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kbiernacka/Seafile/UniSysCat/Betreuung_FDM/UAG_TtT_EN-LDB/"/>
    </mc:Choice>
  </mc:AlternateContent>
  <xr:revisionPtr revIDLastSave="0" documentId="13_ncr:1_{87E54C2B-3027-1744-B638-9495C4CBF18A}" xr6:coauthVersionLast="47" xr6:coauthVersionMax="47" xr10:uidLastSave="{00000000-0000-0000-0000-000000000000}"/>
  <bookViews>
    <workbookView xWindow="33240" yWindow="-17160" windowWidth="50280" windowHeight="23740" xr2:uid="{51DD0F41-3DAA-4014-9384-100F5D98CB0A}"/>
  </bookViews>
  <sheets>
    <sheet name="TtT V5-1 TS" sheetId="1" r:id="rId1"/>
    <sheet name="notes-slides (DE generisch)" sheetId="2" r:id="rId2"/>
  </sheets>
  <definedNames>
    <definedName name="_xlnm.Print_Area" localSheetId="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765" i="1" l="1" a="1"/>
  <c r="AH765" i="1" s="1"/>
  <c r="AG765" i="1"/>
  <c r="AE765" i="1"/>
  <c r="L765" i="1" a="1"/>
  <c r="L765" i="1" s="1"/>
  <c r="AH764" i="1" a="1"/>
  <c r="AH764" i="1" s="1"/>
  <c r="AG764" i="1"/>
  <c r="AE764" i="1"/>
  <c r="L764" i="1" a="1"/>
  <c r="L764" i="1" s="1"/>
  <c r="AH763" i="1" a="1"/>
  <c r="AH763" i="1" s="1"/>
  <c r="AG763" i="1"/>
  <c r="AE763" i="1"/>
  <c r="L763" i="1" a="1"/>
  <c r="L763" i="1" s="1"/>
  <c r="AH762" i="1" a="1"/>
  <c r="AH762" i="1" s="1"/>
  <c r="AG762" i="1"/>
  <c r="AE762" i="1"/>
  <c r="L762" i="1" a="1"/>
  <c r="L762" i="1" s="1"/>
  <c r="AH761" i="1" a="1"/>
  <c r="AH761" i="1" s="1"/>
  <c r="AG761" i="1"/>
  <c r="AE761" i="1"/>
  <c r="L761" i="1" a="1"/>
  <c r="L761" i="1" s="1"/>
  <c r="AH760" i="1" a="1"/>
  <c r="AH760" i="1" s="1"/>
  <c r="AG760" i="1"/>
  <c r="AE760" i="1"/>
  <c r="L760" i="1" a="1"/>
  <c r="L760" i="1" s="1"/>
  <c r="AH759" i="1" a="1"/>
  <c r="AH759" i="1" s="1"/>
  <c r="AG759" i="1"/>
  <c r="AE759" i="1"/>
  <c r="L759" i="1" a="1"/>
  <c r="L759" i="1" s="1"/>
  <c r="AH758" i="1" a="1"/>
  <c r="AH758" i="1" s="1"/>
  <c r="AG758" i="1"/>
  <c r="AE758" i="1"/>
  <c r="L758" i="1" a="1"/>
  <c r="L758" i="1" s="1"/>
  <c r="AH757" i="1" a="1"/>
  <c r="AH757" i="1" s="1"/>
  <c r="AG757" i="1"/>
  <c r="AE757" i="1"/>
  <c r="L757" i="1" a="1"/>
  <c r="L757" i="1" s="1"/>
  <c r="AH756" i="1" a="1"/>
  <c r="AH756" i="1" s="1"/>
  <c r="AG756" i="1"/>
  <c r="AE756" i="1"/>
  <c r="L756" i="1" a="1"/>
  <c r="L756" i="1" s="1"/>
  <c r="AH755" i="1" a="1"/>
  <c r="AH755" i="1" s="1"/>
  <c r="AG755" i="1"/>
  <c r="AE755" i="1"/>
  <c r="L755" i="1" a="1"/>
  <c r="L755" i="1" s="1"/>
  <c r="AH754" i="1" a="1"/>
  <c r="AH754" i="1" s="1"/>
  <c r="AG754" i="1"/>
  <c r="AE754" i="1"/>
  <c r="L754" i="1" a="1"/>
  <c r="L754" i="1" s="1"/>
  <c r="AH753" i="1" a="1"/>
  <c r="AH753" i="1" s="1"/>
  <c r="AG753" i="1"/>
  <c r="AE753" i="1"/>
  <c r="L753" i="1" a="1"/>
  <c r="L753" i="1" s="1"/>
  <c r="AH752" i="1" a="1"/>
  <c r="AH752" i="1" s="1"/>
  <c r="AG752" i="1"/>
  <c r="AE752" i="1"/>
  <c r="L752" i="1" a="1"/>
  <c r="L752" i="1" s="1"/>
  <c r="AH751" i="1" a="1"/>
  <c r="AH751" i="1" s="1"/>
  <c r="AG751" i="1"/>
  <c r="AE751" i="1"/>
  <c r="L751" i="1" a="1"/>
  <c r="L751" i="1" s="1"/>
  <c r="AH750" i="1" a="1"/>
  <c r="AH750" i="1" s="1"/>
  <c r="AG750" i="1"/>
  <c r="AE750" i="1"/>
  <c r="L750" i="1" a="1"/>
  <c r="L750" i="1" s="1"/>
  <c r="AH749" i="1" a="1"/>
  <c r="AH749" i="1" s="1"/>
  <c r="AG749" i="1"/>
  <c r="AE749" i="1"/>
  <c r="L749" i="1" a="1"/>
  <c r="L749" i="1" s="1"/>
  <c r="AH748" i="1" a="1"/>
  <c r="AH748" i="1" s="1"/>
  <c r="AG748" i="1"/>
  <c r="AE748" i="1"/>
  <c r="L748" i="1" a="1"/>
  <c r="L748" i="1" s="1"/>
  <c r="AH747" i="1" a="1"/>
  <c r="AH747" i="1" s="1"/>
  <c r="AG747" i="1"/>
  <c r="AE747" i="1"/>
  <c r="L747" i="1" a="1"/>
  <c r="L747" i="1" s="1"/>
  <c r="AH746" i="1" a="1"/>
  <c r="AH746" i="1" s="1"/>
  <c r="AG746" i="1"/>
  <c r="AE746" i="1"/>
  <c r="L746" i="1" a="1"/>
  <c r="L746" i="1" s="1"/>
  <c r="AH745" i="1" a="1"/>
  <c r="AH745" i="1" s="1"/>
  <c r="AG745" i="1"/>
  <c r="AE745" i="1"/>
  <c r="L745" i="1" a="1"/>
  <c r="L745" i="1" s="1"/>
  <c r="AH744" i="1" a="1"/>
  <c r="AH744" i="1" s="1"/>
  <c r="AG744" i="1"/>
  <c r="AE744" i="1"/>
  <c r="L744" i="1" a="1"/>
  <c r="L744" i="1" s="1"/>
  <c r="AH743" i="1" a="1"/>
  <c r="AH743" i="1" s="1"/>
  <c r="AG743" i="1"/>
  <c r="AE743" i="1"/>
  <c r="L743" i="1" a="1"/>
  <c r="L743" i="1" s="1"/>
  <c r="AH742" i="1" a="1"/>
  <c r="AH742" i="1" s="1"/>
  <c r="AG742" i="1"/>
  <c r="AE742" i="1"/>
  <c r="L742" i="1" a="1"/>
  <c r="L742" i="1" s="1"/>
  <c r="AH741" i="1" a="1"/>
  <c r="AH741" i="1" s="1"/>
  <c r="AG741" i="1"/>
  <c r="AE741" i="1"/>
  <c r="L741" i="1" a="1"/>
  <c r="L741" i="1" s="1"/>
  <c r="AH740" i="1" a="1"/>
  <c r="AH740" i="1" s="1"/>
  <c r="AG740" i="1"/>
  <c r="AE740" i="1"/>
  <c r="L740" i="1" a="1"/>
  <c r="L740" i="1" s="1"/>
  <c r="AH739" i="1" a="1"/>
  <c r="AH739" i="1" s="1"/>
  <c r="AG739" i="1"/>
  <c r="AE739" i="1"/>
  <c r="L739" i="1" a="1"/>
  <c r="L739" i="1" s="1"/>
  <c r="AH738" i="1" a="1"/>
  <c r="AH738" i="1" s="1"/>
  <c r="AG738" i="1"/>
  <c r="AE738" i="1"/>
  <c r="L738" i="1" a="1"/>
  <c r="L738" i="1" s="1"/>
  <c r="AE543" i="1"/>
  <c r="AG543" i="1"/>
  <c r="AH543" i="1" a="1"/>
  <c r="AH543" i="1" s="1"/>
  <c r="AH737" i="1" a="1"/>
  <c r="AH737" i="1" s="1"/>
  <c r="AG737" i="1"/>
  <c r="AE737" i="1"/>
  <c r="L737" i="1" a="1"/>
  <c r="L737" i="1" s="1"/>
  <c r="AH736" i="1" a="1"/>
  <c r="AH736" i="1" s="1"/>
  <c r="AG736" i="1"/>
  <c r="AE736" i="1"/>
  <c r="L736" i="1" a="1"/>
  <c r="L736" i="1" s="1"/>
  <c r="AH735" i="1" a="1"/>
  <c r="AH735" i="1" s="1"/>
  <c r="AG735" i="1"/>
  <c r="AE735" i="1"/>
  <c r="L735" i="1" a="1"/>
  <c r="L735" i="1" s="1"/>
  <c r="AH734" i="1" a="1"/>
  <c r="AH734" i="1" s="1"/>
  <c r="AG734" i="1"/>
  <c r="AE734" i="1"/>
  <c r="L734" i="1" a="1"/>
  <c r="L734" i="1" s="1"/>
  <c r="AH733" i="1" a="1"/>
  <c r="AH733" i="1" s="1"/>
  <c r="AG733" i="1"/>
  <c r="AE733" i="1"/>
  <c r="L733" i="1" a="1"/>
  <c r="L733" i="1" s="1"/>
  <c r="AH732" i="1" a="1"/>
  <c r="AH732" i="1" s="1"/>
  <c r="AG732" i="1"/>
  <c r="AE732" i="1"/>
  <c r="L732" i="1" a="1"/>
  <c r="L732" i="1" s="1"/>
  <c r="AH731" i="1" a="1"/>
  <c r="AH731" i="1" s="1"/>
  <c r="AG731" i="1"/>
  <c r="AE731" i="1"/>
  <c r="L731" i="1" a="1"/>
  <c r="L731" i="1" s="1"/>
  <c r="AH730" i="1" a="1"/>
  <c r="AH730" i="1" s="1"/>
  <c r="AG730" i="1"/>
  <c r="AE730" i="1"/>
  <c r="L730" i="1" a="1"/>
  <c r="L730" i="1" s="1"/>
  <c r="AH729" i="1" a="1"/>
  <c r="AH729" i="1" s="1"/>
  <c r="AG729" i="1"/>
  <c r="AE729" i="1"/>
  <c r="L729" i="1" a="1"/>
  <c r="L729" i="1" s="1"/>
  <c r="AH728" i="1" a="1"/>
  <c r="AH728" i="1" s="1"/>
  <c r="AG728" i="1"/>
  <c r="AE728" i="1"/>
  <c r="L728" i="1" a="1"/>
  <c r="L728" i="1" s="1"/>
  <c r="AH727" i="1" a="1"/>
  <c r="AH727" i="1" s="1"/>
  <c r="AG727" i="1"/>
  <c r="AE727" i="1"/>
  <c r="L727" i="1" a="1"/>
  <c r="L727" i="1" s="1"/>
  <c r="AH726" i="1" a="1"/>
  <c r="AH726" i="1" s="1"/>
  <c r="AG726" i="1"/>
  <c r="AE726" i="1"/>
  <c r="L726" i="1" a="1"/>
  <c r="L726" i="1" s="1"/>
  <c r="AH725" i="1" a="1"/>
  <c r="AH725" i="1" s="1"/>
  <c r="AG725" i="1"/>
  <c r="AE725" i="1"/>
  <c r="L725" i="1" a="1"/>
  <c r="L725" i="1" s="1"/>
  <c r="AH724" i="1" a="1"/>
  <c r="AH724" i="1" s="1"/>
  <c r="AG724" i="1"/>
  <c r="AE724" i="1"/>
  <c r="L724" i="1" a="1"/>
  <c r="L724" i="1" s="1"/>
  <c r="AH723" i="1" a="1"/>
  <c r="AH723" i="1" s="1"/>
  <c r="AG723" i="1"/>
  <c r="AE723" i="1"/>
  <c r="L723" i="1" a="1"/>
  <c r="L723" i="1" s="1"/>
  <c r="AH722" i="1" a="1"/>
  <c r="AH722" i="1" s="1"/>
  <c r="AG722" i="1"/>
  <c r="AE722" i="1"/>
  <c r="L722" i="1" a="1"/>
  <c r="L722" i="1" s="1"/>
  <c r="AH721" i="1" a="1"/>
  <c r="AH721" i="1" s="1"/>
  <c r="AG721" i="1"/>
  <c r="AE721" i="1"/>
  <c r="L721" i="1" a="1"/>
  <c r="L721" i="1" s="1"/>
  <c r="AH720" i="1" a="1"/>
  <c r="AH720" i="1" s="1"/>
  <c r="AG720" i="1"/>
  <c r="AE720" i="1"/>
  <c r="L720" i="1" a="1"/>
  <c r="L720" i="1" s="1"/>
  <c r="AH719" i="1" a="1"/>
  <c r="AH719" i="1" s="1"/>
  <c r="AG719" i="1"/>
  <c r="AE719" i="1"/>
  <c r="L719" i="1" a="1"/>
  <c r="L719" i="1" s="1"/>
  <c r="AH718" i="1" a="1"/>
  <c r="AH718" i="1" s="1"/>
  <c r="AG718" i="1"/>
  <c r="AE718" i="1"/>
  <c r="L718" i="1" a="1"/>
  <c r="L718" i="1" s="1"/>
  <c r="AH717" i="1" a="1"/>
  <c r="AH717" i="1" s="1"/>
  <c r="AG717" i="1"/>
  <c r="AE717" i="1"/>
  <c r="L717" i="1" a="1"/>
  <c r="L717" i="1" s="1"/>
  <c r="AH716" i="1" a="1"/>
  <c r="AH716" i="1" s="1"/>
  <c r="AG716" i="1"/>
  <c r="AE716" i="1"/>
  <c r="L716" i="1" a="1"/>
  <c r="L716" i="1" s="1"/>
  <c r="AH715" i="1" a="1"/>
  <c r="AH715" i="1" s="1"/>
  <c r="AG715" i="1"/>
  <c r="AE715" i="1"/>
  <c r="L715" i="1" a="1"/>
  <c r="L715" i="1" s="1"/>
  <c r="AH714" i="1" a="1"/>
  <c r="AH714" i="1" s="1"/>
  <c r="AG714" i="1"/>
  <c r="AE714" i="1"/>
  <c r="L714" i="1" a="1"/>
  <c r="L714" i="1" s="1"/>
  <c r="AH713" i="1" a="1"/>
  <c r="AH713" i="1" s="1"/>
  <c r="AG713" i="1"/>
  <c r="AE713" i="1"/>
  <c r="L713" i="1" a="1"/>
  <c r="L713" i="1" s="1"/>
  <c r="AH712" i="1" a="1"/>
  <c r="AH712" i="1" s="1"/>
  <c r="AG712" i="1"/>
  <c r="AE712" i="1"/>
  <c r="L712" i="1" a="1"/>
  <c r="L712" i="1" s="1"/>
  <c r="AH711" i="1" a="1"/>
  <c r="AH711" i="1" s="1"/>
  <c r="AG711" i="1"/>
  <c r="AE711" i="1"/>
  <c r="L711" i="1" a="1"/>
  <c r="L711" i="1" s="1"/>
  <c r="AH710" i="1" a="1"/>
  <c r="AH710" i="1" s="1"/>
  <c r="AG710" i="1"/>
  <c r="AE710" i="1"/>
  <c r="L710" i="1" a="1"/>
  <c r="L710" i="1" s="1"/>
  <c r="AH709" i="1" a="1"/>
  <c r="AH709" i="1" s="1"/>
  <c r="AG709" i="1"/>
  <c r="AE709" i="1"/>
  <c r="L709" i="1" a="1"/>
  <c r="L709" i="1" s="1"/>
  <c r="AH708" i="1" a="1"/>
  <c r="AH708" i="1" s="1"/>
  <c r="AG708" i="1"/>
  <c r="AE708" i="1"/>
  <c r="L708" i="1" a="1"/>
  <c r="L708" i="1" s="1"/>
  <c r="AH707" i="1" a="1"/>
  <c r="AH707" i="1" s="1"/>
  <c r="AG707" i="1"/>
  <c r="AE707" i="1"/>
  <c r="L707" i="1" a="1"/>
  <c r="L707" i="1" s="1"/>
  <c r="AH706" i="1" a="1"/>
  <c r="AH706" i="1" s="1"/>
  <c r="AG706" i="1"/>
  <c r="AE706" i="1"/>
  <c r="L706" i="1" a="1"/>
  <c r="L706" i="1" s="1"/>
  <c r="AH705" i="1" a="1"/>
  <c r="AH705" i="1" s="1"/>
  <c r="AG705" i="1"/>
  <c r="AE705" i="1"/>
  <c r="L705" i="1" a="1"/>
  <c r="L705" i="1" s="1"/>
  <c r="AH704" i="1" a="1"/>
  <c r="AH704" i="1" s="1"/>
  <c r="AG704" i="1"/>
  <c r="AE704" i="1"/>
  <c r="L704" i="1" a="1"/>
  <c r="L704" i="1" s="1"/>
  <c r="AH703" i="1" a="1"/>
  <c r="AH703" i="1" s="1"/>
  <c r="AG703" i="1"/>
  <c r="AE703" i="1"/>
  <c r="L703" i="1" a="1"/>
  <c r="L703" i="1" s="1"/>
  <c r="AH702" i="1" a="1"/>
  <c r="AH702" i="1" s="1"/>
  <c r="AG702" i="1"/>
  <c r="AE702" i="1"/>
  <c r="L702" i="1" a="1"/>
  <c r="L702" i="1" s="1"/>
  <c r="AH701" i="1" a="1"/>
  <c r="AH701" i="1" s="1"/>
  <c r="AG701" i="1"/>
  <c r="AE701" i="1"/>
  <c r="L701" i="1" a="1"/>
  <c r="L701" i="1" s="1"/>
  <c r="AH700" i="1" a="1"/>
  <c r="AH700" i="1" s="1"/>
  <c r="AG700" i="1"/>
  <c r="AE700" i="1"/>
  <c r="L700" i="1" a="1"/>
  <c r="L700" i="1" s="1"/>
  <c r="AH699" i="1" a="1"/>
  <c r="AH699" i="1" s="1"/>
  <c r="AG699" i="1"/>
  <c r="AE699" i="1"/>
  <c r="L699" i="1" a="1"/>
  <c r="L699" i="1" s="1"/>
  <c r="AH698" i="1" a="1"/>
  <c r="AH698" i="1" s="1"/>
  <c r="AG698" i="1"/>
  <c r="AE698" i="1"/>
  <c r="L698" i="1" a="1"/>
  <c r="L698" i="1" s="1"/>
  <c r="AH697" i="1" a="1"/>
  <c r="AH697" i="1" s="1"/>
  <c r="AG697" i="1"/>
  <c r="AE697" i="1"/>
  <c r="L697" i="1" a="1"/>
  <c r="L697" i="1" s="1"/>
  <c r="AH696" i="1" a="1"/>
  <c r="AH696" i="1" s="1"/>
  <c r="AG696" i="1"/>
  <c r="AE696" i="1"/>
  <c r="L696" i="1" a="1"/>
  <c r="L696" i="1" s="1"/>
  <c r="AH695" i="1" a="1"/>
  <c r="AH695" i="1" s="1"/>
  <c r="AG695" i="1"/>
  <c r="AE695" i="1"/>
  <c r="L695" i="1" a="1"/>
  <c r="L695" i="1" s="1"/>
  <c r="AH694" i="1" a="1"/>
  <c r="AH694" i="1" s="1"/>
  <c r="AG694" i="1"/>
  <c r="AE694" i="1"/>
  <c r="L694" i="1" a="1"/>
  <c r="L694" i="1" s="1"/>
  <c r="AH693" i="1" a="1"/>
  <c r="AH693" i="1" s="1"/>
  <c r="AG693" i="1"/>
  <c r="AE693" i="1"/>
  <c r="L693" i="1" a="1"/>
  <c r="L693" i="1" s="1"/>
  <c r="AH692" i="1" a="1"/>
  <c r="AH692" i="1" s="1"/>
  <c r="AG692" i="1"/>
  <c r="AE692" i="1"/>
  <c r="L692" i="1" a="1"/>
  <c r="L692" i="1" s="1"/>
  <c r="AH691" i="1" a="1"/>
  <c r="AH691" i="1" s="1"/>
  <c r="AG691" i="1"/>
  <c r="AE691" i="1"/>
  <c r="L691" i="1" a="1"/>
  <c r="L691" i="1" s="1"/>
  <c r="AH690" i="1" a="1"/>
  <c r="AH690" i="1" s="1"/>
  <c r="AG690" i="1"/>
  <c r="AE690" i="1"/>
  <c r="L690" i="1" a="1"/>
  <c r="L690" i="1" s="1"/>
  <c r="AH689" i="1" a="1"/>
  <c r="AH689" i="1" s="1"/>
  <c r="AG689" i="1"/>
  <c r="AE689" i="1"/>
  <c r="L689" i="1" a="1"/>
  <c r="L689" i="1" s="1"/>
  <c r="AH688" i="1" a="1"/>
  <c r="AH688" i="1" s="1"/>
  <c r="AG688" i="1"/>
  <c r="AE688" i="1"/>
  <c r="L688" i="1" a="1"/>
  <c r="L688" i="1" s="1"/>
  <c r="AH687" i="1" a="1"/>
  <c r="AH687" i="1" s="1"/>
  <c r="AG687" i="1"/>
  <c r="AE687" i="1"/>
  <c r="L687" i="1" a="1"/>
  <c r="L687" i="1" s="1"/>
  <c r="AH686" i="1" a="1"/>
  <c r="AH686" i="1" s="1"/>
  <c r="AG686" i="1"/>
  <c r="AE686" i="1"/>
  <c r="L686" i="1" a="1"/>
  <c r="L686" i="1" s="1"/>
  <c r="AH685" i="1" a="1"/>
  <c r="AH685" i="1" s="1"/>
  <c r="AG685" i="1"/>
  <c r="AE685" i="1"/>
  <c r="L685" i="1" a="1"/>
  <c r="L685" i="1" s="1"/>
  <c r="AH684" i="1" a="1"/>
  <c r="AH684" i="1" s="1"/>
  <c r="AG684" i="1"/>
  <c r="AE684" i="1"/>
  <c r="L684" i="1" a="1"/>
  <c r="L684" i="1" s="1"/>
  <c r="AH683" i="1" a="1"/>
  <c r="AH683" i="1" s="1"/>
  <c r="AG683" i="1"/>
  <c r="AE683" i="1"/>
  <c r="L683" i="1" a="1"/>
  <c r="L683" i="1" s="1"/>
  <c r="AH682" i="1" a="1"/>
  <c r="AH682" i="1" s="1"/>
  <c r="AG682" i="1"/>
  <c r="AE682" i="1"/>
  <c r="L682" i="1" a="1"/>
  <c r="L682" i="1" s="1"/>
  <c r="J682" i="1"/>
  <c r="J683" i="1" s="1"/>
  <c r="J684" i="1" s="1"/>
  <c r="J685" i="1" s="1"/>
  <c r="J686" i="1" s="1"/>
  <c r="J687" i="1" s="1"/>
  <c r="J688" i="1" s="1"/>
  <c r="J689" i="1" s="1"/>
  <c r="J690" i="1" s="1"/>
  <c r="J691" i="1" s="1"/>
  <c r="J692" i="1" s="1"/>
  <c r="J693" i="1" s="1"/>
  <c r="J694" i="1" s="1"/>
  <c r="J695" i="1" s="1"/>
  <c r="J696" i="1" s="1"/>
  <c r="J697" i="1" s="1"/>
  <c r="J698" i="1" s="1"/>
  <c r="J699" i="1" s="1"/>
  <c r="J700" i="1" s="1"/>
  <c r="J701" i="1" s="1"/>
  <c r="J702" i="1" s="1"/>
  <c r="J703" i="1" s="1"/>
  <c r="J704" i="1" s="1"/>
  <c r="J705" i="1" s="1"/>
  <c r="J706" i="1" s="1"/>
  <c r="J707" i="1" s="1"/>
  <c r="J708" i="1" s="1"/>
  <c r="J709" i="1" s="1"/>
  <c r="J710" i="1" s="1"/>
  <c r="J711" i="1" s="1"/>
  <c r="J712" i="1" s="1"/>
  <c r="J713" i="1" s="1"/>
  <c r="J714" i="1" s="1"/>
  <c r="J715" i="1" s="1"/>
  <c r="J716" i="1" s="1"/>
  <c r="J717" i="1" s="1"/>
  <c r="J718" i="1" s="1"/>
  <c r="J719" i="1" s="1"/>
  <c r="J720" i="1" s="1"/>
  <c r="J721" i="1" s="1"/>
  <c r="J722" i="1" s="1"/>
  <c r="J723" i="1" s="1"/>
  <c r="J724" i="1" s="1"/>
  <c r="J725" i="1" s="1"/>
  <c r="J726" i="1" s="1"/>
  <c r="I682" i="1"/>
  <c r="I683" i="1" s="1"/>
  <c r="I684" i="1" s="1"/>
  <c r="I685" i="1" s="1"/>
  <c r="I686" i="1" s="1"/>
  <c r="I687" i="1" s="1"/>
  <c r="I688" i="1" s="1"/>
  <c r="I689" i="1" s="1"/>
  <c r="I690" i="1" s="1"/>
  <c r="I691" i="1" s="1"/>
  <c r="I692" i="1" s="1"/>
  <c r="I693" i="1" s="1"/>
  <c r="I694" i="1" s="1"/>
  <c r="I695" i="1" s="1"/>
  <c r="I696" i="1" s="1"/>
  <c r="I697" i="1" s="1"/>
  <c r="I698" i="1" s="1"/>
  <c r="I699" i="1" s="1"/>
  <c r="I700" i="1" s="1"/>
  <c r="I701" i="1" s="1"/>
  <c r="I702" i="1" s="1"/>
  <c r="I703" i="1" s="1"/>
  <c r="I704" i="1" s="1"/>
  <c r="I705" i="1" s="1"/>
  <c r="I706" i="1" s="1"/>
  <c r="I707" i="1" s="1"/>
  <c r="I708" i="1" s="1"/>
  <c r="I709" i="1" s="1"/>
  <c r="I710" i="1" s="1"/>
  <c r="I711" i="1" s="1"/>
  <c r="I712" i="1" s="1"/>
  <c r="I713" i="1" s="1"/>
  <c r="I714" i="1" s="1"/>
  <c r="I715" i="1" s="1"/>
  <c r="I716" i="1" s="1"/>
  <c r="I717" i="1" s="1"/>
  <c r="I718" i="1" s="1"/>
  <c r="I719" i="1" s="1"/>
  <c r="I720" i="1" s="1"/>
  <c r="I721" i="1" s="1"/>
  <c r="I722" i="1" s="1"/>
  <c r="I723" i="1" s="1"/>
  <c r="I724" i="1" s="1"/>
  <c r="I725" i="1" s="1"/>
  <c r="I726" i="1" s="1"/>
  <c r="AH681" i="1" a="1"/>
  <c r="AH681" i="1" s="1"/>
  <c r="AG681" i="1"/>
  <c r="AE681" i="1"/>
  <c r="L681" i="1" a="1"/>
  <c r="L681" i="1" s="1"/>
  <c r="AH680" i="1" a="1"/>
  <c r="AH680" i="1" s="1"/>
  <c r="AG680" i="1"/>
  <c r="AE680" i="1"/>
  <c r="L680" i="1" a="1"/>
  <c r="L680" i="1" s="1"/>
  <c r="AH679" i="1" a="1"/>
  <c r="AH679" i="1" s="1"/>
  <c r="AG679" i="1"/>
  <c r="AE679" i="1"/>
  <c r="L679" i="1" a="1"/>
  <c r="L679" i="1" s="1"/>
  <c r="AH678" i="1" a="1"/>
  <c r="AH678" i="1" s="1"/>
  <c r="AG678" i="1"/>
  <c r="AE678" i="1"/>
  <c r="L678" i="1" a="1"/>
  <c r="L678" i="1" s="1"/>
  <c r="AH677" i="1" a="1"/>
  <c r="AH677" i="1" s="1"/>
  <c r="AG677" i="1"/>
  <c r="AE677" i="1"/>
  <c r="L677" i="1" a="1"/>
  <c r="L677" i="1" s="1"/>
  <c r="AH676" i="1" a="1"/>
  <c r="AH676" i="1" s="1"/>
  <c r="AG676" i="1"/>
  <c r="AE676" i="1"/>
  <c r="L676" i="1" a="1"/>
  <c r="L676" i="1" s="1"/>
  <c r="AH675" i="1" a="1"/>
  <c r="AH675" i="1" s="1"/>
  <c r="AG675" i="1"/>
  <c r="AE675" i="1"/>
  <c r="L675" i="1" a="1"/>
  <c r="L675" i="1" s="1"/>
  <c r="AH674" i="1" a="1"/>
  <c r="AH674" i="1" s="1"/>
  <c r="AG674" i="1"/>
  <c r="AE674" i="1"/>
  <c r="L674" i="1" a="1"/>
  <c r="L674" i="1" s="1"/>
  <c r="AH673" i="1" a="1"/>
  <c r="AH673" i="1" s="1"/>
  <c r="AG673" i="1"/>
  <c r="AE673" i="1"/>
  <c r="L673" i="1" a="1"/>
  <c r="L673" i="1" s="1"/>
  <c r="AH672" i="1" a="1"/>
  <c r="AH672" i="1" s="1"/>
  <c r="AG672" i="1"/>
  <c r="AE672" i="1"/>
  <c r="L672" i="1" a="1"/>
  <c r="L672" i="1" s="1"/>
  <c r="AH671" i="1" a="1"/>
  <c r="AH671" i="1" s="1"/>
  <c r="AG671" i="1"/>
  <c r="AE671" i="1"/>
  <c r="L671" i="1" a="1"/>
  <c r="L671" i="1" s="1"/>
  <c r="AH670" i="1" a="1"/>
  <c r="AH670" i="1" s="1"/>
  <c r="AG670" i="1"/>
  <c r="AE670" i="1"/>
  <c r="L670" i="1" a="1"/>
  <c r="L670" i="1" s="1"/>
  <c r="AH669" i="1" a="1"/>
  <c r="AH669" i="1" s="1"/>
  <c r="AG669" i="1"/>
  <c r="AE669" i="1"/>
  <c r="L669" i="1" a="1"/>
  <c r="L669" i="1" s="1"/>
  <c r="AH668" i="1" a="1"/>
  <c r="AH668" i="1" s="1"/>
  <c r="AG668" i="1"/>
  <c r="AE668" i="1"/>
  <c r="L668" i="1" a="1"/>
  <c r="L668" i="1" s="1"/>
  <c r="AH667" i="1" a="1"/>
  <c r="AH667" i="1" s="1"/>
  <c r="AG667" i="1"/>
  <c r="AE667" i="1"/>
  <c r="L667" i="1" a="1"/>
  <c r="L667" i="1" s="1"/>
  <c r="AH666" i="1" a="1"/>
  <c r="AH666" i="1" s="1"/>
  <c r="AG666" i="1"/>
  <c r="AE666" i="1"/>
  <c r="L666" i="1" a="1"/>
  <c r="L666" i="1" s="1"/>
  <c r="AH665" i="1" a="1"/>
  <c r="AH665" i="1" s="1"/>
  <c r="AG665" i="1"/>
  <c r="AE665" i="1"/>
  <c r="L665" i="1" a="1"/>
  <c r="L665" i="1" s="1"/>
  <c r="AH664" i="1" a="1"/>
  <c r="AH664" i="1" s="1"/>
  <c r="AG664" i="1"/>
  <c r="AE664" i="1"/>
  <c r="L664" i="1" a="1"/>
  <c r="L664" i="1" s="1"/>
  <c r="AH663" i="1" a="1"/>
  <c r="AH663" i="1" s="1"/>
  <c r="AG663" i="1"/>
  <c r="AE663" i="1"/>
  <c r="L663" i="1" a="1"/>
  <c r="L663" i="1" s="1"/>
  <c r="AH662" i="1" a="1"/>
  <c r="AH662" i="1" s="1"/>
  <c r="AG662" i="1"/>
  <c r="AE662" i="1"/>
  <c r="L662" i="1" a="1"/>
  <c r="L662" i="1" s="1"/>
  <c r="AH661" i="1" a="1"/>
  <c r="AH661" i="1" s="1"/>
  <c r="AG661" i="1"/>
  <c r="AE661" i="1"/>
  <c r="L661" i="1" a="1"/>
  <c r="L661" i="1" s="1"/>
  <c r="AH660" i="1" a="1"/>
  <c r="AH660" i="1" s="1"/>
  <c r="AG660" i="1"/>
  <c r="AE660" i="1"/>
  <c r="L660" i="1" a="1"/>
  <c r="L660" i="1" s="1"/>
  <c r="AH659" i="1" a="1"/>
  <c r="AH659" i="1" s="1"/>
  <c r="AG659" i="1"/>
  <c r="AE659" i="1"/>
  <c r="L659" i="1" a="1"/>
  <c r="L659" i="1" s="1"/>
  <c r="AH658" i="1" a="1"/>
  <c r="AH658" i="1" s="1"/>
  <c r="AG658" i="1"/>
  <c r="AE658" i="1"/>
  <c r="L658" i="1" a="1"/>
  <c r="L658" i="1" s="1"/>
  <c r="AH657" i="1" a="1"/>
  <c r="AH657" i="1" s="1"/>
  <c r="AG657" i="1"/>
  <c r="AE657" i="1"/>
  <c r="L657" i="1" a="1"/>
  <c r="L657" i="1" s="1"/>
  <c r="AH656" i="1" a="1"/>
  <c r="AH656" i="1" s="1"/>
  <c r="AG656" i="1"/>
  <c r="AE656" i="1"/>
  <c r="L656" i="1" a="1"/>
  <c r="L656" i="1" s="1"/>
  <c r="AH655" i="1" a="1"/>
  <c r="AH655" i="1" s="1"/>
  <c r="AG655" i="1"/>
  <c r="AE655" i="1"/>
  <c r="L655" i="1" a="1"/>
  <c r="L655" i="1" s="1"/>
  <c r="AH654" i="1" a="1"/>
  <c r="AH654" i="1" s="1"/>
  <c r="AG654" i="1"/>
  <c r="AE654" i="1"/>
  <c r="L654" i="1" a="1"/>
  <c r="L654" i="1" s="1"/>
  <c r="AH653" i="1" a="1"/>
  <c r="AH653" i="1" s="1"/>
  <c r="AG653" i="1"/>
  <c r="AE653" i="1"/>
  <c r="L653" i="1" a="1"/>
  <c r="L653" i="1" s="1"/>
  <c r="AH652" i="1" a="1"/>
  <c r="AH652" i="1" s="1"/>
  <c r="AG652" i="1"/>
  <c r="AE652" i="1"/>
  <c r="L652" i="1" a="1"/>
  <c r="L652" i="1" s="1"/>
  <c r="AH651" i="1" a="1"/>
  <c r="AH651" i="1" s="1"/>
  <c r="AG651" i="1"/>
  <c r="AE651" i="1"/>
  <c r="L651" i="1" a="1"/>
  <c r="L651" i="1" s="1"/>
  <c r="AH650" i="1" a="1"/>
  <c r="AH650" i="1" s="1"/>
  <c r="AG650" i="1"/>
  <c r="AE650" i="1"/>
  <c r="L650" i="1" a="1"/>
  <c r="L650" i="1" s="1"/>
  <c r="AH649" i="1" a="1"/>
  <c r="AH649" i="1" s="1"/>
  <c r="AG649" i="1"/>
  <c r="AE649" i="1"/>
  <c r="L649" i="1" a="1"/>
  <c r="L649" i="1" s="1"/>
  <c r="AH648" i="1" a="1"/>
  <c r="AH648" i="1" s="1"/>
  <c r="AG648" i="1"/>
  <c r="AE648" i="1"/>
  <c r="L648" i="1" a="1"/>
  <c r="L648" i="1" s="1"/>
  <c r="AH647" i="1" a="1"/>
  <c r="AH647" i="1" s="1"/>
  <c r="AG647" i="1"/>
  <c r="AE647" i="1"/>
  <c r="L647" i="1" a="1"/>
  <c r="L647" i="1" s="1"/>
  <c r="AH646" i="1" a="1"/>
  <c r="AH646" i="1" s="1"/>
  <c r="AG646" i="1"/>
  <c r="AE646" i="1"/>
  <c r="L646" i="1" a="1"/>
  <c r="L646" i="1" s="1"/>
  <c r="AH645" i="1" a="1"/>
  <c r="AH645" i="1" s="1"/>
  <c r="AG645" i="1"/>
  <c r="AE645" i="1"/>
  <c r="L645" i="1" a="1"/>
  <c r="L645" i="1" s="1"/>
  <c r="AH644" i="1" a="1"/>
  <c r="AH644" i="1" s="1"/>
  <c r="AG644" i="1"/>
  <c r="AE644" i="1"/>
  <c r="L644" i="1" a="1"/>
  <c r="L644" i="1" s="1"/>
  <c r="AH643" i="1" a="1"/>
  <c r="AH643" i="1" s="1"/>
  <c r="AG643" i="1"/>
  <c r="AE643" i="1"/>
  <c r="L643" i="1" a="1"/>
  <c r="L643" i="1" s="1"/>
  <c r="AH642" i="1" a="1"/>
  <c r="AH642" i="1" s="1"/>
  <c r="AG642" i="1"/>
  <c r="AE642" i="1"/>
  <c r="L642" i="1" a="1"/>
  <c r="L642" i="1" s="1"/>
  <c r="AH641" i="1" a="1"/>
  <c r="AH641" i="1" s="1"/>
  <c r="AG641" i="1"/>
  <c r="AE641" i="1"/>
  <c r="L641" i="1" a="1"/>
  <c r="L641" i="1" s="1"/>
  <c r="AH640" i="1" a="1"/>
  <c r="AH640" i="1" s="1"/>
  <c r="AG640" i="1"/>
  <c r="AE640" i="1"/>
  <c r="L640" i="1" a="1"/>
  <c r="L640" i="1" s="1"/>
  <c r="AH639" i="1" a="1"/>
  <c r="AH639" i="1" s="1"/>
  <c r="AG639" i="1"/>
  <c r="AE639" i="1"/>
  <c r="L639" i="1" a="1"/>
  <c r="L639" i="1" s="1"/>
  <c r="AH638" i="1" a="1"/>
  <c r="AH638" i="1" s="1"/>
  <c r="AG638" i="1"/>
  <c r="AE638" i="1"/>
  <c r="L638" i="1" a="1"/>
  <c r="L638" i="1" s="1"/>
  <c r="AH637" i="1" a="1"/>
  <c r="AH637" i="1" s="1"/>
  <c r="AG637" i="1"/>
  <c r="AE637" i="1"/>
  <c r="L637" i="1" a="1"/>
  <c r="L637" i="1" s="1"/>
  <c r="AH636" i="1" a="1"/>
  <c r="AH636" i="1" s="1"/>
  <c r="AG636" i="1"/>
  <c r="AE636" i="1"/>
  <c r="L636" i="1" a="1"/>
  <c r="L636" i="1" s="1"/>
  <c r="AH635" i="1" a="1"/>
  <c r="AH635" i="1" s="1"/>
  <c r="AG635" i="1"/>
  <c r="AE635" i="1"/>
  <c r="L635" i="1" a="1"/>
  <c r="L635" i="1" s="1"/>
  <c r="AH634" i="1" a="1"/>
  <c r="AH634" i="1" s="1"/>
  <c r="AG634" i="1"/>
  <c r="AE634" i="1"/>
  <c r="L634" i="1" a="1"/>
  <c r="L634" i="1" s="1"/>
  <c r="AH633" i="1" a="1"/>
  <c r="AH633" i="1" s="1"/>
  <c r="AG633" i="1"/>
  <c r="AE633" i="1"/>
  <c r="L633" i="1" a="1"/>
  <c r="L633" i="1" s="1"/>
  <c r="AH632" i="1" a="1"/>
  <c r="AH632" i="1" s="1"/>
  <c r="AG632" i="1"/>
  <c r="AE632" i="1"/>
  <c r="L632" i="1" a="1"/>
  <c r="L632" i="1" s="1"/>
  <c r="AH631" i="1" a="1"/>
  <c r="AH631" i="1" s="1"/>
  <c r="AG631" i="1"/>
  <c r="AE631" i="1"/>
  <c r="L631" i="1" a="1"/>
  <c r="L631" i="1" s="1"/>
  <c r="AH630" i="1" a="1"/>
  <c r="AH630" i="1" s="1"/>
  <c r="AG630" i="1"/>
  <c r="AE630" i="1"/>
  <c r="L630" i="1" a="1"/>
  <c r="L630" i="1" s="1"/>
  <c r="AH629" i="1" a="1"/>
  <c r="AH629" i="1" s="1"/>
  <c r="AG629" i="1"/>
  <c r="AE629" i="1"/>
  <c r="L629" i="1" a="1"/>
  <c r="L629" i="1" s="1"/>
  <c r="AH628" i="1" a="1"/>
  <c r="AH628" i="1" s="1"/>
  <c r="AG628" i="1"/>
  <c r="AE628" i="1"/>
  <c r="L628" i="1" a="1"/>
  <c r="L628" i="1" s="1"/>
  <c r="AH627" i="1" a="1"/>
  <c r="AH627" i="1" s="1"/>
  <c r="AG627" i="1"/>
  <c r="AE627" i="1"/>
  <c r="L627" i="1" a="1"/>
  <c r="L627" i="1" s="1"/>
  <c r="AH626" i="1" a="1"/>
  <c r="AH626" i="1" s="1"/>
  <c r="AG626" i="1"/>
  <c r="AE626" i="1"/>
  <c r="L626" i="1" a="1"/>
  <c r="L626" i="1" s="1"/>
  <c r="AH625" i="1" a="1"/>
  <c r="AH625" i="1" s="1"/>
  <c r="AG625" i="1"/>
  <c r="AE625" i="1"/>
  <c r="L625" i="1" a="1"/>
  <c r="L625" i="1" s="1"/>
  <c r="AH624" i="1" a="1"/>
  <c r="AH624" i="1" s="1"/>
  <c r="AG624" i="1"/>
  <c r="AE624" i="1"/>
  <c r="L624" i="1" a="1"/>
  <c r="L624" i="1" s="1"/>
  <c r="AH623" i="1" a="1"/>
  <c r="AH623" i="1" s="1"/>
  <c r="AG623" i="1"/>
  <c r="AE623" i="1"/>
  <c r="L623" i="1" a="1"/>
  <c r="L623" i="1" s="1"/>
  <c r="AH622" i="1" a="1"/>
  <c r="AH622" i="1" s="1"/>
  <c r="AG622" i="1"/>
  <c r="AE622" i="1"/>
  <c r="L622" i="1" a="1"/>
  <c r="L622" i="1" s="1"/>
  <c r="AH621" i="1" a="1"/>
  <c r="AH621" i="1" s="1"/>
  <c r="AG621" i="1"/>
  <c r="AE621" i="1"/>
  <c r="L621" i="1" a="1"/>
  <c r="L621" i="1" s="1"/>
  <c r="AH620" i="1" a="1"/>
  <c r="AH620" i="1" s="1"/>
  <c r="AG620" i="1"/>
  <c r="AE620" i="1"/>
  <c r="L620" i="1" a="1"/>
  <c r="L620" i="1" s="1"/>
  <c r="AH619" i="1" a="1"/>
  <c r="AH619" i="1" s="1"/>
  <c r="AG619" i="1"/>
  <c r="AE619" i="1"/>
  <c r="L619" i="1" a="1"/>
  <c r="L619" i="1" s="1"/>
  <c r="AH618" i="1" a="1"/>
  <c r="AH618" i="1" s="1"/>
  <c r="AG618" i="1"/>
  <c r="AE618" i="1"/>
  <c r="L618" i="1" a="1"/>
  <c r="L618" i="1" s="1"/>
  <c r="AH617" i="1" a="1"/>
  <c r="AH617" i="1" s="1"/>
  <c r="AG617" i="1"/>
  <c r="AE617" i="1"/>
  <c r="L617" i="1" a="1"/>
  <c r="L617" i="1" s="1"/>
  <c r="AH616" i="1" a="1"/>
  <c r="AH616" i="1" s="1"/>
  <c r="AG616" i="1"/>
  <c r="AE616" i="1"/>
  <c r="L616" i="1" a="1"/>
  <c r="L616" i="1" s="1"/>
  <c r="AH615" i="1" a="1"/>
  <c r="AH615" i="1" s="1"/>
  <c r="AG615" i="1"/>
  <c r="AE615" i="1"/>
  <c r="L615" i="1" a="1"/>
  <c r="L615" i="1" s="1"/>
  <c r="AH614" i="1" a="1"/>
  <c r="AH614" i="1" s="1"/>
  <c r="AG614" i="1"/>
  <c r="AE614" i="1"/>
  <c r="L614" i="1" a="1"/>
  <c r="L614" i="1" s="1"/>
  <c r="AH613" i="1" a="1"/>
  <c r="AH613" i="1" s="1"/>
  <c r="AG613" i="1"/>
  <c r="AE613" i="1"/>
  <c r="L613" i="1" a="1"/>
  <c r="L613" i="1" s="1"/>
  <c r="AH612" i="1" a="1"/>
  <c r="AH612" i="1" s="1"/>
  <c r="AG612" i="1"/>
  <c r="AE612" i="1"/>
  <c r="L612" i="1" a="1"/>
  <c r="L612" i="1" s="1"/>
  <c r="AH611" i="1" a="1"/>
  <c r="AH611" i="1" s="1"/>
  <c r="AG611" i="1"/>
  <c r="AE611" i="1"/>
  <c r="L611" i="1" a="1"/>
  <c r="L611" i="1" s="1"/>
  <c r="AH610" i="1" a="1"/>
  <c r="AH610" i="1" s="1"/>
  <c r="AG610" i="1"/>
  <c r="AE610" i="1"/>
  <c r="L610" i="1" a="1"/>
  <c r="L610" i="1" s="1"/>
  <c r="AH609" i="1" a="1"/>
  <c r="AH609" i="1" s="1"/>
  <c r="AG609" i="1"/>
  <c r="AE609" i="1"/>
  <c r="L609" i="1" a="1"/>
  <c r="L609" i="1" s="1"/>
  <c r="AH608" i="1" a="1"/>
  <c r="AH608" i="1" s="1"/>
  <c r="AG608" i="1"/>
  <c r="AE608" i="1"/>
  <c r="L608" i="1" a="1"/>
  <c r="L608" i="1" s="1"/>
  <c r="AH607" i="1" a="1"/>
  <c r="AH607" i="1" s="1"/>
  <c r="AG607" i="1"/>
  <c r="AE607" i="1"/>
  <c r="L607" i="1" a="1"/>
  <c r="L607" i="1" s="1"/>
  <c r="AH606" i="1" a="1"/>
  <c r="AH606" i="1" s="1"/>
  <c r="AG606" i="1"/>
  <c r="AE606" i="1"/>
  <c r="L606" i="1" a="1"/>
  <c r="L606" i="1" s="1"/>
  <c r="AH605" i="1" a="1"/>
  <c r="AH605" i="1" s="1"/>
  <c r="AG605" i="1"/>
  <c r="AE605" i="1"/>
  <c r="L605" i="1" a="1"/>
  <c r="L605" i="1" s="1"/>
  <c r="AH604" i="1" a="1"/>
  <c r="AH604" i="1" s="1"/>
  <c r="AG604" i="1"/>
  <c r="AE604" i="1"/>
  <c r="L604" i="1" a="1"/>
  <c r="L604" i="1" s="1"/>
  <c r="AH603" i="1" a="1"/>
  <c r="AH603" i="1" s="1"/>
  <c r="AG603" i="1"/>
  <c r="AE603" i="1"/>
  <c r="L603" i="1" a="1"/>
  <c r="L603" i="1" s="1"/>
  <c r="AH602" i="1" a="1"/>
  <c r="AH602" i="1" s="1"/>
  <c r="AG602" i="1"/>
  <c r="AE602" i="1"/>
  <c r="L602" i="1" a="1"/>
  <c r="L602" i="1" s="1"/>
  <c r="AH601" i="1" a="1"/>
  <c r="AH601" i="1" s="1"/>
  <c r="AG601" i="1"/>
  <c r="AE601" i="1"/>
  <c r="L601" i="1" a="1"/>
  <c r="L601" i="1" s="1"/>
  <c r="AH600" i="1" a="1"/>
  <c r="AH600" i="1" s="1"/>
  <c r="AG600" i="1"/>
  <c r="AE600" i="1"/>
  <c r="L600" i="1" a="1"/>
  <c r="L600" i="1" s="1"/>
  <c r="AH599" i="1" a="1"/>
  <c r="AH599" i="1" s="1"/>
  <c r="AG599" i="1"/>
  <c r="AE599" i="1"/>
  <c r="L599" i="1" a="1"/>
  <c r="L599" i="1" s="1"/>
  <c r="AH598" i="1" a="1"/>
  <c r="AH598" i="1" s="1"/>
  <c r="AG598" i="1"/>
  <c r="AE598" i="1"/>
  <c r="L598" i="1" a="1"/>
  <c r="L598" i="1" s="1"/>
  <c r="AH597" i="1" a="1"/>
  <c r="AH597" i="1" s="1"/>
  <c r="AG597" i="1"/>
  <c r="AE597" i="1"/>
  <c r="L597" i="1" a="1"/>
  <c r="L597" i="1" s="1"/>
  <c r="AH596" i="1" a="1"/>
  <c r="AH596" i="1" s="1"/>
  <c r="AG596" i="1"/>
  <c r="AE596" i="1"/>
  <c r="L596" i="1" a="1"/>
  <c r="L596" i="1" s="1"/>
  <c r="AH595" i="1" a="1"/>
  <c r="AH595" i="1" s="1"/>
  <c r="AG595" i="1"/>
  <c r="AE595" i="1"/>
  <c r="L595" i="1" a="1"/>
  <c r="L595" i="1" s="1"/>
  <c r="AH594" i="1" a="1"/>
  <c r="AH594" i="1" s="1"/>
  <c r="AG594" i="1"/>
  <c r="AE594" i="1"/>
  <c r="L594" i="1" a="1"/>
  <c r="L594" i="1" s="1"/>
  <c r="AH593" i="1" a="1"/>
  <c r="AH593" i="1" s="1"/>
  <c r="AG593" i="1"/>
  <c r="AE593" i="1"/>
  <c r="L593" i="1" a="1"/>
  <c r="L593" i="1" s="1"/>
  <c r="AH592" i="1" a="1"/>
  <c r="AH592" i="1" s="1"/>
  <c r="AG592" i="1"/>
  <c r="AE592" i="1"/>
  <c r="L592" i="1" a="1"/>
  <c r="L592" i="1" s="1"/>
  <c r="AH591" i="1" a="1"/>
  <c r="AH591" i="1" s="1"/>
  <c r="AG591" i="1"/>
  <c r="AE591" i="1"/>
  <c r="L591" i="1" a="1"/>
  <c r="L591" i="1" s="1"/>
  <c r="AH590" i="1" a="1"/>
  <c r="AH590" i="1" s="1"/>
  <c r="AG590" i="1"/>
  <c r="AE590" i="1"/>
  <c r="L590" i="1" a="1"/>
  <c r="L590" i="1" s="1"/>
  <c r="AH589" i="1" a="1"/>
  <c r="AH589" i="1" s="1"/>
  <c r="AG589" i="1"/>
  <c r="AE589" i="1"/>
  <c r="L589" i="1" a="1"/>
  <c r="L589" i="1" s="1"/>
  <c r="AH588" i="1" a="1"/>
  <c r="AH588" i="1" s="1"/>
  <c r="AG588" i="1"/>
  <c r="AE588" i="1"/>
  <c r="L588" i="1" a="1"/>
  <c r="L588" i="1" s="1"/>
  <c r="AH587" i="1" a="1"/>
  <c r="AH587" i="1" s="1"/>
  <c r="AG587" i="1"/>
  <c r="AE587" i="1"/>
  <c r="L587" i="1" a="1"/>
  <c r="L587" i="1" s="1"/>
  <c r="AH586" i="1" a="1"/>
  <c r="AH586" i="1" s="1"/>
  <c r="AG586" i="1"/>
  <c r="AE586" i="1"/>
  <c r="L586" i="1" a="1"/>
  <c r="L586" i="1" s="1"/>
  <c r="AH585" i="1" a="1"/>
  <c r="AH585" i="1" s="1"/>
  <c r="AG585" i="1"/>
  <c r="AE585" i="1"/>
  <c r="L585" i="1" a="1"/>
  <c r="L585" i="1" s="1"/>
  <c r="AH584" i="1" a="1"/>
  <c r="AH584" i="1" s="1"/>
  <c r="AG584" i="1"/>
  <c r="AE584" i="1"/>
  <c r="L584" i="1" a="1"/>
  <c r="L584" i="1" s="1"/>
  <c r="AH583" i="1" a="1"/>
  <c r="AH583" i="1" s="1"/>
  <c r="AG583" i="1"/>
  <c r="AE583" i="1"/>
  <c r="L583" i="1" a="1"/>
  <c r="L583" i="1" s="1"/>
  <c r="AH582" i="1" a="1"/>
  <c r="AH582" i="1" s="1"/>
  <c r="AG582" i="1"/>
  <c r="AE582" i="1"/>
  <c r="L582" i="1" a="1"/>
  <c r="L582" i="1" s="1"/>
  <c r="AH581" i="1" a="1"/>
  <c r="AH581" i="1" s="1"/>
  <c r="AG581" i="1"/>
  <c r="AE581" i="1"/>
  <c r="L581" i="1" a="1"/>
  <c r="L581" i="1" s="1"/>
  <c r="AH580" i="1" a="1"/>
  <c r="AH580" i="1" s="1"/>
  <c r="AG580" i="1"/>
  <c r="AE580" i="1"/>
  <c r="L580" i="1" a="1"/>
  <c r="L580" i="1" s="1"/>
  <c r="AH579" i="1" a="1"/>
  <c r="AH579" i="1" s="1"/>
  <c r="AG579" i="1"/>
  <c r="AE579" i="1"/>
  <c r="L579" i="1" a="1"/>
  <c r="L579" i="1" s="1"/>
  <c r="AH578" i="1" a="1"/>
  <c r="AH578" i="1" s="1"/>
  <c r="AG578" i="1"/>
  <c r="AE578" i="1"/>
  <c r="L578" i="1" a="1"/>
  <c r="L578" i="1" s="1"/>
  <c r="AH577" i="1" a="1"/>
  <c r="AH577" i="1" s="1"/>
  <c r="AG577" i="1"/>
  <c r="AE577" i="1"/>
  <c r="L577" i="1" a="1"/>
  <c r="L577" i="1" s="1"/>
  <c r="AH576" i="1" a="1"/>
  <c r="AH576" i="1" s="1"/>
  <c r="AG576" i="1"/>
  <c r="AE576" i="1"/>
  <c r="L576" i="1" a="1"/>
  <c r="L576" i="1" s="1"/>
  <c r="AH575" i="1" a="1"/>
  <c r="AH575" i="1" s="1"/>
  <c r="AG575" i="1"/>
  <c r="AE575" i="1"/>
  <c r="L575" i="1" a="1"/>
  <c r="L575" i="1" s="1"/>
  <c r="A522" i="2" l="1"/>
  <c r="F522" i="2"/>
  <c r="G522" i="2"/>
  <c r="H522" i="2"/>
  <c r="I522" i="2"/>
  <c r="J522" i="2"/>
  <c r="K522" i="2"/>
  <c r="A523" i="2"/>
  <c r="F523" i="2"/>
  <c r="G523" i="2"/>
  <c r="I523" i="2"/>
  <c r="J523" i="2"/>
  <c r="K523" i="2"/>
  <c r="A524" i="2"/>
  <c r="F524" i="2"/>
  <c r="G524" i="2"/>
  <c r="H524" i="2"/>
  <c r="I524" i="2"/>
  <c r="J524" i="2"/>
  <c r="K524" i="2"/>
  <c r="A525" i="2"/>
  <c r="F525" i="2"/>
  <c r="G525" i="2"/>
  <c r="H525" i="2"/>
  <c r="I525" i="2"/>
  <c r="J525" i="2"/>
  <c r="K525" i="2"/>
  <c r="A526" i="2"/>
  <c r="F526" i="2"/>
  <c r="G526" i="2"/>
  <c r="H526" i="2"/>
  <c r="I526" i="2"/>
  <c r="J526" i="2"/>
  <c r="K526" i="2"/>
  <c r="A527" i="2"/>
  <c r="F527" i="2"/>
  <c r="G527" i="2"/>
  <c r="H527" i="2"/>
  <c r="I527" i="2"/>
  <c r="J527" i="2"/>
  <c r="K527" i="2"/>
  <c r="A528" i="2"/>
  <c r="F528" i="2"/>
  <c r="G528" i="2"/>
  <c r="H528" i="2"/>
  <c r="I528" i="2"/>
  <c r="J528" i="2"/>
  <c r="K528" i="2"/>
  <c r="A529" i="2"/>
  <c r="F529" i="2"/>
  <c r="G529" i="2"/>
  <c r="H529" i="2"/>
  <c r="I529" i="2"/>
  <c r="J529" i="2"/>
  <c r="K529" i="2"/>
  <c r="A530" i="2"/>
  <c r="F530" i="2"/>
  <c r="G530" i="2"/>
  <c r="H530" i="2"/>
  <c r="I530" i="2"/>
  <c r="J530" i="2"/>
  <c r="K530" i="2"/>
  <c r="A531" i="2"/>
  <c r="F531" i="2"/>
  <c r="G531" i="2"/>
  <c r="H531" i="2"/>
  <c r="I531" i="2"/>
  <c r="J531" i="2"/>
  <c r="K531" i="2"/>
  <c r="A532" i="2"/>
  <c r="F532" i="2"/>
  <c r="G532" i="2"/>
  <c r="H532" i="2"/>
  <c r="I532" i="2"/>
  <c r="J532" i="2"/>
  <c r="K532" i="2"/>
  <c r="A533" i="2"/>
  <c r="F533" i="2"/>
  <c r="G533" i="2"/>
  <c r="H533" i="2"/>
  <c r="I533" i="2"/>
  <c r="J533" i="2"/>
  <c r="K533" i="2"/>
  <c r="A534" i="2"/>
  <c r="F534" i="2"/>
  <c r="G534" i="2"/>
  <c r="H534" i="2"/>
  <c r="I534" i="2"/>
  <c r="J534" i="2"/>
  <c r="K534" i="2"/>
  <c r="A535" i="2"/>
  <c r="F535" i="2"/>
  <c r="G535" i="2"/>
  <c r="H535" i="2"/>
  <c r="I535" i="2"/>
  <c r="J535" i="2"/>
  <c r="K535" i="2"/>
  <c r="A536" i="2"/>
  <c r="F536" i="2"/>
  <c r="G536" i="2"/>
  <c r="H536" i="2"/>
  <c r="I536" i="2"/>
  <c r="J536" i="2"/>
  <c r="K536" i="2"/>
  <c r="A537" i="2"/>
  <c r="F537" i="2"/>
  <c r="G537" i="2"/>
  <c r="H537" i="2"/>
  <c r="I537" i="2"/>
  <c r="J537" i="2"/>
  <c r="K537" i="2"/>
  <c r="A538" i="2"/>
  <c r="F538" i="2"/>
  <c r="G538" i="2"/>
  <c r="H538" i="2"/>
  <c r="I538" i="2"/>
  <c r="J538" i="2"/>
  <c r="K538" i="2"/>
  <c r="A539" i="2"/>
  <c r="F539" i="2"/>
  <c r="G539" i="2"/>
  <c r="H539" i="2"/>
  <c r="I539" i="2"/>
  <c r="J539" i="2"/>
  <c r="K539" i="2"/>
  <c r="A540" i="2"/>
  <c r="F540" i="2"/>
  <c r="G540" i="2"/>
  <c r="H540" i="2"/>
  <c r="I540" i="2"/>
  <c r="J540" i="2"/>
  <c r="K540" i="2"/>
  <c r="A541" i="2"/>
  <c r="F541" i="2"/>
  <c r="G541" i="2"/>
  <c r="H541" i="2"/>
  <c r="I541" i="2"/>
  <c r="J541" i="2"/>
  <c r="K541" i="2"/>
  <c r="A542" i="2"/>
  <c r="F542" i="2"/>
  <c r="G542" i="2"/>
  <c r="H542" i="2"/>
  <c r="I542" i="2"/>
  <c r="J542" i="2"/>
  <c r="K542" i="2"/>
  <c r="A543" i="2"/>
  <c r="F543" i="2"/>
  <c r="G543" i="2"/>
  <c r="H543" i="2"/>
  <c r="I543" i="2"/>
  <c r="J543" i="2"/>
  <c r="K543" i="2"/>
  <c r="A544" i="2"/>
  <c r="F544" i="2"/>
  <c r="G544" i="2"/>
  <c r="H544" i="2"/>
  <c r="I544" i="2"/>
  <c r="J544" i="2"/>
  <c r="K544" i="2"/>
  <c r="A545" i="2"/>
  <c r="F545" i="2"/>
  <c r="G545" i="2"/>
  <c r="H545" i="2"/>
  <c r="I545" i="2"/>
  <c r="J545" i="2"/>
  <c r="K545" i="2"/>
  <c r="A546" i="2"/>
  <c r="F546" i="2"/>
  <c r="G546" i="2"/>
  <c r="H546" i="2"/>
  <c r="I546" i="2"/>
  <c r="J546" i="2"/>
  <c r="K546" i="2"/>
  <c r="A547" i="2"/>
  <c r="F547" i="2"/>
  <c r="G547" i="2"/>
  <c r="H547" i="2"/>
  <c r="I547" i="2"/>
  <c r="J547" i="2"/>
  <c r="K547" i="2"/>
  <c r="A548" i="2"/>
  <c r="F548" i="2"/>
  <c r="G548" i="2"/>
  <c r="H548" i="2"/>
  <c r="I548" i="2"/>
  <c r="J548" i="2"/>
  <c r="K548" i="2"/>
  <c r="A549" i="2"/>
  <c r="F549" i="2"/>
  <c r="G549" i="2"/>
  <c r="H549" i="2"/>
  <c r="I549" i="2"/>
  <c r="J549" i="2"/>
  <c r="K549" i="2"/>
  <c r="A550" i="2"/>
  <c r="F550" i="2"/>
  <c r="G550" i="2"/>
  <c r="H550" i="2"/>
  <c r="I550" i="2"/>
  <c r="J550" i="2"/>
  <c r="K550" i="2"/>
  <c r="A551" i="2"/>
  <c r="F551" i="2"/>
  <c r="G551" i="2"/>
  <c r="H551" i="2"/>
  <c r="I551" i="2"/>
  <c r="J551" i="2"/>
  <c r="K551" i="2"/>
  <c r="A552" i="2"/>
  <c r="F552" i="2"/>
  <c r="G552" i="2"/>
  <c r="H552" i="2"/>
  <c r="I552" i="2"/>
  <c r="J552" i="2"/>
  <c r="K552" i="2"/>
  <c r="A553" i="2"/>
  <c r="F553" i="2"/>
  <c r="G553" i="2"/>
  <c r="H553" i="2"/>
  <c r="I553" i="2"/>
  <c r="J553" i="2"/>
  <c r="K553" i="2"/>
  <c r="A554" i="2"/>
  <c r="F554" i="2"/>
  <c r="G554" i="2"/>
  <c r="H554" i="2"/>
  <c r="I554" i="2"/>
  <c r="J554" i="2"/>
  <c r="K554" i="2"/>
  <c r="A555" i="2"/>
  <c r="F555" i="2"/>
  <c r="G555" i="2"/>
  <c r="H555" i="2"/>
  <c r="I555" i="2"/>
  <c r="J555" i="2"/>
  <c r="K555" i="2"/>
  <c r="A556" i="2"/>
  <c r="F556" i="2"/>
  <c r="G556" i="2"/>
  <c r="H556" i="2"/>
  <c r="I556" i="2"/>
  <c r="J556" i="2"/>
  <c r="K556" i="2"/>
  <c r="A557" i="2"/>
  <c r="F557" i="2"/>
  <c r="G557" i="2"/>
  <c r="H557" i="2"/>
  <c r="I557" i="2"/>
  <c r="J557" i="2"/>
  <c r="K557" i="2"/>
  <c r="A558" i="2"/>
  <c r="F558" i="2"/>
  <c r="G558" i="2"/>
  <c r="H558" i="2"/>
  <c r="I558" i="2"/>
  <c r="J558" i="2"/>
  <c r="K558" i="2"/>
  <c r="A559" i="2"/>
  <c r="F559" i="2"/>
  <c r="G559" i="2"/>
  <c r="H559" i="2"/>
  <c r="I559" i="2"/>
  <c r="J559" i="2"/>
  <c r="K559" i="2"/>
  <c r="A560" i="2"/>
  <c r="F560" i="2"/>
  <c r="G560" i="2"/>
  <c r="H560" i="2"/>
  <c r="I560" i="2"/>
  <c r="J560" i="2"/>
  <c r="K560" i="2"/>
  <c r="A561" i="2"/>
  <c r="F561" i="2"/>
  <c r="G561" i="2"/>
  <c r="H561" i="2"/>
  <c r="I561" i="2"/>
  <c r="J561" i="2"/>
  <c r="K561" i="2"/>
  <c r="A562" i="2"/>
  <c r="F562" i="2"/>
  <c r="G562" i="2"/>
  <c r="H562" i="2"/>
  <c r="I562" i="2"/>
  <c r="J562" i="2"/>
  <c r="K562" i="2"/>
  <c r="A563" i="2"/>
  <c r="F563" i="2"/>
  <c r="G563" i="2"/>
  <c r="H563" i="2"/>
  <c r="I563" i="2"/>
  <c r="J563" i="2"/>
  <c r="K563" i="2"/>
  <c r="A564" i="2"/>
  <c r="F564" i="2"/>
  <c r="G564" i="2"/>
  <c r="H564" i="2"/>
  <c r="I564" i="2"/>
  <c r="J564" i="2"/>
  <c r="K564" i="2"/>
  <c r="A565" i="2"/>
  <c r="F565" i="2"/>
  <c r="G565" i="2"/>
  <c r="H565" i="2"/>
  <c r="I565" i="2"/>
  <c r="J565" i="2"/>
  <c r="K565" i="2"/>
  <c r="A566" i="2"/>
  <c r="F566" i="2"/>
  <c r="G566" i="2"/>
  <c r="H566" i="2"/>
  <c r="I566" i="2"/>
  <c r="J566" i="2"/>
  <c r="K566" i="2"/>
  <c r="A567" i="2"/>
  <c r="F567" i="2"/>
  <c r="G567" i="2"/>
  <c r="H567" i="2"/>
  <c r="I567" i="2"/>
  <c r="J567" i="2"/>
  <c r="K567" i="2"/>
  <c r="A568" i="2"/>
  <c r="F568" i="2"/>
  <c r="G568" i="2"/>
  <c r="H568" i="2"/>
  <c r="I568" i="2"/>
  <c r="J568" i="2"/>
  <c r="K568" i="2"/>
  <c r="A569" i="2"/>
  <c r="F569" i="2"/>
  <c r="G569" i="2"/>
  <c r="H569" i="2"/>
  <c r="I569" i="2"/>
  <c r="J569" i="2"/>
  <c r="K569" i="2"/>
  <c r="A570" i="2"/>
  <c r="F570" i="2"/>
  <c r="G570" i="2"/>
  <c r="H570" i="2"/>
  <c r="I570" i="2"/>
  <c r="J570" i="2"/>
  <c r="K570" i="2"/>
  <c r="A571" i="2"/>
  <c r="F571" i="2"/>
  <c r="G571" i="2"/>
  <c r="H571" i="2"/>
  <c r="I571" i="2"/>
  <c r="J571" i="2"/>
  <c r="K571" i="2"/>
  <c r="A572" i="2"/>
  <c r="F572" i="2"/>
  <c r="G572" i="2"/>
  <c r="H572" i="2"/>
  <c r="I572" i="2"/>
  <c r="J572" i="2"/>
  <c r="K572" i="2"/>
  <c r="A573" i="2"/>
  <c r="F573" i="2"/>
  <c r="G573" i="2"/>
  <c r="H573" i="2"/>
  <c r="I573" i="2"/>
  <c r="J573" i="2"/>
  <c r="K573" i="2"/>
  <c r="A490" i="2"/>
  <c r="F490" i="2"/>
  <c r="G490" i="2"/>
  <c r="H490" i="2"/>
  <c r="I490" i="2"/>
  <c r="J490" i="2"/>
  <c r="K490" i="2"/>
  <c r="A491" i="2"/>
  <c r="F491" i="2"/>
  <c r="G491" i="2"/>
  <c r="H491" i="2"/>
  <c r="I491" i="2"/>
  <c r="J491" i="2"/>
  <c r="K491" i="2"/>
  <c r="A492" i="2"/>
  <c r="F492" i="2"/>
  <c r="G492" i="2"/>
  <c r="H492" i="2"/>
  <c r="I492" i="2"/>
  <c r="J492" i="2"/>
  <c r="K492" i="2"/>
  <c r="A493" i="2"/>
  <c r="F493" i="2"/>
  <c r="G493" i="2"/>
  <c r="H493" i="2"/>
  <c r="I493" i="2"/>
  <c r="J493" i="2"/>
  <c r="K493" i="2"/>
  <c r="A494" i="2"/>
  <c r="F494" i="2"/>
  <c r="G494" i="2"/>
  <c r="H494" i="2"/>
  <c r="I494" i="2"/>
  <c r="J494" i="2"/>
  <c r="K494" i="2"/>
  <c r="A495" i="2"/>
  <c r="F495" i="2"/>
  <c r="G495" i="2"/>
  <c r="H495" i="2"/>
  <c r="I495" i="2"/>
  <c r="J495" i="2"/>
  <c r="K495" i="2"/>
  <c r="A496" i="2"/>
  <c r="F496" i="2"/>
  <c r="G496" i="2"/>
  <c r="H496" i="2"/>
  <c r="I496" i="2"/>
  <c r="J496" i="2"/>
  <c r="K496" i="2"/>
  <c r="A497" i="2"/>
  <c r="F497" i="2"/>
  <c r="G497" i="2"/>
  <c r="H497" i="2"/>
  <c r="I497" i="2"/>
  <c r="J497" i="2"/>
  <c r="K497" i="2"/>
  <c r="A498" i="2"/>
  <c r="F498" i="2"/>
  <c r="G498" i="2"/>
  <c r="H498" i="2"/>
  <c r="I498" i="2"/>
  <c r="J498" i="2"/>
  <c r="K498" i="2"/>
  <c r="A499" i="2"/>
  <c r="F499" i="2"/>
  <c r="G499" i="2"/>
  <c r="H499" i="2"/>
  <c r="I499" i="2"/>
  <c r="J499" i="2"/>
  <c r="K499" i="2"/>
  <c r="A500" i="2"/>
  <c r="F500" i="2"/>
  <c r="G500" i="2"/>
  <c r="H500" i="2"/>
  <c r="I500" i="2"/>
  <c r="J500" i="2"/>
  <c r="K500" i="2"/>
  <c r="A501" i="2"/>
  <c r="F501" i="2"/>
  <c r="G501" i="2"/>
  <c r="H501" i="2"/>
  <c r="I501" i="2"/>
  <c r="J501" i="2"/>
  <c r="K501" i="2"/>
  <c r="A502" i="2"/>
  <c r="F502" i="2"/>
  <c r="G502" i="2"/>
  <c r="H502" i="2"/>
  <c r="I502" i="2"/>
  <c r="J502" i="2"/>
  <c r="K502" i="2"/>
  <c r="A503" i="2"/>
  <c r="F503" i="2"/>
  <c r="G503" i="2"/>
  <c r="H503" i="2"/>
  <c r="I503" i="2"/>
  <c r="J503" i="2"/>
  <c r="K503" i="2"/>
  <c r="A504" i="2"/>
  <c r="F504" i="2"/>
  <c r="G504" i="2"/>
  <c r="H504" i="2"/>
  <c r="I504" i="2"/>
  <c r="J504" i="2"/>
  <c r="K504" i="2"/>
  <c r="A505" i="2"/>
  <c r="F505" i="2"/>
  <c r="G505" i="2"/>
  <c r="H505" i="2"/>
  <c r="I505" i="2"/>
  <c r="J505" i="2"/>
  <c r="K505" i="2"/>
  <c r="A506" i="2"/>
  <c r="F506" i="2"/>
  <c r="G506" i="2"/>
  <c r="H506" i="2"/>
  <c r="I506" i="2"/>
  <c r="J506" i="2"/>
  <c r="K506" i="2"/>
  <c r="A507" i="2"/>
  <c r="F507" i="2"/>
  <c r="G507" i="2"/>
  <c r="H507" i="2"/>
  <c r="I507" i="2"/>
  <c r="J507" i="2"/>
  <c r="K507" i="2"/>
  <c r="A508" i="2"/>
  <c r="F508" i="2"/>
  <c r="G508" i="2"/>
  <c r="H508" i="2"/>
  <c r="I508" i="2"/>
  <c r="J508" i="2"/>
  <c r="K508" i="2"/>
  <c r="A509" i="2"/>
  <c r="F509" i="2"/>
  <c r="G509" i="2"/>
  <c r="H509" i="2"/>
  <c r="I509" i="2"/>
  <c r="J509" i="2"/>
  <c r="K509" i="2"/>
  <c r="A510" i="2"/>
  <c r="F510" i="2"/>
  <c r="G510" i="2"/>
  <c r="H510" i="2"/>
  <c r="I510" i="2"/>
  <c r="J510" i="2"/>
  <c r="K510" i="2"/>
  <c r="A511" i="2"/>
  <c r="F511" i="2"/>
  <c r="G511" i="2"/>
  <c r="H511" i="2"/>
  <c r="I511" i="2"/>
  <c r="J511" i="2"/>
  <c r="K511" i="2"/>
  <c r="A512" i="2"/>
  <c r="F512" i="2"/>
  <c r="G512" i="2"/>
  <c r="H512" i="2"/>
  <c r="I512" i="2"/>
  <c r="J512" i="2"/>
  <c r="K512" i="2"/>
  <c r="A513" i="2"/>
  <c r="F513" i="2"/>
  <c r="G513" i="2"/>
  <c r="H513" i="2"/>
  <c r="I513" i="2"/>
  <c r="J513" i="2"/>
  <c r="K513" i="2"/>
  <c r="A514" i="2"/>
  <c r="F514" i="2"/>
  <c r="G514" i="2"/>
  <c r="H514" i="2"/>
  <c r="I514" i="2"/>
  <c r="J514" i="2"/>
  <c r="K514" i="2"/>
  <c r="A515" i="2"/>
  <c r="F515" i="2"/>
  <c r="G515" i="2"/>
  <c r="H515" i="2"/>
  <c r="I515" i="2"/>
  <c r="J515" i="2"/>
  <c r="K515" i="2"/>
  <c r="A516" i="2"/>
  <c r="F516" i="2"/>
  <c r="G516" i="2"/>
  <c r="H516" i="2"/>
  <c r="I516" i="2"/>
  <c r="J516" i="2"/>
  <c r="K516" i="2"/>
  <c r="A517" i="2"/>
  <c r="F517" i="2"/>
  <c r="G517" i="2"/>
  <c r="H517" i="2"/>
  <c r="I517" i="2"/>
  <c r="J517" i="2"/>
  <c r="K517" i="2"/>
  <c r="A518" i="2"/>
  <c r="F518" i="2"/>
  <c r="G518" i="2"/>
  <c r="H518" i="2"/>
  <c r="I518" i="2"/>
  <c r="J518" i="2"/>
  <c r="K518" i="2"/>
  <c r="A519" i="2"/>
  <c r="F519" i="2"/>
  <c r="G519" i="2"/>
  <c r="H519" i="2"/>
  <c r="I519" i="2"/>
  <c r="J519" i="2"/>
  <c r="K519" i="2"/>
  <c r="A520" i="2"/>
  <c r="F520" i="2"/>
  <c r="G520" i="2"/>
  <c r="H520" i="2"/>
  <c r="I520" i="2"/>
  <c r="J520" i="2"/>
  <c r="K520" i="2"/>
  <c r="A521" i="2"/>
  <c r="F521" i="2"/>
  <c r="G521" i="2"/>
  <c r="H521" i="2"/>
  <c r="I521" i="2"/>
  <c r="J521" i="2"/>
  <c r="K521" i="2"/>
  <c r="A445" i="2"/>
  <c r="F445" i="2"/>
  <c r="G445" i="2"/>
  <c r="H445" i="2"/>
  <c r="I445" i="2"/>
  <c r="J445" i="2"/>
  <c r="K445" i="2"/>
  <c r="A446" i="2"/>
  <c r="F446" i="2"/>
  <c r="G446" i="2"/>
  <c r="H446" i="2"/>
  <c r="I446" i="2"/>
  <c r="J446" i="2"/>
  <c r="K446" i="2"/>
  <c r="A447" i="2"/>
  <c r="F447" i="2"/>
  <c r="G447" i="2"/>
  <c r="H447" i="2"/>
  <c r="I447" i="2"/>
  <c r="J447" i="2"/>
  <c r="K447" i="2"/>
  <c r="A448" i="2"/>
  <c r="F448" i="2"/>
  <c r="G448" i="2"/>
  <c r="H448" i="2"/>
  <c r="I448" i="2"/>
  <c r="J448" i="2"/>
  <c r="K448" i="2"/>
  <c r="A449" i="2"/>
  <c r="F449" i="2"/>
  <c r="G449" i="2"/>
  <c r="H449" i="2"/>
  <c r="I449" i="2"/>
  <c r="J449" i="2"/>
  <c r="K449" i="2"/>
  <c r="A450" i="2"/>
  <c r="F450" i="2"/>
  <c r="G450" i="2"/>
  <c r="H450" i="2"/>
  <c r="I450" i="2"/>
  <c r="J450" i="2"/>
  <c r="K450" i="2"/>
  <c r="A451" i="2"/>
  <c r="F451" i="2"/>
  <c r="G451" i="2"/>
  <c r="H451" i="2"/>
  <c r="I451" i="2"/>
  <c r="J451" i="2"/>
  <c r="K451" i="2"/>
  <c r="A452" i="2"/>
  <c r="F452" i="2"/>
  <c r="G452" i="2"/>
  <c r="H452" i="2"/>
  <c r="I452" i="2"/>
  <c r="J452" i="2"/>
  <c r="K452" i="2"/>
  <c r="A453" i="2"/>
  <c r="F453" i="2"/>
  <c r="G453" i="2"/>
  <c r="H453" i="2"/>
  <c r="I453" i="2"/>
  <c r="J453" i="2"/>
  <c r="K453" i="2"/>
  <c r="A454" i="2"/>
  <c r="F454" i="2"/>
  <c r="G454" i="2"/>
  <c r="H454" i="2"/>
  <c r="I454" i="2"/>
  <c r="J454" i="2"/>
  <c r="K454" i="2"/>
  <c r="A455" i="2"/>
  <c r="F455" i="2"/>
  <c r="G455" i="2"/>
  <c r="H455" i="2"/>
  <c r="I455" i="2"/>
  <c r="J455" i="2"/>
  <c r="K455" i="2"/>
  <c r="A456" i="2"/>
  <c r="F456" i="2"/>
  <c r="G456" i="2"/>
  <c r="H456" i="2"/>
  <c r="I456" i="2"/>
  <c r="J456" i="2"/>
  <c r="K456" i="2"/>
  <c r="A457" i="2"/>
  <c r="F457" i="2"/>
  <c r="G457" i="2"/>
  <c r="H457" i="2"/>
  <c r="I457" i="2"/>
  <c r="J457" i="2"/>
  <c r="K457" i="2"/>
  <c r="A458" i="2"/>
  <c r="F458" i="2"/>
  <c r="G458" i="2"/>
  <c r="H458" i="2"/>
  <c r="I458" i="2"/>
  <c r="J458" i="2"/>
  <c r="K458" i="2"/>
  <c r="A459" i="2"/>
  <c r="F459" i="2"/>
  <c r="G459" i="2"/>
  <c r="H459" i="2"/>
  <c r="I459" i="2"/>
  <c r="J459" i="2"/>
  <c r="K459" i="2"/>
  <c r="A460" i="2"/>
  <c r="F460" i="2"/>
  <c r="G460" i="2"/>
  <c r="H460" i="2"/>
  <c r="I460" i="2"/>
  <c r="J460" i="2"/>
  <c r="K460" i="2"/>
  <c r="A461" i="2"/>
  <c r="F461" i="2"/>
  <c r="G461" i="2"/>
  <c r="H461" i="2"/>
  <c r="I461" i="2"/>
  <c r="J461" i="2"/>
  <c r="K461" i="2"/>
  <c r="A462" i="2"/>
  <c r="F462" i="2"/>
  <c r="G462" i="2"/>
  <c r="H462" i="2"/>
  <c r="I462" i="2"/>
  <c r="J462" i="2"/>
  <c r="K462" i="2"/>
  <c r="A463" i="2"/>
  <c r="F463" i="2"/>
  <c r="G463" i="2"/>
  <c r="H463" i="2"/>
  <c r="I463" i="2"/>
  <c r="J463" i="2"/>
  <c r="K463" i="2"/>
  <c r="A464" i="2"/>
  <c r="F464" i="2"/>
  <c r="G464" i="2"/>
  <c r="H464" i="2"/>
  <c r="I464" i="2"/>
  <c r="J464" i="2"/>
  <c r="K464" i="2"/>
  <c r="A465" i="2"/>
  <c r="F465" i="2"/>
  <c r="G465" i="2"/>
  <c r="H465" i="2"/>
  <c r="I465" i="2"/>
  <c r="J465" i="2"/>
  <c r="K465" i="2"/>
  <c r="A466" i="2"/>
  <c r="F466" i="2"/>
  <c r="G466" i="2"/>
  <c r="H466" i="2"/>
  <c r="I466" i="2"/>
  <c r="J466" i="2"/>
  <c r="K466" i="2"/>
  <c r="A467" i="2"/>
  <c r="F467" i="2"/>
  <c r="G467" i="2"/>
  <c r="H467" i="2"/>
  <c r="I467" i="2"/>
  <c r="J467" i="2"/>
  <c r="K467" i="2"/>
  <c r="A468" i="2"/>
  <c r="F468" i="2"/>
  <c r="G468" i="2"/>
  <c r="H468" i="2"/>
  <c r="I468" i="2"/>
  <c r="J468" i="2"/>
  <c r="K468" i="2"/>
  <c r="A469" i="2"/>
  <c r="F469" i="2"/>
  <c r="G469" i="2"/>
  <c r="H469" i="2"/>
  <c r="I469" i="2"/>
  <c r="J469" i="2"/>
  <c r="K469" i="2"/>
  <c r="A470" i="2"/>
  <c r="F470" i="2"/>
  <c r="G470" i="2"/>
  <c r="H470" i="2"/>
  <c r="I470" i="2"/>
  <c r="J470" i="2"/>
  <c r="K470" i="2"/>
  <c r="A471" i="2"/>
  <c r="F471" i="2"/>
  <c r="G471" i="2"/>
  <c r="H471" i="2"/>
  <c r="I471" i="2"/>
  <c r="J471" i="2"/>
  <c r="K471" i="2"/>
  <c r="A472" i="2"/>
  <c r="F472" i="2"/>
  <c r="G472" i="2"/>
  <c r="H472" i="2"/>
  <c r="I472" i="2"/>
  <c r="J472" i="2"/>
  <c r="K472" i="2"/>
  <c r="A473" i="2"/>
  <c r="F473" i="2"/>
  <c r="G473" i="2"/>
  <c r="H473" i="2"/>
  <c r="I473" i="2"/>
  <c r="J473" i="2"/>
  <c r="K473" i="2"/>
  <c r="A474" i="2"/>
  <c r="F474" i="2"/>
  <c r="G474" i="2"/>
  <c r="H474" i="2"/>
  <c r="I474" i="2"/>
  <c r="J474" i="2"/>
  <c r="K474" i="2"/>
  <c r="A475" i="2"/>
  <c r="F475" i="2"/>
  <c r="G475" i="2"/>
  <c r="H475" i="2"/>
  <c r="I475" i="2"/>
  <c r="J475" i="2"/>
  <c r="K475" i="2"/>
  <c r="A476" i="2"/>
  <c r="F476" i="2"/>
  <c r="G476" i="2"/>
  <c r="H476" i="2"/>
  <c r="I476" i="2"/>
  <c r="J476" i="2"/>
  <c r="K476" i="2"/>
  <c r="A477" i="2"/>
  <c r="F477" i="2"/>
  <c r="G477" i="2"/>
  <c r="H477" i="2"/>
  <c r="I477" i="2"/>
  <c r="J477" i="2"/>
  <c r="K477" i="2"/>
  <c r="A478" i="2"/>
  <c r="F478" i="2"/>
  <c r="G478" i="2"/>
  <c r="H478" i="2"/>
  <c r="I478" i="2"/>
  <c r="J478" i="2"/>
  <c r="K478" i="2"/>
  <c r="A479" i="2"/>
  <c r="F479" i="2"/>
  <c r="G479" i="2"/>
  <c r="H479" i="2"/>
  <c r="I479" i="2"/>
  <c r="J479" i="2"/>
  <c r="K479" i="2"/>
  <c r="A480" i="2"/>
  <c r="F480" i="2"/>
  <c r="G480" i="2"/>
  <c r="H480" i="2"/>
  <c r="I480" i="2"/>
  <c r="J480" i="2"/>
  <c r="K480" i="2"/>
  <c r="A481" i="2"/>
  <c r="F481" i="2"/>
  <c r="G481" i="2"/>
  <c r="H481" i="2"/>
  <c r="I481" i="2"/>
  <c r="J481" i="2"/>
  <c r="K481" i="2"/>
  <c r="A482" i="2"/>
  <c r="F482" i="2"/>
  <c r="G482" i="2"/>
  <c r="H482" i="2"/>
  <c r="I482" i="2"/>
  <c r="J482" i="2"/>
  <c r="K482" i="2"/>
  <c r="A483" i="2"/>
  <c r="F483" i="2"/>
  <c r="G483" i="2"/>
  <c r="H483" i="2"/>
  <c r="I483" i="2"/>
  <c r="J483" i="2"/>
  <c r="K483" i="2"/>
  <c r="A484" i="2"/>
  <c r="F484" i="2"/>
  <c r="G484" i="2"/>
  <c r="H484" i="2"/>
  <c r="I484" i="2"/>
  <c r="J484" i="2"/>
  <c r="K484" i="2"/>
  <c r="A485" i="2"/>
  <c r="F485" i="2"/>
  <c r="G485" i="2"/>
  <c r="H485" i="2"/>
  <c r="I485" i="2"/>
  <c r="J485" i="2"/>
  <c r="K485" i="2"/>
  <c r="A486" i="2"/>
  <c r="F486" i="2"/>
  <c r="G486" i="2"/>
  <c r="H486" i="2"/>
  <c r="I486" i="2"/>
  <c r="J486" i="2"/>
  <c r="K486" i="2"/>
  <c r="A487" i="2"/>
  <c r="F487" i="2"/>
  <c r="G487" i="2"/>
  <c r="H487" i="2"/>
  <c r="I487" i="2"/>
  <c r="J487" i="2"/>
  <c r="K487" i="2"/>
  <c r="A488" i="2"/>
  <c r="F488" i="2"/>
  <c r="G488" i="2"/>
  <c r="H488" i="2"/>
  <c r="I488" i="2"/>
  <c r="J488" i="2"/>
  <c r="K488" i="2"/>
  <c r="A489" i="2"/>
  <c r="F489" i="2"/>
  <c r="G489" i="2"/>
  <c r="H489" i="2"/>
  <c r="I489" i="2"/>
  <c r="J489" i="2"/>
  <c r="K489" i="2"/>
  <c r="A424" i="2"/>
  <c r="F424" i="2"/>
  <c r="G424" i="2"/>
  <c r="H424" i="2"/>
  <c r="I424" i="2"/>
  <c r="J424" i="2"/>
  <c r="K424" i="2"/>
  <c r="A425" i="2"/>
  <c r="F425" i="2"/>
  <c r="G425" i="2"/>
  <c r="H425" i="2"/>
  <c r="I425" i="2"/>
  <c r="J425" i="2"/>
  <c r="K425" i="2"/>
  <c r="A426" i="2"/>
  <c r="F426" i="2"/>
  <c r="G426" i="2"/>
  <c r="H426" i="2"/>
  <c r="I426" i="2"/>
  <c r="J426" i="2"/>
  <c r="K426" i="2"/>
  <c r="A427" i="2"/>
  <c r="F427" i="2"/>
  <c r="G427" i="2"/>
  <c r="H427" i="2"/>
  <c r="I427" i="2"/>
  <c r="J427" i="2"/>
  <c r="K427" i="2"/>
  <c r="A428" i="2"/>
  <c r="F428" i="2"/>
  <c r="G428" i="2"/>
  <c r="H428" i="2"/>
  <c r="I428" i="2"/>
  <c r="J428" i="2"/>
  <c r="K428" i="2"/>
  <c r="A429" i="2"/>
  <c r="F429" i="2"/>
  <c r="G429" i="2"/>
  <c r="H429" i="2"/>
  <c r="I429" i="2"/>
  <c r="J429" i="2"/>
  <c r="K429" i="2"/>
  <c r="A430" i="2"/>
  <c r="F430" i="2"/>
  <c r="G430" i="2"/>
  <c r="H430" i="2"/>
  <c r="I430" i="2"/>
  <c r="J430" i="2"/>
  <c r="K430" i="2"/>
  <c r="A431" i="2"/>
  <c r="F431" i="2"/>
  <c r="G431" i="2"/>
  <c r="H431" i="2"/>
  <c r="I431" i="2"/>
  <c r="J431" i="2"/>
  <c r="K431" i="2"/>
  <c r="A432" i="2"/>
  <c r="F432" i="2"/>
  <c r="G432" i="2"/>
  <c r="H432" i="2"/>
  <c r="I432" i="2"/>
  <c r="J432" i="2"/>
  <c r="K432" i="2"/>
  <c r="A433" i="2"/>
  <c r="F433" i="2"/>
  <c r="G433" i="2"/>
  <c r="H433" i="2"/>
  <c r="I433" i="2"/>
  <c r="J433" i="2"/>
  <c r="K433" i="2"/>
  <c r="A434" i="2"/>
  <c r="F434" i="2"/>
  <c r="G434" i="2"/>
  <c r="H434" i="2"/>
  <c r="I434" i="2"/>
  <c r="J434" i="2"/>
  <c r="K434" i="2"/>
  <c r="A435" i="2"/>
  <c r="F435" i="2"/>
  <c r="G435" i="2"/>
  <c r="H435" i="2"/>
  <c r="I435" i="2"/>
  <c r="J435" i="2"/>
  <c r="K435" i="2"/>
  <c r="A436" i="2"/>
  <c r="F436" i="2"/>
  <c r="G436" i="2"/>
  <c r="H436" i="2"/>
  <c r="I436" i="2"/>
  <c r="J436" i="2"/>
  <c r="K436" i="2"/>
  <c r="A437" i="2"/>
  <c r="F437" i="2"/>
  <c r="G437" i="2"/>
  <c r="H437" i="2"/>
  <c r="I437" i="2"/>
  <c r="J437" i="2"/>
  <c r="K437" i="2"/>
  <c r="A438" i="2"/>
  <c r="F438" i="2"/>
  <c r="G438" i="2"/>
  <c r="H438" i="2"/>
  <c r="I438" i="2"/>
  <c r="J438" i="2"/>
  <c r="K438" i="2"/>
  <c r="A439" i="2"/>
  <c r="F439" i="2"/>
  <c r="G439" i="2"/>
  <c r="H439" i="2"/>
  <c r="I439" i="2"/>
  <c r="J439" i="2"/>
  <c r="K439" i="2"/>
  <c r="A440" i="2"/>
  <c r="F440" i="2"/>
  <c r="G440" i="2"/>
  <c r="H440" i="2"/>
  <c r="I440" i="2"/>
  <c r="J440" i="2"/>
  <c r="K440" i="2"/>
  <c r="A441" i="2"/>
  <c r="F441" i="2"/>
  <c r="G441" i="2"/>
  <c r="H441" i="2"/>
  <c r="I441" i="2"/>
  <c r="J441" i="2"/>
  <c r="K441" i="2"/>
  <c r="A442" i="2"/>
  <c r="F442" i="2"/>
  <c r="G442" i="2"/>
  <c r="H442" i="2"/>
  <c r="I442" i="2"/>
  <c r="J442" i="2"/>
  <c r="K442" i="2"/>
  <c r="A443" i="2"/>
  <c r="F443" i="2"/>
  <c r="G443" i="2"/>
  <c r="H443" i="2"/>
  <c r="I443" i="2"/>
  <c r="J443" i="2"/>
  <c r="K443" i="2"/>
  <c r="A444" i="2"/>
  <c r="F444" i="2"/>
  <c r="G444" i="2"/>
  <c r="H444" i="2"/>
  <c r="I444" i="2"/>
  <c r="J444" i="2"/>
  <c r="K444" i="2"/>
  <c r="A406" i="2"/>
  <c r="F406" i="2"/>
  <c r="G406" i="2"/>
  <c r="H406" i="2"/>
  <c r="I406" i="2"/>
  <c r="J406" i="2"/>
  <c r="K406" i="2"/>
  <c r="A407" i="2"/>
  <c r="F407" i="2"/>
  <c r="G407" i="2"/>
  <c r="H407" i="2"/>
  <c r="I407" i="2"/>
  <c r="J407" i="2"/>
  <c r="K407" i="2"/>
  <c r="A408" i="2"/>
  <c r="F408" i="2"/>
  <c r="G408" i="2"/>
  <c r="H408" i="2"/>
  <c r="I408" i="2"/>
  <c r="J408" i="2"/>
  <c r="K408" i="2"/>
  <c r="A409" i="2"/>
  <c r="F409" i="2"/>
  <c r="G409" i="2"/>
  <c r="H409" i="2"/>
  <c r="I409" i="2"/>
  <c r="J409" i="2"/>
  <c r="K409" i="2"/>
  <c r="A410" i="2"/>
  <c r="F410" i="2"/>
  <c r="G410" i="2"/>
  <c r="H410" i="2"/>
  <c r="I410" i="2"/>
  <c r="J410" i="2"/>
  <c r="K410" i="2"/>
  <c r="A411" i="2"/>
  <c r="F411" i="2"/>
  <c r="G411" i="2"/>
  <c r="H411" i="2"/>
  <c r="I411" i="2"/>
  <c r="J411" i="2"/>
  <c r="K411" i="2"/>
  <c r="A412" i="2"/>
  <c r="F412" i="2"/>
  <c r="G412" i="2"/>
  <c r="H412" i="2"/>
  <c r="I412" i="2"/>
  <c r="J412" i="2"/>
  <c r="K412" i="2"/>
  <c r="A413" i="2"/>
  <c r="F413" i="2"/>
  <c r="G413" i="2"/>
  <c r="H413" i="2"/>
  <c r="I413" i="2"/>
  <c r="J413" i="2"/>
  <c r="K413" i="2"/>
  <c r="A414" i="2"/>
  <c r="F414" i="2"/>
  <c r="G414" i="2"/>
  <c r="H414" i="2"/>
  <c r="I414" i="2"/>
  <c r="J414" i="2"/>
  <c r="K414" i="2"/>
  <c r="A415" i="2"/>
  <c r="F415" i="2"/>
  <c r="G415" i="2"/>
  <c r="H415" i="2"/>
  <c r="I415" i="2"/>
  <c r="J415" i="2"/>
  <c r="K415" i="2"/>
  <c r="A416" i="2"/>
  <c r="F416" i="2"/>
  <c r="G416" i="2"/>
  <c r="H416" i="2"/>
  <c r="I416" i="2"/>
  <c r="J416" i="2"/>
  <c r="K416" i="2"/>
  <c r="A417" i="2"/>
  <c r="F417" i="2"/>
  <c r="G417" i="2"/>
  <c r="H417" i="2"/>
  <c r="I417" i="2"/>
  <c r="J417" i="2"/>
  <c r="K417" i="2"/>
  <c r="A418" i="2"/>
  <c r="F418" i="2"/>
  <c r="G418" i="2"/>
  <c r="H418" i="2"/>
  <c r="I418" i="2"/>
  <c r="J418" i="2"/>
  <c r="K418" i="2"/>
  <c r="A419" i="2"/>
  <c r="F419" i="2"/>
  <c r="G419" i="2"/>
  <c r="H419" i="2"/>
  <c r="I419" i="2"/>
  <c r="J419" i="2"/>
  <c r="K419" i="2"/>
  <c r="A420" i="2"/>
  <c r="F420" i="2"/>
  <c r="G420" i="2"/>
  <c r="H420" i="2"/>
  <c r="I420" i="2"/>
  <c r="J420" i="2"/>
  <c r="K420" i="2"/>
  <c r="A421" i="2"/>
  <c r="F421" i="2"/>
  <c r="G421" i="2"/>
  <c r="H421" i="2"/>
  <c r="I421" i="2"/>
  <c r="J421" i="2"/>
  <c r="K421" i="2"/>
  <c r="A422" i="2"/>
  <c r="F422" i="2"/>
  <c r="G422" i="2"/>
  <c r="H422" i="2"/>
  <c r="I422" i="2"/>
  <c r="J422" i="2"/>
  <c r="K422" i="2"/>
  <c r="A423" i="2"/>
  <c r="F423" i="2"/>
  <c r="G423" i="2"/>
  <c r="H423" i="2"/>
  <c r="I423" i="2"/>
  <c r="J423" i="2"/>
  <c r="K423" i="2"/>
  <c r="A401" i="2"/>
  <c r="A402" i="2"/>
  <c r="A403" i="2"/>
  <c r="A404" i="2"/>
  <c r="A405" i="2"/>
  <c r="F401" i="2"/>
  <c r="F402" i="2"/>
  <c r="F403" i="2"/>
  <c r="F404" i="2"/>
  <c r="F405" i="2"/>
  <c r="G401" i="2"/>
  <c r="G402" i="2"/>
  <c r="G403" i="2"/>
  <c r="G404" i="2"/>
  <c r="G405" i="2"/>
  <c r="H401" i="2"/>
  <c r="H402" i="2"/>
  <c r="H403" i="2"/>
  <c r="H404" i="2"/>
  <c r="H405" i="2"/>
  <c r="I401" i="2"/>
  <c r="I402" i="2"/>
  <c r="I403" i="2"/>
  <c r="I404" i="2"/>
  <c r="I405" i="2"/>
  <c r="J401" i="2"/>
  <c r="J402" i="2"/>
  <c r="J403" i="2"/>
  <c r="J404" i="2"/>
  <c r="J405" i="2"/>
  <c r="K401" i="2"/>
  <c r="K402" i="2"/>
  <c r="K403" i="2"/>
  <c r="K404" i="2"/>
  <c r="K405" i="2"/>
  <c r="A4" i="2"/>
  <c r="F4" i="2"/>
  <c r="G4" i="2"/>
  <c r="H4" i="2"/>
  <c r="I4" i="2"/>
  <c r="J4" i="2"/>
  <c r="K4" i="2"/>
  <c r="A5" i="2"/>
  <c r="F5" i="2"/>
  <c r="G5" i="2"/>
  <c r="H5" i="2"/>
  <c r="I5" i="2"/>
  <c r="J5" i="2"/>
  <c r="K5" i="2"/>
  <c r="A6" i="2"/>
  <c r="F6" i="2"/>
  <c r="G6" i="2"/>
  <c r="H6" i="2"/>
  <c r="I6" i="2"/>
  <c r="J6" i="2"/>
  <c r="K6" i="2"/>
  <c r="A7" i="2"/>
  <c r="F7" i="2"/>
  <c r="G7" i="2"/>
  <c r="H7" i="2"/>
  <c r="I7" i="2"/>
  <c r="J7" i="2"/>
  <c r="K7" i="2"/>
  <c r="A8" i="2"/>
  <c r="F8" i="2"/>
  <c r="G8" i="2"/>
  <c r="H8" i="2"/>
  <c r="I8" i="2"/>
  <c r="J8" i="2"/>
  <c r="K8" i="2"/>
  <c r="A9" i="2"/>
  <c r="F9" i="2"/>
  <c r="G9" i="2"/>
  <c r="H9" i="2"/>
  <c r="I9" i="2"/>
  <c r="J9" i="2"/>
  <c r="K9" i="2"/>
  <c r="A10" i="2"/>
  <c r="F10" i="2"/>
  <c r="G10" i="2"/>
  <c r="H10" i="2"/>
  <c r="I10" i="2"/>
  <c r="J10" i="2"/>
  <c r="K10" i="2"/>
  <c r="A11" i="2"/>
  <c r="F11" i="2"/>
  <c r="G11" i="2"/>
  <c r="H11" i="2"/>
  <c r="I11" i="2"/>
  <c r="J11" i="2"/>
  <c r="K11" i="2"/>
  <c r="A12" i="2"/>
  <c r="F12" i="2"/>
  <c r="G12" i="2"/>
  <c r="H12" i="2"/>
  <c r="I12" i="2"/>
  <c r="J12" i="2"/>
  <c r="K12" i="2"/>
  <c r="A13" i="2"/>
  <c r="F13" i="2"/>
  <c r="G13" i="2"/>
  <c r="H13" i="2"/>
  <c r="I13" i="2"/>
  <c r="J13" i="2"/>
  <c r="K13" i="2"/>
  <c r="A14" i="2"/>
  <c r="F14" i="2"/>
  <c r="G14" i="2"/>
  <c r="H14" i="2"/>
  <c r="I14" i="2"/>
  <c r="J14" i="2"/>
  <c r="K14" i="2"/>
  <c r="A15" i="2"/>
  <c r="F15" i="2"/>
  <c r="G15" i="2"/>
  <c r="H15" i="2"/>
  <c r="I15" i="2"/>
  <c r="J15" i="2"/>
  <c r="K15" i="2"/>
  <c r="A16" i="2"/>
  <c r="F16" i="2"/>
  <c r="G16" i="2"/>
  <c r="H16" i="2"/>
  <c r="I16" i="2"/>
  <c r="J16" i="2"/>
  <c r="K16" i="2"/>
  <c r="A17" i="2"/>
  <c r="F17" i="2"/>
  <c r="G17" i="2"/>
  <c r="H17" i="2"/>
  <c r="I17" i="2"/>
  <c r="J17" i="2"/>
  <c r="K17" i="2"/>
  <c r="A18" i="2"/>
  <c r="F18" i="2"/>
  <c r="G18" i="2"/>
  <c r="H18" i="2"/>
  <c r="I18" i="2"/>
  <c r="J18" i="2"/>
  <c r="K18" i="2"/>
  <c r="A19" i="2"/>
  <c r="F19" i="2"/>
  <c r="G19" i="2"/>
  <c r="H19" i="2"/>
  <c r="I19" i="2"/>
  <c r="J19" i="2"/>
  <c r="K19" i="2"/>
  <c r="A20" i="2"/>
  <c r="F20" i="2"/>
  <c r="G20" i="2"/>
  <c r="H20" i="2"/>
  <c r="I20" i="2"/>
  <c r="J20" i="2"/>
  <c r="K20" i="2"/>
  <c r="A21" i="2"/>
  <c r="F21" i="2"/>
  <c r="G21" i="2"/>
  <c r="H21" i="2"/>
  <c r="I21" i="2"/>
  <c r="J21" i="2"/>
  <c r="K21" i="2"/>
  <c r="A22" i="2"/>
  <c r="F22" i="2"/>
  <c r="G22" i="2"/>
  <c r="H22" i="2"/>
  <c r="I22" i="2"/>
  <c r="J22" i="2"/>
  <c r="K22" i="2"/>
  <c r="A23" i="2"/>
  <c r="F23" i="2"/>
  <c r="G23" i="2"/>
  <c r="H23" i="2"/>
  <c r="I23" i="2"/>
  <c r="J23" i="2"/>
  <c r="K23" i="2"/>
  <c r="A24" i="2"/>
  <c r="F24" i="2"/>
  <c r="G24" i="2"/>
  <c r="H24" i="2"/>
  <c r="I24" i="2"/>
  <c r="J24" i="2"/>
  <c r="K24" i="2"/>
  <c r="A25" i="2"/>
  <c r="F25" i="2"/>
  <c r="G25" i="2"/>
  <c r="H25" i="2"/>
  <c r="I25" i="2"/>
  <c r="J25" i="2"/>
  <c r="K25" i="2"/>
  <c r="A26" i="2"/>
  <c r="F26" i="2"/>
  <c r="G26" i="2"/>
  <c r="H26" i="2"/>
  <c r="I26" i="2"/>
  <c r="J26" i="2"/>
  <c r="K26" i="2"/>
  <c r="A27" i="2"/>
  <c r="F27" i="2"/>
  <c r="G27" i="2"/>
  <c r="H27" i="2"/>
  <c r="I27" i="2"/>
  <c r="J27" i="2"/>
  <c r="K27" i="2"/>
  <c r="A28" i="2"/>
  <c r="F28" i="2"/>
  <c r="G28" i="2"/>
  <c r="H28" i="2"/>
  <c r="I28" i="2"/>
  <c r="J28" i="2"/>
  <c r="K28" i="2"/>
  <c r="A29" i="2"/>
  <c r="F29" i="2"/>
  <c r="G29" i="2"/>
  <c r="H29" i="2"/>
  <c r="I29" i="2"/>
  <c r="J29" i="2"/>
  <c r="K29" i="2"/>
  <c r="A30" i="2"/>
  <c r="F30" i="2"/>
  <c r="G30" i="2"/>
  <c r="H30" i="2"/>
  <c r="I30" i="2"/>
  <c r="J30" i="2"/>
  <c r="K30" i="2"/>
  <c r="A31" i="2"/>
  <c r="F31" i="2"/>
  <c r="G31" i="2"/>
  <c r="H31" i="2"/>
  <c r="I31" i="2"/>
  <c r="J31" i="2"/>
  <c r="K31" i="2"/>
  <c r="A32" i="2"/>
  <c r="F32" i="2"/>
  <c r="G32" i="2"/>
  <c r="H32" i="2"/>
  <c r="I32" i="2"/>
  <c r="J32" i="2"/>
  <c r="K32" i="2"/>
  <c r="A33" i="2"/>
  <c r="F33" i="2"/>
  <c r="G33" i="2"/>
  <c r="H33" i="2"/>
  <c r="I33" i="2"/>
  <c r="J33" i="2"/>
  <c r="K33" i="2"/>
  <c r="A34" i="2"/>
  <c r="F34" i="2"/>
  <c r="G34" i="2"/>
  <c r="H34" i="2"/>
  <c r="I34" i="2"/>
  <c r="J34" i="2"/>
  <c r="K34" i="2"/>
  <c r="A35" i="2"/>
  <c r="F35" i="2"/>
  <c r="G35" i="2"/>
  <c r="H35" i="2"/>
  <c r="I35" i="2"/>
  <c r="J35" i="2"/>
  <c r="K35" i="2"/>
  <c r="A36" i="2"/>
  <c r="F36" i="2"/>
  <c r="G36" i="2"/>
  <c r="H36" i="2"/>
  <c r="I36" i="2"/>
  <c r="J36" i="2"/>
  <c r="K36" i="2"/>
  <c r="A37" i="2"/>
  <c r="F37" i="2"/>
  <c r="G37" i="2"/>
  <c r="H37" i="2"/>
  <c r="I37" i="2"/>
  <c r="J37" i="2"/>
  <c r="K37" i="2"/>
  <c r="A38" i="2"/>
  <c r="F38" i="2"/>
  <c r="G38" i="2"/>
  <c r="H38" i="2"/>
  <c r="I38" i="2"/>
  <c r="J38" i="2"/>
  <c r="K38" i="2"/>
  <c r="A39" i="2"/>
  <c r="F39" i="2"/>
  <c r="G39" i="2"/>
  <c r="H39" i="2"/>
  <c r="I39" i="2"/>
  <c r="J39" i="2"/>
  <c r="K39" i="2"/>
  <c r="A40" i="2"/>
  <c r="F40" i="2"/>
  <c r="G40" i="2"/>
  <c r="H40" i="2"/>
  <c r="I40" i="2"/>
  <c r="J40" i="2"/>
  <c r="K40" i="2"/>
  <c r="A41" i="2"/>
  <c r="F41" i="2"/>
  <c r="G41" i="2"/>
  <c r="H41" i="2"/>
  <c r="I41" i="2"/>
  <c r="J41" i="2"/>
  <c r="K41" i="2"/>
  <c r="A42" i="2"/>
  <c r="F42" i="2"/>
  <c r="G42" i="2"/>
  <c r="H42" i="2"/>
  <c r="I42" i="2"/>
  <c r="J42" i="2"/>
  <c r="K42" i="2"/>
  <c r="A43" i="2"/>
  <c r="F43" i="2"/>
  <c r="G43" i="2"/>
  <c r="H43" i="2"/>
  <c r="I43" i="2"/>
  <c r="J43" i="2"/>
  <c r="K43" i="2"/>
  <c r="A44" i="2"/>
  <c r="F44" i="2"/>
  <c r="G44" i="2"/>
  <c r="H44" i="2"/>
  <c r="I44" i="2"/>
  <c r="J44" i="2"/>
  <c r="K44" i="2"/>
  <c r="A45" i="2"/>
  <c r="F45" i="2"/>
  <c r="G45" i="2"/>
  <c r="H45" i="2"/>
  <c r="I45" i="2"/>
  <c r="J45" i="2"/>
  <c r="K45" i="2"/>
  <c r="A46" i="2"/>
  <c r="F46" i="2"/>
  <c r="G46" i="2"/>
  <c r="H46" i="2"/>
  <c r="I46" i="2"/>
  <c r="J46" i="2"/>
  <c r="K46" i="2"/>
  <c r="A47" i="2"/>
  <c r="F47" i="2"/>
  <c r="G47" i="2"/>
  <c r="H47" i="2"/>
  <c r="I47" i="2"/>
  <c r="J47" i="2"/>
  <c r="K47" i="2"/>
  <c r="A48" i="2"/>
  <c r="F48" i="2"/>
  <c r="G48" i="2"/>
  <c r="H48" i="2"/>
  <c r="I48" i="2"/>
  <c r="J48" i="2"/>
  <c r="K48" i="2"/>
  <c r="A49" i="2"/>
  <c r="F49" i="2"/>
  <c r="G49" i="2"/>
  <c r="H49" i="2"/>
  <c r="I49" i="2"/>
  <c r="J49" i="2"/>
  <c r="K49" i="2"/>
  <c r="A50" i="2"/>
  <c r="F50" i="2"/>
  <c r="G50" i="2"/>
  <c r="H50" i="2"/>
  <c r="I50" i="2"/>
  <c r="J50" i="2"/>
  <c r="K50" i="2"/>
  <c r="A51" i="2"/>
  <c r="F51" i="2"/>
  <c r="G51" i="2"/>
  <c r="H51" i="2"/>
  <c r="I51" i="2"/>
  <c r="J51" i="2"/>
  <c r="K51" i="2"/>
  <c r="A52" i="2"/>
  <c r="F52" i="2"/>
  <c r="G52" i="2"/>
  <c r="H52" i="2"/>
  <c r="I52" i="2"/>
  <c r="J52" i="2"/>
  <c r="K52" i="2"/>
  <c r="A53" i="2"/>
  <c r="F53" i="2"/>
  <c r="G53" i="2"/>
  <c r="H53" i="2"/>
  <c r="I53" i="2"/>
  <c r="J53" i="2"/>
  <c r="K53" i="2"/>
  <c r="A54" i="2"/>
  <c r="F54" i="2"/>
  <c r="G54" i="2"/>
  <c r="H54" i="2"/>
  <c r="I54" i="2"/>
  <c r="J54" i="2"/>
  <c r="K54" i="2"/>
  <c r="A55" i="2"/>
  <c r="F55" i="2"/>
  <c r="G55" i="2"/>
  <c r="H55" i="2"/>
  <c r="I55" i="2"/>
  <c r="J55" i="2"/>
  <c r="K55" i="2"/>
  <c r="A56" i="2"/>
  <c r="F56" i="2"/>
  <c r="G56" i="2"/>
  <c r="H56" i="2"/>
  <c r="I56" i="2"/>
  <c r="J56" i="2"/>
  <c r="K56" i="2"/>
  <c r="A57" i="2"/>
  <c r="F57" i="2"/>
  <c r="G57" i="2"/>
  <c r="H57" i="2"/>
  <c r="I57" i="2"/>
  <c r="J57" i="2"/>
  <c r="K57" i="2"/>
  <c r="A58" i="2"/>
  <c r="F58" i="2"/>
  <c r="G58" i="2"/>
  <c r="H58" i="2"/>
  <c r="I58" i="2"/>
  <c r="J58" i="2"/>
  <c r="K58" i="2"/>
  <c r="A59" i="2"/>
  <c r="F59" i="2"/>
  <c r="G59" i="2"/>
  <c r="H59" i="2"/>
  <c r="I59" i="2"/>
  <c r="J59" i="2"/>
  <c r="K59" i="2"/>
  <c r="A60" i="2"/>
  <c r="F60" i="2"/>
  <c r="G60" i="2"/>
  <c r="H60" i="2"/>
  <c r="I60" i="2"/>
  <c r="J60" i="2"/>
  <c r="K60" i="2"/>
  <c r="A61" i="2"/>
  <c r="F61" i="2"/>
  <c r="G61" i="2"/>
  <c r="H61" i="2"/>
  <c r="I61" i="2"/>
  <c r="J61" i="2"/>
  <c r="K61" i="2"/>
  <c r="A62" i="2"/>
  <c r="F62" i="2"/>
  <c r="G62" i="2"/>
  <c r="H62" i="2"/>
  <c r="I62" i="2"/>
  <c r="J62" i="2"/>
  <c r="K62" i="2"/>
  <c r="A63" i="2"/>
  <c r="F63" i="2"/>
  <c r="G63" i="2"/>
  <c r="H63" i="2"/>
  <c r="I63" i="2"/>
  <c r="J63" i="2"/>
  <c r="K63" i="2"/>
  <c r="A64" i="2"/>
  <c r="F64" i="2"/>
  <c r="G64" i="2"/>
  <c r="H64" i="2"/>
  <c r="I64" i="2"/>
  <c r="J64" i="2"/>
  <c r="K64" i="2"/>
  <c r="A65" i="2"/>
  <c r="F65" i="2"/>
  <c r="G65" i="2"/>
  <c r="H65" i="2"/>
  <c r="I65" i="2"/>
  <c r="J65" i="2"/>
  <c r="K65" i="2"/>
  <c r="A66" i="2"/>
  <c r="F66" i="2"/>
  <c r="G66" i="2"/>
  <c r="H66" i="2"/>
  <c r="I66" i="2"/>
  <c r="J66" i="2"/>
  <c r="K66" i="2"/>
  <c r="A67" i="2"/>
  <c r="F67" i="2"/>
  <c r="G67" i="2"/>
  <c r="H67" i="2"/>
  <c r="I67" i="2"/>
  <c r="J67" i="2"/>
  <c r="K67" i="2"/>
  <c r="A68" i="2"/>
  <c r="F68" i="2"/>
  <c r="G68" i="2"/>
  <c r="H68" i="2"/>
  <c r="I68" i="2"/>
  <c r="J68" i="2"/>
  <c r="K68" i="2"/>
  <c r="A69" i="2"/>
  <c r="F69" i="2"/>
  <c r="G69" i="2"/>
  <c r="H69" i="2"/>
  <c r="I69" i="2"/>
  <c r="J69" i="2"/>
  <c r="K69" i="2"/>
  <c r="A70" i="2"/>
  <c r="F70" i="2"/>
  <c r="G70" i="2"/>
  <c r="H70" i="2"/>
  <c r="I70" i="2"/>
  <c r="J70" i="2"/>
  <c r="K70" i="2"/>
  <c r="A71" i="2"/>
  <c r="F71" i="2"/>
  <c r="G71" i="2"/>
  <c r="H71" i="2"/>
  <c r="I71" i="2"/>
  <c r="J71" i="2"/>
  <c r="K71" i="2"/>
  <c r="A72" i="2"/>
  <c r="F72" i="2"/>
  <c r="G72" i="2"/>
  <c r="H72" i="2"/>
  <c r="I72" i="2"/>
  <c r="J72" i="2"/>
  <c r="K72" i="2"/>
  <c r="A73" i="2"/>
  <c r="F73" i="2"/>
  <c r="G73" i="2"/>
  <c r="H73" i="2"/>
  <c r="I73" i="2"/>
  <c r="J73" i="2"/>
  <c r="K73" i="2"/>
  <c r="A74" i="2"/>
  <c r="F74" i="2"/>
  <c r="G74" i="2"/>
  <c r="H74" i="2"/>
  <c r="I74" i="2"/>
  <c r="J74" i="2"/>
  <c r="K74" i="2"/>
  <c r="A75" i="2"/>
  <c r="F75" i="2"/>
  <c r="G75" i="2"/>
  <c r="H75" i="2"/>
  <c r="I75" i="2"/>
  <c r="J75" i="2"/>
  <c r="K75" i="2"/>
  <c r="A76" i="2"/>
  <c r="F76" i="2"/>
  <c r="G76" i="2"/>
  <c r="H76" i="2"/>
  <c r="I76" i="2"/>
  <c r="J76" i="2"/>
  <c r="K76" i="2"/>
  <c r="A77" i="2"/>
  <c r="F77" i="2"/>
  <c r="G77" i="2"/>
  <c r="H77" i="2"/>
  <c r="I77" i="2"/>
  <c r="J77" i="2"/>
  <c r="K77" i="2"/>
  <c r="A78" i="2"/>
  <c r="F78" i="2"/>
  <c r="G78" i="2"/>
  <c r="H78" i="2"/>
  <c r="I78" i="2"/>
  <c r="J78" i="2"/>
  <c r="K78" i="2"/>
  <c r="A79" i="2"/>
  <c r="F79" i="2"/>
  <c r="G79" i="2"/>
  <c r="H79" i="2"/>
  <c r="I79" i="2"/>
  <c r="J79" i="2"/>
  <c r="K79" i="2"/>
  <c r="A80" i="2"/>
  <c r="F80" i="2"/>
  <c r="G80" i="2"/>
  <c r="H80" i="2"/>
  <c r="I80" i="2"/>
  <c r="J80" i="2"/>
  <c r="K80" i="2"/>
  <c r="A81" i="2"/>
  <c r="F81" i="2"/>
  <c r="G81" i="2"/>
  <c r="H81" i="2"/>
  <c r="I81" i="2"/>
  <c r="J81" i="2"/>
  <c r="K81" i="2"/>
  <c r="A82" i="2"/>
  <c r="F82" i="2"/>
  <c r="G82" i="2"/>
  <c r="H82" i="2"/>
  <c r="I82" i="2"/>
  <c r="J82" i="2"/>
  <c r="K82" i="2"/>
  <c r="A83" i="2"/>
  <c r="F83" i="2"/>
  <c r="G83" i="2"/>
  <c r="H83" i="2"/>
  <c r="I83" i="2"/>
  <c r="J83" i="2"/>
  <c r="K83" i="2"/>
  <c r="A84" i="2"/>
  <c r="F84" i="2"/>
  <c r="G84" i="2"/>
  <c r="H84" i="2"/>
  <c r="I84" i="2"/>
  <c r="J84" i="2"/>
  <c r="K84" i="2"/>
  <c r="A85" i="2"/>
  <c r="F85" i="2"/>
  <c r="G85" i="2"/>
  <c r="H85" i="2"/>
  <c r="I85" i="2"/>
  <c r="J85" i="2"/>
  <c r="K85" i="2"/>
  <c r="A86" i="2"/>
  <c r="F86" i="2"/>
  <c r="G86" i="2"/>
  <c r="H86" i="2"/>
  <c r="I86" i="2"/>
  <c r="J86" i="2"/>
  <c r="K86" i="2"/>
  <c r="A87" i="2"/>
  <c r="F87" i="2"/>
  <c r="G87" i="2"/>
  <c r="H87" i="2"/>
  <c r="I87" i="2"/>
  <c r="J87" i="2"/>
  <c r="K87" i="2"/>
  <c r="A88" i="2"/>
  <c r="F88" i="2"/>
  <c r="G88" i="2"/>
  <c r="H88" i="2"/>
  <c r="I88" i="2"/>
  <c r="J88" i="2"/>
  <c r="K88" i="2"/>
  <c r="A89" i="2"/>
  <c r="F89" i="2"/>
  <c r="G89" i="2"/>
  <c r="H89" i="2"/>
  <c r="I89" i="2"/>
  <c r="J89" i="2"/>
  <c r="K89" i="2"/>
  <c r="A90" i="2"/>
  <c r="F90" i="2"/>
  <c r="G90" i="2"/>
  <c r="H90" i="2"/>
  <c r="I90" i="2"/>
  <c r="J90" i="2"/>
  <c r="K90" i="2"/>
  <c r="A91" i="2"/>
  <c r="F91" i="2"/>
  <c r="G91" i="2"/>
  <c r="H91" i="2"/>
  <c r="I91" i="2"/>
  <c r="J91" i="2"/>
  <c r="K91" i="2"/>
  <c r="A92" i="2"/>
  <c r="F92" i="2"/>
  <c r="G92" i="2"/>
  <c r="H92" i="2"/>
  <c r="I92" i="2"/>
  <c r="J92" i="2"/>
  <c r="K92" i="2"/>
  <c r="A93" i="2"/>
  <c r="F93" i="2"/>
  <c r="G93" i="2"/>
  <c r="H93" i="2"/>
  <c r="I93" i="2"/>
  <c r="J93" i="2"/>
  <c r="K93" i="2"/>
  <c r="A94" i="2"/>
  <c r="F94" i="2"/>
  <c r="G94" i="2"/>
  <c r="H94" i="2"/>
  <c r="I94" i="2"/>
  <c r="J94" i="2"/>
  <c r="K94" i="2"/>
  <c r="A95" i="2"/>
  <c r="F95" i="2"/>
  <c r="G95" i="2"/>
  <c r="H95" i="2"/>
  <c r="I95" i="2"/>
  <c r="J95" i="2"/>
  <c r="K95" i="2"/>
  <c r="A96" i="2"/>
  <c r="F96" i="2"/>
  <c r="G96" i="2"/>
  <c r="H96" i="2"/>
  <c r="I96" i="2"/>
  <c r="J96" i="2"/>
  <c r="K96" i="2"/>
  <c r="A97" i="2"/>
  <c r="F97" i="2"/>
  <c r="G97" i="2"/>
  <c r="H97" i="2"/>
  <c r="I97" i="2"/>
  <c r="J97" i="2"/>
  <c r="K97" i="2"/>
  <c r="A98" i="2"/>
  <c r="F98" i="2"/>
  <c r="G98" i="2"/>
  <c r="H98" i="2"/>
  <c r="I98" i="2"/>
  <c r="J98" i="2"/>
  <c r="K98" i="2"/>
  <c r="A99" i="2"/>
  <c r="F99" i="2"/>
  <c r="G99" i="2"/>
  <c r="H99" i="2"/>
  <c r="I99" i="2"/>
  <c r="J99" i="2"/>
  <c r="K99" i="2"/>
  <c r="A100" i="2"/>
  <c r="F100" i="2"/>
  <c r="G100" i="2"/>
  <c r="H100" i="2"/>
  <c r="I100" i="2"/>
  <c r="J100" i="2"/>
  <c r="K100" i="2"/>
  <c r="A101" i="2"/>
  <c r="F101" i="2"/>
  <c r="G101" i="2"/>
  <c r="H101" i="2"/>
  <c r="I101" i="2"/>
  <c r="J101" i="2"/>
  <c r="K101" i="2"/>
  <c r="A102" i="2"/>
  <c r="F102" i="2"/>
  <c r="G102" i="2"/>
  <c r="H102" i="2"/>
  <c r="I102" i="2"/>
  <c r="J102" i="2"/>
  <c r="K102" i="2"/>
  <c r="A103" i="2"/>
  <c r="F103" i="2"/>
  <c r="G103" i="2"/>
  <c r="H103" i="2"/>
  <c r="I103" i="2"/>
  <c r="J103" i="2"/>
  <c r="K103" i="2"/>
  <c r="A104" i="2"/>
  <c r="F104" i="2"/>
  <c r="G104" i="2"/>
  <c r="H104" i="2"/>
  <c r="I104" i="2"/>
  <c r="J104" i="2"/>
  <c r="K104" i="2"/>
  <c r="A105" i="2"/>
  <c r="F105" i="2"/>
  <c r="G105" i="2"/>
  <c r="H105" i="2"/>
  <c r="I105" i="2"/>
  <c r="J105" i="2"/>
  <c r="K105" i="2"/>
  <c r="A106" i="2"/>
  <c r="F106" i="2"/>
  <c r="G106" i="2"/>
  <c r="H106" i="2"/>
  <c r="I106" i="2"/>
  <c r="J106" i="2"/>
  <c r="K106" i="2"/>
  <c r="A107" i="2"/>
  <c r="F107" i="2"/>
  <c r="G107" i="2"/>
  <c r="H107" i="2"/>
  <c r="I107" i="2"/>
  <c r="J107" i="2"/>
  <c r="K107" i="2"/>
  <c r="A108" i="2"/>
  <c r="F108" i="2"/>
  <c r="G108" i="2"/>
  <c r="H108" i="2"/>
  <c r="I108" i="2"/>
  <c r="J108" i="2"/>
  <c r="K108" i="2"/>
  <c r="A109" i="2"/>
  <c r="F109" i="2"/>
  <c r="G109" i="2"/>
  <c r="H109" i="2"/>
  <c r="I109" i="2"/>
  <c r="J109" i="2"/>
  <c r="K109" i="2"/>
  <c r="A110" i="2"/>
  <c r="F110" i="2"/>
  <c r="G110" i="2"/>
  <c r="H110" i="2"/>
  <c r="I110" i="2"/>
  <c r="J110" i="2"/>
  <c r="K110" i="2"/>
  <c r="A111" i="2"/>
  <c r="F111" i="2"/>
  <c r="G111" i="2"/>
  <c r="H111" i="2"/>
  <c r="I111" i="2"/>
  <c r="J111" i="2"/>
  <c r="K111" i="2"/>
  <c r="A112" i="2"/>
  <c r="F112" i="2"/>
  <c r="G112" i="2"/>
  <c r="H112" i="2"/>
  <c r="I112" i="2"/>
  <c r="J112" i="2"/>
  <c r="K112" i="2"/>
  <c r="A113" i="2"/>
  <c r="F113" i="2"/>
  <c r="G113" i="2"/>
  <c r="H113" i="2"/>
  <c r="I113" i="2"/>
  <c r="J113" i="2"/>
  <c r="K113" i="2"/>
  <c r="A114" i="2"/>
  <c r="F114" i="2"/>
  <c r="G114" i="2"/>
  <c r="H114" i="2"/>
  <c r="I114" i="2"/>
  <c r="J114" i="2"/>
  <c r="K114" i="2"/>
  <c r="A115" i="2"/>
  <c r="F115" i="2"/>
  <c r="G115" i="2"/>
  <c r="H115" i="2"/>
  <c r="I115" i="2"/>
  <c r="J115" i="2"/>
  <c r="K115" i="2"/>
  <c r="A116" i="2"/>
  <c r="F116" i="2"/>
  <c r="G116" i="2"/>
  <c r="H116" i="2"/>
  <c r="I116" i="2"/>
  <c r="J116" i="2"/>
  <c r="K116" i="2"/>
  <c r="A117" i="2"/>
  <c r="F117" i="2"/>
  <c r="G117" i="2"/>
  <c r="H117" i="2"/>
  <c r="I117" i="2"/>
  <c r="J117" i="2"/>
  <c r="K117" i="2"/>
  <c r="A118" i="2"/>
  <c r="F118" i="2"/>
  <c r="G118" i="2"/>
  <c r="H118" i="2"/>
  <c r="I118" i="2"/>
  <c r="J118" i="2"/>
  <c r="K118" i="2"/>
  <c r="A119" i="2"/>
  <c r="F119" i="2"/>
  <c r="G119" i="2"/>
  <c r="H119" i="2"/>
  <c r="I119" i="2"/>
  <c r="J119" i="2"/>
  <c r="K119" i="2"/>
  <c r="A120" i="2"/>
  <c r="F120" i="2"/>
  <c r="G120" i="2"/>
  <c r="H120" i="2"/>
  <c r="I120" i="2"/>
  <c r="J120" i="2"/>
  <c r="K120" i="2"/>
  <c r="A121" i="2"/>
  <c r="F121" i="2"/>
  <c r="G121" i="2"/>
  <c r="H121" i="2"/>
  <c r="I121" i="2"/>
  <c r="J121" i="2"/>
  <c r="K121" i="2"/>
  <c r="A122" i="2"/>
  <c r="F122" i="2"/>
  <c r="G122" i="2"/>
  <c r="H122" i="2"/>
  <c r="I122" i="2"/>
  <c r="J122" i="2"/>
  <c r="K122" i="2"/>
  <c r="A123" i="2"/>
  <c r="F123" i="2"/>
  <c r="G123" i="2"/>
  <c r="H123" i="2"/>
  <c r="I123" i="2"/>
  <c r="J123" i="2"/>
  <c r="K123" i="2"/>
  <c r="A124" i="2"/>
  <c r="F124" i="2"/>
  <c r="G124" i="2"/>
  <c r="H124" i="2"/>
  <c r="I124" i="2"/>
  <c r="J124" i="2"/>
  <c r="K124" i="2"/>
  <c r="A125" i="2"/>
  <c r="F125" i="2"/>
  <c r="G125" i="2"/>
  <c r="H125" i="2"/>
  <c r="I125" i="2"/>
  <c r="J125" i="2"/>
  <c r="K125" i="2"/>
  <c r="A126" i="2"/>
  <c r="F126" i="2"/>
  <c r="G126" i="2"/>
  <c r="H126" i="2"/>
  <c r="I126" i="2"/>
  <c r="J126" i="2"/>
  <c r="K126" i="2"/>
  <c r="A127" i="2"/>
  <c r="F127" i="2"/>
  <c r="G127" i="2"/>
  <c r="H127" i="2"/>
  <c r="I127" i="2"/>
  <c r="J127" i="2"/>
  <c r="K127" i="2"/>
  <c r="A128" i="2"/>
  <c r="F128" i="2"/>
  <c r="G128" i="2"/>
  <c r="H128" i="2"/>
  <c r="I128" i="2"/>
  <c r="J128" i="2"/>
  <c r="K128" i="2"/>
  <c r="A129" i="2"/>
  <c r="F129" i="2"/>
  <c r="G129" i="2"/>
  <c r="H129" i="2"/>
  <c r="I129" i="2"/>
  <c r="J129" i="2"/>
  <c r="K129" i="2"/>
  <c r="A130" i="2"/>
  <c r="F130" i="2"/>
  <c r="G130" i="2"/>
  <c r="H130" i="2"/>
  <c r="I130" i="2"/>
  <c r="J130" i="2"/>
  <c r="K130" i="2"/>
  <c r="A131" i="2"/>
  <c r="F131" i="2"/>
  <c r="G131" i="2"/>
  <c r="H131" i="2"/>
  <c r="I131" i="2"/>
  <c r="J131" i="2"/>
  <c r="K131" i="2"/>
  <c r="A132" i="2"/>
  <c r="F132" i="2"/>
  <c r="G132" i="2"/>
  <c r="H132" i="2"/>
  <c r="I132" i="2"/>
  <c r="J132" i="2"/>
  <c r="K132" i="2"/>
  <c r="A133" i="2"/>
  <c r="F133" i="2"/>
  <c r="G133" i="2"/>
  <c r="H133" i="2"/>
  <c r="I133" i="2"/>
  <c r="J133" i="2"/>
  <c r="K133" i="2"/>
  <c r="A134" i="2"/>
  <c r="F134" i="2"/>
  <c r="G134" i="2"/>
  <c r="H134" i="2"/>
  <c r="I134" i="2"/>
  <c r="J134" i="2"/>
  <c r="K134" i="2"/>
  <c r="A135" i="2"/>
  <c r="F135" i="2"/>
  <c r="G135" i="2"/>
  <c r="H135" i="2"/>
  <c r="I135" i="2"/>
  <c r="J135" i="2"/>
  <c r="K135" i="2"/>
  <c r="A136" i="2"/>
  <c r="F136" i="2"/>
  <c r="G136" i="2"/>
  <c r="H136" i="2"/>
  <c r="I136" i="2"/>
  <c r="J136" i="2"/>
  <c r="K136" i="2"/>
  <c r="A137" i="2"/>
  <c r="F137" i="2"/>
  <c r="G137" i="2"/>
  <c r="H137" i="2"/>
  <c r="I137" i="2"/>
  <c r="J137" i="2"/>
  <c r="K137" i="2"/>
  <c r="A138" i="2"/>
  <c r="F138" i="2"/>
  <c r="G138" i="2"/>
  <c r="H138" i="2"/>
  <c r="I138" i="2"/>
  <c r="J138" i="2"/>
  <c r="K138" i="2"/>
  <c r="A139" i="2"/>
  <c r="F139" i="2"/>
  <c r="G139" i="2"/>
  <c r="H139" i="2"/>
  <c r="I139" i="2"/>
  <c r="J139" i="2"/>
  <c r="K139" i="2"/>
  <c r="A140" i="2"/>
  <c r="F140" i="2"/>
  <c r="G140" i="2"/>
  <c r="H140" i="2"/>
  <c r="I140" i="2"/>
  <c r="J140" i="2"/>
  <c r="K140" i="2"/>
  <c r="A141" i="2"/>
  <c r="F141" i="2"/>
  <c r="G141" i="2"/>
  <c r="H141" i="2"/>
  <c r="I141" i="2"/>
  <c r="J141" i="2"/>
  <c r="K141" i="2"/>
  <c r="A142" i="2"/>
  <c r="F142" i="2"/>
  <c r="G142" i="2"/>
  <c r="H142" i="2"/>
  <c r="I142" i="2"/>
  <c r="J142" i="2"/>
  <c r="K142" i="2"/>
  <c r="A143" i="2"/>
  <c r="F143" i="2"/>
  <c r="G143" i="2"/>
  <c r="H143" i="2"/>
  <c r="I143" i="2"/>
  <c r="J143" i="2"/>
  <c r="K143" i="2"/>
  <c r="A144" i="2"/>
  <c r="F144" i="2"/>
  <c r="G144" i="2"/>
  <c r="H144" i="2"/>
  <c r="I144" i="2"/>
  <c r="J144" i="2"/>
  <c r="K144" i="2"/>
  <c r="A145" i="2"/>
  <c r="F145" i="2"/>
  <c r="G145" i="2"/>
  <c r="H145" i="2"/>
  <c r="I145" i="2"/>
  <c r="J145" i="2"/>
  <c r="K145" i="2"/>
  <c r="A146" i="2"/>
  <c r="F146" i="2"/>
  <c r="G146" i="2"/>
  <c r="H146" i="2"/>
  <c r="I146" i="2"/>
  <c r="J146" i="2"/>
  <c r="K146" i="2"/>
  <c r="A147" i="2"/>
  <c r="F147" i="2"/>
  <c r="G147" i="2"/>
  <c r="H147" i="2"/>
  <c r="I147" i="2"/>
  <c r="J147" i="2"/>
  <c r="K147" i="2"/>
  <c r="A148" i="2"/>
  <c r="F148" i="2"/>
  <c r="G148" i="2"/>
  <c r="H148" i="2"/>
  <c r="I148" i="2"/>
  <c r="J148" i="2"/>
  <c r="K148" i="2"/>
  <c r="A149" i="2"/>
  <c r="F149" i="2"/>
  <c r="G149" i="2"/>
  <c r="H149" i="2"/>
  <c r="I149" i="2"/>
  <c r="J149" i="2"/>
  <c r="K149" i="2"/>
  <c r="A150" i="2"/>
  <c r="F150" i="2"/>
  <c r="G150" i="2"/>
  <c r="H150" i="2"/>
  <c r="I150" i="2"/>
  <c r="J150" i="2"/>
  <c r="K150" i="2"/>
  <c r="A151" i="2"/>
  <c r="F151" i="2"/>
  <c r="G151" i="2"/>
  <c r="H151" i="2"/>
  <c r="I151" i="2"/>
  <c r="J151" i="2"/>
  <c r="K151" i="2"/>
  <c r="A152" i="2"/>
  <c r="F152" i="2"/>
  <c r="G152" i="2"/>
  <c r="H152" i="2"/>
  <c r="I152" i="2"/>
  <c r="J152" i="2"/>
  <c r="K152" i="2"/>
  <c r="A153" i="2"/>
  <c r="F153" i="2"/>
  <c r="G153" i="2"/>
  <c r="H153" i="2"/>
  <c r="I153" i="2"/>
  <c r="J153" i="2"/>
  <c r="K153" i="2"/>
  <c r="A154" i="2"/>
  <c r="F154" i="2"/>
  <c r="G154" i="2"/>
  <c r="H154" i="2"/>
  <c r="I154" i="2"/>
  <c r="J154" i="2"/>
  <c r="K154" i="2"/>
  <c r="A155" i="2"/>
  <c r="F155" i="2"/>
  <c r="G155" i="2"/>
  <c r="H155" i="2"/>
  <c r="I155" i="2"/>
  <c r="J155" i="2"/>
  <c r="K155" i="2"/>
  <c r="A156" i="2"/>
  <c r="F156" i="2"/>
  <c r="G156" i="2"/>
  <c r="H156" i="2"/>
  <c r="I156" i="2"/>
  <c r="J156" i="2"/>
  <c r="K156" i="2"/>
  <c r="A157" i="2"/>
  <c r="F157" i="2"/>
  <c r="G157" i="2"/>
  <c r="H157" i="2"/>
  <c r="I157" i="2"/>
  <c r="J157" i="2"/>
  <c r="K157" i="2"/>
  <c r="A158" i="2"/>
  <c r="F158" i="2"/>
  <c r="G158" i="2"/>
  <c r="H158" i="2"/>
  <c r="I158" i="2"/>
  <c r="J158" i="2"/>
  <c r="K158" i="2"/>
  <c r="A159" i="2"/>
  <c r="F159" i="2"/>
  <c r="G159" i="2"/>
  <c r="H159" i="2"/>
  <c r="I159" i="2"/>
  <c r="J159" i="2"/>
  <c r="K159" i="2"/>
  <c r="A160" i="2"/>
  <c r="F160" i="2"/>
  <c r="G160" i="2"/>
  <c r="H160" i="2"/>
  <c r="I160" i="2"/>
  <c r="J160" i="2"/>
  <c r="K160" i="2"/>
  <c r="A161" i="2"/>
  <c r="F161" i="2"/>
  <c r="G161" i="2"/>
  <c r="H161" i="2"/>
  <c r="I161" i="2"/>
  <c r="J161" i="2"/>
  <c r="K161" i="2"/>
  <c r="A162" i="2"/>
  <c r="F162" i="2"/>
  <c r="G162" i="2"/>
  <c r="H162" i="2"/>
  <c r="I162" i="2"/>
  <c r="J162" i="2"/>
  <c r="K162" i="2"/>
  <c r="A163" i="2"/>
  <c r="F163" i="2"/>
  <c r="G163" i="2"/>
  <c r="H163" i="2"/>
  <c r="I163" i="2"/>
  <c r="J163" i="2"/>
  <c r="K163" i="2"/>
  <c r="A164" i="2"/>
  <c r="F164" i="2"/>
  <c r="G164" i="2"/>
  <c r="H164" i="2"/>
  <c r="I164" i="2"/>
  <c r="J164" i="2"/>
  <c r="K164" i="2"/>
  <c r="A165" i="2"/>
  <c r="F165" i="2"/>
  <c r="G165" i="2"/>
  <c r="H165" i="2"/>
  <c r="I165" i="2"/>
  <c r="J165" i="2"/>
  <c r="K165" i="2"/>
  <c r="A166" i="2"/>
  <c r="F166" i="2"/>
  <c r="G166" i="2"/>
  <c r="H166" i="2"/>
  <c r="I166" i="2"/>
  <c r="J166" i="2"/>
  <c r="K166" i="2"/>
  <c r="A167" i="2"/>
  <c r="F167" i="2"/>
  <c r="G167" i="2"/>
  <c r="H167" i="2"/>
  <c r="I167" i="2"/>
  <c r="J167" i="2"/>
  <c r="K167" i="2"/>
  <c r="A168" i="2"/>
  <c r="F168" i="2"/>
  <c r="G168" i="2"/>
  <c r="H168" i="2"/>
  <c r="I168" i="2"/>
  <c r="J168" i="2"/>
  <c r="K168" i="2"/>
  <c r="A169" i="2"/>
  <c r="F169" i="2"/>
  <c r="G169" i="2"/>
  <c r="H169" i="2"/>
  <c r="I169" i="2"/>
  <c r="J169" i="2"/>
  <c r="K169" i="2"/>
  <c r="A170" i="2"/>
  <c r="F170" i="2"/>
  <c r="G170" i="2"/>
  <c r="H170" i="2"/>
  <c r="I170" i="2"/>
  <c r="J170" i="2"/>
  <c r="K170" i="2"/>
  <c r="A171" i="2"/>
  <c r="F171" i="2"/>
  <c r="G171" i="2"/>
  <c r="H171" i="2"/>
  <c r="I171" i="2"/>
  <c r="J171" i="2"/>
  <c r="K171" i="2"/>
  <c r="A172" i="2"/>
  <c r="F172" i="2"/>
  <c r="G172" i="2"/>
  <c r="H172" i="2"/>
  <c r="I172" i="2"/>
  <c r="J172" i="2"/>
  <c r="K172" i="2"/>
  <c r="A173" i="2"/>
  <c r="F173" i="2"/>
  <c r="G173" i="2"/>
  <c r="H173" i="2"/>
  <c r="I173" i="2"/>
  <c r="J173" i="2"/>
  <c r="K173" i="2"/>
  <c r="A174" i="2"/>
  <c r="F174" i="2"/>
  <c r="G174" i="2"/>
  <c r="H174" i="2"/>
  <c r="I174" i="2"/>
  <c r="J174" i="2"/>
  <c r="K174" i="2"/>
  <c r="A175" i="2"/>
  <c r="F175" i="2"/>
  <c r="G175" i="2"/>
  <c r="H175" i="2"/>
  <c r="I175" i="2"/>
  <c r="J175" i="2"/>
  <c r="K175" i="2"/>
  <c r="A176" i="2"/>
  <c r="F176" i="2"/>
  <c r="G176" i="2"/>
  <c r="H176" i="2"/>
  <c r="I176" i="2"/>
  <c r="J176" i="2"/>
  <c r="K176" i="2"/>
  <c r="A177" i="2"/>
  <c r="F177" i="2"/>
  <c r="G177" i="2"/>
  <c r="H177" i="2"/>
  <c r="I177" i="2"/>
  <c r="J177" i="2"/>
  <c r="K177" i="2"/>
  <c r="A178" i="2"/>
  <c r="F178" i="2"/>
  <c r="G178" i="2"/>
  <c r="H178" i="2"/>
  <c r="I178" i="2"/>
  <c r="J178" i="2"/>
  <c r="K178" i="2"/>
  <c r="A179" i="2"/>
  <c r="F179" i="2"/>
  <c r="G179" i="2"/>
  <c r="H179" i="2"/>
  <c r="I179" i="2"/>
  <c r="J179" i="2"/>
  <c r="K179" i="2"/>
  <c r="A180" i="2"/>
  <c r="F180" i="2"/>
  <c r="G180" i="2"/>
  <c r="H180" i="2"/>
  <c r="I180" i="2"/>
  <c r="J180" i="2"/>
  <c r="K180" i="2"/>
  <c r="A181" i="2"/>
  <c r="F181" i="2"/>
  <c r="G181" i="2"/>
  <c r="H181" i="2"/>
  <c r="I181" i="2"/>
  <c r="J181" i="2"/>
  <c r="K181" i="2"/>
  <c r="A182" i="2"/>
  <c r="F182" i="2"/>
  <c r="G182" i="2"/>
  <c r="H182" i="2"/>
  <c r="I182" i="2"/>
  <c r="J182" i="2"/>
  <c r="K182" i="2"/>
  <c r="A183" i="2"/>
  <c r="F183" i="2"/>
  <c r="G183" i="2"/>
  <c r="H183" i="2"/>
  <c r="I183" i="2"/>
  <c r="J183" i="2"/>
  <c r="K183" i="2"/>
  <c r="A184" i="2"/>
  <c r="F184" i="2"/>
  <c r="G184" i="2"/>
  <c r="H184" i="2"/>
  <c r="I184" i="2"/>
  <c r="J184" i="2"/>
  <c r="K184" i="2"/>
  <c r="A185" i="2"/>
  <c r="F185" i="2"/>
  <c r="G185" i="2"/>
  <c r="H185" i="2"/>
  <c r="I185" i="2"/>
  <c r="J185" i="2"/>
  <c r="K185" i="2"/>
  <c r="A186" i="2"/>
  <c r="F186" i="2"/>
  <c r="G186" i="2"/>
  <c r="H186" i="2"/>
  <c r="I186" i="2"/>
  <c r="J186" i="2"/>
  <c r="K186" i="2"/>
  <c r="A187" i="2"/>
  <c r="F187" i="2"/>
  <c r="G187" i="2"/>
  <c r="H187" i="2"/>
  <c r="I187" i="2"/>
  <c r="J187" i="2"/>
  <c r="K187" i="2"/>
  <c r="A188" i="2"/>
  <c r="F188" i="2"/>
  <c r="G188" i="2"/>
  <c r="H188" i="2"/>
  <c r="I188" i="2"/>
  <c r="J188" i="2"/>
  <c r="K188" i="2"/>
  <c r="A189" i="2"/>
  <c r="F189" i="2"/>
  <c r="G189" i="2"/>
  <c r="H189" i="2"/>
  <c r="I189" i="2"/>
  <c r="J189" i="2"/>
  <c r="K189" i="2"/>
  <c r="A190" i="2"/>
  <c r="F190" i="2"/>
  <c r="G190" i="2"/>
  <c r="H190" i="2"/>
  <c r="I190" i="2"/>
  <c r="J190" i="2"/>
  <c r="K190" i="2"/>
  <c r="A191" i="2"/>
  <c r="F191" i="2"/>
  <c r="G191" i="2"/>
  <c r="H191" i="2"/>
  <c r="I191" i="2"/>
  <c r="J191" i="2"/>
  <c r="K191" i="2"/>
  <c r="A192" i="2"/>
  <c r="F192" i="2"/>
  <c r="G192" i="2"/>
  <c r="H192" i="2"/>
  <c r="I192" i="2"/>
  <c r="J192" i="2"/>
  <c r="K192" i="2"/>
  <c r="A193" i="2"/>
  <c r="F193" i="2"/>
  <c r="G193" i="2"/>
  <c r="H193" i="2"/>
  <c r="I193" i="2"/>
  <c r="J193" i="2"/>
  <c r="K193" i="2"/>
  <c r="A194" i="2"/>
  <c r="F194" i="2"/>
  <c r="G194" i="2"/>
  <c r="H194" i="2"/>
  <c r="I194" i="2"/>
  <c r="J194" i="2"/>
  <c r="K194" i="2"/>
  <c r="A195" i="2"/>
  <c r="F195" i="2"/>
  <c r="G195" i="2"/>
  <c r="H195" i="2"/>
  <c r="I195" i="2"/>
  <c r="J195" i="2"/>
  <c r="K195" i="2"/>
  <c r="A196" i="2"/>
  <c r="F196" i="2"/>
  <c r="G196" i="2"/>
  <c r="H196" i="2"/>
  <c r="I196" i="2"/>
  <c r="J196" i="2"/>
  <c r="K196" i="2"/>
  <c r="A197" i="2"/>
  <c r="F197" i="2"/>
  <c r="G197" i="2"/>
  <c r="H197" i="2"/>
  <c r="I197" i="2"/>
  <c r="J197" i="2"/>
  <c r="K197" i="2"/>
  <c r="A198" i="2"/>
  <c r="F198" i="2"/>
  <c r="G198" i="2"/>
  <c r="H198" i="2"/>
  <c r="I198" i="2"/>
  <c r="J198" i="2"/>
  <c r="K198" i="2"/>
  <c r="A199" i="2"/>
  <c r="F199" i="2"/>
  <c r="G199" i="2"/>
  <c r="H199" i="2"/>
  <c r="I199" i="2"/>
  <c r="J199" i="2"/>
  <c r="K199" i="2"/>
  <c r="A200" i="2"/>
  <c r="F200" i="2"/>
  <c r="G200" i="2"/>
  <c r="H200" i="2"/>
  <c r="I200" i="2"/>
  <c r="J200" i="2"/>
  <c r="K200" i="2"/>
  <c r="A201" i="2"/>
  <c r="F201" i="2"/>
  <c r="G201" i="2"/>
  <c r="H201" i="2"/>
  <c r="I201" i="2"/>
  <c r="J201" i="2"/>
  <c r="K201" i="2"/>
  <c r="A202" i="2"/>
  <c r="F202" i="2"/>
  <c r="G202" i="2"/>
  <c r="H202" i="2"/>
  <c r="I202" i="2"/>
  <c r="J202" i="2"/>
  <c r="K202" i="2"/>
  <c r="A203" i="2"/>
  <c r="F203" i="2"/>
  <c r="G203" i="2"/>
  <c r="H203" i="2"/>
  <c r="I203" i="2"/>
  <c r="J203" i="2"/>
  <c r="K203" i="2"/>
  <c r="A204" i="2"/>
  <c r="F204" i="2"/>
  <c r="G204" i="2"/>
  <c r="H204" i="2"/>
  <c r="I204" i="2"/>
  <c r="J204" i="2"/>
  <c r="K204" i="2"/>
  <c r="A205" i="2"/>
  <c r="F205" i="2"/>
  <c r="G205" i="2"/>
  <c r="H205" i="2"/>
  <c r="I205" i="2"/>
  <c r="J205" i="2"/>
  <c r="K205" i="2"/>
  <c r="A206" i="2"/>
  <c r="F206" i="2"/>
  <c r="G206" i="2"/>
  <c r="H206" i="2"/>
  <c r="I206" i="2"/>
  <c r="J206" i="2"/>
  <c r="K206" i="2"/>
  <c r="A207" i="2"/>
  <c r="F207" i="2"/>
  <c r="G207" i="2"/>
  <c r="H207" i="2"/>
  <c r="I207" i="2"/>
  <c r="J207" i="2"/>
  <c r="K207" i="2"/>
  <c r="A208" i="2"/>
  <c r="F208" i="2"/>
  <c r="G208" i="2"/>
  <c r="H208" i="2"/>
  <c r="I208" i="2"/>
  <c r="J208" i="2"/>
  <c r="K208" i="2"/>
  <c r="A209" i="2"/>
  <c r="F209" i="2"/>
  <c r="G209" i="2"/>
  <c r="H209" i="2"/>
  <c r="I209" i="2"/>
  <c r="J209" i="2"/>
  <c r="K209" i="2"/>
  <c r="A210" i="2"/>
  <c r="F210" i="2"/>
  <c r="G210" i="2"/>
  <c r="H210" i="2"/>
  <c r="I210" i="2"/>
  <c r="J210" i="2"/>
  <c r="K210" i="2"/>
  <c r="A211" i="2"/>
  <c r="F211" i="2"/>
  <c r="G211" i="2"/>
  <c r="H211" i="2"/>
  <c r="I211" i="2"/>
  <c r="J211" i="2"/>
  <c r="K211" i="2"/>
  <c r="A212" i="2"/>
  <c r="F212" i="2"/>
  <c r="G212" i="2"/>
  <c r="H212" i="2"/>
  <c r="I212" i="2"/>
  <c r="J212" i="2"/>
  <c r="K212" i="2"/>
  <c r="A213" i="2"/>
  <c r="F213" i="2"/>
  <c r="G213" i="2"/>
  <c r="H213" i="2"/>
  <c r="I213" i="2"/>
  <c r="J213" i="2"/>
  <c r="K213" i="2"/>
  <c r="A214" i="2"/>
  <c r="F214" i="2"/>
  <c r="G214" i="2"/>
  <c r="H214" i="2"/>
  <c r="I214" i="2"/>
  <c r="J214" i="2"/>
  <c r="K214" i="2"/>
  <c r="A215" i="2"/>
  <c r="F215" i="2"/>
  <c r="G215" i="2"/>
  <c r="H215" i="2"/>
  <c r="I215" i="2"/>
  <c r="J215" i="2"/>
  <c r="K215" i="2"/>
  <c r="A216" i="2"/>
  <c r="F216" i="2"/>
  <c r="G216" i="2"/>
  <c r="H216" i="2"/>
  <c r="I216" i="2"/>
  <c r="J216" i="2"/>
  <c r="K216" i="2"/>
  <c r="A217" i="2"/>
  <c r="F217" i="2"/>
  <c r="G217" i="2"/>
  <c r="H217" i="2"/>
  <c r="I217" i="2"/>
  <c r="J217" i="2"/>
  <c r="K217" i="2"/>
  <c r="A218" i="2"/>
  <c r="F218" i="2"/>
  <c r="G218" i="2"/>
  <c r="H218" i="2"/>
  <c r="I218" i="2"/>
  <c r="J218" i="2"/>
  <c r="K218" i="2"/>
  <c r="A219" i="2"/>
  <c r="F219" i="2"/>
  <c r="G219" i="2"/>
  <c r="H219" i="2"/>
  <c r="I219" i="2"/>
  <c r="J219" i="2"/>
  <c r="K219" i="2"/>
  <c r="A220" i="2"/>
  <c r="F220" i="2"/>
  <c r="G220" i="2"/>
  <c r="H220" i="2"/>
  <c r="I220" i="2"/>
  <c r="J220" i="2"/>
  <c r="K220" i="2"/>
  <c r="A221" i="2"/>
  <c r="F221" i="2"/>
  <c r="G221" i="2"/>
  <c r="H221" i="2"/>
  <c r="I221" i="2"/>
  <c r="J221" i="2"/>
  <c r="K221" i="2"/>
  <c r="A222" i="2"/>
  <c r="F222" i="2"/>
  <c r="G222" i="2"/>
  <c r="H222" i="2"/>
  <c r="I222" i="2"/>
  <c r="J222" i="2"/>
  <c r="K222" i="2"/>
  <c r="A223" i="2"/>
  <c r="F223" i="2"/>
  <c r="G223" i="2"/>
  <c r="H223" i="2"/>
  <c r="I223" i="2"/>
  <c r="J223" i="2"/>
  <c r="K223" i="2"/>
  <c r="A224" i="2"/>
  <c r="F224" i="2"/>
  <c r="G224" i="2"/>
  <c r="H224" i="2"/>
  <c r="I224" i="2"/>
  <c r="J224" i="2"/>
  <c r="K224" i="2"/>
  <c r="A225" i="2"/>
  <c r="F225" i="2"/>
  <c r="G225" i="2"/>
  <c r="H225" i="2"/>
  <c r="I225" i="2"/>
  <c r="J225" i="2"/>
  <c r="K225" i="2"/>
  <c r="A226" i="2"/>
  <c r="F226" i="2"/>
  <c r="G226" i="2"/>
  <c r="H226" i="2"/>
  <c r="I226" i="2"/>
  <c r="J226" i="2"/>
  <c r="K226" i="2"/>
  <c r="A227" i="2"/>
  <c r="F227" i="2"/>
  <c r="G227" i="2"/>
  <c r="H227" i="2"/>
  <c r="I227" i="2"/>
  <c r="J227" i="2"/>
  <c r="K227" i="2"/>
  <c r="A228" i="2"/>
  <c r="F228" i="2"/>
  <c r="G228" i="2"/>
  <c r="H228" i="2"/>
  <c r="I228" i="2"/>
  <c r="J228" i="2"/>
  <c r="K228" i="2"/>
  <c r="A229" i="2"/>
  <c r="F229" i="2"/>
  <c r="G229" i="2"/>
  <c r="H229" i="2"/>
  <c r="I229" i="2"/>
  <c r="J229" i="2"/>
  <c r="K229" i="2"/>
  <c r="A230" i="2"/>
  <c r="F230" i="2"/>
  <c r="G230" i="2"/>
  <c r="H230" i="2"/>
  <c r="I230" i="2"/>
  <c r="J230" i="2"/>
  <c r="K230" i="2"/>
  <c r="A231" i="2"/>
  <c r="F231" i="2"/>
  <c r="G231" i="2"/>
  <c r="H231" i="2"/>
  <c r="I231" i="2"/>
  <c r="J231" i="2"/>
  <c r="K231" i="2"/>
  <c r="A232" i="2"/>
  <c r="F232" i="2"/>
  <c r="G232" i="2"/>
  <c r="H232" i="2"/>
  <c r="I232" i="2"/>
  <c r="J232" i="2"/>
  <c r="K232" i="2"/>
  <c r="A233" i="2"/>
  <c r="F233" i="2"/>
  <c r="G233" i="2"/>
  <c r="H233" i="2"/>
  <c r="I233" i="2"/>
  <c r="J233" i="2"/>
  <c r="K233" i="2"/>
  <c r="A234" i="2"/>
  <c r="F234" i="2"/>
  <c r="G234" i="2"/>
  <c r="H234" i="2"/>
  <c r="I234" i="2"/>
  <c r="J234" i="2"/>
  <c r="K234" i="2"/>
  <c r="A235" i="2"/>
  <c r="F235" i="2"/>
  <c r="G235" i="2"/>
  <c r="H235" i="2"/>
  <c r="I235" i="2"/>
  <c r="J235" i="2"/>
  <c r="K235" i="2"/>
  <c r="A236" i="2"/>
  <c r="F236" i="2"/>
  <c r="G236" i="2"/>
  <c r="H236" i="2"/>
  <c r="I236" i="2"/>
  <c r="J236" i="2"/>
  <c r="K236" i="2"/>
  <c r="A237" i="2"/>
  <c r="F237" i="2"/>
  <c r="G237" i="2"/>
  <c r="H237" i="2"/>
  <c r="I237" i="2"/>
  <c r="J237" i="2"/>
  <c r="K237" i="2"/>
  <c r="A238" i="2"/>
  <c r="F238" i="2"/>
  <c r="G238" i="2"/>
  <c r="H238" i="2"/>
  <c r="I238" i="2"/>
  <c r="J238" i="2"/>
  <c r="K238" i="2"/>
  <c r="A239" i="2"/>
  <c r="F239" i="2"/>
  <c r="G239" i="2"/>
  <c r="H239" i="2"/>
  <c r="I239" i="2"/>
  <c r="J239" i="2"/>
  <c r="K239" i="2"/>
  <c r="A240" i="2"/>
  <c r="F240" i="2"/>
  <c r="G240" i="2"/>
  <c r="H240" i="2"/>
  <c r="I240" i="2"/>
  <c r="J240" i="2"/>
  <c r="K240" i="2"/>
  <c r="A241" i="2"/>
  <c r="F241" i="2"/>
  <c r="G241" i="2"/>
  <c r="H241" i="2"/>
  <c r="I241" i="2"/>
  <c r="J241" i="2"/>
  <c r="K241" i="2"/>
  <c r="A242" i="2"/>
  <c r="F242" i="2"/>
  <c r="G242" i="2"/>
  <c r="H242" i="2"/>
  <c r="I242" i="2"/>
  <c r="J242" i="2"/>
  <c r="K242" i="2"/>
  <c r="A243" i="2"/>
  <c r="F243" i="2"/>
  <c r="G243" i="2"/>
  <c r="H243" i="2"/>
  <c r="I243" i="2"/>
  <c r="J243" i="2"/>
  <c r="K243" i="2"/>
  <c r="A244" i="2"/>
  <c r="F244" i="2"/>
  <c r="G244" i="2"/>
  <c r="H244" i="2"/>
  <c r="I244" i="2"/>
  <c r="J244" i="2"/>
  <c r="K244" i="2"/>
  <c r="A245" i="2"/>
  <c r="F245" i="2"/>
  <c r="G245" i="2"/>
  <c r="H245" i="2"/>
  <c r="I245" i="2"/>
  <c r="J245" i="2"/>
  <c r="K245" i="2"/>
  <c r="A246" i="2"/>
  <c r="F246" i="2"/>
  <c r="G246" i="2"/>
  <c r="H246" i="2"/>
  <c r="I246" i="2"/>
  <c r="J246" i="2"/>
  <c r="K246" i="2"/>
  <c r="A247" i="2"/>
  <c r="F247" i="2"/>
  <c r="G247" i="2"/>
  <c r="H247" i="2"/>
  <c r="I247" i="2"/>
  <c r="J247" i="2"/>
  <c r="K247" i="2"/>
  <c r="A248" i="2"/>
  <c r="F248" i="2"/>
  <c r="G248" i="2"/>
  <c r="H248" i="2"/>
  <c r="I248" i="2"/>
  <c r="J248" i="2"/>
  <c r="K248" i="2"/>
  <c r="A249" i="2"/>
  <c r="F249" i="2"/>
  <c r="G249" i="2"/>
  <c r="H249" i="2"/>
  <c r="I249" i="2"/>
  <c r="J249" i="2"/>
  <c r="K249" i="2"/>
  <c r="A250" i="2"/>
  <c r="F250" i="2"/>
  <c r="G250" i="2"/>
  <c r="H250" i="2"/>
  <c r="I250" i="2"/>
  <c r="J250" i="2"/>
  <c r="K250" i="2"/>
  <c r="A251" i="2"/>
  <c r="F251" i="2"/>
  <c r="G251" i="2"/>
  <c r="H251" i="2"/>
  <c r="I251" i="2"/>
  <c r="J251" i="2"/>
  <c r="K251" i="2"/>
  <c r="A252" i="2"/>
  <c r="F252" i="2"/>
  <c r="G252" i="2"/>
  <c r="H252" i="2"/>
  <c r="I252" i="2"/>
  <c r="J252" i="2"/>
  <c r="K252" i="2"/>
  <c r="A253" i="2"/>
  <c r="F253" i="2"/>
  <c r="G253" i="2"/>
  <c r="H253" i="2"/>
  <c r="I253" i="2"/>
  <c r="J253" i="2"/>
  <c r="K253" i="2"/>
  <c r="A254" i="2"/>
  <c r="F254" i="2"/>
  <c r="G254" i="2"/>
  <c r="H254" i="2"/>
  <c r="I254" i="2"/>
  <c r="J254" i="2"/>
  <c r="K254" i="2"/>
  <c r="A255" i="2"/>
  <c r="F255" i="2"/>
  <c r="G255" i="2"/>
  <c r="H255" i="2"/>
  <c r="I255" i="2"/>
  <c r="J255" i="2"/>
  <c r="K255" i="2"/>
  <c r="A256" i="2"/>
  <c r="F256" i="2"/>
  <c r="G256" i="2"/>
  <c r="H256" i="2"/>
  <c r="I256" i="2"/>
  <c r="J256" i="2"/>
  <c r="K256" i="2"/>
  <c r="A257" i="2"/>
  <c r="F257" i="2"/>
  <c r="G257" i="2"/>
  <c r="H257" i="2"/>
  <c r="I257" i="2"/>
  <c r="J257" i="2"/>
  <c r="K257" i="2"/>
  <c r="A258" i="2"/>
  <c r="F258" i="2"/>
  <c r="G258" i="2"/>
  <c r="H258" i="2"/>
  <c r="I258" i="2"/>
  <c r="J258" i="2"/>
  <c r="K258" i="2"/>
  <c r="A259" i="2"/>
  <c r="F259" i="2"/>
  <c r="G259" i="2"/>
  <c r="H259" i="2"/>
  <c r="I259" i="2"/>
  <c r="J259" i="2"/>
  <c r="K259" i="2"/>
  <c r="A260" i="2"/>
  <c r="F260" i="2"/>
  <c r="G260" i="2"/>
  <c r="H260" i="2"/>
  <c r="I260" i="2"/>
  <c r="J260" i="2"/>
  <c r="K260" i="2"/>
  <c r="A261" i="2"/>
  <c r="F261" i="2"/>
  <c r="G261" i="2"/>
  <c r="H261" i="2"/>
  <c r="I261" i="2"/>
  <c r="J261" i="2"/>
  <c r="K261" i="2"/>
  <c r="A262" i="2"/>
  <c r="F262" i="2"/>
  <c r="G262" i="2"/>
  <c r="H262" i="2"/>
  <c r="I262" i="2"/>
  <c r="J262" i="2"/>
  <c r="K262" i="2"/>
  <c r="A263" i="2"/>
  <c r="F263" i="2"/>
  <c r="G263" i="2"/>
  <c r="H263" i="2"/>
  <c r="I263" i="2"/>
  <c r="J263" i="2"/>
  <c r="K263" i="2"/>
  <c r="A264" i="2"/>
  <c r="F264" i="2"/>
  <c r="G264" i="2"/>
  <c r="H264" i="2"/>
  <c r="I264" i="2"/>
  <c r="J264" i="2"/>
  <c r="K264" i="2"/>
  <c r="A265" i="2"/>
  <c r="F265" i="2"/>
  <c r="G265" i="2"/>
  <c r="H265" i="2"/>
  <c r="I265" i="2"/>
  <c r="J265" i="2"/>
  <c r="K265" i="2"/>
  <c r="A266" i="2"/>
  <c r="F266" i="2"/>
  <c r="G266" i="2"/>
  <c r="H266" i="2"/>
  <c r="I266" i="2"/>
  <c r="J266" i="2"/>
  <c r="K266" i="2"/>
  <c r="A267" i="2"/>
  <c r="F267" i="2"/>
  <c r="G267" i="2"/>
  <c r="H267" i="2"/>
  <c r="I267" i="2"/>
  <c r="J267" i="2"/>
  <c r="K267" i="2"/>
  <c r="A268" i="2"/>
  <c r="F268" i="2"/>
  <c r="G268" i="2"/>
  <c r="H268" i="2"/>
  <c r="I268" i="2"/>
  <c r="J268" i="2"/>
  <c r="K268" i="2"/>
  <c r="A269" i="2"/>
  <c r="F269" i="2"/>
  <c r="G269" i="2"/>
  <c r="H269" i="2"/>
  <c r="I269" i="2"/>
  <c r="J269" i="2"/>
  <c r="K269" i="2"/>
  <c r="A270" i="2"/>
  <c r="F270" i="2"/>
  <c r="G270" i="2"/>
  <c r="H270" i="2"/>
  <c r="I270" i="2"/>
  <c r="J270" i="2"/>
  <c r="K270" i="2"/>
  <c r="A271" i="2"/>
  <c r="F271" i="2"/>
  <c r="G271" i="2"/>
  <c r="H271" i="2"/>
  <c r="I271" i="2"/>
  <c r="J271" i="2"/>
  <c r="K271" i="2"/>
  <c r="A272" i="2"/>
  <c r="F272" i="2"/>
  <c r="G272" i="2"/>
  <c r="H272" i="2"/>
  <c r="I272" i="2"/>
  <c r="J272" i="2"/>
  <c r="K272" i="2"/>
  <c r="A273" i="2"/>
  <c r="F273" i="2"/>
  <c r="G273" i="2"/>
  <c r="H273" i="2"/>
  <c r="I273" i="2"/>
  <c r="J273" i="2"/>
  <c r="K273" i="2"/>
  <c r="A274" i="2"/>
  <c r="F274" i="2"/>
  <c r="G274" i="2"/>
  <c r="H274" i="2"/>
  <c r="I274" i="2"/>
  <c r="J274" i="2"/>
  <c r="K274" i="2"/>
  <c r="A275" i="2"/>
  <c r="F275" i="2"/>
  <c r="G275" i="2"/>
  <c r="H275" i="2"/>
  <c r="I275" i="2"/>
  <c r="J275" i="2"/>
  <c r="K275" i="2"/>
  <c r="A276" i="2"/>
  <c r="F276" i="2"/>
  <c r="G276" i="2"/>
  <c r="H276" i="2"/>
  <c r="I276" i="2"/>
  <c r="J276" i="2"/>
  <c r="K276" i="2"/>
  <c r="A277" i="2"/>
  <c r="F277" i="2"/>
  <c r="G277" i="2"/>
  <c r="H277" i="2"/>
  <c r="I277" i="2"/>
  <c r="J277" i="2"/>
  <c r="K277" i="2"/>
  <c r="A278" i="2"/>
  <c r="F278" i="2"/>
  <c r="G278" i="2"/>
  <c r="H278" i="2"/>
  <c r="I278" i="2"/>
  <c r="J278" i="2"/>
  <c r="K278" i="2"/>
  <c r="A279" i="2"/>
  <c r="F279" i="2"/>
  <c r="G279" i="2"/>
  <c r="H279" i="2"/>
  <c r="I279" i="2"/>
  <c r="J279" i="2"/>
  <c r="K279" i="2"/>
  <c r="A280" i="2"/>
  <c r="F280" i="2"/>
  <c r="G280" i="2"/>
  <c r="H280" i="2"/>
  <c r="I280" i="2"/>
  <c r="J280" i="2"/>
  <c r="K280" i="2"/>
  <c r="A281" i="2"/>
  <c r="F281" i="2"/>
  <c r="G281" i="2"/>
  <c r="H281" i="2"/>
  <c r="I281" i="2"/>
  <c r="J281" i="2"/>
  <c r="K281" i="2"/>
  <c r="A282" i="2"/>
  <c r="F282" i="2"/>
  <c r="G282" i="2"/>
  <c r="H282" i="2"/>
  <c r="I282" i="2"/>
  <c r="J282" i="2"/>
  <c r="K282" i="2"/>
  <c r="A283" i="2"/>
  <c r="F283" i="2"/>
  <c r="G283" i="2"/>
  <c r="H283" i="2"/>
  <c r="I283" i="2"/>
  <c r="J283" i="2"/>
  <c r="K283" i="2"/>
  <c r="A284" i="2"/>
  <c r="F284" i="2"/>
  <c r="G284" i="2"/>
  <c r="H284" i="2"/>
  <c r="I284" i="2"/>
  <c r="J284" i="2"/>
  <c r="K284" i="2"/>
  <c r="A285" i="2"/>
  <c r="F285" i="2"/>
  <c r="G285" i="2"/>
  <c r="H285" i="2"/>
  <c r="I285" i="2"/>
  <c r="J285" i="2"/>
  <c r="K285" i="2"/>
  <c r="A286" i="2"/>
  <c r="F286" i="2"/>
  <c r="G286" i="2"/>
  <c r="H286" i="2"/>
  <c r="I286" i="2"/>
  <c r="J286" i="2"/>
  <c r="K286" i="2"/>
  <c r="A287" i="2"/>
  <c r="F287" i="2"/>
  <c r="G287" i="2"/>
  <c r="H287" i="2"/>
  <c r="I287" i="2"/>
  <c r="J287" i="2"/>
  <c r="K287" i="2"/>
  <c r="A288" i="2"/>
  <c r="F288" i="2"/>
  <c r="G288" i="2"/>
  <c r="H288" i="2"/>
  <c r="I288" i="2"/>
  <c r="J288" i="2"/>
  <c r="K288" i="2"/>
  <c r="A289" i="2"/>
  <c r="F289" i="2"/>
  <c r="G289" i="2"/>
  <c r="H289" i="2"/>
  <c r="I289" i="2"/>
  <c r="J289" i="2"/>
  <c r="K289" i="2"/>
  <c r="A290" i="2"/>
  <c r="F290" i="2"/>
  <c r="G290" i="2"/>
  <c r="H290" i="2"/>
  <c r="I290" i="2"/>
  <c r="J290" i="2"/>
  <c r="K290" i="2"/>
  <c r="A291" i="2"/>
  <c r="F291" i="2"/>
  <c r="G291" i="2"/>
  <c r="H291" i="2"/>
  <c r="I291" i="2"/>
  <c r="J291" i="2"/>
  <c r="K291" i="2"/>
  <c r="A292" i="2"/>
  <c r="F292" i="2"/>
  <c r="G292" i="2"/>
  <c r="H292" i="2"/>
  <c r="I292" i="2"/>
  <c r="J292" i="2"/>
  <c r="K292" i="2"/>
  <c r="A293" i="2"/>
  <c r="F293" i="2"/>
  <c r="G293" i="2"/>
  <c r="H293" i="2"/>
  <c r="I293" i="2"/>
  <c r="J293" i="2"/>
  <c r="K293" i="2"/>
  <c r="A294" i="2"/>
  <c r="F294" i="2"/>
  <c r="G294" i="2"/>
  <c r="H294" i="2"/>
  <c r="I294" i="2"/>
  <c r="J294" i="2"/>
  <c r="K294" i="2"/>
  <c r="A295" i="2"/>
  <c r="F295" i="2"/>
  <c r="G295" i="2"/>
  <c r="H295" i="2"/>
  <c r="I295" i="2"/>
  <c r="J295" i="2"/>
  <c r="K295" i="2"/>
  <c r="A296" i="2"/>
  <c r="F296" i="2"/>
  <c r="G296" i="2"/>
  <c r="H296" i="2"/>
  <c r="I296" i="2"/>
  <c r="J296" i="2"/>
  <c r="K296" i="2"/>
  <c r="A297" i="2"/>
  <c r="F297" i="2"/>
  <c r="G297" i="2"/>
  <c r="H297" i="2"/>
  <c r="I297" i="2"/>
  <c r="J297" i="2"/>
  <c r="K297" i="2"/>
  <c r="A298" i="2"/>
  <c r="F298" i="2"/>
  <c r="G298" i="2"/>
  <c r="H298" i="2"/>
  <c r="I298" i="2"/>
  <c r="J298" i="2"/>
  <c r="K298" i="2"/>
  <c r="A299" i="2"/>
  <c r="F299" i="2"/>
  <c r="G299" i="2"/>
  <c r="H299" i="2"/>
  <c r="I299" i="2"/>
  <c r="J299" i="2"/>
  <c r="K299" i="2"/>
  <c r="A300" i="2"/>
  <c r="F300" i="2"/>
  <c r="G300" i="2"/>
  <c r="H300" i="2"/>
  <c r="I300" i="2"/>
  <c r="J300" i="2"/>
  <c r="K300" i="2"/>
  <c r="A301" i="2"/>
  <c r="F301" i="2"/>
  <c r="G301" i="2"/>
  <c r="H301" i="2"/>
  <c r="I301" i="2"/>
  <c r="J301" i="2"/>
  <c r="K301" i="2"/>
  <c r="A302" i="2"/>
  <c r="F302" i="2"/>
  <c r="G302" i="2"/>
  <c r="H302" i="2"/>
  <c r="I302" i="2"/>
  <c r="J302" i="2"/>
  <c r="K302" i="2"/>
  <c r="A303" i="2"/>
  <c r="F303" i="2"/>
  <c r="G303" i="2"/>
  <c r="H303" i="2"/>
  <c r="I303" i="2"/>
  <c r="J303" i="2"/>
  <c r="K303" i="2"/>
  <c r="A304" i="2"/>
  <c r="F304" i="2"/>
  <c r="G304" i="2"/>
  <c r="H304" i="2"/>
  <c r="I304" i="2"/>
  <c r="J304" i="2"/>
  <c r="K304" i="2"/>
  <c r="A305" i="2"/>
  <c r="F305" i="2"/>
  <c r="G305" i="2"/>
  <c r="H305" i="2"/>
  <c r="I305" i="2"/>
  <c r="J305" i="2"/>
  <c r="K305" i="2"/>
  <c r="A306" i="2"/>
  <c r="F306" i="2"/>
  <c r="G306" i="2"/>
  <c r="H306" i="2"/>
  <c r="I306" i="2"/>
  <c r="J306" i="2"/>
  <c r="K306" i="2"/>
  <c r="A307" i="2"/>
  <c r="F307" i="2"/>
  <c r="G307" i="2"/>
  <c r="H307" i="2"/>
  <c r="I307" i="2"/>
  <c r="J307" i="2"/>
  <c r="K307" i="2"/>
  <c r="A308" i="2"/>
  <c r="F308" i="2"/>
  <c r="G308" i="2"/>
  <c r="H308" i="2"/>
  <c r="I308" i="2"/>
  <c r="J308" i="2"/>
  <c r="K308" i="2"/>
  <c r="A309" i="2"/>
  <c r="F309" i="2"/>
  <c r="G309" i="2"/>
  <c r="H309" i="2"/>
  <c r="I309" i="2"/>
  <c r="J309" i="2"/>
  <c r="K309" i="2"/>
  <c r="A310" i="2"/>
  <c r="F310" i="2"/>
  <c r="G310" i="2"/>
  <c r="H310" i="2"/>
  <c r="I310" i="2"/>
  <c r="J310" i="2"/>
  <c r="K310" i="2"/>
  <c r="A311" i="2"/>
  <c r="F311" i="2"/>
  <c r="G311" i="2"/>
  <c r="H311" i="2"/>
  <c r="I311" i="2"/>
  <c r="J311" i="2"/>
  <c r="K311" i="2"/>
  <c r="A312" i="2"/>
  <c r="F312" i="2"/>
  <c r="G312" i="2"/>
  <c r="H312" i="2"/>
  <c r="I312" i="2"/>
  <c r="J312" i="2"/>
  <c r="K312" i="2"/>
  <c r="A313" i="2"/>
  <c r="F313" i="2"/>
  <c r="G313" i="2"/>
  <c r="H313" i="2"/>
  <c r="I313" i="2"/>
  <c r="J313" i="2"/>
  <c r="K313" i="2"/>
  <c r="A314" i="2"/>
  <c r="F314" i="2"/>
  <c r="G314" i="2"/>
  <c r="H314" i="2"/>
  <c r="I314" i="2"/>
  <c r="J314" i="2"/>
  <c r="K314" i="2"/>
  <c r="A315" i="2"/>
  <c r="F315" i="2"/>
  <c r="G315" i="2"/>
  <c r="H315" i="2"/>
  <c r="I315" i="2"/>
  <c r="J315" i="2"/>
  <c r="K315" i="2"/>
  <c r="A316" i="2"/>
  <c r="F316" i="2"/>
  <c r="G316" i="2"/>
  <c r="H316" i="2"/>
  <c r="I316" i="2"/>
  <c r="J316" i="2"/>
  <c r="K316" i="2"/>
  <c r="A317" i="2"/>
  <c r="F317" i="2"/>
  <c r="G317" i="2"/>
  <c r="H317" i="2"/>
  <c r="I317" i="2"/>
  <c r="J317" i="2"/>
  <c r="K317" i="2"/>
  <c r="A318" i="2"/>
  <c r="F318" i="2"/>
  <c r="G318" i="2"/>
  <c r="H318" i="2"/>
  <c r="I318" i="2"/>
  <c r="J318" i="2"/>
  <c r="K318" i="2"/>
  <c r="A319" i="2"/>
  <c r="F319" i="2"/>
  <c r="G319" i="2"/>
  <c r="H319" i="2"/>
  <c r="I319" i="2"/>
  <c r="J319" i="2"/>
  <c r="K319" i="2"/>
  <c r="A320" i="2"/>
  <c r="F320" i="2"/>
  <c r="G320" i="2"/>
  <c r="H320" i="2"/>
  <c r="I320" i="2"/>
  <c r="J320" i="2"/>
  <c r="K320" i="2"/>
  <c r="A321" i="2"/>
  <c r="F321" i="2"/>
  <c r="G321" i="2"/>
  <c r="H321" i="2"/>
  <c r="I321" i="2"/>
  <c r="J321" i="2"/>
  <c r="K321" i="2"/>
  <c r="A322" i="2"/>
  <c r="F322" i="2"/>
  <c r="G322" i="2"/>
  <c r="H322" i="2"/>
  <c r="I322" i="2"/>
  <c r="J322" i="2"/>
  <c r="K322" i="2"/>
  <c r="A323" i="2"/>
  <c r="F323" i="2"/>
  <c r="G323" i="2"/>
  <c r="H323" i="2"/>
  <c r="I323" i="2"/>
  <c r="J323" i="2"/>
  <c r="K323" i="2"/>
  <c r="A324" i="2"/>
  <c r="F324" i="2"/>
  <c r="G324" i="2"/>
  <c r="H324" i="2"/>
  <c r="I324" i="2"/>
  <c r="J324" i="2"/>
  <c r="K324" i="2"/>
  <c r="A325" i="2"/>
  <c r="F325" i="2"/>
  <c r="G325" i="2"/>
  <c r="H325" i="2"/>
  <c r="I325" i="2"/>
  <c r="J325" i="2"/>
  <c r="K325" i="2"/>
  <c r="A326" i="2"/>
  <c r="F326" i="2"/>
  <c r="G326" i="2"/>
  <c r="H326" i="2"/>
  <c r="I326" i="2"/>
  <c r="J326" i="2"/>
  <c r="K326" i="2"/>
  <c r="A327" i="2"/>
  <c r="F327" i="2"/>
  <c r="G327" i="2"/>
  <c r="H327" i="2"/>
  <c r="I327" i="2"/>
  <c r="J327" i="2"/>
  <c r="K327" i="2"/>
  <c r="A328" i="2"/>
  <c r="F328" i="2"/>
  <c r="G328" i="2"/>
  <c r="H328" i="2"/>
  <c r="I328" i="2"/>
  <c r="J328" i="2"/>
  <c r="K328" i="2"/>
  <c r="A329" i="2"/>
  <c r="F329" i="2"/>
  <c r="G329" i="2"/>
  <c r="H329" i="2"/>
  <c r="I329" i="2"/>
  <c r="J329" i="2"/>
  <c r="K329" i="2"/>
  <c r="A330" i="2"/>
  <c r="F330" i="2"/>
  <c r="G330" i="2"/>
  <c r="H330" i="2"/>
  <c r="I330" i="2"/>
  <c r="J330" i="2"/>
  <c r="K330" i="2"/>
  <c r="A331" i="2"/>
  <c r="F331" i="2"/>
  <c r="G331" i="2"/>
  <c r="H331" i="2"/>
  <c r="I331" i="2"/>
  <c r="J331" i="2"/>
  <c r="K331" i="2"/>
  <c r="A332" i="2"/>
  <c r="F332" i="2"/>
  <c r="G332" i="2"/>
  <c r="H332" i="2"/>
  <c r="I332" i="2"/>
  <c r="J332" i="2"/>
  <c r="K332" i="2"/>
  <c r="A333" i="2"/>
  <c r="F333" i="2"/>
  <c r="G333" i="2"/>
  <c r="H333" i="2"/>
  <c r="I333" i="2"/>
  <c r="J333" i="2"/>
  <c r="K333" i="2"/>
  <c r="A334" i="2"/>
  <c r="F334" i="2"/>
  <c r="G334" i="2"/>
  <c r="H334" i="2"/>
  <c r="I334" i="2"/>
  <c r="J334" i="2"/>
  <c r="K334" i="2"/>
  <c r="A335" i="2"/>
  <c r="F335" i="2"/>
  <c r="G335" i="2"/>
  <c r="H335" i="2"/>
  <c r="I335" i="2"/>
  <c r="J335" i="2"/>
  <c r="K335" i="2"/>
  <c r="A336" i="2"/>
  <c r="F336" i="2"/>
  <c r="G336" i="2"/>
  <c r="H336" i="2"/>
  <c r="I336" i="2"/>
  <c r="J336" i="2"/>
  <c r="K336" i="2"/>
  <c r="A337" i="2"/>
  <c r="F337" i="2"/>
  <c r="G337" i="2"/>
  <c r="H337" i="2"/>
  <c r="I337" i="2"/>
  <c r="J337" i="2"/>
  <c r="K337" i="2"/>
  <c r="A338" i="2"/>
  <c r="F338" i="2"/>
  <c r="G338" i="2"/>
  <c r="H338" i="2"/>
  <c r="I338" i="2"/>
  <c r="J338" i="2"/>
  <c r="K338" i="2"/>
  <c r="A339" i="2"/>
  <c r="F339" i="2"/>
  <c r="G339" i="2"/>
  <c r="H339" i="2"/>
  <c r="I339" i="2"/>
  <c r="J339" i="2"/>
  <c r="K339" i="2"/>
  <c r="A340" i="2"/>
  <c r="F340" i="2"/>
  <c r="G340" i="2"/>
  <c r="H340" i="2"/>
  <c r="I340" i="2"/>
  <c r="J340" i="2"/>
  <c r="K340" i="2"/>
  <c r="A341" i="2"/>
  <c r="F341" i="2"/>
  <c r="G341" i="2"/>
  <c r="H341" i="2"/>
  <c r="I341" i="2"/>
  <c r="J341" i="2"/>
  <c r="K341" i="2"/>
  <c r="A342" i="2"/>
  <c r="F342" i="2"/>
  <c r="G342" i="2"/>
  <c r="H342" i="2"/>
  <c r="I342" i="2"/>
  <c r="J342" i="2"/>
  <c r="K342" i="2"/>
  <c r="A343" i="2"/>
  <c r="F343" i="2"/>
  <c r="G343" i="2"/>
  <c r="H343" i="2"/>
  <c r="I343" i="2"/>
  <c r="J343" i="2"/>
  <c r="K343" i="2"/>
  <c r="A344" i="2"/>
  <c r="F344" i="2"/>
  <c r="G344" i="2"/>
  <c r="H344" i="2"/>
  <c r="I344" i="2"/>
  <c r="J344" i="2"/>
  <c r="K344" i="2"/>
  <c r="A345" i="2"/>
  <c r="F345" i="2"/>
  <c r="G345" i="2"/>
  <c r="H345" i="2"/>
  <c r="I345" i="2"/>
  <c r="J345" i="2"/>
  <c r="K345" i="2"/>
  <c r="A346" i="2"/>
  <c r="F346" i="2"/>
  <c r="G346" i="2"/>
  <c r="H346" i="2"/>
  <c r="I346" i="2"/>
  <c r="J346" i="2"/>
  <c r="K346" i="2"/>
  <c r="A347" i="2"/>
  <c r="F347" i="2"/>
  <c r="G347" i="2"/>
  <c r="H347" i="2"/>
  <c r="I347" i="2"/>
  <c r="J347" i="2"/>
  <c r="K347" i="2"/>
  <c r="A348" i="2"/>
  <c r="F348" i="2"/>
  <c r="G348" i="2"/>
  <c r="H348" i="2"/>
  <c r="I348" i="2"/>
  <c r="J348" i="2"/>
  <c r="K348" i="2"/>
  <c r="A349" i="2"/>
  <c r="F349" i="2"/>
  <c r="G349" i="2"/>
  <c r="H349" i="2"/>
  <c r="I349" i="2"/>
  <c r="J349" i="2"/>
  <c r="K349" i="2"/>
  <c r="A350" i="2"/>
  <c r="F350" i="2"/>
  <c r="G350" i="2"/>
  <c r="H350" i="2"/>
  <c r="I350" i="2"/>
  <c r="J350" i="2"/>
  <c r="K350" i="2"/>
  <c r="A351" i="2"/>
  <c r="F351" i="2"/>
  <c r="G351" i="2"/>
  <c r="H351" i="2"/>
  <c r="I351" i="2"/>
  <c r="J351" i="2"/>
  <c r="K351" i="2"/>
  <c r="A352" i="2"/>
  <c r="F352" i="2"/>
  <c r="G352" i="2"/>
  <c r="H352" i="2"/>
  <c r="I352" i="2"/>
  <c r="J352" i="2"/>
  <c r="K352" i="2"/>
  <c r="A353" i="2"/>
  <c r="F353" i="2"/>
  <c r="G353" i="2"/>
  <c r="H353" i="2"/>
  <c r="I353" i="2"/>
  <c r="J353" i="2"/>
  <c r="K353" i="2"/>
  <c r="A354" i="2"/>
  <c r="F354" i="2"/>
  <c r="G354" i="2"/>
  <c r="H354" i="2"/>
  <c r="I354" i="2"/>
  <c r="J354" i="2"/>
  <c r="K354" i="2"/>
  <c r="A355" i="2"/>
  <c r="F355" i="2"/>
  <c r="G355" i="2"/>
  <c r="H355" i="2"/>
  <c r="I355" i="2"/>
  <c r="J355" i="2"/>
  <c r="K355" i="2"/>
  <c r="A356" i="2"/>
  <c r="F356" i="2"/>
  <c r="G356" i="2"/>
  <c r="H356" i="2"/>
  <c r="I356" i="2"/>
  <c r="J356" i="2"/>
  <c r="K356" i="2"/>
  <c r="A357" i="2"/>
  <c r="F357" i="2"/>
  <c r="G357" i="2"/>
  <c r="H357" i="2"/>
  <c r="I357" i="2"/>
  <c r="J357" i="2"/>
  <c r="K357" i="2"/>
  <c r="A358" i="2"/>
  <c r="F358" i="2"/>
  <c r="G358" i="2"/>
  <c r="H358" i="2"/>
  <c r="I358" i="2"/>
  <c r="J358" i="2"/>
  <c r="K358" i="2"/>
  <c r="A359" i="2"/>
  <c r="F359" i="2"/>
  <c r="G359" i="2"/>
  <c r="H359" i="2"/>
  <c r="I359" i="2"/>
  <c r="J359" i="2"/>
  <c r="K359" i="2"/>
  <c r="A360" i="2"/>
  <c r="F360" i="2"/>
  <c r="G360" i="2"/>
  <c r="H360" i="2"/>
  <c r="I360" i="2"/>
  <c r="J360" i="2"/>
  <c r="K360" i="2"/>
  <c r="A361" i="2"/>
  <c r="F361" i="2"/>
  <c r="G361" i="2"/>
  <c r="H361" i="2"/>
  <c r="I361" i="2"/>
  <c r="J361" i="2"/>
  <c r="K361" i="2"/>
  <c r="A362" i="2"/>
  <c r="F362" i="2"/>
  <c r="G362" i="2"/>
  <c r="H362" i="2"/>
  <c r="I362" i="2"/>
  <c r="J362" i="2"/>
  <c r="K362" i="2"/>
  <c r="A363" i="2"/>
  <c r="F363" i="2"/>
  <c r="G363" i="2"/>
  <c r="H363" i="2"/>
  <c r="I363" i="2"/>
  <c r="J363" i="2"/>
  <c r="K363" i="2"/>
  <c r="A364" i="2"/>
  <c r="F364" i="2"/>
  <c r="G364" i="2"/>
  <c r="H364" i="2"/>
  <c r="I364" i="2"/>
  <c r="J364" i="2"/>
  <c r="K364" i="2"/>
  <c r="A365" i="2"/>
  <c r="F365" i="2"/>
  <c r="G365" i="2"/>
  <c r="H365" i="2"/>
  <c r="I365" i="2"/>
  <c r="J365" i="2"/>
  <c r="K365" i="2"/>
  <c r="A366" i="2"/>
  <c r="F366" i="2"/>
  <c r="G366" i="2"/>
  <c r="H366" i="2"/>
  <c r="I366" i="2"/>
  <c r="J366" i="2"/>
  <c r="K366" i="2"/>
  <c r="A367" i="2"/>
  <c r="F367" i="2"/>
  <c r="G367" i="2"/>
  <c r="H367" i="2"/>
  <c r="I367" i="2"/>
  <c r="J367" i="2"/>
  <c r="K367" i="2"/>
  <c r="A368" i="2"/>
  <c r="F368" i="2"/>
  <c r="G368" i="2"/>
  <c r="H368" i="2"/>
  <c r="I368" i="2"/>
  <c r="J368" i="2"/>
  <c r="K368" i="2"/>
  <c r="A369" i="2"/>
  <c r="F369" i="2"/>
  <c r="G369" i="2"/>
  <c r="H369" i="2"/>
  <c r="I369" i="2"/>
  <c r="J369" i="2"/>
  <c r="K369" i="2"/>
  <c r="A370" i="2"/>
  <c r="F370" i="2"/>
  <c r="G370" i="2"/>
  <c r="H370" i="2"/>
  <c r="I370" i="2"/>
  <c r="J370" i="2"/>
  <c r="K370" i="2"/>
  <c r="A371" i="2"/>
  <c r="F371" i="2"/>
  <c r="G371" i="2"/>
  <c r="H371" i="2"/>
  <c r="I371" i="2"/>
  <c r="J371" i="2"/>
  <c r="K371" i="2"/>
  <c r="A372" i="2"/>
  <c r="F372" i="2"/>
  <c r="G372" i="2"/>
  <c r="H372" i="2"/>
  <c r="I372" i="2"/>
  <c r="J372" i="2"/>
  <c r="K372" i="2"/>
  <c r="A373" i="2"/>
  <c r="F373" i="2"/>
  <c r="G373" i="2"/>
  <c r="H373" i="2"/>
  <c r="I373" i="2"/>
  <c r="J373" i="2"/>
  <c r="K373" i="2"/>
  <c r="A374" i="2"/>
  <c r="F374" i="2"/>
  <c r="G374" i="2"/>
  <c r="H374" i="2"/>
  <c r="I374" i="2"/>
  <c r="J374" i="2"/>
  <c r="K374" i="2"/>
  <c r="A375" i="2"/>
  <c r="F375" i="2"/>
  <c r="G375" i="2"/>
  <c r="H375" i="2"/>
  <c r="I375" i="2"/>
  <c r="J375" i="2"/>
  <c r="K375" i="2"/>
  <c r="A376" i="2"/>
  <c r="F376" i="2"/>
  <c r="G376" i="2"/>
  <c r="H376" i="2"/>
  <c r="I376" i="2"/>
  <c r="J376" i="2"/>
  <c r="K376" i="2"/>
  <c r="A377" i="2"/>
  <c r="F377" i="2"/>
  <c r="G377" i="2"/>
  <c r="H377" i="2"/>
  <c r="I377" i="2"/>
  <c r="J377" i="2"/>
  <c r="K377" i="2"/>
  <c r="A378" i="2"/>
  <c r="F378" i="2"/>
  <c r="G378" i="2"/>
  <c r="H378" i="2"/>
  <c r="I378" i="2"/>
  <c r="J378" i="2"/>
  <c r="K378" i="2"/>
  <c r="A379" i="2"/>
  <c r="F379" i="2"/>
  <c r="G379" i="2"/>
  <c r="H379" i="2"/>
  <c r="I379" i="2"/>
  <c r="J379" i="2"/>
  <c r="K379" i="2"/>
  <c r="A380" i="2"/>
  <c r="F380" i="2"/>
  <c r="G380" i="2"/>
  <c r="H380" i="2"/>
  <c r="I380" i="2"/>
  <c r="J380" i="2"/>
  <c r="K380" i="2"/>
  <c r="A381" i="2"/>
  <c r="F381" i="2"/>
  <c r="G381" i="2"/>
  <c r="H381" i="2"/>
  <c r="I381" i="2"/>
  <c r="J381" i="2"/>
  <c r="K381" i="2"/>
  <c r="A382" i="2"/>
  <c r="F382" i="2"/>
  <c r="G382" i="2"/>
  <c r="H382" i="2"/>
  <c r="I382" i="2"/>
  <c r="J382" i="2"/>
  <c r="K382" i="2"/>
  <c r="A383" i="2"/>
  <c r="F383" i="2"/>
  <c r="G383" i="2"/>
  <c r="H383" i="2"/>
  <c r="I383" i="2"/>
  <c r="J383" i="2"/>
  <c r="K383" i="2"/>
  <c r="A384" i="2"/>
  <c r="F384" i="2"/>
  <c r="G384" i="2"/>
  <c r="H384" i="2"/>
  <c r="I384" i="2"/>
  <c r="J384" i="2"/>
  <c r="K384" i="2"/>
  <c r="A385" i="2"/>
  <c r="F385" i="2"/>
  <c r="G385" i="2"/>
  <c r="H385" i="2"/>
  <c r="I385" i="2"/>
  <c r="J385" i="2"/>
  <c r="K385" i="2"/>
  <c r="A386" i="2"/>
  <c r="F386" i="2"/>
  <c r="G386" i="2"/>
  <c r="H386" i="2"/>
  <c r="I386" i="2"/>
  <c r="J386" i="2"/>
  <c r="K386" i="2"/>
  <c r="A387" i="2"/>
  <c r="F387" i="2"/>
  <c r="G387" i="2"/>
  <c r="H387" i="2"/>
  <c r="I387" i="2"/>
  <c r="J387" i="2"/>
  <c r="K387" i="2"/>
  <c r="A388" i="2"/>
  <c r="F388" i="2"/>
  <c r="G388" i="2"/>
  <c r="H388" i="2"/>
  <c r="I388" i="2"/>
  <c r="J388" i="2"/>
  <c r="K388" i="2"/>
  <c r="A389" i="2"/>
  <c r="F389" i="2"/>
  <c r="G389" i="2"/>
  <c r="H389" i="2"/>
  <c r="I389" i="2"/>
  <c r="J389" i="2"/>
  <c r="K389" i="2"/>
  <c r="A390" i="2"/>
  <c r="F390" i="2"/>
  <c r="G390" i="2"/>
  <c r="H390" i="2"/>
  <c r="I390" i="2"/>
  <c r="J390" i="2"/>
  <c r="K390" i="2"/>
  <c r="A391" i="2"/>
  <c r="F391" i="2"/>
  <c r="G391" i="2"/>
  <c r="H391" i="2"/>
  <c r="I391" i="2"/>
  <c r="J391" i="2"/>
  <c r="K391" i="2"/>
  <c r="A392" i="2"/>
  <c r="F392" i="2"/>
  <c r="G392" i="2"/>
  <c r="H392" i="2"/>
  <c r="I392" i="2"/>
  <c r="J392" i="2"/>
  <c r="K392" i="2"/>
  <c r="A393" i="2"/>
  <c r="F393" i="2"/>
  <c r="G393" i="2"/>
  <c r="H393" i="2"/>
  <c r="I393" i="2"/>
  <c r="J393" i="2"/>
  <c r="K393" i="2"/>
  <c r="A394" i="2"/>
  <c r="F394" i="2"/>
  <c r="G394" i="2"/>
  <c r="H394" i="2"/>
  <c r="I394" i="2"/>
  <c r="J394" i="2"/>
  <c r="K394" i="2"/>
  <c r="A395" i="2"/>
  <c r="F395" i="2"/>
  <c r="G395" i="2"/>
  <c r="H395" i="2"/>
  <c r="I395" i="2"/>
  <c r="J395" i="2"/>
  <c r="K395" i="2"/>
  <c r="A396" i="2"/>
  <c r="F396" i="2"/>
  <c r="G396" i="2"/>
  <c r="H396" i="2"/>
  <c r="I396" i="2"/>
  <c r="J396" i="2"/>
  <c r="K396" i="2"/>
  <c r="A397" i="2"/>
  <c r="F397" i="2"/>
  <c r="G397" i="2"/>
  <c r="H397" i="2"/>
  <c r="I397" i="2"/>
  <c r="J397" i="2"/>
  <c r="K397" i="2"/>
  <c r="A398" i="2"/>
  <c r="F398" i="2"/>
  <c r="G398" i="2"/>
  <c r="H398" i="2"/>
  <c r="I398" i="2"/>
  <c r="J398" i="2"/>
  <c r="K398" i="2"/>
  <c r="A399" i="2"/>
  <c r="F399" i="2"/>
  <c r="G399" i="2"/>
  <c r="H399" i="2"/>
  <c r="I399" i="2"/>
  <c r="J399" i="2"/>
  <c r="K399" i="2"/>
  <c r="A400" i="2"/>
  <c r="F400" i="2"/>
  <c r="G400" i="2"/>
  <c r="H400" i="2"/>
  <c r="I400" i="2"/>
  <c r="J400" i="2"/>
  <c r="K400" i="2"/>
  <c r="AH386" i="1" a="1"/>
  <c r="AH386" i="1" s="1"/>
  <c r="AG386" i="1"/>
  <c r="AE386" i="1"/>
  <c r="L386" i="1" a="1"/>
  <c r="L386" i="1" s="1"/>
  <c r="AH574" i="1" l="1" a="1"/>
  <c r="AH574" i="1" s="1"/>
  <c r="AG574" i="1"/>
  <c r="AE574" i="1"/>
  <c r="L574" i="1" a="1"/>
  <c r="L574" i="1" s="1"/>
  <c r="AH573" i="1" a="1"/>
  <c r="AH573" i="1" s="1"/>
  <c r="AG573" i="1"/>
  <c r="AE573" i="1"/>
  <c r="L573" i="1" a="1"/>
  <c r="L573" i="1" s="1"/>
  <c r="AH572" i="1" a="1"/>
  <c r="AH572" i="1" s="1"/>
  <c r="AG572" i="1"/>
  <c r="AE572" i="1"/>
  <c r="L572" i="1" a="1"/>
  <c r="L572" i="1" s="1"/>
  <c r="AH571" i="1" a="1"/>
  <c r="AH571" i="1" s="1"/>
  <c r="AG571" i="1"/>
  <c r="AE571" i="1"/>
  <c r="L571" i="1" a="1"/>
  <c r="L571" i="1" s="1"/>
  <c r="AH570" i="1" a="1"/>
  <c r="AH570" i="1" s="1"/>
  <c r="AG570" i="1"/>
  <c r="AE570" i="1"/>
  <c r="L570" i="1" a="1"/>
  <c r="L570" i="1" s="1"/>
  <c r="AH569" i="1" a="1"/>
  <c r="AH569" i="1" s="1"/>
  <c r="AG569" i="1"/>
  <c r="AE569" i="1"/>
  <c r="L569" i="1" a="1"/>
  <c r="L569" i="1" s="1"/>
  <c r="AH568" i="1" a="1"/>
  <c r="AH568" i="1" s="1"/>
  <c r="AG568" i="1"/>
  <c r="AE568" i="1"/>
  <c r="L568" i="1" a="1"/>
  <c r="L568" i="1" s="1"/>
  <c r="AH567" i="1" a="1"/>
  <c r="AH567" i="1" s="1"/>
  <c r="AG567" i="1"/>
  <c r="AE567" i="1"/>
  <c r="L567" i="1" a="1"/>
  <c r="L567" i="1" s="1"/>
  <c r="AH566" i="1" a="1"/>
  <c r="AH566" i="1" s="1"/>
  <c r="AG566" i="1"/>
  <c r="AE566" i="1"/>
  <c r="L566" i="1" a="1"/>
  <c r="L566" i="1" s="1"/>
  <c r="AH565" i="1" a="1"/>
  <c r="AH565" i="1" s="1"/>
  <c r="AG565" i="1"/>
  <c r="AE565" i="1"/>
  <c r="L565" i="1" a="1"/>
  <c r="L565" i="1" s="1"/>
  <c r="AH564" i="1" a="1"/>
  <c r="AH564" i="1" s="1"/>
  <c r="AG564" i="1"/>
  <c r="AE564" i="1"/>
  <c r="L564" i="1" a="1"/>
  <c r="L564" i="1" s="1"/>
  <c r="AH563" i="1" a="1"/>
  <c r="AH563" i="1" s="1"/>
  <c r="AG563" i="1"/>
  <c r="AE563" i="1"/>
  <c r="L563" i="1" a="1"/>
  <c r="L563" i="1" s="1"/>
  <c r="AH562" i="1" a="1"/>
  <c r="AH562" i="1" s="1"/>
  <c r="AG562" i="1"/>
  <c r="AE562" i="1"/>
  <c r="L562" i="1" a="1"/>
  <c r="L562" i="1" s="1"/>
  <c r="AH561" i="1" a="1"/>
  <c r="AH561" i="1" s="1"/>
  <c r="AG561" i="1"/>
  <c r="AE561" i="1"/>
  <c r="L561" i="1" a="1"/>
  <c r="L561" i="1" s="1"/>
  <c r="AH560" i="1" a="1"/>
  <c r="AH560" i="1" s="1"/>
  <c r="AG560" i="1"/>
  <c r="AE560" i="1"/>
  <c r="L560" i="1" a="1"/>
  <c r="L560" i="1" s="1"/>
  <c r="AH559" i="1" a="1"/>
  <c r="AH559" i="1" s="1"/>
  <c r="AG559" i="1"/>
  <c r="AE559" i="1"/>
  <c r="L559" i="1" a="1"/>
  <c r="L559" i="1" s="1"/>
  <c r="AH558" i="1" a="1"/>
  <c r="AH558" i="1" s="1"/>
  <c r="AG558" i="1"/>
  <c r="AE558" i="1"/>
  <c r="L558" i="1" a="1"/>
  <c r="L558" i="1" s="1"/>
  <c r="AH557" i="1" a="1"/>
  <c r="AH557" i="1" s="1"/>
  <c r="AG557" i="1"/>
  <c r="AE557" i="1"/>
  <c r="L557" i="1" a="1"/>
  <c r="L557" i="1" s="1"/>
  <c r="AH556" i="1" a="1"/>
  <c r="AH556" i="1" s="1"/>
  <c r="AG556" i="1"/>
  <c r="AE556" i="1"/>
  <c r="L556" i="1" a="1"/>
  <c r="L556" i="1" s="1"/>
  <c r="AH555" i="1" a="1"/>
  <c r="AH555" i="1" s="1"/>
  <c r="AG555" i="1"/>
  <c r="AE555" i="1"/>
  <c r="L555" i="1" a="1"/>
  <c r="L555" i="1" s="1"/>
  <c r="AH554" i="1" a="1"/>
  <c r="AH554" i="1" s="1"/>
  <c r="AG554" i="1"/>
  <c r="AE554" i="1"/>
  <c r="L554" i="1" a="1"/>
  <c r="L554" i="1" s="1"/>
  <c r="AH553" i="1" a="1"/>
  <c r="AH553" i="1" s="1"/>
  <c r="AG553" i="1"/>
  <c r="AE553" i="1"/>
  <c r="L553" i="1" a="1"/>
  <c r="L553" i="1" s="1"/>
  <c r="AH552" i="1" a="1"/>
  <c r="AH552" i="1" s="1"/>
  <c r="AG552" i="1"/>
  <c r="AE552" i="1"/>
  <c r="L552" i="1" a="1"/>
  <c r="L552" i="1" s="1"/>
  <c r="AH551" i="1" a="1"/>
  <c r="AH551" i="1" s="1"/>
  <c r="AG551" i="1"/>
  <c r="AE551" i="1"/>
  <c r="L551" i="1" a="1"/>
  <c r="L551" i="1" s="1"/>
  <c r="AH550" i="1" a="1"/>
  <c r="AH550" i="1" s="1"/>
  <c r="AG550" i="1"/>
  <c r="AE550" i="1"/>
  <c r="L550" i="1" a="1"/>
  <c r="L550" i="1" s="1"/>
  <c r="AH549" i="1" a="1"/>
  <c r="AH549" i="1" s="1"/>
  <c r="AG549" i="1"/>
  <c r="AE549" i="1"/>
  <c r="L549" i="1" a="1"/>
  <c r="L549" i="1" s="1"/>
  <c r="AH548" i="1" a="1"/>
  <c r="AH548" i="1" s="1"/>
  <c r="AG548" i="1"/>
  <c r="AE548" i="1"/>
  <c r="L548" i="1" a="1"/>
  <c r="L548" i="1" s="1"/>
  <c r="AH547" i="1" a="1"/>
  <c r="AH547" i="1" s="1"/>
  <c r="AG547" i="1"/>
  <c r="AE547" i="1"/>
  <c r="L547" i="1" a="1"/>
  <c r="L547" i="1" s="1"/>
  <c r="AH546" i="1" a="1"/>
  <c r="AH546" i="1" s="1"/>
  <c r="AG546" i="1"/>
  <c r="AE546" i="1"/>
  <c r="L546" i="1" a="1"/>
  <c r="L546" i="1" s="1"/>
  <c r="AH545" i="1" a="1"/>
  <c r="AH545" i="1" s="1"/>
  <c r="AG545" i="1"/>
  <c r="AE545" i="1"/>
  <c r="L545" i="1" a="1"/>
  <c r="L545" i="1" s="1"/>
  <c r="AH544" i="1" a="1"/>
  <c r="AH544" i="1" s="1"/>
  <c r="AG544" i="1"/>
  <c r="AE544" i="1"/>
  <c r="L544" i="1" a="1"/>
  <c r="L544" i="1" s="1"/>
  <c r="L543" i="1" a="1"/>
  <c r="L543" i="1" s="1"/>
  <c r="AH542" i="1" a="1"/>
  <c r="AH542" i="1" s="1"/>
  <c r="AG542" i="1"/>
  <c r="AE542" i="1"/>
  <c r="L542" i="1" a="1"/>
  <c r="L542" i="1" s="1"/>
  <c r="AH541" i="1" a="1"/>
  <c r="AH541" i="1" s="1"/>
  <c r="AG541" i="1"/>
  <c r="AE541" i="1"/>
  <c r="L541" i="1" a="1"/>
  <c r="L541" i="1" s="1"/>
  <c r="AH540" i="1" a="1"/>
  <c r="AH540" i="1" s="1"/>
  <c r="AG540" i="1"/>
  <c r="AE540" i="1"/>
  <c r="L540" i="1" a="1"/>
  <c r="L540" i="1" s="1"/>
  <c r="AH539" i="1" a="1"/>
  <c r="AH539" i="1" s="1"/>
  <c r="AG539" i="1"/>
  <c r="AE539" i="1"/>
  <c r="L539" i="1" a="1"/>
  <c r="L539" i="1" s="1"/>
  <c r="L4" i="1" a="1"/>
  <c r="L4" i="1" s="1"/>
  <c r="L5" i="1" a="1"/>
  <c r="L5" i="1" s="1"/>
  <c r="L6" i="1" a="1"/>
  <c r="L6" i="1" s="1"/>
  <c r="L387" i="1" a="1"/>
  <c r="L387" i="1" s="1"/>
  <c r="L7" i="1" a="1"/>
  <c r="L7" i="1" s="1"/>
  <c r="L388" i="1" a="1"/>
  <c r="L388" i="1" s="1"/>
  <c r="L8" i="1" a="1"/>
  <c r="L8" i="1" s="1"/>
  <c r="L389" i="1" a="1"/>
  <c r="L389" i="1" s="1"/>
  <c r="L9" i="1" a="1"/>
  <c r="L9" i="1" s="1"/>
  <c r="L390" i="1" a="1"/>
  <c r="L390" i="1" s="1"/>
  <c r="L10" i="1" a="1"/>
  <c r="L10" i="1" s="1"/>
  <c r="L391" i="1" a="1"/>
  <c r="L391" i="1" s="1"/>
  <c r="L11" i="1" a="1"/>
  <c r="L11" i="1" s="1"/>
  <c r="L392" i="1" a="1"/>
  <c r="L392" i="1" s="1"/>
  <c r="L12" i="1" a="1"/>
  <c r="L12" i="1" s="1"/>
  <c r="L393" i="1" a="1"/>
  <c r="L393" i="1" s="1"/>
  <c r="L13" i="1" a="1"/>
  <c r="L13" i="1" s="1"/>
  <c r="L394" i="1" a="1"/>
  <c r="L394" i="1" s="1"/>
  <c r="L14" i="1" a="1"/>
  <c r="L14" i="1" s="1"/>
  <c r="L395" i="1" a="1"/>
  <c r="L395" i="1" s="1"/>
  <c r="L15" i="1" a="1"/>
  <c r="L15" i="1" s="1"/>
  <c r="L396" i="1" a="1"/>
  <c r="L396" i="1" s="1"/>
  <c r="L16" i="1" a="1"/>
  <c r="L16" i="1" s="1"/>
  <c r="L397" i="1" a="1"/>
  <c r="L397" i="1" s="1"/>
  <c r="L17" i="1" a="1"/>
  <c r="L17" i="1" s="1"/>
  <c r="L398" i="1" a="1"/>
  <c r="L398" i="1" s="1"/>
  <c r="L18" i="1" a="1"/>
  <c r="L18" i="1" s="1"/>
  <c r="L399" i="1" a="1"/>
  <c r="L399" i="1" s="1"/>
  <c r="L19" i="1" a="1"/>
  <c r="L19" i="1" s="1"/>
  <c r="L400" i="1" a="1"/>
  <c r="L400" i="1" s="1"/>
  <c r="L20" i="1" a="1"/>
  <c r="L20" i="1" s="1"/>
  <c r="L401" i="1" a="1"/>
  <c r="L401" i="1" s="1"/>
  <c r="L21" i="1" a="1"/>
  <c r="L21" i="1" s="1"/>
  <c r="L402" i="1" a="1"/>
  <c r="L402" i="1" s="1"/>
  <c r="L22" i="1" a="1"/>
  <c r="L22" i="1" s="1"/>
  <c r="L403" i="1" a="1"/>
  <c r="L403" i="1" s="1"/>
  <c r="L23" i="1" a="1"/>
  <c r="L23" i="1" s="1"/>
  <c r="L404" i="1" a="1"/>
  <c r="L404" i="1" s="1"/>
  <c r="L24" i="1" a="1"/>
  <c r="L24" i="1" s="1"/>
  <c r="L405" i="1" a="1"/>
  <c r="L405" i="1" s="1"/>
  <c r="L25" i="1" a="1"/>
  <c r="L25" i="1" s="1"/>
  <c r="L406" i="1" a="1"/>
  <c r="L406" i="1" s="1"/>
  <c r="L26" i="1" a="1"/>
  <c r="L26" i="1" s="1"/>
  <c r="L407" i="1" a="1"/>
  <c r="L407" i="1" s="1"/>
  <c r="L27" i="1" a="1"/>
  <c r="L27" i="1" s="1"/>
  <c r="L408" i="1" a="1"/>
  <c r="L408" i="1" s="1"/>
  <c r="L28" i="1" a="1"/>
  <c r="L28" i="1" s="1"/>
  <c r="L409" i="1" a="1"/>
  <c r="L409" i="1" s="1"/>
  <c r="L29" i="1" a="1"/>
  <c r="L29" i="1" s="1"/>
  <c r="L410" i="1" a="1"/>
  <c r="L410" i="1" s="1"/>
  <c r="L30" i="1" a="1"/>
  <c r="L30" i="1" s="1"/>
  <c r="L411" i="1" a="1"/>
  <c r="L411" i="1" s="1"/>
  <c r="L31" i="1" a="1"/>
  <c r="L31" i="1" s="1"/>
  <c r="L412" i="1" a="1"/>
  <c r="L412" i="1" s="1"/>
  <c r="L32" i="1" a="1"/>
  <c r="L32" i="1" s="1"/>
  <c r="L413" i="1" a="1"/>
  <c r="L413" i="1" s="1"/>
  <c r="L33" i="1" a="1"/>
  <c r="L33" i="1" s="1"/>
  <c r="L414" i="1" a="1"/>
  <c r="L414" i="1" s="1"/>
  <c r="L34" i="1" a="1"/>
  <c r="L34" i="1" s="1"/>
  <c r="L415" i="1" a="1"/>
  <c r="L415" i="1" s="1"/>
  <c r="L35" i="1" a="1"/>
  <c r="L35" i="1" s="1"/>
  <c r="L416" i="1" a="1"/>
  <c r="L416" i="1" s="1"/>
  <c r="L36" i="1" a="1"/>
  <c r="L36" i="1" s="1"/>
  <c r="L417" i="1" a="1"/>
  <c r="L417" i="1" s="1"/>
  <c r="L37" i="1" a="1"/>
  <c r="L37" i="1" s="1"/>
  <c r="L418" i="1" a="1"/>
  <c r="L418" i="1" s="1"/>
  <c r="L38" i="1" a="1"/>
  <c r="L38" i="1" s="1"/>
  <c r="L419" i="1" a="1"/>
  <c r="L419" i="1" s="1"/>
  <c r="L39" i="1" a="1"/>
  <c r="L39" i="1" s="1"/>
  <c r="L420" i="1" a="1"/>
  <c r="L420" i="1" s="1"/>
  <c r="L40" i="1" a="1"/>
  <c r="L40" i="1" s="1"/>
  <c r="L421" i="1" a="1"/>
  <c r="L421" i="1" s="1"/>
  <c r="L41" i="1" a="1"/>
  <c r="L41" i="1" s="1"/>
  <c r="L422" i="1" a="1"/>
  <c r="L422" i="1" s="1"/>
  <c r="L42" i="1" a="1"/>
  <c r="L42" i="1" s="1"/>
  <c r="L423" i="1" a="1"/>
  <c r="L423" i="1" s="1"/>
  <c r="L43" i="1" a="1"/>
  <c r="L43" i="1" s="1"/>
  <c r="L424" i="1" a="1"/>
  <c r="L424" i="1" s="1"/>
  <c r="L44" i="1" a="1"/>
  <c r="L44" i="1" s="1"/>
  <c r="L425" i="1" a="1"/>
  <c r="L425" i="1" s="1"/>
  <c r="L45" i="1" a="1"/>
  <c r="L45" i="1" s="1"/>
  <c r="L426" i="1" a="1"/>
  <c r="L426" i="1" s="1"/>
  <c r="L46" i="1" a="1"/>
  <c r="L46" i="1" s="1"/>
  <c r="L427" i="1" a="1"/>
  <c r="L427" i="1" s="1"/>
  <c r="L47" i="1" a="1"/>
  <c r="L47" i="1" s="1"/>
  <c r="L428" i="1" a="1"/>
  <c r="L428" i="1" s="1"/>
  <c r="L48" i="1" a="1"/>
  <c r="L48" i="1" s="1"/>
  <c r="L429" i="1" a="1"/>
  <c r="L429" i="1" s="1"/>
  <c r="L49" i="1" a="1"/>
  <c r="L49" i="1" s="1"/>
  <c r="L430" i="1" a="1"/>
  <c r="L430" i="1" s="1"/>
  <c r="L50" i="1" a="1"/>
  <c r="L50" i="1" s="1"/>
  <c r="L431" i="1" a="1"/>
  <c r="L431" i="1" s="1"/>
  <c r="L51" i="1" a="1"/>
  <c r="L51" i="1" s="1"/>
  <c r="L432" i="1" a="1"/>
  <c r="L432" i="1" s="1"/>
  <c r="L52" i="1" a="1"/>
  <c r="L52" i="1" s="1"/>
  <c r="L433" i="1" a="1"/>
  <c r="L433" i="1" s="1"/>
  <c r="L53" i="1" a="1"/>
  <c r="L53" i="1" s="1"/>
  <c r="L434" i="1" a="1"/>
  <c r="L434" i="1" s="1"/>
  <c r="L54" i="1" a="1"/>
  <c r="L54" i="1" s="1"/>
  <c r="L435" i="1" a="1"/>
  <c r="L435" i="1" s="1"/>
  <c r="L55" i="1" a="1"/>
  <c r="L55" i="1" s="1"/>
  <c r="L436" i="1" a="1"/>
  <c r="L436" i="1" s="1"/>
  <c r="L56" i="1" a="1"/>
  <c r="L56" i="1" s="1"/>
  <c r="L437" i="1" a="1"/>
  <c r="L437" i="1" s="1"/>
  <c r="L57" i="1" a="1"/>
  <c r="L57" i="1" s="1"/>
  <c r="L438" i="1" a="1"/>
  <c r="L438" i="1" s="1"/>
  <c r="L58" i="1" a="1"/>
  <c r="L58" i="1" s="1"/>
  <c r="L439" i="1" a="1"/>
  <c r="L439" i="1" s="1"/>
  <c r="L59" i="1" a="1"/>
  <c r="L59" i="1" s="1"/>
  <c r="L440" i="1" a="1"/>
  <c r="L440" i="1" s="1"/>
  <c r="L60" i="1" a="1"/>
  <c r="L60" i="1" s="1"/>
  <c r="L441" i="1" a="1"/>
  <c r="L441" i="1" s="1"/>
  <c r="L61" i="1" a="1"/>
  <c r="L61" i="1" s="1"/>
  <c r="L442" i="1" a="1"/>
  <c r="L442" i="1" s="1"/>
  <c r="L62" i="1" a="1"/>
  <c r="L62" i="1" s="1"/>
  <c r="L443" i="1" a="1"/>
  <c r="L443" i="1" s="1"/>
  <c r="L63" i="1" a="1"/>
  <c r="L63" i="1" s="1"/>
  <c r="L444" i="1" a="1"/>
  <c r="L444" i="1" s="1"/>
  <c r="L64" i="1" a="1"/>
  <c r="L64" i="1" s="1"/>
  <c r="L445" i="1" a="1"/>
  <c r="L445" i="1" s="1"/>
  <c r="L65" i="1" a="1"/>
  <c r="L65" i="1" s="1"/>
  <c r="L446" i="1" a="1"/>
  <c r="L446" i="1" s="1"/>
  <c r="L66" i="1" a="1"/>
  <c r="L66" i="1" s="1"/>
  <c r="L447" i="1" a="1"/>
  <c r="L447" i="1" s="1"/>
  <c r="L67" i="1" a="1"/>
  <c r="L67" i="1" s="1"/>
  <c r="L448" i="1" a="1"/>
  <c r="L448" i="1" s="1"/>
  <c r="L68" i="1" a="1"/>
  <c r="L68" i="1" s="1"/>
  <c r="L449" i="1" a="1"/>
  <c r="L449" i="1" s="1"/>
  <c r="L69" i="1" a="1"/>
  <c r="L69" i="1" s="1"/>
  <c r="L450" i="1" a="1"/>
  <c r="L450" i="1" s="1"/>
  <c r="L70" i="1" a="1"/>
  <c r="L70" i="1" s="1"/>
  <c r="L451" i="1" a="1"/>
  <c r="L451" i="1" s="1"/>
  <c r="L71" i="1" a="1"/>
  <c r="L71" i="1" s="1"/>
  <c r="L452" i="1" a="1"/>
  <c r="L452" i="1" s="1"/>
  <c r="L72" i="1" a="1"/>
  <c r="L72" i="1" s="1"/>
  <c r="L453" i="1" a="1"/>
  <c r="L453" i="1" s="1"/>
  <c r="L73" i="1" a="1"/>
  <c r="L73" i="1" s="1"/>
  <c r="L454" i="1" a="1"/>
  <c r="L454" i="1" s="1"/>
  <c r="L74" i="1" a="1"/>
  <c r="L74" i="1" s="1"/>
  <c r="L455" i="1" a="1"/>
  <c r="L455" i="1" s="1"/>
  <c r="L75" i="1" a="1"/>
  <c r="L75" i="1" s="1"/>
  <c r="L456" i="1" a="1"/>
  <c r="L456" i="1" s="1"/>
  <c r="L76" i="1" a="1"/>
  <c r="L76" i="1" s="1"/>
  <c r="L457" i="1" a="1"/>
  <c r="L457" i="1" s="1"/>
  <c r="L77" i="1" a="1"/>
  <c r="L77" i="1" s="1"/>
  <c r="L458" i="1" a="1"/>
  <c r="L458" i="1" s="1"/>
  <c r="L78" i="1" a="1"/>
  <c r="L78" i="1" s="1"/>
  <c r="L459" i="1" a="1"/>
  <c r="L459" i="1" s="1"/>
  <c r="L79" i="1" a="1"/>
  <c r="L79" i="1" s="1"/>
  <c r="L460" i="1" a="1"/>
  <c r="L460" i="1" s="1"/>
  <c r="L80" i="1" a="1"/>
  <c r="L80" i="1" s="1"/>
  <c r="L461" i="1" a="1"/>
  <c r="L461" i="1" s="1"/>
  <c r="L81" i="1" a="1"/>
  <c r="L81" i="1" s="1"/>
  <c r="L462" i="1" a="1"/>
  <c r="L462" i="1" s="1"/>
  <c r="L82" i="1" a="1"/>
  <c r="L82" i="1" s="1"/>
  <c r="L463" i="1" a="1"/>
  <c r="L463" i="1" s="1"/>
  <c r="L83" i="1" a="1"/>
  <c r="L83" i="1" s="1"/>
  <c r="L464" i="1" a="1"/>
  <c r="L464" i="1" s="1"/>
  <c r="L84" i="1" a="1"/>
  <c r="L84" i="1" s="1"/>
  <c r="L465" i="1" a="1"/>
  <c r="L465" i="1" s="1"/>
  <c r="L85" i="1" a="1"/>
  <c r="L85" i="1" s="1"/>
  <c r="L466" i="1" a="1"/>
  <c r="L466" i="1" s="1"/>
  <c r="L86" i="1" a="1"/>
  <c r="L86" i="1" s="1"/>
  <c r="L467" i="1" a="1"/>
  <c r="L467" i="1" s="1"/>
  <c r="L87" i="1" a="1"/>
  <c r="L87" i="1" s="1"/>
  <c r="L468" i="1" a="1"/>
  <c r="L468" i="1" s="1"/>
  <c r="L88" i="1" a="1"/>
  <c r="L88" i="1" s="1"/>
  <c r="L469" i="1" a="1"/>
  <c r="L469" i="1" s="1"/>
  <c r="L89" i="1" a="1"/>
  <c r="L89" i="1" s="1"/>
  <c r="L470" i="1" a="1"/>
  <c r="L470" i="1" s="1"/>
  <c r="L90" i="1" a="1"/>
  <c r="L90" i="1" s="1"/>
  <c r="L471" i="1" a="1"/>
  <c r="L471" i="1" s="1"/>
  <c r="L91" i="1" a="1"/>
  <c r="L91" i="1" s="1"/>
  <c r="L472" i="1" a="1"/>
  <c r="L472" i="1" s="1"/>
  <c r="L92" i="1" a="1"/>
  <c r="L92" i="1" s="1"/>
  <c r="L473" i="1" a="1"/>
  <c r="L473" i="1" s="1"/>
  <c r="L93" i="1" a="1"/>
  <c r="L93" i="1" s="1"/>
  <c r="L474" i="1" a="1"/>
  <c r="L474" i="1" s="1"/>
  <c r="L94" i="1" a="1"/>
  <c r="L94" i="1" s="1"/>
  <c r="L475" i="1" a="1"/>
  <c r="L475" i="1" s="1"/>
  <c r="L95" i="1" a="1"/>
  <c r="L95" i="1" s="1"/>
  <c r="L476" i="1" a="1"/>
  <c r="L476" i="1" s="1"/>
  <c r="L96" i="1" a="1"/>
  <c r="L96" i="1" s="1"/>
  <c r="L477" i="1" a="1"/>
  <c r="L477" i="1" s="1"/>
  <c r="L97" i="1" a="1"/>
  <c r="L97" i="1" s="1"/>
  <c r="L478" i="1" a="1"/>
  <c r="L478" i="1" s="1"/>
  <c r="L98" i="1" a="1"/>
  <c r="L98" i="1" s="1"/>
  <c r="L479" i="1" a="1"/>
  <c r="L479" i="1" s="1"/>
  <c r="L99" i="1" a="1"/>
  <c r="L99" i="1" s="1"/>
  <c r="L480" i="1" a="1"/>
  <c r="L480" i="1" s="1"/>
  <c r="L100" i="1" a="1"/>
  <c r="L100" i="1" s="1"/>
  <c r="L481" i="1" a="1"/>
  <c r="L481" i="1" s="1"/>
  <c r="L101" i="1" a="1"/>
  <c r="L101" i="1" s="1"/>
  <c r="L482" i="1" a="1"/>
  <c r="L482" i="1" s="1"/>
  <c r="L102" i="1" a="1"/>
  <c r="L102" i="1" s="1"/>
  <c r="L483" i="1" a="1"/>
  <c r="L483" i="1" s="1"/>
  <c r="L103" i="1" a="1"/>
  <c r="L103" i="1" s="1"/>
  <c r="L484" i="1" a="1"/>
  <c r="L484" i="1" s="1"/>
  <c r="L104" i="1" a="1"/>
  <c r="L104" i="1" s="1"/>
  <c r="L485" i="1" a="1"/>
  <c r="L485" i="1" s="1"/>
  <c r="L105" i="1" a="1"/>
  <c r="L105" i="1" s="1"/>
  <c r="L486" i="1" a="1"/>
  <c r="L486" i="1" s="1"/>
  <c r="L106" i="1" a="1"/>
  <c r="L106" i="1" s="1"/>
  <c r="L487" i="1" a="1"/>
  <c r="L487" i="1" s="1"/>
  <c r="L107" i="1" a="1"/>
  <c r="L107" i="1" s="1"/>
  <c r="L488" i="1" a="1"/>
  <c r="L488" i="1" s="1"/>
  <c r="L108" i="1" a="1"/>
  <c r="L108" i="1" s="1"/>
  <c r="L489" i="1" a="1"/>
  <c r="L489" i="1" s="1"/>
  <c r="L109" i="1" a="1"/>
  <c r="L109" i="1" s="1"/>
  <c r="L490" i="1" a="1"/>
  <c r="L490" i="1" s="1"/>
  <c r="L110" i="1" a="1"/>
  <c r="L110" i="1" s="1"/>
  <c r="L491" i="1" a="1"/>
  <c r="L491" i="1" s="1"/>
  <c r="L111" i="1" a="1"/>
  <c r="L111" i="1" s="1"/>
  <c r="L492" i="1" a="1"/>
  <c r="L492" i="1" s="1"/>
  <c r="L112" i="1" a="1"/>
  <c r="L112" i="1" s="1"/>
  <c r="L493" i="1" a="1"/>
  <c r="L493" i="1" s="1"/>
  <c r="L113" i="1" a="1"/>
  <c r="L113" i="1" s="1"/>
  <c r="L494" i="1" a="1"/>
  <c r="L494" i="1" s="1"/>
  <c r="L114" i="1" a="1"/>
  <c r="L114" i="1" s="1"/>
  <c r="L495" i="1" a="1"/>
  <c r="L495" i="1" s="1"/>
  <c r="L115" i="1" a="1"/>
  <c r="L115" i="1" s="1"/>
  <c r="L496" i="1" a="1"/>
  <c r="L496" i="1" s="1"/>
  <c r="L116" i="1" a="1"/>
  <c r="L116" i="1" s="1"/>
  <c r="L497" i="1" a="1"/>
  <c r="L497" i="1" s="1"/>
  <c r="L117" i="1" a="1"/>
  <c r="L117" i="1" s="1"/>
  <c r="L498" i="1" a="1"/>
  <c r="L498" i="1" s="1"/>
  <c r="L118" i="1" a="1"/>
  <c r="L118" i="1" s="1"/>
  <c r="L499" i="1" a="1"/>
  <c r="L499" i="1" s="1"/>
  <c r="L119" i="1" a="1"/>
  <c r="L119" i="1" s="1"/>
  <c r="L500" i="1" a="1"/>
  <c r="L500" i="1" s="1"/>
  <c r="L120" i="1" a="1"/>
  <c r="L120" i="1" s="1"/>
  <c r="L501" i="1" a="1"/>
  <c r="L501" i="1" s="1"/>
  <c r="L121" i="1" a="1"/>
  <c r="L121" i="1" s="1"/>
  <c r="L502" i="1" a="1"/>
  <c r="L502" i="1" s="1"/>
  <c r="L122" i="1" a="1"/>
  <c r="L122" i="1" s="1"/>
  <c r="L503" i="1" a="1"/>
  <c r="L503" i="1" s="1"/>
  <c r="L123" i="1" a="1"/>
  <c r="L123" i="1" s="1"/>
  <c r="L504" i="1" a="1"/>
  <c r="L504" i="1" s="1"/>
  <c r="L124" i="1" a="1"/>
  <c r="L124" i="1" s="1"/>
  <c r="L505" i="1" a="1"/>
  <c r="L505" i="1" s="1"/>
  <c r="L125" i="1" a="1"/>
  <c r="L125" i="1" s="1"/>
  <c r="L506" i="1" a="1"/>
  <c r="L506" i="1" s="1"/>
  <c r="L126" i="1" a="1"/>
  <c r="L126" i="1" s="1"/>
  <c r="L507" i="1" a="1"/>
  <c r="L507" i="1" s="1"/>
  <c r="L127" i="1" a="1"/>
  <c r="L127" i="1" s="1"/>
  <c r="L508" i="1" a="1"/>
  <c r="L508" i="1" s="1"/>
  <c r="L128" i="1" a="1"/>
  <c r="L128" i="1" s="1"/>
  <c r="L509" i="1" a="1"/>
  <c r="L509" i="1" s="1"/>
  <c r="L129" i="1" a="1"/>
  <c r="L129" i="1" s="1"/>
  <c r="L510" i="1" a="1"/>
  <c r="L510" i="1" s="1"/>
  <c r="L130" i="1" a="1"/>
  <c r="L130" i="1" s="1"/>
  <c r="L511" i="1" a="1"/>
  <c r="L511" i="1" s="1"/>
  <c r="L131" i="1" a="1"/>
  <c r="L131" i="1" s="1"/>
  <c r="L512" i="1" a="1"/>
  <c r="L512" i="1" s="1"/>
  <c r="L132" i="1" a="1"/>
  <c r="L132" i="1" s="1"/>
  <c r="L513" i="1" a="1"/>
  <c r="L513" i="1" s="1"/>
  <c r="L133" i="1" a="1"/>
  <c r="L133" i="1" s="1"/>
  <c r="L514" i="1" a="1"/>
  <c r="L514" i="1" s="1"/>
  <c r="L134" i="1" a="1"/>
  <c r="L134" i="1" s="1"/>
  <c r="L515" i="1" a="1"/>
  <c r="L515" i="1" s="1"/>
  <c r="L135" i="1" a="1"/>
  <c r="L135" i="1" s="1"/>
  <c r="L516" i="1" a="1"/>
  <c r="L516" i="1" s="1"/>
  <c r="L136" i="1" a="1"/>
  <c r="L136" i="1" s="1"/>
  <c r="L517" i="1" a="1"/>
  <c r="L517" i="1" s="1"/>
  <c r="L137" i="1" a="1"/>
  <c r="L137" i="1" s="1"/>
  <c r="L518" i="1" a="1"/>
  <c r="L518" i="1" s="1"/>
  <c r="L138" i="1" a="1"/>
  <c r="L138" i="1" s="1"/>
  <c r="L519" i="1" a="1"/>
  <c r="L519" i="1" s="1"/>
  <c r="L139" i="1" a="1"/>
  <c r="L139" i="1" s="1"/>
  <c r="L520" i="1" a="1"/>
  <c r="L520" i="1" s="1"/>
  <c r="L140" i="1" a="1"/>
  <c r="L140" i="1" s="1"/>
  <c r="L521" i="1" a="1"/>
  <c r="L521" i="1" s="1"/>
  <c r="L141" i="1" a="1"/>
  <c r="L141" i="1" s="1"/>
  <c r="L522" i="1" a="1"/>
  <c r="L522" i="1" s="1"/>
  <c r="L142" i="1" a="1"/>
  <c r="L142" i="1" s="1"/>
  <c r="L523" i="1" a="1"/>
  <c r="L523" i="1" s="1"/>
  <c r="L143" i="1" a="1"/>
  <c r="L143" i="1" s="1"/>
  <c r="L524" i="1" a="1"/>
  <c r="L524" i="1" s="1"/>
  <c r="L144" i="1" a="1"/>
  <c r="L144" i="1" s="1"/>
  <c r="L525" i="1" a="1"/>
  <c r="L525" i="1" s="1"/>
  <c r="L145" i="1" a="1"/>
  <c r="L145" i="1" s="1"/>
  <c r="L526" i="1" a="1"/>
  <c r="L526" i="1" s="1"/>
  <c r="L146" i="1" a="1"/>
  <c r="L146" i="1" s="1"/>
  <c r="L527" i="1" a="1"/>
  <c r="L527" i="1" s="1"/>
  <c r="L147" i="1" a="1"/>
  <c r="L147" i="1" s="1"/>
  <c r="L528" i="1" a="1"/>
  <c r="L528" i="1" s="1"/>
  <c r="L148" i="1" a="1"/>
  <c r="L148" i="1" s="1"/>
  <c r="L529" i="1" a="1"/>
  <c r="L529" i="1" s="1"/>
  <c r="L149" i="1" a="1"/>
  <c r="L149" i="1" s="1"/>
  <c r="L530" i="1" a="1"/>
  <c r="L530" i="1" s="1"/>
  <c r="L150" i="1" a="1"/>
  <c r="L150" i="1" s="1"/>
  <c r="L531" i="1" a="1"/>
  <c r="L531" i="1" s="1"/>
  <c r="L151" i="1" a="1"/>
  <c r="L151" i="1" s="1"/>
  <c r="L532" i="1" a="1"/>
  <c r="L532" i="1" s="1"/>
  <c r="L152" i="1" a="1"/>
  <c r="L152" i="1" s="1"/>
  <c r="L533" i="1" a="1"/>
  <c r="L533" i="1" s="1"/>
  <c r="L153" i="1" a="1"/>
  <c r="L153" i="1" s="1"/>
  <c r="L534" i="1" a="1"/>
  <c r="L534" i="1" s="1"/>
  <c r="L154" i="1" a="1"/>
  <c r="L154" i="1" s="1"/>
  <c r="L535" i="1" a="1"/>
  <c r="L535" i="1" s="1"/>
  <c r="L155" i="1" a="1"/>
  <c r="L155" i="1" s="1"/>
  <c r="L536" i="1" a="1"/>
  <c r="L536" i="1" s="1"/>
  <c r="L156" i="1" a="1"/>
  <c r="L156" i="1" s="1"/>
  <c r="L537" i="1" a="1"/>
  <c r="L537" i="1" s="1"/>
  <c r="L157" i="1" a="1"/>
  <c r="L157" i="1" s="1"/>
  <c r="L538" i="1" a="1"/>
  <c r="L538" i="1" s="1"/>
  <c r="L158" i="1" a="1"/>
  <c r="L158" i="1" s="1"/>
  <c r="L159" i="1" a="1"/>
  <c r="L159" i="1" s="1"/>
  <c r="L160" i="1" a="1"/>
  <c r="L160" i="1" s="1"/>
  <c r="L161" i="1" a="1"/>
  <c r="L161" i="1" s="1"/>
  <c r="L162" i="1" a="1"/>
  <c r="L162" i="1" s="1"/>
  <c r="L163" i="1" a="1"/>
  <c r="L163" i="1" s="1"/>
  <c r="L164" i="1" a="1"/>
  <c r="L164" i="1" s="1"/>
  <c r="L165" i="1" a="1"/>
  <c r="L165" i="1" s="1"/>
  <c r="L166" i="1" a="1"/>
  <c r="L166" i="1" s="1"/>
  <c r="L167" i="1" a="1"/>
  <c r="L167" i="1" s="1"/>
  <c r="L168" i="1" a="1"/>
  <c r="L168" i="1" s="1"/>
  <c r="L169" i="1" a="1"/>
  <c r="L169" i="1" s="1"/>
  <c r="L170" i="1" a="1"/>
  <c r="L170" i="1" s="1"/>
  <c r="L171" i="1" a="1"/>
  <c r="L171" i="1" s="1"/>
  <c r="L172" i="1" a="1"/>
  <c r="L172" i="1" s="1"/>
  <c r="L173" i="1" a="1"/>
  <c r="L173" i="1" s="1"/>
  <c r="L174" i="1" a="1"/>
  <c r="L174" i="1" s="1"/>
  <c r="L175" i="1" a="1"/>
  <c r="L175" i="1" s="1"/>
  <c r="L176" i="1" a="1"/>
  <c r="L176" i="1" s="1"/>
  <c r="L177" i="1" a="1"/>
  <c r="L177" i="1" s="1"/>
  <c r="L178" i="1" a="1"/>
  <c r="L178" i="1" s="1"/>
  <c r="L179" i="1" a="1"/>
  <c r="L179" i="1" s="1"/>
  <c r="L180" i="1" a="1"/>
  <c r="L180" i="1" s="1"/>
  <c r="L181" i="1" a="1"/>
  <c r="L181" i="1" s="1"/>
  <c r="L182" i="1" a="1"/>
  <c r="L182" i="1" s="1"/>
  <c r="L183" i="1" a="1"/>
  <c r="L183" i="1" s="1"/>
  <c r="L184" i="1" a="1"/>
  <c r="L184" i="1" s="1"/>
  <c r="L185" i="1" a="1"/>
  <c r="L185" i="1" s="1"/>
  <c r="L186" i="1" a="1"/>
  <c r="L186" i="1" s="1"/>
  <c r="L187" i="1" a="1"/>
  <c r="L187" i="1" s="1"/>
  <c r="L188" i="1" a="1"/>
  <c r="L188" i="1" s="1"/>
  <c r="L189" i="1" a="1"/>
  <c r="L189" i="1" s="1"/>
  <c r="L190" i="1" a="1"/>
  <c r="L190" i="1" s="1"/>
  <c r="L191" i="1" a="1"/>
  <c r="L191" i="1" s="1"/>
  <c r="L192" i="1" a="1"/>
  <c r="L192" i="1" s="1"/>
  <c r="L193" i="1" a="1"/>
  <c r="L193" i="1" s="1"/>
  <c r="L194" i="1" a="1"/>
  <c r="L194" i="1" s="1"/>
  <c r="L195" i="1" a="1"/>
  <c r="L195" i="1" s="1"/>
  <c r="L196" i="1" a="1"/>
  <c r="L196" i="1" s="1"/>
  <c r="L197" i="1" a="1"/>
  <c r="L197" i="1" s="1"/>
  <c r="L198" i="1" a="1"/>
  <c r="L198" i="1" s="1"/>
  <c r="L199" i="1" a="1"/>
  <c r="L199" i="1" s="1"/>
  <c r="L200" i="1" a="1"/>
  <c r="L200" i="1" s="1"/>
  <c r="L201" i="1" a="1"/>
  <c r="L201" i="1" s="1"/>
  <c r="L202" i="1" a="1"/>
  <c r="L202" i="1" s="1"/>
  <c r="L203" i="1" a="1"/>
  <c r="L203" i="1" s="1"/>
  <c r="L204" i="1" a="1"/>
  <c r="L204" i="1" s="1"/>
  <c r="L205" i="1" a="1"/>
  <c r="L205" i="1" s="1"/>
  <c r="L206" i="1" a="1"/>
  <c r="L206" i="1" s="1"/>
  <c r="L207" i="1" a="1"/>
  <c r="L207" i="1" s="1"/>
  <c r="L208" i="1" a="1"/>
  <c r="L208" i="1" s="1"/>
  <c r="L209" i="1" a="1"/>
  <c r="L209" i="1" s="1"/>
  <c r="L210" i="1" a="1"/>
  <c r="L210" i="1" s="1"/>
  <c r="L211" i="1" a="1"/>
  <c r="L211" i="1" s="1"/>
  <c r="L212" i="1" a="1"/>
  <c r="L212" i="1" s="1"/>
  <c r="L213" i="1" a="1"/>
  <c r="L213" i="1" s="1"/>
  <c r="L214" i="1" a="1"/>
  <c r="L214" i="1" s="1"/>
  <c r="L215" i="1" a="1"/>
  <c r="L215" i="1" s="1"/>
  <c r="L216" i="1" a="1"/>
  <c r="L216" i="1" s="1"/>
  <c r="L217" i="1" a="1"/>
  <c r="L217" i="1" s="1"/>
  <c r="L218" i="1" a="1"/>
  <c r="L218" i="1" s="1"/>
  <c r="L219" i="1" a="1"/>
  <c r="L219" i="1" s="1"/>
  <c r="L220" i="1" a="1"/>
  <c r="L220" i="1" s="1"/>
  <c r="L221" i="1" a="1"/>
  <c r="L221" i="1" s="1"/>
  <c r="L222" i="1" a="1"/>
  <c r="L222" i="1" s="1"/>
  <c r="L223" i="1" a="1"/>
  <c r="L223" i="1" s="1"/>
  <c r="L224" i="1" a="1"/>
  <c r="L224" i="1" s="1"/>
  <c r="L225" i="1" a="1"/>
  <c r="L225" i="1" s="1"/>
  <c r="L226" i="1" a="1"/>
  <c r="L226" i="1" s="1"/>
  <c r="L227" i="1" a="1"/>
  <c r="L227" i="1" s="1"/>
  <c r="L228" i="1" a="1"/>
  <c r="L228" i="1" s="1"/>
  <c r="L229" i="1" a="1"/>
  <c r="L229" i="1" s="1"/>
  <c r="L230" i="1" a="1"/>
  <c r="L230" i="1" s="1"/>
  <c r="L231" i="1" a="1"/>
  <c r="L231" i="1" s="1"/>
  <c r="L232" i="1" a="1"/>
  <c r="L232" i="1" s="1"/>
  <c r="L233" i="1" a="1"/>
  <c r="L233" i="1" s="1"/>
  <c r="L234" i="1" a="1"/>
  <c r="L234" i="1" s="1"/>
  <c r="L235" i="1" a="1"/>
  <c r="L235" i="1" s="1"/>
  <c r="L236" i="1" a="1"/>
  <c r="L236" i="1" s="1"/>
  <c r="L237" i="1" a="1"/>
  <c r="L237" i="1" s="1"/>
  <c r="L238" i="1" a="1"/>
  <c r="L238" i="1" s="1"/>
  <c r="L239" i="1" a="1"/>
  <c r="L239" i="1" s="1"/>
  <c r="L240" i="1" a="1"/>
  <c r="L240" i="1" s="1"/>
  <c r="L241" i="1" a="1"/>
  <c r="L241" i="1" s="1"/>
  <c r="L242" i="1" a="1"/>
  <c r="L242" i="1" s="1"/>
  <c r="L243" i="1" a="1"/>
  <c r="L243" i="1" s="1"/>
  <c r="L244" i="1" a="1"/>
  <c r="L244" i="1" s="1"/>
  <c r="L245" i="1" a="1"/>
  <c r="L245" i="1" s="1"/>
  <c r="L246" i="1" a="1"/>
  <c r="L246" i="1" s="1"/>
  <c r="L247" i="1" a="1"/>
  <c r="L247" i="1" s="1"/>
  <c r="L248" i="1" a="1"/>
  <c r="L248" i="1" s="1"/>
  <c r="L249" i="1" a="1"/>
  <c r="L249" i="1" s="1"/>
  <c r="L250" i="1" a="1"/>
  <c r="L250" i="1" s="1"/>
  <c r="L251" i="1" a="1"/>
  <c r="L251" i="1" s="1"/>
  <c r="L252" i="1" a="1"/>
  <c r="L252" i="1" s="1"/>
  <c r="L253" i="1" a="1"/>
  <c r="L253" i="1" s="1"/>
  <c r="L254" i="1" a="1"/>
  <c r="L254" i="1" s="1"/>
  <c r="L255" i="1" a="1"/>
  <c r="L255" i="1" s="1"/>
  <c r="L256" i="1" a="1"/>
  <c r="L256" i="1" s="1"/>
  <c r="L257" i="1" a="1"/>
  <c r="L257" i="1" s="1"/>
  <c r="L258" i="1" a="1"/>
  <c r="L258" i="1" s="1"/>
  <c r="L259" i="1" a="1"/>
  <c r="L259" i="1" s="1"/>
  <c r="L260" i="1" a="1"/>
  <c r="L260" i="1" s="1"/>
  <c r="L261" i="1" a="1"/>
  <c r="L261" i="1" s="1"/>
  <c r="L262" i="1" a="1"/>
  <c r="L262" i="1" s="1"/>
  <c r="L263" i="1" a="1"/>
  <c r="L263" i="1" s="1"/>
  <c r="L264" i="1" a="1"/>
  <c r="L264" i="1" s="1"/>
  <c r="L265" i="1" a="1"/>
  <c r="L265" i="1" s="1"/>
  <c r="L266" i="1" a="1"/>
  <c r="L266" i="1" s="1"/>
  <c r="L267" i="1" a="1"/>
  <c r="L267" i="1" s="1"/>
  <c r="L268" i="1" a="1"/>
  <c r="L268" i="1" s="1"/>
  <c r="L269" i="1" a="1"/>
  <c r="L269" i="1" s="1"/>
  <c r="L270" i="1" a="1"/>
  <c r="L270" i="1" s="1"/>
  <c r="L271" i="1" a="1"/>
  <c r="L271" i="1" s="1"/>
  <c r="L272" i="1" a="1"/>
  <c r="L272" i="1" s="1"/>
  <c r="L273" i="1" a="1"/>
  <c r="L273" i="1" s="1"/>
  <c r="L274" i="1" a="1"/>
  <c r="L274" i="1" s="1"/>
  <c r="L275" i="1" a="1"/>
  <c r="L275" i="1" s="1"/>
  <c r="L276" i="1" a="1"/>
  <c r="L276" i="1" s="1"/>
  <c r="L277" i="1" a="1"/>
  <c r="L277" i="1" s="1"/>
  <c r="L278" i="1" a="1"/>
  <c r="L278" i="1" s="1"/>
  <c r="L279" i="1" a="1"/>
  <c r="L279" i="1" s="1"/>
  <c r="L280" i="1" a="1"/>
  <c r="L280" i="1" s="1"/>
  <c r="L281" i="1" a="1"/>
  <c r="L281" i="1" s="1"/>
  <c r="L282" i="1" a="1"/>
  <c r="L282" i="1" s="1"/>
  <c r="L283" i="1" a="1"/>
  <c r="L283" i="1" s="1"/>
  <c r="L284" i="1" a="1"/>
  <c r="L284" i="1" s="1"/>
  <c r="L285" i="1" a="1"/>
  <c r="L285" i="1" s="1"/>
  <c r="L286" i="1" a="1"/>
  <c r="L286" i="1" s="1"/>
  <c r="L287" i="1" a="1"/>
  <c r="L287" i="1" s="1"/>
  <c r="L288" i="1" a="1"/>
  <c r="L288" i="1" s="1"/>
  <c r="L289" i="1" a="1"/>
  <c r="L289" i="1" s="1"/>
  <c r="L290" i="1" a="1"/>
  <c r="L290" i="1" s="1"/>
  <c r="L291" i="1" a="1"/>
  <c r="L291" i="1" s="1"/>
  <c r="L292" i="1" a="1"/>
  <c r="L292" i="1" s="1"/>
  <c r="L293" i="1" a="1"/>
  <c r="L293" i="1" s="1"/>
  <c r="L294" i="1" a="1"/>
  <c r="L294" i="1" s="1"/>
  <c r="L295" i="1" a="1"/>
  <c r="L295" i="1" s="1"/>
  <c r="L296" i="1" a="1"/>
  <c r="L296" i="1" s="1"/>
  <c r="L297" i="1" a="1"/>
  <c r="L297" i="1" s="1"/>
  <c r="L298" i="1" a="1"/>
  <c r="L298" i="1" s="1"/>
  <c r="L299" i="1" a="1"/>
  <c r="L299" i="1" s="1"/>
  <c r="L300" i="1" a="1"/>
  <c r="L300" i="1" s="1"/>
  <c r="L301" i="1" a="1"/>
  <c r="L301" i="1" s="1"/>
  <c r="L302" i="1" a="1"/>
  <c r="L302" i="1" s="1"/>
  <c r="L303" i="1" a="1"/>
  <c r="L303" i="1" s="1"/>
  <c r="L304" i="1" a="1"/>
  <c r="L304" i="1" s="1"/>
  <c r="L305" i="1" a="1"/>
  <c r="L305" i="1" s="1"/>
  <c r="L306" i="1" a="1"/>
  <c r="L306" i="1" s="1"/>
  <c r="L307" i="1" a="1"/>
  <c r="L307" i="1" s="1"/>
  <c r="L308" i="1" a="1"/>
  <c r="L308" i="1" s="1"/>
  <c r="L309" i="1" a="1"/>
  <c r="L309" i="1" s="1"/>
  <c r="L310" i="1" a="1"/>
  <c r="L310" i="1" s="1"/>
  <c r="L311" i="1" a="1"/>
  <c r="L311" i="1" s="1"/>
  <c r="L312" i="1" a="1"/>
  <c r="L312" i="1" s="1"/>
  <c r="L313" i="1" a="1"/>
  <c r="L313" i="1" s="1"/>
  <c r="L314" i="1" a="1"/>
  <c r="L314" i="1" s="1"/>
  <c r="L315" i="1" a="1"/>
  <c r="L315" i="1" s="1"/>
  <c r="L316" i="1" a="1"/>
  <c r="L316" i="1" s="1"/>
  <c r="L317" i="1" a="1"/>
  <c r="L317" i="1" s="1"/>
  <c r="L318" i="1" a="1"/>
  <c r="L318" i="1" s="1"/>
  <c r="L319" i="1" a="1"/>
  <c r="L319" i="1" s="1"/>
  <c r="L320" i="1" a="1"/>
  <c r="L320" i="1" s="1"/>
  <c r="L321" i="1" a="1"/>
  <c r="L321" i="1" s="1"/>
  <c r="L322" i="1" a="1"/>
  <c r="L322" i="1" s="1"/>
  <c r="L323" i="1" a="1"/>
  <c r="L323" i="1" s="1"/>
  <c r="L324" i="1" a="1"/>
  <c r="L324" i="1" s="1"/>
  <c r="L325" i="1" a="1"/>
  <c r="L325" i="1" s="1"/>
  <c r="L326" i="1" a="1"/>
  <c r="L326" i="1" s="1"/>
  <c r="L327" i="1" a="1"/>
  <c r="L327" i="1" s="1"/>
  <c r="L328" i="1" a="1"/>
  <c r="L328" i="1" s="1"/>
  <c r="L329" i="1" a="1"/>
  <c r="L329" i="1" s="1"/>
  <c r="L330" i="1" a="1"/>
  <c r="L330" i="1" s="1"/>
  <c r="L331" i="1" a="1"/>
  <c r="L331" i="1" s="1"/>
  <c r="L332" i="1" a="1"/>
  <c r="L332" i="1" s="1"/>
  <c r="L333" i="1" a="1"/>
  <c r="L333" i="1" s="1"/>
  <c r="L334" i="1" a="1"/>
  <c r="L334" i="1" s="1"/>
  <c r="L335" i="1" a="1"/>
  <c r="L335" i="1" s="1"/>
  <c r="L336" i="1" a="1"/>
  <c r="L336" i="1" s="1"/>
  <c r="L337" i="1" a="1"/>
  <c r="L337" i="1" s="1"/>
  <c r="L338" i="1" a="1"/>
  <c r="L338" i="1" s="1"/>
  <c r="L339" i="1" a="1"/>
  <c r="L339" i="1" s="1"/>
  <c r="L340" i="1" a="1"/>
  <c r="L340" i="1" s="1"/>
  <c r="L341" i="1" a="1"/>
  <c r="L341" i="1" s="1"/>
  <c r="L342" i="1" a="1"/>
  <c r="L342" i="1" s="1"/>
  <c r="L343" i="1" a="1"/>
  <c r="L343" i="1" s="1"/>
  <c r="L344" i="1" a="1"/>
  <c r="L344" i="1" s="1"/>
  <c r="L345" i="1" a="1"/>
  <c r="L345" i="1" s="1"/>
  <c r="L346" i="1" a="1"/>
  <c r="L346" i="1" s="1"/>
  <c r="L347" i="1" a="1"/>
  <c r="L347" i="1" s="1"/>
  <c r="L348" i="1" a="1"/>
  <c r="L348" i="1" s="1"/>
  <c r="L349" i="1" a="1"/>
  <c r="L349" i="1" s="1"/>
  <c r="L350" i="1" a="1"/>
  <c r="L350" i="1" s="1"/>
  <c r="L351" i="1" a="1"/>
  <c r="L351" i="1" s="1"/>
  <c r="L352" i="1" a="1"/>
  <c r="L352" i="1" s="1"/>
  <c r="L353" i="1" a="1"/>
  <c r="L353" i="1" s="1"/>
  <c r="L354" i="1" a="1"/>
  <c r="L354" i="1" s="1"/>
  <c r="L355" i="1" a="1"/>
  <c r="L355" i="1" s="1"/>
  <c r="L356" i="1" a="1"/>
  <c r="L356" i="1" s="1"/>
  <c r="L357" i="1" a="1"/>
  <c r="L357" i="1" s="1"/>
  <c r="L358" i="1" a="1"/>
  <c r="L358" i="1" s="1"/>
  <c r="L359" i="1" a="1"/>
  <c r="L359" i="1" s="1"/>
  <c r="L360" i="1" a="1"/>
  <c r="L360" i="1" s="1"/>
  <c r="L361" i="1" a="1"/>
  <c r="L361" i="1" s="1"/>
  <c r="L362" i="1" a="1"/>
  <c r="L362" i="1" s="1"/>
  <c r="L363" i="1" a="1"/>
  <c r="L363" i="1" s="1"/>
  <c r="L364" i="1" a="1"/>
  <c r="L364" i="1" s="1"/>
  <c r="L365" i="1" a="1"/>
  <c r="L365" i="1" s="1"/>
  <c r="L366" i="1" a="1"/>
  <c r="L366" i="1" s="1"/>
  <c r="L367" i="1" a="1"/>
  <c r="L367" i="1" s="1"/>
  <c r="L368" i="1" a="1"/>
  <c r="L368" i="1" s="1"/>
  <c r="L369" i="1" a="1"/>
  <c r="L369" i="1" s="1"/>
  <c r="L370" i="1" a="1"/>
  <c r="L370" i="1" s="1"/>
  <c r="L371" i="1" a="1"/>
  <c r="L371" i="1" s="1"/>
  <c r="L372" i="1" a="1"/>
  <c r="L372" i="1" s="1"/>
  <c r="L373" i="1" a="1"/>
  <c r="L373" i="1" s="1"/>
  <c r="L374" i="1" a="1"/>
  <c r="L374" i="1" s="1"/>
  <c r="L375" i="1" a="1"/>
  <c r="L375" i="1" s="1"/>
  <c r="L376" i="1" a="1"/>
  <c r="L376" i="1" s="1"/>
  <c r="L377" i="1" a="1"/>
  <c r="L377" i="1" s="1"/>
  <c r="L378" i="1" a="1"/>
  <c r="L378" i="1" s="1"/>
  <c r="L379" i="1" a="1"/>
  <c r="L379" i="1" s="1"/>
  <c r="L380" i="1" a="1"/>
  <c r="L380" i="1" s="1"/>
  <c r="L381" i="1" a="1"/>
  <c r="L381" i="1" s="1"/>
  <c r="L382" i="1" a="1"/>
  <c r="L382" i="1" s="1"/>
  <c r="L383" i="1" a="1"/>
  <c r="L383" i="1" s="1"/>
  <c r="L384" i="1" a="1"/>
  <c r="L384" i="1" s="1"/>
  <c r="L385" i="1" a="1"/>
  <c r="L385" i="1" s="1"/>
  <c r="AE4" i="1"/>
  <c r="AE5" i="1"/>
  <c r="AE6" i="1"/>
  <c r="AE387" i="1"/>
  <c r="AE7" i="1"/>
  <c r="AE388" i="1"/>
  <c r="AE8" i="1"/>
  <c r="AE389" i="1"/>
  <c r="AE9" i="1"/>
  <c r="AE390" i="1"/>
  <c r="AE10" i="1"/>
  <c r="AE391" i="1"/>
  <c r="AE11" i="1"/>
  <c r="AE392" i="1"/>
  <c r="AE12" i="1"/>
  <c r="AE393" i="1"/>
  <c r="AE13" i="1"/>
  <c r="AE394" i="1"/>
  <c r="AE14" i="1"/>
  <c r="AE395" i="1"/>
  <c r="AE15" i="1"/>
  <c r="AE396" i="1"/>
  <c r="AE16" i="1"/>
  <c r="AE397" i="1"/>
  <c r="AE17" i="1"/>
  <c r="AE398" i="1"/>
  <c r="AE18" i="1"/>
  <c r="AE399" i="1"/>
  <c r="AE19" i="1"/>
  <c r="AE400" i="1"/>
  <c r="AE20" i="1"/>
  <c r="AE401" i="1"/>
  <c r="AE21" i="1"/>
  <c r="AE402" i="1"/>
  <c r="AE22" i="1"/>
  <c r="AE403" i="1"/>
  <c r="AE23" i="1"/>
  <c r="AE404" i="1"/>
  <c r="AE24" i="1"/>
  <c r="AE405" i="1"/>
  <c r="AE25" i="1"/>
  <c r="AE406" i="1"/>
  <c r="AE26" i="1"/>
  <c r="AE407" i="1"/>
  <c r="AE27" i="1"/>
  <c r="AE408" i="1"/>
  <c r="AE28" i="1"/>
  <c r="AE409" i="1"/>
  <c r="AE29" i="1"/>
  <c r="AE410" i="1"/>
  <c r="AE30" i="1"/>
  <c r="AE411" i="1"/>
  <c r="AE31" i="1"/>
  <c r="AE412" i="1"/>
  <c r="AE32" i="1"/>
  <c r="AE413" i="1"/>
  <c r="AE33" i="1"/>
  <c r="AE414" i="1"/>
  <c r="AE34" i="1"/>
  <c r="AE415" i="1"/>
  <c r="AE35" i="1"/>
  <c r="AE416" i="1"/>
  <c r="AE36" i="1"/>
  <c r="AE417" i="1"/>
  <c r="AE37" i="1"/>
  <c r="AE418" i="1"/>
  <c r="AE38" i="1"/>
  <c r="AE419" i="1"/>
  <c r="AE39" i="1"/>
  <c r="AE420" i="1"/>
  <c r="AE40" i="1"/>
  <c r="AE421" i="1"/>
  <c r="AE41" i="1"/>
  <c r="AE422" i="1"/>
  <c r="AE42" i="1"/>
  <c r="AE423" i="1"/>
  <c r="AE43" i="1"/>
  <c r="AE424" i="1"/>
  <c r="AE44" i="1"/>
  <c r="AE425" i="1"/>
  <c r="AE45" i="1"/>
  <c r="AE426" i="1"/>
  <c r="AE46" i="1"/>
  <c r="AE427" i="1"/>
  <c r="AE47" i="1"/>
  <c r="AE428" i="1"/>
  <c r="AE48" i="1"/>
  <c r="AE429" i="1"/>
  <c r="AE49" i="1"/>
  <c r="AE430" i="1"/>
  <c r="AE50" i="1"/>
  <c r="AE431" i="1"/>
  <c r="AE51" i="1"/>
  <c r="AE432" i="1"/>
  <c r="AE52" i="1"/>
  <c r="AE433" i="1"/>
  <c r="AE53" i="1"/>
  <c r="AE434" i="1"/>
  <c r="AE54" i="1"/>
  <c r="AE435" i="1"/>
  <c r="AE55" i="1"/>
  <c r="AE436" i="1"/>
  <c r="AE56" i="1"/>
  <c r="AE437" i="1"/>
  <c r="AE57" i="1"/>
  <c r="AE438" i="1"/>
  <c r="AE58" i="1"/>
  <c r="AE439" i="1"/>
  <c r="AE59" i="1"/>
  <c r="AE440" i="1"/>
  <c r="AE60" i="1"/>
  <c r="AE441" i="1"/>
  <c r="AE61" i="1"/>
  <c r="AE442" i="1"/>
  <c r="AE62" i="1"/>
  <c r="AE443" i="1"/>
  <c r="AE63" i="1"/>
  <c r="AE444" i="1"/>
  <c r="AE64" i="1"/>
  <c r="AE445" i="1"/>
  <c r="AE65" i="1"/>
  <c r="AE446" i="1"/>
  <c r="AE66" i="1"/>
  <c r="AE447" i="1"/>
  <c r="AE67" i="1"/>
  <c r="AE448" i="1"/>
  <c r="AE68" i="1"/>
  <c r="AE449" i="1"/>
  <c r="AE69" i="1"/>
  <c r="AE450" i="1"/>
  <c r="AE70" i="1"/>
  <c r="AE451" i="1"/>
  <c r="AE71" i="1"/>
  <c r="AE452" i="1"/>
  <c r="AE72" i="1"/>
  <c r="AE453" i="1"/>
  <c r="AE73" i="1"/>
  <c r="AE454" i="1"/>
  <c r="AE74" i="1"/>
  <c r="AE455" i="1"/>
  <c r="AE75" i="1"/>
  <c r="AE456" i="1"/>
  <c r="AE76" i="1"/>
  <c r="AE457" i="1"/>
  <c r="AE77" i="1"/>
  <c r="AE458" i="1"/>
  <c r="AE78" i="1"/>
  <c r="AE459" i="1"/>
  <c r="AE79" i="1"/>
  <c r="AE460" i="1"/>
  <c r="AE80" i="1"/>
  <c r="AE461" i="1"/>
  <c r="AE81" i="1"/>
  <c r="AE462" i="1"/>
  <c r="AE82" i="1"/>
  <c r="AE463" i="1"/>
  <c r="AE83" i="1"/>
  <c r="AE464" i="1"/>
  <c r="AE84" i="1"/>
  <c r="AE465" i="1"/>
  <c r="AE85" i="1"/>
  <c r="AE466" i="1"/>
  <c r="AE86" i="1"/>
  <c r="AE467" i="1"/>
  <c r="AE87" i="1"/>
  <c r="AE468" i="1"/>
  <c r="AE88" i="1"/>
  <c r="AE469" i="1"/>
  <c r="AE89" i="1"/>
  <c r="AE470" i="1"/>
  <c r="AE90" i="1"/>
  <c r="AE471" i="1"/>
  <c r="AE91" i="1"/>
  <c r="AE472" i="1"/>
  <c r="AE92" i="1"/>
  <c r="AE473" i="1"/>
  <c r="AE93" i="1"/>
  <c r="AE474" i="1"/>
  <c r="AE94" i="1"/>
  <c r="AE475" i="1"/>
  <c r="AE95" i="1"/>
  <c r="AE476" i="1"/>
  <c r="AE96" i="1"/>
  <c r="AE477" i="1"/>
  <c r="AE97" i="1"/>
  <c r="AE478" i="1"/>
  <c r="AE98" i="1"/>
  <c r="AE479" i="1"/>
  <c r="AE99" i="1"/>
  <c r="AE480" i="1"/>
  <c r="AE100" i="1"/>
  <c r="AE481" i="1"/>
  <c r="AE101" i="1"/>
  <c r="AE482" i="1"/>
  <c r="AE102" i="1"/>
  <c r="AE483" i="1"/>
  <c r="AE103" i="1"/>
  <c r="AE484" i="1"/>
  <c r="AE104" i="1"/>
  <c r="AE485" i="1"/>
  <c r="AE105" i="1"/>
  <c r="AE486" i="1"/>
  <c r="AE106" i="1"/>
  <c r="AE487" i="1"/>
  <c r="AE107" i="1"/>
  <c r="AE488" i="1"/>
  <c r="AE108" i="1"/>
  <c r="AE489" i="1"/>
  <c r="AE109" i="1"/>
  <c r="AE490" i="1"/>
  <c r="AE110" i="1"/>
  <c r="AE491" i="1"/>
  <c r="AE111" i="1"/>
  <c r="AE492" i="1"/>
  <c r="AE112" i="1"/>
  <c r="AE493" i="1"/>
  <c r="AE113" i="1"/>
  <c r="AE494" i="1"/>
  <c r="AE114" i="1"/>
  <c r="AE495" i="1"/>
  <c r="AE115" i="1"/>
  <c r="AE496" i="1"/>
  <c r="AE116" i="1"/>
  <c r="AE497" i="1"/>
  <c r="AE117" i="1"/>
  <c r="AE498" i="1"/>
  <c r="AE118" i="1"/>
  <c r="AE499" i="1"/>
  <c r="AE119" i="1"/>
  <c r="AE500" i="1"/>
  <c r="AE120" i="1"/>
  <c r="AE501" i="1"/>
  <c r="AE121" i="1"/>
  <c r="AE502" i="1"/>
  <c r="AE122" i="1"/>
  <c r="AE503" i="1"/>
  <c r="AE123" i="1"/>
  <c r="AE504" i="1"/>
  <c r="AE124" i="1"/>
  <c r="AE505" i="1"/>
  <c r="AE125" i="1"/>
  <c r="AE506" i="1"/>
  <c r="AE126" i="1"/>
  <c r="AE507" i="1"/>
  <c r="AE127" i="1"/>
  <c r="AE508" i="1"/>
  <c r="AE128" i="1"/>
  <c r="AE509" i="1"/>
  <c r="AE129" i="1"/>
  <c r="AE510" i="1"/>
  <c r="AE130" i="1"/>
  <c r="AE511" i="1"/>
  <c r="AE131" i="1"/>
  <c r="AE512" i="1"/>
  <c r="AE132" i="1"/>
  <c r="AE513" i="1"/>
  <c r="AE133" i="1"/>
  <c r="AE514" i="1"/>
  <c r="AE134" i="1"/>
  <c r="AE515" i="1"/>
  <c r="AE135" i="1"/>
  <c r="AE516" i="1"/>
  <c r="AE136" i="1"/>
  <c r="AE517" i="1"/>
  <c r="AE137" i="1"/>
  <c r="AE518" i="1"/>
  <c r="AE138" i="1"/>
  <c r="AE519" i="1"/>
  <c r="AE139" i="1"/>
  <c r="AE520" i="1"/>
  <c r="AE140" i="1"/>
  <c r="AE521" i="1"/>
  <c r="AE141" i="1"/>
  <c r="AE522" i="1"/>
  <c r="AE142" i="1"/>
  <c r="AE523" i="1"/>
  <c r="AE143" i="1"/>
  <c r="AE524" i="1"/>
  <c r="AE144" i="1"/>
  <c r="AE525" i="1"/>
  <c r="AE145" i="1"/>
  <c r="AE526" i="1"/>
  <c r="AE146" i="1"/>
  <c r="AE527" i="1"/>
  <c r="AE147" i="1"/>
  <c r="AE528" i="1"/>
  <c r="AE148" i="1"/>
  <c r="AE529" i="1"/>
  <c r="AE149" i="1"/>
  <c r="AE530" i="1"/>
  <c r="AE150" i="1"/>
  <c r="AE531" i="1"/>
  <c r="AE151" i="1"/>
  <c r="AE532" i="1"/>
  <c r="AE152" i="1"/>
  <c r="AE533" i="1"/>
  <c r="AE153" i="1"/>
  <c r="AE534" i="1"/>
  <c r="AE154" i="1"/>
  <c r="AE535" i="1"/>
  <c r="AE155" i="1"/>
  <c r="AE536" i="1"/>
  <c r="AE156" i="1"/>
  <c r="AE537" i="1"/>
  <c r="AE157" i="1"/>
  <c r="AE538"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G4" i="1"/>
  <c r="AG5" i="1"/>
  <c r="AG6" i="1"/>
  <c r="AG387" i="1"/>
  <c r="AG7" i="1"/>
  <c r="AG388" i="1"/>
  <c r="AG8" i="1"/>
  <c r="AG389" i="1"/>
  <c r="AG9" i="1"/>
  <c r="AG390" i="1"/>
  <c r="AG10" i="1"/>
  <c r="AG391" i="1"/>
  <c r="AG11" i="1"/>
  <c r="AG392" i="1"/>
  <c r="AG12" i="1"/>
  <c r="AG393" i="1"/>
  <c r="AG13" i="1"/>
  <c r="AG394" i="1"/>
  <c r="AG14" i="1"/>
  <c r="AG395" i="1"/>
  <c r="AG15" i="1"/>
  <c r="AG396" i="1"/>
  <c r="AG16" i="1"/>
  <c r="AG397" i="1"/>
  <c r="AG17" i="1"/>
  <c r="AG398" i="1"/>
  <c r="AG18" i="1"/>
  <c r="AG399" i="1"/>
  <c r="AG19" i="1"/>
  <c r="AG400" i="1"/>
  <c r="AG20" i="1"/>
  <c r="AG401" i="1"/>
  <c r="AG21" i="1"/>
  <c r="AG402" i="1"/>
  <c r="AG22" i="1"/>
  <c r="AG403" i="1"/>
  <c r="AG23" i="1"/>
  <c r="AG404" i="1"/>
  <c r="AG24" i="1"/>
  <c r="AG405" i="1"/>
  <c r="AG25" i="1"/>
  <c r="AG406" i="1"/>
  <c r="AG26" i="1"/>
  <c r="AG407" i="1"/>
  <c r="AG27" i="1"/>
  <c r="AG408" i="1"/>
  <c r="AG28" i="1"/>
  <c r="AG409" i="1"/>
  <c r="AG29" i="1"/>
  <c r="AG410" i="1"/>
  <c r="AG30" i="1"/>
  <c r="AG411" i="1"/>
  <c r="AG31" i="1"/>
  <c r="AG412" i="1"/>
  <c r="AG32" i="1"/>
  <c r="AG413" i="1"/>
  <c r="AG33" i="1"/>
  <c r="AG414" i="1"/>
  <c r="AG34" i="1"/>
  <c r="AG415" i="1"/>
  <c r="AG35" i="1"/>
  <c r="AG416" i="1"/>
  <c r="AG36" i="1"/>
  <c r="AG417" i="1"/>
  <c r="AG37" i="1"/>
  <c r="AG418" i="1"/>
  <c r="AG38" i="1"/>
  <c r="AG419" i="1"/>
  <c r="AG39" i="1"/>
  <c r="AG420" i="1"/>
  <c r="AG40" i="1"/>
  <c r="AG421" i="1"/>
  <c r="AG41" i="1"/>
  <c r="AG422" i="1"/>
  <c r="AG42" i="1"/>
  <c r="AG423" i="1"/>
  <c r="AG43" i="1"/>
  <c r="AG424" i="1"/>
  <c r="AG44" i="1"/>
  <c r="AG425" i="1"/>
  <c r="AG45" i="1"/>
  <c r="AG426" i="1"/>
  <c r="AG46" i="1"/>
  <c r="AG427" i="1"/>
  <c r="AG47" i="1"/>
  <c r="AG428" i="1"/>
  <c r="AG48" i="1"/>
  <c r="AG429" i="1"/>
  <c r="AG49" i="1"/>
  <c r="AG430" i="1"/>
  <c r="AG50" i="1"/>
  <c r="AG431" i="1"/>
  <c r="AG51" i="1"/>
  <c r="AG432" i="1"/>
  <c r="AG52" i="1"/>
  <c r="AG433" i="1"/>
  <c r="AG53" i="1"/>
  <c r="AG434" i="1"/>
  <c r="AG54" i="1"/>
  <c r="AG435" i="1"/>
  <c r="AG55" i="1"/>
  <c r="AG436" i="1"/>
  <c r="AG56" i="1"/>
  <c r="AG437" i="1"/>
  <c r="AG57" i="1"/>
  <c r="AG438" i="1"/>
  <c r="AG58" i="1"/>
  <c r="AG439" i="1"/>
  <c r="AG59" i="1"/>
  <c r="AG440" i="1"/>
  <c r="AG60" i="1"/>
  <c r="AG441" i="1"/>
  <c r="AG61" i="1"/>
  <c r="AG442" i="1"/>
  <c r="AG62" i="1"/>
  <c r="AG443" i="1"/>
  <c r="AG63" i="1"/>
  <c r="AG444" i="1"/>
  <c r="AG64" i="1"/>
  <c r="AG445" i="1"/>
  <c r="AG65" i="1"/>
  <c r="AG446" i="1"/>
  <c r="AG66" i="1"/>
  <c r="AG447" i="1"/>
  <c r="AG67" i="1"/>
  <c r="AG448" i="1"/>
  <c r="AG68" i="1"/>
  <c r="AG449" i="1"/>
  <c r="AG69" i="1"/>
  <c r="AG450" i="1"/>
  <c r="AG70" i="1"/>
  <c r="AG451" i="1"/>
  <c r="AG71" i="1"/>
  <c r="AG452" i="1"/>
  <c r="AG72" i="1"/>
  <c r="AG453" i="1"/>
  <c r="AG73" i="1"/>
  <c r="AG454" i="1"/>
  <c r="AG74" i="1"/>
  <c r="AG455" i="1"/>
  <c r="AG75" i="1"/>
  <c r="AG456" i="1"/>
  <c r="AG76" i="1"/>
  <c r="AG457" i="1"/>
  <c r="AG77" i="1"/>
  <c r="AG458" i="1"/>
  <c r="AG78" i="1"/>
  <c r="AG459" i="1"/>
  <c r="AG79" i="1"/>
  <c r="AG460" i="1"/>
  <c r="AG80" i="1"/>
  <c r="AG461" i="1"/>
  <c r="AG81" i="1"/>
  <c r="AG462" i="1"/>
  <c r="AG82" i="1"/>
  <c r="AG463" i="1"/>
  <c r="AG83" i="1"/>
  <c r="AG464" i="1"/>
  <c r="AG84" i="1"/>
  <c r="AG465" i="1"/>
  <c r="AG85" i="1"/>
  <c r="AG466" i="1"/>
  <c r="AG86" i="1"/>
  <c r="AG467" i="1"/>
  <c r="AG87" i="1"/>
  <c r="AG468" i="1"/>
  <c r="AG88" i="1"/>
  <c r="AG469" i="1"/>
  <c r="AG89" i="1"/>
  <c r="AG470" i="1"/>
  <c r="AG90" i="1"/>
  <c r="AG471" i="1"/>
  <c r="AG91" i="1"/>
  <c r="AG472" i="1"/>
  <c r="AG92" i="1"/>
  <c r="AG473" i="1"/>
  <c r="AG93" i="1"/>
  <c r="AG474" i="1"/>
  <c r="AG94" i="1"/>
  <c r="AG475" i="1"/>
  <c r="AG95" i="1"/>
  <c r="AG476" i="1"/>
  <c r="AG96" i="1"/>
  <c r="AG477" i="1"/>
  <c r="AG97" i="1"/>
  <c r="AG478" i="1"/>
  <c r="AG98" i="1"/>
  <c r="AG479" i="1"/>
  <c r="AG99" i="1"/>
  <c r="AG480" i="1"/>
  <c r="AG100" i="1"/>
  <c r="AG481" i="1"/>
  <c r="AG101" i="1"/>
  <c r="AG482" i="1"/>
  <c r="AG102" i="1"/>
  <c r="AG483" i="1"/>
  <c r="AG103" i="1"/>
  <c r="AG484" i="1"/>
  <c r="AG104" i="1"/>
  <c r="AG485" i="1"/>
  <c r="AG105" i="1"/>
  <c r="AG486" i="1"/>
  <c r="AG106" i="1"/>
  <c r="AG487" i="1"/>
  <c r="AG107" i="1"/>
  <c r="AG488" i="1"/>
  <c r="AG108" i="1"/>
  <c r="AG489" i="1"/>
  <c r="AG109" i="1"/>
  <c r="AG490" i="1"/>
  <c r="AG110" i="1"/>
  <c r="AG491" i="1"/>
  <c r="AG111" i="1"/>
  <c r="AG492" i="1"/>
  <c r="AG112" i="1"/>
  <c r="AG493" i="1"/>
  <c r="AG113" i="1"/>
  <c r="AG494" i="1"/>
  <c r="AG114" i="1"/>
  <c r="AG495" i="1"/>
  <c r="AG115" i="1"/>
  <c r="AG496" i="1"/>
  <c r="AG116" i="1"/>
  <c r="AG497" i="1"/>
  <c r="AG117" i="1"/>
  <c r="AG498" i="1"/>
  <c r="AG118" i="1"/>
  <c r="AG499" i="1"/>
  <c r="AG119" i="1"/>
  <c r="AG500" i="1"/>
  <c r="AG120" i="1"/>
  <c r="AG501" i="1"/>
  <c r="AG121" i="1"/>
  <c r="AG502" i="1"/>
  <c r="AG122" i="1"/>
  <c r="AG503" i="1"/>
  <c r="AG123" i="1"/>
  <c r="AG504" i="1"/>
  <c r="AG124" i="1"/>
  <c r="AG505" i="1"/>
  <c r="AG125" i="1"/>
  <c r="AG506" i="1"/>
  <c r="AG126" i="1"/>
  <c r="AG507" i="1"/>
  <c r="AG127" i="1"/>
  <c r="AG508" i="1"/>
  <c r="AG128" i="1"/>
  <c r="AG509" i="1"/>
  <c r="AG129" i="1"/>
  <c r="AG510" i="1"/>
  <c r="AG130" i="1"/>
  <c r="AG511" i="1"/>
  <c r="AG131" i="1"/>
  <c r="AG512" i="1"/>
  <c r="AG132" i="1"/>
  <c r="AG513" i="1"/>
  <c r="AG133" i="1"/>
  <c r="AG514" i="1"/>
  <c r="AG134" i="1"/>
  <c r="AG515" i="1"/>
  <c r="AG135" i="1"/>
  <c r="AG516" i="1"/>
  <c r="AG136" i="1"/>
  <c r="AG517" i="1"/>
  <c r="AG137" i="1"/>
  <c r="AG518" i="1"/>
  <c r="AG138" i="1"/>
  <c r="AG519" i="1"/>
  <c r="AG139" i="1"/>
  <c r="AG520" i="1"/>
  <c r="AG140" i="1"/>
  <c r="AG521" i="1"/>
  <c r="AG141" i="1"/>
  <c r="AG522" i="1"/>
  <c r="AG142" i="1"/>
  <c r="AG523" i="1"/>
  <c r="AG143" i="1"/>
  <c r="AG524" i="1"/>
  <c r="AG144" i="1"/>
  <c r="AG525" i="1"/>
  <c r="AG145" i="1"/>
  <c r="AG526" i="1"/>
  <c r="AG146" i="1"/>
  <c r="AG527" i="1"/>
  <c r="AG147" i="1"/>
  <c r="AG528" i="1"/>
  <c r="AG148" i="1"/>
  <c r="AG529" i="1"/>
  <c r="AG149" i="1"/>
  <c r="AG530" i="1"/>
  <c r="AG150" i="1"/>
  <c r="AG531" i="1"/>
  <c r="AG151" i="1"/>
  <c r="AG532" i="1"/>
  <c r="AG152" i="1"/>
  <c r="AG533" i="1"/>
  <c r="AG153" i="1"/>
  <c r="AG534" i="1"/>
  <c r="AG154" i="1"/>
  <c r="AG535" i="1"/>
  <c r="AG155" i="1"/>
  <c r="AG536" i="1"/>
  <c r="AG156" i="1"/>
  <c r="AG537" i="1"/>
  <c r="AG157" i="1"/>
  <c r="AG538"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H538" i="1" a="1"/>
  <c r="AH538" i="1" s="1"/>
  <c r="AH537" i="1" a="1"/>
  <c r="AH537" i="1" s="1"/>
  <c r="AH536" i="1" a="1"/>
  <c r="AH536" i="1" s="1"/>
  <c r="AH535" i="1" a="1"/>
  <c r="AH535" i="1" s="1"/>
  <c r="AH534" i="1" a="1"/>
  <c r="AH534" i="1" s="1"/>
  <c r="AH533" i="1" a="1"/>
  <c r="AH533" i="1" s="1"/>
  <c r="AH532" i="1" a="1"/>
  <c r="AH532" i="1" s="1"/>
  <c r="AH531" i="1" a="1"/>
  <c r="AH531" i="1" s="1"/>
  <c r="AH530" i="1" a="1"/>
  <c r="AH530" i="1" s="1"/>
  <c r="AH529" i="1" a="1"/>
  <c r="AH529" i="1" s="1"/>
  <c r="AH528" i="1" a="1"/>
  <c r="AH528" i="1" s="1"/>
  <c r="AH527" i="1" a="1"/>
  <c r="AH527" i="1" s="1"/>
  <c r="AH526" i="1" a="1"/>
  <c r="AH526" i="1" s="1"/>
  <c r="AH525" i="1" a="1"/>
  <c r="AH525" i="1" s="1"/>
  <c r="AH524" i="1" a="1"/>
  <c r="AH524" i="1" s="1"/>
  <c r="AH523" i="1" a="1"/>
  <c r="AH523" i="1" s="1"/>
  <c r="AH522" i="1" a="1"/>
  <c r="AH522" i="1" s="1"/>
  <c r="AH521" i="1" a="1"/>
  <c r="AH521" i="1" s="1"/>
  <c r="AH520" i="1" a="1"/>
  <c r="AH520" i="1" s="1"/>
  <c r="AH519" i="1" a="1"/>
  <c r="AH519" i="1" s="1"/>
  <c r="AH518" i="1" a="1"/>
  <c r="AH518" i="1" s="1"/>
  <c r="AH517" i="1" a="1"/>
  <c r="AH517" i="1" s="1"/>
  <c r="AH516" i="1" a="1"/>
  <c r="AH516" i="1" s="1"/>
  <c r="AH515" i="1" a="1"/>
  <c r="AH515" i="1" s="1"/>
  <c r="AH514" i="1" a="1"/>
  <c r="AH514" i="1" s="1"/>
  <c r="AH513" i="1" a="1"/>
  <c r="AH513" i="1" s="1"/>
  <c r="AH512" i="1" a="1"/>
  <c r="AH512" i="1" s="1"/>
  <c r="AH511" i="1" a="1"/>
  <c r="AH511" i="1" s="1"/>
  <c r="AH510" i="1" a="1"/>
  <c r="AH510" i="1" s="1"/>
  <c r="AH509" i="1" a="1"/>
  <c r="AH509" i="1" s="1"/>
  <c r="AH508" i="1" a="1"/>
  <c r="AH508" i="1" s="1"/>
  <c r="AH507" i="1" a="1"/>
  <c r="AH507" i="1" s="1"/>
  <c r="AH506" i="1" a="1"/>
  <c r="AH506" i="1" s="1"/>
  <c r="AH505" i="1" a="1"/>
  <c r="AH505" i="1" s="1"/>
  <c r="AH504" i="1" a="1"/>
  <c r="AH504" i="1" s="1"/>
  <c r="AH503" i="1" a="1"/>
  <c r="AH503" i="1" s="1"/>
  <c r="AH502" i="1" a="1"/>
  <c r="AH502" i="1" s="1"/>
  <c r="AH501" i="1" a="1"/>
  <c r="AH501" i="1" s="1"/>
  <c r="AH500" i="1" a="1"/>
  <c r="AH500" i="1" s="1"/>
  <c r="AH499" i="1" a="1"/>
  <c r="AH499" i="1" s="1"/>
  <c r="AH498" i="1" a="1"/>
  <c r="AH498" i="1" s="1"/>
  <c r="AH497" i="1" a="1"/>
  <c r="AH497" i="1" s="1"/>
  <c r="AH496" i="1" a="1"/>
  <c r="AH496" i="1" s="1"/>
  <c r="AH495" i="1" a="1"/>
  <c r="AH495" i="1" s="1"/>
  <c r="AH494" i="1" a="1"/>
  <c r="AH494" i="1" s="1"/>
  <c r="AH493" i="1" a="1"/>
  <c r="AH493" i="1" s="1"/>
  <c r="AH492" i="1" a="1"/>
  <c r="AH492" i="1" s="1"/>
  <c r="AH491" i="1" a="1"/>
  <c r="AH491" i="1" s="1"/>
  <c r="AH490" i="1" a="1"/>
  <c r="AH490" i="1" s="1"/>
  <c r="AH489" i="1" a="1"/>
  <c r="AH489" i="1" s="1"/>
  <c r="AH488" i="1" a="1"/>
  <c r="AH488" i="1" s="1"/>
  <c r="AH487" i="1" a="1"/>
  <c r="AH487" i="1" s="1"/>
  <c r="AH486" i="1" a="1"/>
  <c r="AH486" i="1" s="1"/>
  <c r="AH485" i="1" a="1"/>
  <c r="AH485" i="1" s="1"/>
  <c r="AH484" i="1" a="1"/>
  <c r="AH484" i="1" s="1"/>
  <c r="AH483" i="1" a="1"/>
  <c r="AH483" i="1" s="1"/>
  <c r="AH482" i="1" a="1"/>
  <c r="AH482" i="1" s="1"/>
  <c r="AH481" i="1" a="1"/>
  <c r="AH481" i="1" s="1"/>
  <c r="AH480" i="1" a="1"/>
  <c r="AH480" i="1" s="1"/>
  <c r="AH479" i="1" a="1"/>
  <c r="AH479" i="1" s="1"/>
  <c r="AH478" i="1" a="1"/>
  <c r="AH478" i="1" s="1"/>
  <c r="AH477" i="1" a="1"/>
  <c r="AH477" i="1" s="1"/>
  <c r="AH476" i="1" a="1"/>
  <c r="AH476" i="1" s="1"/>
  <c r="AH475" i="1" a="1"/>
  <c r="AH475" i="1" s="1"/>
  <c r="AH474" i="1" a="1"/>
  <c r="AH474" i="1" s="1"/>
  <c r="AH473" i="1" a="1"/>
  <c r="AH473" i="1" s="1"/>
  <c r="AH472" i="1" a="1"/>
  <c r="AH472" i="1" s="1"/>
  <c r="AH471" i="1" a="1"/>
  <c r="AH471" i="1" s="1"/>
  <c r="AH470" i="1" a="1"/>
  <c r="AH470" i="1" s="1"/>
  <c r="AH469" i="1" a="1"/>
  <c r="AH469" i="1" s="1"/>
  <c r="AH468" i="1" a="1"/>
  <c r="AH468" i="1" s="1"/>
  <c r="AH467" i="1" a="1"/>
  <c r="AH467" i="1" s="1"/>
  <c r="AH466" i="1" a="1"/>
  <c r="AH466" i="1" s="1"/>
  <c r="AH465" i="1" a="1"/>
  <c r="AH465" i="1" s="1"/>
  <c r="AH464" i="1" a="1"/>
  <c r="AH464" i="1" s="1"/>
  <c r="AH463" i="1" a="1"/>
  <c r="AH463" i="1" s="1"/>
  <c r="AH462" i="1" a="1"/>
  <c r="AH462" i="1" s="1"/>
  <c r="AH461" i="1" a="1"/>
  <c r="AH461" i="1" s="1"/>
  <c r="AH460" i="1" a="1"/>
  <c r="AH460" i="1" s="1"/>
  <c r="AH459" i="1" a="1"/>
  <c r="AH459" i="1" s="1"/>
  <c r="AH458" i="1" a="1"/>
  <c r="AH458" i="1" s="1"/>
  <c r="AH457" i="1" a="1"/>
  <c r="AH457" i="1" s="1"/>
  <c r="AH456" i="1" a="1"/>
  <c r="AH456" i="1" s="1"/>
  <c r="AH455" i="1" a="1"/>
  <c r="AH455" i="1" s="1"/>
  <c r="AH454" i="1" a="1"/>
  <c r="AH454" i="1" s="1"/>
  <c r="AH453" i="1" a="1"/>
  <c r="AH453" i="1" s="1"/>
  <c r="AH452" i="1" a="1"/>
  <c r="AH452" i="1" s="1"/>
  <c r="AH451" i="1" a="1"/>
  <c r="AH451" i="1" s="1"/>
  <c r="AH450" i="1" a="1"/>
  <c r="AH450" i="1" s="1"/>
  <c r="AH449" i="1" a="1"/>
  <c r="AH449" i="1" s="1"/>
  <c r="AH448" i="1" a="1"/>
  <c r="AH448" i="1" s="1"/>
  <c r="AH447" i="1" a="1"/>
  <c r="AH447" i="1" s="1"/>
  <c r="AH446" i="1" a="1"/>
  <c r="AH446" i="1" s="1"/>
  <c r="AH445" i="1" a="1"/>
  <c r="AH445" i="1" s="1"/>
  <c r="AH444" i="1" a="1"/>
  <c r="AH444" i="1" s="1"/>
  <c r="AH443" i="1" a="1"/>
  <c r="AH443" i="1" s="1"/>
  <c r="AH442" i="1" a="1"/>
  <c r="AH442" i="1" s="1"/>
  <c r="AH441" i="1" a="1"/>
  <c r="AH441" i="1" s="1"/>
  <c r="AH440" i="1" a="1"/>
  <c r="AH440" i="1" s="1"/>
  <c r="AH439" i="1" a="1"/>
  <c r="AH439" i="1" s="1"/>
  <c r="AH438" i="1" a="1"/>
  <c r="AH438" i="1" s="1"/>
  <c r="AH437" i="1" a="1"/>
  <c r="AH437" i="1" s="1"/>
  <c r="AH436" i="1" a="1"/>
  <c r="AH436" i="1" s="1"/>
  <c r="AH435" i="1" a="1"/>
  <c r="AH435" i="1" s="1"/>
  <c r="AH434" i="1" a="1"/>
  <c r="AH434" i="1" s="1"/>
  <c r="AH433" i="1" a="1"/>
  <c r="AH433" i="1" s="1"/>
  <c r="AH432" i="1" a="1"/>
  <c r="AH432" i="1" s="1"/>
  <c r="AH431" i="1" a="1"/>
  <c r="AH431" i="1" s="1"/>
  <c r="AH430" i="1" a="1"/>
  <c r="AH430" i="1" s="1"/>
  <c r="AH429" i="1" a="1"/>
  <c r="AH429" i="1" s="1"/>
  <c r="AH428" i="1" a="1"/>
  <c r="AH428" i="1" s="1"/>
  <c r="AH427" i="1" a="1"/>
  <c r="AH427" i="1" s="1"/>
  <c r="AH426" i="1" a="1"/>
  <c r="AH426" i="1" s="1"/>
  <c r="AH425" i="1" a="1"/>
  <c r="AH425" i="1" s="1"/>
  <c r="AH424" i="1" a="1"/>
  <c r="AH424" i="1" s="1"/>
  <c r="AH423" i="1" a="1"/>
  <c r="AH423" i="1" s="1"/>
  <c r="AH422" i="1" a="1"/>
  <c r="AH422" i="1" s="1"/>
  <c r="AH421" i="1" a="1"/>
  <c r="AH421" i="1" s="1"/>
  <c r="AH420" i="1" a="1"/>
  <c r="AH420" i="1" s="1"/>
  <c r="AH419" i="1" a="1"/>
  <c r="AH419" i="1" s="1"/>
  <c r="AH418" i="1" a="1"/>
  <c r="AH418" i="1" s="1"/>
  <c r="AH417" i="1" a="1"/>
  <c r="AH417" i="1" s="1"/>
  <c r="AH416" i="1" a="1"/>
  <c r="AH416" i="1" s="1"/>
  <c r="AH415" i="1" a="1"/>
  <c r="AH415" i="1" s="1"/>
  <c r="AH414" i="1" a="1"/>
  <c r="AH414" i="1" s="1"/>
  <c r="AH413" i="1" a="1"/>
  <c r="AH413" i="1" s="1"/>
  <c r="AH412" i="1" a="1"/>
  <c r="AH412" i="1" s="1"/>
  <c r="AH411" i="1" a="1"/>
  <c r="AH411" i="1" s="1"/>
  <c r="AH410" i="1" a="1"/>
  <c r="AH410" i="1" s="1"/>
  <c r="AH409" i="1" a="1"/>
  <c r="AH409" i="1" s="1"/>
  <c r="AH408" i="1" a="1"/>
  <c r="AH408" i="1" s="1"/>
  <c r="AH407" i="1" a="1"/>
  <c r="AH407" i="1" s="1"/>
  <c r="AH406" i="1" a="1"/>
  <c r="AH406" i="1" s="1"/>
  <c r="AH405" i="1" a="1"/>
  <c r="AH405" i="1" s="1"/>
  <c r="AH404" i="1" a="1"/>
  <c r="AH404" i="1" s="1"/>
  <c r="AH403" i="1" a="1"/>
  <c r="AH403" i="1" s="1"/>
  <c r="AH402" i="1" a="1"/>
  <c r="AH402" i="1" s="1"/>
  <c r="AH401" i="1" a="1"/>
  <c r="AH401" i="1" s="1"/>
  <c r="AH400" i="1" a="1"/>
  <c r="AH400" i="1" s="1"/>
  <c r="AH399" i="1" a="1"/>
  <c r="AH399" i="1" s="1"/>
  <c r="AH398" i="1" a="1"/>
  <c r="AH398" i="1" s="1"/>
  <c r="AH397" i="1" a="1"/>
  <c r="AH397" i="1" s="1"/>
  <c r="AH396" i="1" a="1"/>
  <c r="AH396" i="1" s="1"/>
  <c r="AH395" i="1" a="1"/>
  <c r="AH395" i="1" s="1"/>
  <c r="AH394" i="1" a="1"/>
  <c r="AH394" i="1" s="1"/>
  <c r="AH393" i="1" a="1"/>
  <c r="AH393" i="1" s="1"/>
  <c r="AH392" i="1" a="1"/>
  <c r="AH392" i="1" s="1"/>
  <c r="AH391" i="1" a="1"/>
  <c r="AH391" i="1" s="1"/>
  <c r="AH390" i="1" a="1"/>
  <c r="AH390" i="1" s="1"/>
  <c r="AH389" i="1" a="1"/>
  <c r="AH389" i="1" s="1"/>
  <c r="AH388" i="1" a="1"/>
  <c r="AH388" i="1" s="1"/>
  <c r="AH387" i="1" a="1"/>
  <c r="AH387" i="1" s="1"/>
  <c r="C6" i="2" l="1" a="1"/>
  <c r="C6" i="2" s="1"/>
  <c r="E5" i="2"/>
  <c r="C571" i="2" a="1"/>
  <c r="C571" i="2" s="1"/>
  <c r="C469" i="2" a="1"/>
  <c r="C469" i="2" s="1"/>
  <c r="C425" i="2" a="1"/>
  <c r="C425" i="2" s="1"/>
  <c r="C353" i="2" a="1"/>
  <c r="C353" i="2" s="1"/>
  <c r="C305" i="2" a="1"/>
  <c r="C305" i="2" s="1"/>
  <c r="C233" i="2" a="1"/>
  <c r="C233" i="2" s="1"/>
  <c r="C115" i="2" a="1"/>
  <c r="C115" i="2" s="1"/>
  <c r="C69" i="2" a="1"/>
  <c r="C69" i="2" s="1"/>
  <c r="C45" i="2" a="1"/>
  <c r="C45" i="2" s="1"/>
  <c r="C527" i="2" a="1"/>
  <c r="C527" i="2" s="1"/>
  <c r="C503" i="2" a="1"/>
  <c r="C503" i="2" s="1"/>
  <c r="C463" i="2" a="1"/>
  <c r="C463" i="2" s="1"/>
  <c r="C424" i="2" a="1"/>
  <c r="C424" i="2" s="1"/>
  <c r="C400" i="2" a="1"/>
  <c r="C400" i="2" s="1"/>
  <c r="C376" i="2" a="1"/>
  <c r="C376" i="2" s="1"/>
  <c r="C352" i="2" a="1"/>
  <c r="C352" i="2" s="1"/>
  <c r="C316" i="2" a="1"/>
  <c r="C316" i="2" s="1"/>
  <c r="C292" i="2" a="1"/>
  <c r="C292" i="2" s="1"/>
  <c r="C268" i="2" a="1"/>
  <c r="C268" i="2" s="1"/>
  <c r="C244" i="2" a="1"/>
  <c r="C244" i="2" s="1"/>
  <c r="C209" i="2" a="1"/>
  <c r="C209" i="2" s="1"/>
  <c r="C185" i="2" a="1"/>
  <c r="C185" i="2" s="1"/>
  <c r="C160" i="2" a="1"/>
  <c r="C160" i="2" s="1"/>
  <c r="C135" i="2" a="1"/>
  <c r="C135" i="2" s="1"/>
  <c r="C99" i="2" a="1"/>
  <c r="C99" i="2" s="1"/>
  <c r="C86" i="2" a="1"/>
  <c r="C86" i="2" s="1"/>
  <c r="C50" i="2" a="1"/>
  <c r="C50" i="2" s="1"/>
  <c r="C37" i="2" a="1"/>
  <c r="C37" i="2" s="1"/>
  <c r="C24" i="2" a="1"/>
  <c r="C24" i="2" s="1"/>
  <c r="C496" i="2" a="1"/>
  <c r="C496" i="2" s="1"/>
  <c r="C452" i="2" a="1"/>
  <c r="C452" i="2" s="1"/>
  <c r="C404" i="2" a="1"/>
  <c r="C404" i="2" s="1"/>
  <c r="C332" i="2" a="1"/>
  <c r="C332" i="2" s="1"/>
  <c r="C260" i="2" a="1"/>
  <c r="C260" i="2" s="1"/>
  <c r="C210" i="2" a="1"/>
  <c r="C210" i="2" s="1"/>
  <c r="C164" i="2" a="1"/>
  <c r="C164" i="2" s="1"/>
  <c r="C118" i="2" a="1"/>
  <c r="C118" i="2" s="1"/>
  <c r="C72" i="2" a="1"/>
  <c r="C72" i="2" s="1"/>
  <c r="C28" i="2" a="1"/>
  <c r="C28" i="2" s="1"/>
  <c r="C551" i="2" a="1"/>
  <c r="C551" i="2" s="1"/>
  <c r="C482" i="2" a="1"/>
  <c r="C482" i="2" s="1"/>
  <c r="C438" i="2" a="1"/>
  <c r="C438" i="2" s="1"/>
  <c r="C414" i="2" a="1"/>
  <c r="C414" i="2" s="1"/>
  <c r="C390" i="2" a="1"/>
  <c r="C390" i="2" s="1"/>
  <c r="C366" i="2" a="1"/>
  <c r="C366" i="2" s="1"/>
  <c r="C330" i="2" a="1"/>
  <c r="C330" i="2" s="1"/>
  <c r="C306" i="2" a="1"/>
  <c r="C306" i="2" s="1"/>
  <c r="C282" i="2" a="1"/>
  <c r="C282" i="2" s="1"/>
  <c r="C258" i="2" a="1"/>
  <c r="C258" i="2" s="1"/>
  <c r="C234" i="2" a="1"/>
  <c r="C234" i="2" s="1"/>
  <c r="C211" i="2" a="1"/>
  <c r="C211" i="2" s="1"/>
  <c r="C199" i="2" a="1"/>
  <c r="C199" i="2" s="1"/>
  <c r="C175" i="2" a="1"/>
  <c r="C175" i="2" s="1"/>
  <c r="C162" i="2" a="1"/>
  <c r="C162" i="2" s="1"/>
  <c r="C150" i="2" a="1"/>
  <c r="C150" i="2" s="1"/>
  <c r="C137" i="2" a="1"/>
  <c r="C137" i="2" s="1"/>
  <c r="C125" i="2" a="1"/>
  <c r="C125" i="2" s="1"/>
  <c r="C113" i="2" a="1"/>
  <c r="C113" i="2" s="1"/>
  <c r="C101" i="2" a="1"/>
  <c r="C101" i="2" s="1"/>
  <c r="C89" i="2" a="1"/>
  <c r="C89" i="2" s="1"/>
  <c r="C76" i="2" a="1"/>
  <c r="C76" i="2" s="1"/>
  <c r="C64" i="2" a="1"/>
  <c r="C64" i="2" s="1"/>
  <c r="C52" i="2" a="1"/>
  <c r="C52" i="2" s="1"/>
  <c r="C40" i="2" a="1"/>
  <c r="C40" i="2" s="1"/>
  <c r="C26" i="2" a="1"/>
  <c r="C26" i="2" s="1"/>
  <c r="C14" i="2" a="1"/>
  <c r="C14" i="2" s="1"/>
  <c r="C517" i="2" a="1"/>
  <c r="C517" i="2" s="1"/>
  <c r="C207" i="2" a="1"/>
  <c r="C207" i="2" s="1"/>
  <c r="C568" i="2" a="1"/>
  <c r="C568" i="2" s="1"/>
  <c r="C514" i="2" a="1"/>
  <c r="C514" i="2" s="1"/>
  <c r="C490" i="2" a="1"/>
  <c r="C490" i="2" s="1"/>
  <c r="C446" i="2" a="1"/>
  <c r="C446" i="2" s="1"/>
  <c r="C422" i="2" a="1"/>
  <c r="C422" i="2" s="1"/>
  <c r="C374" i="2" a="1"/>
  <c r="C374" i="2" s="1"/>
  <c r="C350" i="2" a="1"/>
  <c r="C350" i="2" s="1"/>
  <c r="C326" i="2" a="1"/>
  <c r="C326" i="2" s="1"/>
  <c r="C278" i="2" a="1"/>
  <c r="C278" i="2" s="1"/>
  <c r="C254" i="2" a="1"/>
  <c r="C254" i="2" s="1"/>
  <c r="C204" i="2" a="1"/>
  <c r="C204" i="2" s="1"/>
  <c r="C180" i="2" a="1"/>
  <c r="C180" i="2" s="1"/>
  <c r="C158" i="2" a="1"/>
  <c r="C158" i="2" s="1"/>
  <c r="C112" i="2" a="1"/>
  <c r="C112" i="2" s="1"/>
  <c r="C88" i="2" a="1"/>
  <c r="C88" i="2" s="1"/>
  <c r="C42" i="2" a="1"/>
  <c r="C42" i="2" s="1"/>
  <c r="C22" i="2" a="1"/>
  <c r="C22" i="2" s="1"/>
  <c r="C546" i="2" a="1"/>
  <c r="C546" i="2" s="1"/>
  <c r="C524" i="2" a="1"/>
  <c r="C524" i="2" s="1"/>
  <c r="C476" i="2" a="1"/>
  <c r="C476" i="2" s="1"/>
  <c r="C462" i="2" a="1"/>
  <c r="C462" i="2" s="1"/>
  <c r="C435" i="2" a="1"/>
  <c r="C435" i="2" s="1"/>
  <c r="C423" i="2" a="1"/>
  <c r="C423" i="2" s="1"/>
  <c r="C399" i="2" a="1"/>
  <c r="C399" i="2" s="1"/>
  <c r="C387" i="2" a="1"/>
  <c r="C387" i="2" s="1"/>
  <c r="C363" i="2" a="1"/>
  <c r="C363" i="2" s="1"/>
  <c r="C351" i="2" a="1"/>
  <c r="C351" i="2" s="1"/>
  <c r="C327" i="2" a="1"/>
  <c r="C327" i="2" s="1"/>
  <c r="C315" i="2" a="1"/>
  <c r="C315" i="2" s="1"/>
  <c r="C291" i="2" a="1"/>
  <c r="C291" i="2" s="1"/>
  <c r="C279" i="2" a="1"/>
  <c r="C279" i="2" s="1"/>
  <c r="C255" i="2" a="1"/>
  <c r="C255" i="2" s="1"/>
  <c r="C243" i="2" a="1"/>
  <c r="C243" i="2" s="1"/>
  <c r="C220" i="2" a="1"/>
  <c r="C220" i="2" s="1"/>
  <c r="C208" i="2" a="1"/>
  <c r="C208" i="2" s="1"/>
  <c r="C196" i="2" a="1"/>
  <c r="C196" i="2" s="1"/>
  <c r="C172" i="2" a="1"/>
  <c r="C172" i="2" s="1"/>
  <c r="C159" i="2" a="1"/>
  <c r="C159" i="2" s="1"/>
  <c r="C134" i="2" a="1"/>
  <c r="C134" i="2" s="1"/>
  <c r="C122" i="2" a="1"/>
  <c r="C122" i="2" s="1"/>
  <c r="C98" i="2" a="1"/>
  <c r="C98" i="2" s="1"/>
  <c r="C85" i="2" a="1"/>
  <c r="C85" i="2" s="1"/>
  <c r="C61" i="2" a="1"/>
  <c r="C61" i="2" s="1"/>
  <c r="C49" i="2" a="1"/>
  <c r="C49" i="2" s="1"/>
  <c r="C477" i="2" a="1"/>
  <c r="C477" i="2" s="1"/>
  <c r="C507" i="2" a="1"/>
  <c r="C507" i="2" s="1"/>
  <c r="C519" i="2" a="1"/>
  <c r="C519" i="2" s="1"/>
  <c r="C531" i="2" a="1"/>
  <c r="C531" i="2" s="1"/>
  <c r="C540" i="2" a="1"/>
  <c r="C540" i="2" s="1"/>
  <c r="C547" i="2" a="1"/>
  <c r="C547" i="2" s="1"/>
  <c r="C567" i="2" a="1"/>
  <c r="C567" i="2" s="1"/>
  <c r="C538" i="2" a="1"/>
  <c r="C538" i="2" s="1"/>
  <c r="C466" i="2" a="1"/>
  <c r="C466" i="2" s="1"/>
  <c r="C398" i="2" a="1"/>
  <c r="C398" i="2" s="1"/>
  <c r="C302" i="2" a="1"/>
  <c r="C302" i="2" s="1"/>
  <c r="C230" i="2" a="1"/>
  <c r="C230" i="2" s="1"/>
  <c r="C136" i="2" a="1"/>
  <c r="C136" i="2" s="1"/>
  <c r="C66" i="2" a="1"/>
  <c r="C66" i="2" s="1"/>
  <c r="C569" i="2" a="1"/>
  <c r="C569" i="2" s="1"/>
  <c r="C500" i="2" a="1"/>
  <c r="C500" i="2" s="1"/>
  <c r="C447" i="2" a="1"/>
  <c r="C447" i="2" s="1"/>
  <c r="C411" i="2" a="1"/>
  <c r="C411" i="2" s="1"/>
  <c r="C375" i="2" a="1"/>
  <c r="C375" i="2" s="1"/>
  <c r="C339" i="2" a="1"/>
  <c r="C339" i="2" s="1"/>
  <c r="C303" i="2" a="1"/>
  <c r="C303" i="2" s="1"/>
  <c r="C267" i="2" a="1"/>
  <c r="C267" i="2" s="1"/>
  <c r="C231" i="2" a="1"/>
  <c r="C231" i="2" s="1"/>
  <c r="C184" i="2" a="1"/>
  <c r="C184" i="2" s="1"/>
  <c r="C148" i="2" a="1"/>
  <c r="C148" i="2" s="1"/>
  <c r="C110" i="2" a="1"/>
  <c r="C110" i="2" s="1"/>
  <c r="C73" i="2" a="1"/>
  <c r="C73" i="2" s="1"/>
  <c r="C36" i="2" a="1"/>
  <c r="C36" i="2" s="1"/>
  <c r="C23" i="2" a="1"/>
  <c r="C23" i="2" s="1"/>
  <c r="C11" i="2" a="1"/>
  <c r="C11" i="2" s="1"/>
  <c r="C565" i="2" a="1"/>
  <c r="C565" i="2" s="1"/>
  <c r="C535" i="2" a="1"/>
  <c r="C535" i="2" s="1"/>
  <c r="C511" i="2" a="1"/>
  <c r="C511" i="2" s="1"/>
  <c r="C487" i="2" a="1"/>
  <c r="C487" i="2" s="1"/>
  <c r="C461" i="2" a="1"/>
  <c r="C461" i="2" s="1"/>
  <c r="C443" i="2" a="1"/>
  <c r="C443" i="2" s="1"/>
  <c r="C419" i="2" a="1"/>
  <c r="C419" i="2" s="1"/>
  <c r="C395" i="2" a="1"/>
  <c r="C395" i="2" s="1"/>
  <c r="C371" i="2" a="1"/>
  <c r="C371" i="2" s="1"/>
  <c r="C347" i="2" a="1"/>
  <c r="C347" i="2" s="1"/>
  <c r="C323" i="2" a="1"/>
  <c r="C323" i="2" s="1"/>
  <c r="C299" i="2" a="1"/>
  <c r="C299" i="2" s="1"/>
  <c r="C275" i="2" a="1"/>
  <c r="C275" i="2" s="1"/>
  <c r="C251" i="2" a="1"/>
  <c r="C251" i="2" s="1"/>
  <c r="C227" i="2" a="1"/>
  <c r="C227" i="2" s="1"/>
  <c r="C201" i="2" a="1"/>
  <c r="C201" i="2" s="1"/>
  <c r="C177" i="2" a="1"/>
  <c r="C177" i="2" s="1"/>
  <c r="C155" i="2" a="1"/>
  <c r="C155" i="2" s="1"/>
  <c r="C133" i="2" a="1"/>
  <c r="C133" i="2" s="1"/>
  <c r="C109" i="2" a="1"/>
  <c r="C109" i="2" s="1"/>
  <c r="C87" i="2" a="1"/>
  <c r="C87" i="2" s="1"/>
  <c r="C63" i="2" a="1"/>
  <c r="C63" i="2" s="1"/>
  <c r="C39" i="2" a="1"/>
  <c r="C39" i="2" s="1"/>
  <c r="C19" i="2" a="1"/>
  <c r="C19" i="2" s="1"/>
  <c r="C566" i="2" a="1"/>
  <c r="C566" i="2" s="1"/>
  <c r="C544" i="2" a="1"/>
  <c r="C544" i="2" s="1"/>
  <c r="C521" i="2" a="1"/>
  <c r="C521" i="2" s="1"/>
  <c r="C497" i="2" a="1"/>
  <c r="C497" i="2" s="1"/>
  <c r="C473" i="2" a="1"/>
  <c r="C473" i="2" s="1"/>
  <c r="C460" i="2" a="1"/>
  <c r="C460" i="2" s="1"/>
  <c r="C445" i="2" a="1"/>
  <c r="C445" i="2" s="1"/>
  <c r="C433" i="2" a="1"/>
  <c r="C433" i="2" s="1"/>
  <c r="C421" i="2" a="1"/>
  <c r="C421" i="2" s="1"/>
  <c r="C409" i="2" a="1"/>
  <c r="C409" i="2" s="1"/>
  <c r="C397" i="2" a="1"/>
  <c r="C397" i="2" s="1"/>
  <c r="C385" i="2" a="1"/>
  <c r="C385" i="2" s="1"/>
  <c r="C373" i="2" a="1"/>
  <c r="C373" i="2" s="1"/>
  <c r="C361" i="2" a="1"/>
  <c r="C361" i="2" s="1"/>
  <c r="C349" i="2" a="1"/>
  <c r="C349" i="2" s="1"/>
  <c r="C337" i="2" a="1"/>
  <c r="C337" i="2" s="1"/>
  <c r="C325" i="2" a="1"/>
  <c r="C325" i="2" s="1"/>
  <c r="C313" i="2" a="1"/>
  <c r="C313" i="2" s="1"/>
  <c r="C301" i="2" a="1"/>
  <c r="C301" i="2" s="1"/>
  <c r="C289" i="2" a="1"/>
  <c r="C289" i="2" s="1"/>
  <c r="C277" i="2" a="1"/>
  <c r="C277" i="2" s="1"/>
  <c r="C265" i="2" a="1"/>
  <c r="C265" i="2" s="1"/>
  <c r="C253" i="2" a="1"/>
  <c r="C253" i="2" s="1"/>
  <c r="C241" i="2" a="1"/>
  <c r="C241" i="2" s="1"/>
  <c r="C229" i="2" a="1"/>
  <c r="C229" i="2" s="1"/>
  <c r="C218" i="2" a="1"/>
  <c r="C218" i="2" s="1"/>
  <c r="C206" i="2" a="1"/>
  <c r="C206" i="2" s="1"/>
  <c r="C194" i="2" a="1"/>
  <c r="C194" i="2" s="1"/>
  <c r="C182" i="2" a="1"/>
  <c r="C182" i="2" s="1"/>
  <c r="C169" i="2" a="1"/>
  <c r="C169" i="2" s="1"/>
  <c r="C157" i="2" a="1"/>
  <c r="C157" i="2" s="1"/>
  <c r="C146" i="2" a="1"/>
  <c r="C146" i="2" s="1"/>
  <c r="C132" i="2" a="1"/>
  <c r="C132" i="2" s="1"/>
  <c r="C120" i="2" a="1"/>
  <c r="C120" i="2" s="1"/>
  <c r="C108" i="2" a="1"/>
  <c r="C108" i="2" s="1"/>
  <c r="C96" i="2" a="1"/>
  <c r="C96" i="2" s="1"/>
  <c r="C83" i="2" a="1"/>
  <c r="C83" i="2" s="1"/>
  <c r="C71" i="2" a="1"/>
  <c r="C71" i="2" s="1"/>
  <c r="C59" i="2" a="1"/>
  <c r="C59" i="2" s="1"/>
  <c r="C47" i="2" a="1"/>
  <c r="C47" i="2" s="1"/>
  <c r="C34" i="2" a="1"/>
  <c r="C34" i="2" s="1"/>
  <c r="C21" i="2" a="1"/>
  <c r="C21" i="2" s="1"/>
  <c r="C9" i="2" a="1"/>
  <c r="C9" i="2" s="1"/>
  <c r="C486" i="2" a="1"/>
  <c r="C486" i="2" s="1"/>
  <c r="C495" i="2" a="1"/>
  <c r="C495" i="2" s="1"/>
  <c r="C555" i="2" a="1"/>
  <c r="C555" i="2" s="1"/>
  <c r="C380" i="2" a="1"/>
  <c r="C380" i="2" s="1"/>
  <c r="C506" i="2" a="1"/>
  <c r="C506" i="2" s="1"/>
  <c r="C471" i="2" a="1"/>
  <c r="C471" i="2" s="1"/>
  <c r="C489" i="2" a="1"/>
  <c r="C489" i="2" s="1"/>
  <c r="C498" i="2" a="1"/>
  <c r="C498" i="2" s="1"/>
  <c r="C510" i="2" a="1"/>
  <c r="C510" i="2" s="1"/>
  <c r="C522" i="2" a="1"/>
  <c r="C522" i="2" s="1"/>
  <c r="C541" i="2" a="1"/>
  <c r="C541" i="2" s="1"/>
  <c r="C449" i="2" a="1"/>
  <c r="C449" i="2" s="1"/>
  <c r="C401" i="2" a="1"/>
  <c r="C401" i="2" s="1"/>
  <c r="C329" i="2" a="1"/>
  <c r="C329" i="2" s="1"/>
  <c r="C281" i="2" a="1"/>
  <c r="C281" i="2" s="1"/>
  <c r="C257" i="2" a="1"/>
  <c r="C257" i="2" s="1"/>
  <c r="C139" i="2" a="1"/>
  <c r="C139" i="2" s="1"/>
  <c r="C91" i="2" a="1"/>
  <c r="C91" i="2" s="1"/>
  <c r="C25" i="2" a="1"/>
  <c r="C25" i="2" s="1"/>
  <c r="C548" i="2" a="1"/>
  <c r="C548" i="2" s="1"/>
  <c r="C479" i="2" a="1"/>
  <c r="C479" i="2" s="1"/>
  <c r="C448" i="2" a="1"/>
  <c r="C448" i="2" s="1"/>
  <c r="C412" i="2" a="1"/>
  <c r="C412" i="2" s="1"/>
  <c r="C388" i="2" a="1"/>
  <c r="C388" i="2" s="1"/>
  <c r="C364" i="2" a="1"/>
  <c r="C364" i="2" s="1"/>
  <c r="C340" i="2" a="1"/>
  <c r="C340" i="2" s="1"/>
  <c r="C304" i="2" a="1"/>
  <c r="C304" i="2" s="1"/>
  <c r="C280" i="2" a="1"/>
  <c r="C280" i="2" s="1"/>
  <c r="C256" i="2" a="1"/>
  <c r="C256" i="2" s="1"/>
  <c r="C232" i="2" a="1"/>
  <c r="C232" i="2" s="1"/>
  <c r="C197" i="2" a="1"/>
  <c r="C197" i="2" s="1"/>
  <c r="C173" i="2" a="1"/>
  <c r="C173" i="2" s="1"/>
  <c r="C149" i="2" a="1"/>
  <c r="C149" i="2" s="1"/>
  <c r="C111" i="2" a="1"/>
  <c r="C111" i="2" s="1"/>
  <c r="C74" i="2" a="1"/>
  <c r="C74" i="2" s="1"/>
  <c r="C504" i="2" a="1"/>
  <c r="C504" i="2" s="1"/>
  <c r="C516" i="2" a="1"/>
  <c r="C516" i="2" s="1"/>
  <c r="C528" i="2" a="1"/>
  <c r="C528" i="2" s="1"/>
  <c r="C564" i="2" a="1"/>
  <c r="C564" i="2" s="1"/>
  <c r="C550" i="2" a="1"/>
  <c r="C550" i="2" s="1"/>
  <c r="C520" i="2" a="1"/>
  <c r="C520" i="2" s="1"/>
  <c r="C472" i="2" a="1"/>
  <c r="C472" i="2" s="1"/>
  <c r="C428" i="2" a="1"/>
  <c r="C428" i="2" s="1"/>
  <c r="C356" i="2" a="1"/>
  <c r="C356" i="2" s="1"/>
  <c r="C284" i="2" a="1"/>
  <c r="C284" i="2" s="1"/>
  <c r="C236" i="2" a="1"/>
  <c r="C236" i="2" s="1"/>
  <c r="C186" i="2" a="1"/>
  <c r="C186" i="2" s="1"/>
  <c r="C142" i="2" a="1"/>
  <c r="C142" i="2" s="1"/>
  <c r="C94" i="2" a="1"/>
  <c r="C94" i="2" s="1"/>
  <c r="C48" i="2" a="1"/>
  <c r="C48" i="2" s="1"/>
  <c r="C4" i="2" a="1"/>
  <c r="C4" i="2" s="1"/>
  <c r="C530" i="2" a="1"/>
  <c r="C530" i="2" s="1"/>
  <c r="C464" i="2" a="1"/>
  <c r="C464" i="2" s="1"/>
  <c r="C426" i="2" a="1"/>
  <c r="C426" i="2" s="1"/>
  <c r="C402" i="2" a="1"/>
  <c r="C402" i="2" s="1"/>
  <c r="C378" i="2" a="1"/>
  <c r="C378" i="2" s="1"/>
  <c r="C354" i="2" a="1"/>
  <c r="C354" i="2" s="1"/>
  <c r="C342" i="2" a="1"/>
  <c r="C342" i="2" s="1"/>
  <c r="C318" i="2" a="1"/>
  <c r="C318" i="2" s="1"/>
  <c r="C294" i="2" a="1"/>
  <c r="C294" i="2" s="1"/>
  <c r="C270" i="2" a="1"/>
  <c r="C270" i="2" s="1"/>
  <c r="C246" i="2" a="1"/>
  <c r="C246" i="2" s="1"/>
  <c r="C223" i="2" a="1"/>
  <c r="C223" i="2" s="1"/>
  <c r="C187" i="2" a="1"/>
  <c r="C187" i="2" s="1"/>
  <c r="C480" i="2" a="1"/>
  <c r="C480" i="2" s="1"/>
  <c r="C493" i="2" a="1"/>
  <c r="C493" i="2" s="1"/>
  <c r="C161" i="2" a="1"/>
  <c r="C161" i="2" s="1"/>
  <c r="C458" i="2" a="1"/>
  <c r="C458" i="2" s="1"/>
  <c r="C416" i="2" a="1"/>
  <c r="C416" i="2" s="1"/>
  <c r="C368" i="2" a="1"/>
  <c r="C368" i="2" s="1"/>
  <c r="C320" i="2" a="1"/>
  <c r="C320" i="2" s="1"/>
  <c r="C272" i="2" a="1"/>
  <c r="C272" i="2" s="1"/>
  <c r="C222" i="2" a="1"/>
  <c r="C222" i="2" s="1"/>
  <c r="C174" i="2" a="1"/>
  <c r="C174" i="2" s="1"/>
  <c r="C130" i="2" a="1"/>
  <c r="C130" i="2" s="1"/>
  <c r="C84" i="2" a="1"/>
  <c r="C84" i="2" s="1"/>
  <c r="C38" i="2" a="1"/>
  <c r="C38" i="2" s="1"/>
  <c r="C563" i="2" a="1"/>
  <c r="C563" i="2" s="1"/>
  <c r="C518" i="2" a="1"/>
  <c r="C518" i="2" s="1"/>
  <c r="C470" i="2" a="1"/>
  <c r="C470" i="2" s="1"/>
  <c r="C444" i="2" a="1"/>
  <c r="C444" i="2" s="1"/>
  <c r="C420" i="2" a="1"/>
  <c r="C420" i="2" s="1"/>
  <c r="C396" i="2" a="1"/>
  <c r="C396" i="2" s="1"/>
  <c r="C372" i="2" a="1"/>
  <c r="C372" i="2" s="1"/>
  <c r="C348" i="2" a="1"/>
  <c r="C348" i="2" s="1"/>
  <c r="C324" i="2" a="1"/>
  <c r="C324" i="2" s="1"/>
  <c r="C300" i="2" a="1"/>
  <c r="C300" i="2" s="1"/>
  <c r="C276" i="2" a="1"/>
  <c r="C276" i="2" s="1"/>
  <c r="C252" i="2" a="1"/>
  <c r="C252" i="2" s="1"/>
  <c r="C228" i="2" a="1"/>
  <c r="C228" i="2" s="1"/>
  <c r="C217" i="2" a="1"/>
  <c r="C217" i="2" s="1"/>
  <c r="C205" i="2" a="1"/>
  <c r="C205" i="2" s="1"/>
  <c r="C193" i="2" a="1"/>
  <c r="C193" i="2" s="1"/>
  <c r="C181" i="2" a="1"/>
  <c r="C181" i="2" s="1"/>
  <c r="C168" i="2" a="1"/>
  <c r="C168" i="2" s="1"/>
  <c r="C156" i="2" a="1"/>
  <c r="C156" i="2" s="1"/>
  <c r="C145" i="2" a="1"/>
  <c r="C145" i="2" s="1"/>
  <c r="C131" i="2" a="1"/>
  <c r="C131" i="2" s="1"/>
  <c r="C119" i="2" a="1"/>
  <c r="C119" i="2" s="1"/>
  <c r="C107" i="2" a="1"/>
  <c r="C107" i="2" s="1"/>
  <c r="C95" i="2" a="1"/>
  <c r="C95" i="2" s="1"/>
  <c r="C559" i="2" a="1"/>
  <c r="C559" i="2" s="1"/>
  <c r="C529" i="2" a="1"/>
  <c r="C529" i="2" s="1"/>
  <c r="C505" i="2" a="1"/>
  <c r="C505" i="2" s="1"/>
  <c r="C481" i="2" a="1"/>
  <c r="C481" i="2" s="1"/>
  <c r="C457" i="2" a="1"/>
  <c r="C457" i="2" s="1"/>
  <c r="C437" i="2" a="1"/>
  <c r="C437" i="2" s="1"/>
  <c r="C413" i="2" a="1"/>
  <c r="C413" i="2" s="1"/>
  <c r="C389" i="2" a="1"/>
  <c r="C389" i="2" s="1"/>
  <c r="C365" i="2" a="1"/>
  <c r="C365" i="2" s="1"/>
  <c r="C341" i="2" a="1"/>
  <c r="C341" i="2" s="1"/>
  <c r="C317" i="2" a="1"/>
  <c r="C317" i="2" s="1"/>
  <c r="C293" i="2" a="1"/>
  <c r="C293" i="2" s="1"/>
  <c r="C269" i="2" a="1"/>
  <c r="C269" i="2" s="1"/>
  <c r="C245" i="2" a="1"/>
  <c r="C245" i="2" s="1"/>
  <c r="C219" i="2" a="1"/>
  <c r="C219" i="2" s="1"/>
  <c r="C195" i="2" a="1"/>
  <c r="C195" i="2" s="1"/>
  <c r="C171" i="2" a="1"/>
  <c r="C171" i="2" s="1"/>
  <c r="C147" i="2" a="1"/>
  <c r="C147" i="2" s="1"/>
  <c r="C127" i="2" a="1"/>
  <c r="C127" i="2" s="1"/>
  <c r="C103" i="2" a="1"/>
  <c r="C103" i="2" s="1"/>
  <c r="C81" i="2" a="1"/>
  <c r="C81" i="2" s="1"/>
  <c r="C57" i="2" a="1"/>
  <c r="C57" i="2" s="1"/>
  <c r="C35" i="2" a="1"/>
  <c r="C35" i="2" s="1"/>
  <c r="C13" i="2" a="1"/>
  <c r="C13" i="2" s="1"/>
  <c r="C560" i="2" a="1"/>
  <c r="C560" i="2" s="1"/>
  <c r="C539" i="2" a="1"/>
  <c r="C539" i="2" s="1"/>
  <c r="C515" i="2" a="1"/>
  <c r="C515" i="2" s="1"/>
  <c r="C491" i="2" a="1"/>
  <c r="C491" i="2" s="1"/>
  <c r="C468" i="2" a="1"/>
  <c r="C468" i="2" s="1"/>
  <c r="C454" i="2" a="1"/>
  <c r="C454" i="2" s="1"/>
  <c r="C442" i="2" a="1"/>
  <c r="C442" i="2" s="1"/>
  <c r="C430" i="2" a="1"/>
  <c r="C430" i="2" s="1"/>
  <c r="C418" i="2" a="1"/>
  <c r="C418" i="2" s="1"/>
  <c r="C406" i="2" a="1"/>
  <c r="C406" i="2" s="1"/>
  <c r="C394" i="2" a="1"/>
  <c r="C394" i="2" s="1"/>
  <c r="C382" i="2" a="1"/>
  <c r="C382" i="2" s="1"/>
  <c r="C370" i="2" a="1"/>
  <c r="C370" i="2" s="1"/>
  <c r="C358" i="2" a="1"/>
  <c r="C358" i="2" s="1"/>
  <c r="C346" i="2" a="1"/>
  <c r="C346" i="2" s="1"/>
  <c r="C334" i="2" a="1"/>
  <c r="C334" i="2" s="1"/>
  <c r="C322" i="2" a="1"/>
  <c r="C322" i="2" s="1"/>
  <c r="C310" i="2" a="1"/>
  <c r="C310" i="2" s="1"/>
  <c r="C298" i="2" a="1"/>
  <c r="C298" i="2" s="1"/>
  <c r="C286" i="2" a="1"/>
  <c r="C286" i="2" s="1"/>
  <c r="C274" i="2" a="1"/>
  <c r="C274" i="2" s="1"/>
  <c r="C262" i="2" a="1"/>
  <c r="C262" i="2" s="1"/>
  <c r="C250" i="2" a="1"/>
  <c r="C250" i="2" s="1"/>
  <c r="C238" i="2" a="1"/>
  <c r="C238" i="2" s="1"/>
  <c r="C226" i="2" a="1"/>
  <c r="C226" i="2" s="1"/>
  <c r="C215" i="2" a="1"/>
  <c r="C215" i="2" s="1"/>
  <c r="C203" i="2" a="1"/>
  <c r="C203" i="2" s="1"/>
  <c r="C191" i="2" a="1"/>
  <c r="C191" i="2" s="1"/>
  <c r="C179" i="2" a="1"/>
  <c r="C179" i="2" s="1"/>
  <c r="C166" i="2" a="1"/>
  <c r="C166" i="2" s="1"/>
  <c r="C154" i="2" a="1"/>
  <c r="C154" i="2" s="1"/>
  <c r="C141" i="2" a="1"/>
  <c r="C141" i="2" s="1"/>
  <c r="C129" i="2" a="1"/>
  <c r="C129" i="2" s="1"/>
  <c r="C117" i="2" a="1"/>
  <c r="C117" i="2" s="1"/>
  <c r="C105" i="2" a="1"/>
  <c r="C105" i="2" s="1"/>
  <c r="C93" i="2" a="1"/>
  <c r="C93" i="2" s="1"/>
  <c r="C80" i="2" a="1"/>
  <c r="C80" i="2" s="1"/>
  <c r="C68" i="2" a="1"/>
  <c r="C68" i="2" s="1"/>
  <c r="C56" i="2" a="1"/>
  <c r="C56" i="2" s="1"/>
  <c r="C44" i="2" a="1"/>
  <c r="C44" i="2" s="1"/>
  <c r="C31" i="2" a="1"/>
  <c r="C31" i="2" s="1"/>
  <c r="C18" i="2" a="1"/>
  <c r="C18" i="2" s="1"/>
  <c r="C5" i="2" a="1"/>
  <c r="C5" i="2" s="1"/>
  <c r="C474" i="2" a="1"/>
  <c r="C474" i="2" s="1"/>
  <c r="C483" i="2" a="1"/>
  <c r="C483" i="2" s="1"/>
  <c r="C537" i="2" a="1"/>
  <c r="C537" i="2" s="1"/>
  <c r="C545" i="2" a="1"/>
  <c r="C545" i="2" s="1"/>
  <c r="C552" i="2" a="1"/>
  <c r="C552" i="2" s="1"/>
  <c r="C573" i="2" a="1"/>
  <c r="C573" i="2" s="1"/>
  <c r="C377" i="2" a="1"/>
  <c r="C377" i="2" s="1"/>
  <c r="C183" i="2" a="1"/>
  <c r="C183" i="2" s="1"/>
  <c r="C572" i="2" a="1"/>
  <c r="C572" i="2" s="1"/>
  <c r="C436" i="2" a="1"/>
  <c r="C436" i="2" s="1"/>
  <c r="C328" i="2" a="1"/>
  <c r="C328" i="2" s="1"/>
  <c r="C221" i="2" a="1"/>
  <c r="C221" i="2" s="1"/>
  <c r="C123" i="2" a="1"/>
  <c r="C123" i="2" s="1"/>
  <c r="C62" i="2" a="1"/>
  <c r="C62" i="2" s="1"/>
  <c r="C12" i="2" a="1"/>
  <c r="C12" i="2" s="1"/>
  <c r="C558" i="2" a="1"/>
  <c r="C558" i="2" s="1"/>
  <c r="C562" i="2" a="1"/>
  <c r="C562" i="2" s="1"/>
  <c r="C532" i="2" a="1"/>
  <c r="C532" i="2" s="1"/>
  <c r="C508" i="2" a="1"/>
  <c r="C508" i="2" s="1"/>
  <c r="C484" i="2" a="1"/>
  <c r="C484" i="2" s="1"/>
  <c r="C440" i="2" a="1"/>
  <c r="C440" i="2" s="1"/>
  <c r="C392" i="2" a="1"/>
  <c r="C392" i="2" s="1"/>
  <c r="C344" i="2" a="1"/>
  <c r="C344" i="2" s="1"/>
  <c r="C296" i="2" a="1"/>
  <c r="C296" i="2" s="1"/>
  <c r="C248" i="2" a="1"/>
  <c r="C248" i="2" s="1"/>
  <c r="C198" i="2" a="1"/>
  <c r="C198" i="2" s="1"/>
  <c r="C152" i="2" a="1"/>
  <c r="C152" i="2" s="1"/>
  <c r="C106" i="2" a="1"/>
  <c r="C106" i="2" s="1"/>
  <c r="C60" i="2" a="1"/>
  <c r="C60" i="2" s="1"/>
  <c r="C16" i="2" a="1"/>
  <c r="C16" i="2" s="1"/>
  <c r="C542" i="2" a="1"/>
  <c r="C542" i="2" s="1"/>
  <c r="C494" i="2" a="1"/>
  <c r="C494" i="2" s="1"/>
  <c r="C459" i="2" a="1"/>
  <c r="C459" i="2" s="1"/>
  <c r="C432" i="2" a="1"/>
  <c r="C432" i="2" s="1"/>
  <c r="C408" i="2" a="1"/>
  <c r="C408" i="2" s="1"/>
  <c r="C384" i="2" a="1"/>
  <c r="C384" i="2" s="1"/>
  <c r="C360" i="2" a="1"/>
  <c r="C360" i="2" s="1"/>
  <c r="C336" i="2" a="1"/>
  <c r="C336" i="2" s="1"/>
  <c r="C312" i="2" a="1"/>
  <c r="C312" i="2" s="1"/>
  <c r="C288" i="2" a="1"/>
  <c r="C288" i="2" s="1"/>
  <c r="C264" i="2" a="1"/>
  <c r="C264" i="2" s="1"/>
  <c r="C240" i="2" a="1"/>
  <c r="C240" i="2" s="1"/>
  <c r="C82" i="2" a="1"/>
  <c r="C82" i="2" s="1"/>
  <c r="C70" i="2" a="1"/>
  <c r="C70" i="2" s="1"/>
  <c r="C58" i="2" a="1"/>
  <c r="C58" i="2" s="1"/>
  <c r="C46" i="2" a="1"/>
  <c r="C46" i="2" s="1"/>
  <c r="C33" i="2" a="1"/>
  <c r="C33" i="2" s="1"/>
  <c r="C20" i="2" a="1"/>
  <c r="C20" i="2" s="1"/>
  <c r="C8" i="2" a="1"/>
  <c r="C8" i="2" s="1"/>
  <c r="C556" i="2" a="1"/>
  <c r="C556" i="2" s="1"/>
  <c r="C526" i="2" a="1"/>
  <c r="C526" i="2" s="1"/>
  <c r="C502" i="2" a="1"/>
  <c r="C502" i="2" s="1"/>
  <c r="C478" i="2" a="1"/>
  <c r="C478" i="2" s="1"/>
  <c r="C456" i="2" a="1"/>
  <c r="C456" i="2" s="1"/>
  <c r="C434" i="2" a="1"/>
  <c r="C434" i="2" s="1"/>
  <c r="C410" i="2" a="1"/>
  <c r="C410" i="2" s="1"/>
  <c r="C386" i="2" a="1"/>
  <c r="C386" i="2" s="1"/>
  <c r="C362" i="2" a="1"/>
  <c r="C362" i="2" s="1"/>
  <c r="C338" i="2" a="1"/>
  <c r="C338" i="2" s="1"/>
  <c r="C314" i="2" a="1"/>
  <c r="C314" i="2" s="1"/>
  <c r="C290" i="2" a="1"/>
  <c r="C290" i="2" s="1"/>
  <c r="C266" i="2" a="1"/>
  <c r="C266" i="2" s="1"/>
  <c r="C242" i="2" a="1"/>
  <c r="C242" i="2" s="1"/>
  <c r="C216" i="2" a="1"/>
  <c r="C216" i="2" s="1"/>
  <c r="C192" i="2" a="1"/>
  <c r="C192" i="2" s="1"/>
  <c r="C170" i="2" a="1"/>
  <c r="C170" i="2" s="1"/>
  <c r="C144" i="2" a="1"/>
  <c r="C144" i="2" s="1"/>
  <c r="C124" i="2" a="1"/>
  <c r="C124" i="2" s="1"/>
  <c r="C100" i="2" a="1"/>
  <c r="C100" i="2" s="1"/>
  <c r="C78" i="2" a="1"/>
  <c r="C78" i="2" s="1"/>
  <c r="C54" i="2" a="1"/>
  <c r="C54" i="2" s="1"/>
  <c r="C32" i="2" a="1"/>
  <c r="C32" i="2" s="1"/>
  <c r="C10" i="2" a="1"/>
  <c r="C10" i="2" s="1"/>
  <c r="C557" i="2" a="1"/>
  <c r="C557" i="2" s="1"/>
  <c r="C536" i="2" a="1"/>
  <c r="C536" i="2" s="1"/>
  <c r="C512" i="2" a="1"/>
  <c r="C512" i="2" s="1"/>
  <c r="C488" i="2" a="1"/>
  <c r="C488" i="2" s="1"/>
  <c r="C467" i="2" a="1"/>
  <c r="C467" i="2" s="1"/>
  <c r="C453" i="2" a="1"/>
  <c r="C453" i="2" s="1"/>
  <c r="C441" i="2" a="1"/>
  <c r="C441" i="2" s="1"/>
  <c r="C429" i="2" a="1"/>
  <c r="C429" i="2" s="1"/>
  <c r="C417" i="2" a="1"/>
  <c r="C417" i="2" s="1"/>
  <c r="C405" i="2" a="1"/>
  <c r="C405" i="2" s="1"/>
  <c r="C393" i="2" a="1"/>
  <c r="C393" i="2" s="1"/>
  <c r="C381" i="2" a="1"/>
  <c r="C381" i="2" s="1"/>
  <c r="C369" i="2" a="1"/>
  <c r="C369" i="2" s="1"/>
  <c r="C357" i="2" a="1"/>
  <c r="C357" i="2" s="1"/>
  <c r="C345" i="2" a="1"/>
  <c r="C345" i="2" s="1"/>
  <c r="C333" i="2" a="1"/>
  <c r="C333" i="2" s="1"/>
  <c r="C321" i="2" a="1"/>
  <c r="C321" i="2" s="1"/>
  <c r="C309" i="2" a="1"/>
  <c r="C309" i="2" s="1"/>
  <c r="C297" i="2" a="1"/>
  <c r="C297" i="2" s="1"/>
  <c r="C285" i="2" a="1"/>
  <c r="C285" i="2" s="1"/>
  <c r="C273" i="2" a="1"/>
  <c r="C273" i="2" s="1"/>
  <c r="C261" i="2" a="1"/>
  <c r="C261" i="2" s="1"/>
  <c r="C249" i="2" a="1"/>
  <c r="C249" i="2" s="1"/>
  <c r="C237" i="2" a="1"/>
  <c r="C237" i="2" s="1"/>
  <c r="C225" i="2" a="1"/>
  <c r="C225" i="2" s="1"/>
  <c r="C214" i="2" a="1"/>
  <c r="C214" i="2" s="1"/>
  <c r="C202" i="2" a="1"/>
  <c r="C202" i="2" s="1"/>
  <c r="C190" i="2" a="1"/>
  <c r="C190" i="2" s="1"/>
  <c r="C178" i="2" a="1"/>
  <c r="C178" i="2" s="1"/>
  <c r="C165" i="2" a="1"/>
  <c r="C165" i="2" s="1"/>
  <c r="C153" i="2" a="1"/>
  <c r="C153" i="2" s="1"/>
  <c r="C140" i="2" a="1"/>
  <c r="C140" i="2" s="1"/>
  <c r="C128" i="2" a="1"/>
  <c r="C128" i="2" s="1"/>
  <c r="C116" i="2" a="1"/>
  <c r="C116" i="2" s="1"/>
  <c r="C104" i="2" a="1"/>
  <c r="C104" i="2" s="1"/>
  <c r="C92" i="2" a="1"/>
  <c r="C92" i="2" s="1"/>
  <c r="C79" i="2" a="1"/>
  <c r="C79" i="2" s="1"/>
  <c r="C67" i="2" a="1"/>
  <c r="C67" i="2" s="1"/>
  <c r="C55" i="2" a="1"/>
  <c r="C55" i="2" s="1"/>
  <c r="C43" i="2" a="1"/>
  <c r="C43" i="2" s="1"/>
  <c r="C30" i="2" a="1"/>
  <c r="C30" i="2" s="1"/>
  <c r="C17" i="2" a="1"/>
  <c r="C17" i="2" s="1"/>
  <c r="C492" i="2" a="1"/>
  <c r="C492" i="2" s="1"/>
  <c r="C501" i="2" a="1"/>
  <c r="C501" i="2" s="1"/>
  <c r="C513" i="2" a="1"/>
  <c r="C513" i="2" s="1"/>
  <c r="C525" i="2" a="1"/>
  <c r="C525" i="2" s="1"/>
  <c r="C561" i="2" a="1"/>
  <c r="C561" i="2" s="1"/>
  <c r="C308" i="2" a="1"/>
  <c r="C308" i="2" s="1"/>
  <c r="C450" i="2" a="1"/>
  <c r="C450" i="2" s="1"/>
  <c r="C553" i="2" a="1"/>
  <c r="C553" i="2" s="1"/>
  <c r="C523" i="2" a="1"/>
  <c r="C523" i="2" s="1"/>
  <c r="C499" i="2" a="1"/>
  <c r="C499" i="2" s="1"/>
  <c r="C475" i="2" a="1"/>
  <c r="C475" i="2" s="1"/>
  <c r="C455" i="2" a="1"/>
  <c r="C455" i="2" s="1"/>
  <c r="C431" i="2" a="1"/>
  <c r="C431" i="2" s="1"/>
  <c r="C407" i="2" a="1"/>
  <c r="C407" i="2" s="1"/>
  <c r="C383" i="2" a="1"/>
  <c r="C383" i="2" s="1"/>
  <c r="C359" i="2" a="1"/>
  <c r="C359" i="2" s="1"/>
  <c r="C335" i="2" a="1"/>
  <c r="C335" i="2" s="1"/>
  <c r="C311" i="2" a="1"/>
  <c r="C311" i="2" s="1"/>
  <c r="C287" i="2" a="1"/>
  <c r="C287" i="2" s="1"/>
  <c r="C263" i="2" a="1"/>
  <c r="C263" i="2" s="1"/>
  <c r="C239" i="2" a="1"/>
  <c r="C239" i="2" s="1"/>
  <c r="C213" i="2" a="1"/>
  <c r="C213" i="2" s="1"/>
  <c r="C189" i="2" a="1"/>
  <c r="C189" i="2" s="1"/>
  <c r="C167" i="2" a="1"/>
  <c r="C167" i="2" s="1"/>
  <c r="C143" i="2" a="1"/>
  <c r="C143" i="2" s="1"/>
  <c r="C121" i="2" a="1"/>
  <c r="C121" i="2" s="1"/>
  <c r="C97" i="2" a="1"/>
  <c r="C97" i="2" s="1"/>
  <c r="C75" i="2" a="1"/>
  <c r="C75" i="2" s="1"/>
  <c r="C51" i="2" a="1"/>
  <c r="C51" i="2" s="1"/>
  <c r="C29" i="2" a="1"/>
  <c r="C29" i="2" s="1"/>
  <c r="C7" i="2" a="1"/>
  <c r="C7" i="2" s="1"/>
  <c r="C554" i="2" a="1"/>
  <c r="C554" i="2" s="1"/>
  <c r="C533" i="2" a="1"/>
  <c r="C533" i="2" s="1"/>
  <c r="C509" i="2" a="1"/>
  <c r="C509" i="2" s="1"/>
  <c r="C485" i="2" a="1"/>
  <c r="C485" i="2" s="1"/>
  <c r="C465" i="2" a="1"/>
  <c r="C465" i="2" s="1"/>
  <c r="C451" i="2" a="1"/>
  <c r="C451" i="2" s="1"/>
  <c r="C439" i="2" a="1"/>
  <c r="C439" i="2" s="1"/>
  <c r="C427" i="2" a="1"/>
  <c r="C427" i="2" s="1"/>
  <c r="C415" i="2" a="1"/>
  <c r="C415" i="2" s="1"/>
  <c r="C403" i="2" a="1"/>
  <c r="C403" i="2" s="1"/>
  <c r="C391" i="2" a="1"/>
  <c r="C391" i="2" s="1"/>
  <c r="C379" i="2" a="1"/>
  <c r="C379" i="2" s="1"/>
  <c r="C367" i="2" a="1"/>
  <c r="C367" i="2" s="1"/>
  <c r="C355" i="2" a="1"/>
  <c r="C355" i="2" s="1"/>
  <c r="C343" i="2" a="1"/>
  <c r="C343" i="2" s="1"/>
  <c r="C331" i="2" a="1"/>
  <c r="C331" i="2" s="1"/>
  <c r="C319" i="2" a="1"/>
  <c r="C319" i="2" s="1"/>
  <c r="C307" i="2" a="1"/>
  <c r="C307" i="2" s="1"/>
  <c r="C295" i="2" a="1"/>
  <c r="C295" i="2" s="1"/>
  <c r="C283" i="2" a="1"/>
  <c r="C283" i="2" s="1"/>
  <c r="C271" i="2" a="1"/>
  <c r="C271" i="2" s="1"/>
  <c r="C259" i="2" a="1"/>
  <c r="C259" i="2" s="1"/>
  <c r="C247" i="2" a="1"/>
  <c r="C247" i="2" s="1"/>
  <c r="C235" i="2" a="1"/>
  <c r="C235" i="2" s="1"/>
  <c r="C224" i="2" a="1"/>
  <c r="C224" i="2" s="1"/>
  <c r="C212" i="2" a="1"/>
  <c r="C212" i="2" s="1"/>
  <c r="C200" i="2" a="1"/>
  <c r="C200" i="2" s="1"/>
  <c r="C188" i="2" a="1"/>
  <c r="C188" i="2" s="1"/>
  <c r="C176" i="2" a="1"/>
  <c r="C176" i="2" s="1"/>
  <c r="C163" i="2" a="1"/>
  <c r="C163" i="2" s="1"/>
  <c r="C151" i="2" a="1"/>
  <c r="C151" i="2" s="1"/>
  <c r="C138" i="2" a="1"/>
  <c r="C138" i="2" s="1"/>
  <c r="C126" i="2" a="1"/>
  <c r="C126" i="2" s="1"/>
  <c r="C114" i="2" a="1"/>
  <c r="C114" i="2" s="1"/>
  <c r="C102" i="2" a="1"/>
  <c r="C102" i="2" s="1"/>
  <c r="C90" i="2" a="1"/>
  <c r="C90" i="2" s="1"/>
  <c r="C77" i="2" a="1"/>
  <c r="C77" i="2" s="1"/>
  <c r="C65" i="2" a="1"/>
  <c r="C65" i="2" s="1"/>
  <c r="C53" i="2" a="1"/>
  <c r="C53" i="2" s="1"/>
  <c r="C41" i="2" a="1"/>
  <c r="C41" i="2" s="1"/>
  <c r="C27" i="2" a="1"/>
  <c r="C27" i="2" s="1"/>
  <c r="C15" i="2" a="1"/>
  <c r="C15" i="2" s="1"/>
  <c r="C534" i="2" a="1"/>
  <c r="C534" i="2" s="1"/>
  <c r="C543" i="2" a="1"/>
  <c r="C543" i="2" s="1"/>
  <c r="C549" i="2" a="1"/>
  <c r="C549" i="2" s="1"/>
  <c r="C570" i="2" a="1"/>
  <c r="C570" i="2" s="1"/>
  <c r="E327" i="2"/>
  <c r="E532" i="2"/>
  <c r="E448" i="2"/>
  <c r="E346" i="2"/>
  <c r="E300" i="2"/>
  <c r="E272" i="2"/>
  <c r="E244" i="2"/>
  <c r="E216" i="2"/>
  <c r="E188" i="2"/>
  <c r="E160" i="2"/>
  <c r="E132" i="2"/>
  <c r="E104" i="2"/>
  <c r="E76" i="2"/>
  <c r="E48" i="2"/>
  <c r="E20" i="2"/>
  <c r="E315" i="2"/>
  <c r="E337" i="2"/>
  <c r="E554" i="2"/>
  <c r="E560" i="2"/>
  <c r="E476" i="2"/>
  <c r="E392" i="2"/>
  <c r="E531" i="2"/>
  <c r="E475" i="2"/>
  <c r="E419" i="2"/>
  <c r="E391" i="2"/>
  <c r="E344" i="2"/>
  <c r="E299" i="2"/>
  <c r="E271" i="2"/>
  <c r="E243" i="2"/>
  <c r="E215" i="2"/>
  <c r="E187" i="2"/>
  <c r="E159" i="2"/>
  <c r="E131" i="2"/>
  <c r="E103" i="2"/>
  <c r="E75" i="2"/>
  <c r="E47" i="2"/>
  <c r="E19" i="2"/>
  <c r="E345" i="2"/>
  <c r="E365" i="2"/>
  <c r="E375" i="2"/>
  <c r="E211" i="2"/>
  <c r="E504" i="2"/>
  <c r="E420" i="2"/>
  <c r="E559" i="2"/>
  <c r="E503" i="2"/>
  <c r="E447" i="2"/>
  <c r="E558" i="2"/>
  <c r="E530" i="2"/>
  <c r="E502" i="2"/>
  <c r="E474" i="2"/>
  <c r="E446" i="2"/>
  <c r="E418" i="2"/>
  <c r="E390" i="2"/>
  <c r="E342" i="2"/>
  <c r="E298" i="2"/>
  <c r="E270" i="2"/>
  <c r="E242" i="2"/>
  <c r="E214" i="2"/>
  <c r="E186" i="2"/>
  <c r="E158" i="2"/>
  <c r="E130" i="2"/>
  <c r="E102" i="2"/>
  <c r="E74" i="2"/>
  <c r="E46" i="2"/>
  <c r="E18" i="2"/>
  <c r="E355" i="2"/>
  <c r="E267" i="2"/>
  <c r="E557" i="2"/>
  <c r="E529" i="2"/>
  <c r="E501" i="2"/>
  <c r="E473" i="2"/>
  <c r="E445" i="2"/>
  <c r="E417" i="2"/>
  <c r="E389" i="2"/>
  <c r="E340" i="2"/>
  <c r="E297" i="2"/>
  <c r="E269" i="2"/>
  <c r="E241" i="2"/>
  <c r="E213" i="2"/>
  <c r="E185" i="2"/>
  <c r="E157" i="2"/>
  <c r="E129" i="2"/>
  <c r="E101" i="2"/>
  <c r="E73" i="2"/>
  <c r="E45" i="2"/>
  <c r="E17" i="2"/>
  <c r="E336" i="2"/>
  <c r="E556" i="2"/>
  <c r="E528" i="2"/>
  <c r="E500" i="2"/>
  <c r="E472" i="2"/>
  <c r="E444" i="2"/>
  <c r="E416" i="2"/>
  <c r="E388" i="2"/>
  <c r="E338" i="2"/>
  <c r="E296" i="2"/>
  <c r="E268" i="2"/>
  <c r="E240" i="2"/>
  <c r="E212" i="2"/>
  <c r="E184" i="2"/>
  <c r="E156" i="2"/>
  <c r="E128" i="2"/>
  <c r="E100" i="2"/>
  <c r="E72" i="2"/>
  <c r="E44" i="2"/>
  <c r="E16" i="2"/>
  <c r="E527" i="2"/>
  <c r="E127" i="2"/>
  <c r="E334" i="2"/>
  <c r="E182" i="2"/>
  <c r="E126" i="2"/>
  <c r="E98" i="2"/>
  <c r="E70" i="2"/>
  <c r="E42" i="2"/>
  <c r="E14" i="2"/>
  <c r="E367" i="2"/>
  <c r="E443" i="2"/>
  <c r="E266" i="2"/>
  <c r="E553" i="2"/>
  <c r="E469" i="2"/>
  <c r="E385" i="2"/>
  <c r="E332" i="2"/>
  <c r="E293" i="2"/>
  <c r="E265" i="2"/>
  <c r="E237" i="2"/>
  <c r="E209" i="2"/>
  <c r="E181" i="2"/>
  <c r="E153" i="2"/>
  <c r="E125" i="2"/>
  <c r="E97" i="2"/>
  <c r="E69" i="2"/>
  <c r="E41" i="2"/>
  <c r="E13" i="2"/>
  <c r="E347" i="2"/>
  <c r="E377" i="2"/>
  <c r="E499" i="2"/>
  <c r="E238" i="2"/>
  <c r="E497" i="2"/>
  <c r="E552" i="2"/>
  <c r="E468" i="2"/>
  <c r="E384" i="2"/>
  <c r="E264" i="2"/>
  <c r="E236" i="2"/>
  <c r="E208" i="2"/>
  <c r="E180" i="2"/>
  <c r="E152" i="2"/>
  <c r="E124" i="2"/>
  <c r="E96" i="2"/>
  <c r="E68" i="2"/>
  <c r="E40" i="2"/>
  <c r="E12" i="2"/>
  <c r="E357" i="2"/>
  <c r="E317" i="2"/>
  <c r="E294" i="2"/>
  <c r="E154" i="2"/>
  <c r="E441" i="2"/>
  <c r="E524" i="2"/>
  <c r="E440" i="2"/>
  <c r="E330" i="2"/>
  <c r="E292" i="2"/>
  <c r="E551" i="2"/>
  <c r="E523" i="2"/>
  <c r="E495" i="2"/>
  <c r="E467" i="2"/>
  <c r="E439" i="2"/>
  <c r="E411" i="2"/>
  <c r="E383" i="2"/>
  <c r="E328" i="2"/>
  <c r="E291" i="2"/>
  <c r="E263" i="2"/>
  <c r="E235" i="2"/>
  <c r="E207" i="2"/>
  <c r="E179" i="2"/>
  <c r="E151" i="2"/>
  <c r="E123" i="2"/>
  <c r="E95" i="2"/>
  <c r="E67" i="2"/>
  <c r="E39" i="2"/>
  <c r="E11" i="2"/>
  <c r="E239" i="2"/>
  <c r="E386" i="2"/>
  <c r="E210" i="2"/>
  <c r="E525" i="2"/>
  <c r="E413" i="2"/>
  <c r="E496" i="2"/>
  <c r="E412" i="2"/>
  <c r="E550" i="2"/>
  <c r="E522" i="2"/>
  <c r="E494" i="2"/>
  <c r="E466" i="2"/>
  <c r="E438" i="2"/>
  <c r="E410" i="2"/>
  <c r="E382" i="2"/>
  <c r="E326" i="2"/>
  <c r="E290" i="2"/>
  <c r="E262" i="2"/>
  <c r="E234" i="2"/>
  <c r="E206" i="2"/>
  <c r="E178" i="2"/>
  <c r="E150" i="2"/>
  <c r="E122" i="2"/>
  <c r="E94" i="2"/>
  <c r="E66" i="2"/>
  <c r="E38" i="2"/>
  <c r="E10" i="2"/>
  <c r="E329" i="2"/>
  <c r="E549" i="2"/>
  <c r="E465" i="2"/>
  <c r="E437" i="2"/>
  <c r="E409" i="2"/>
  <c r="E380" i="2"/>
  <c r="E324" i="2"/>
  <c r="E289" i="2"/>
  <c r="E261" i="2"/>
  <c r="E233" i="2"/>
  <c r="E205" i="2"/>
  <c r="E177" i="2"/>
  <c r="E149" i="2"/>
  <c r="E121" i="2"/>
  <c r="E93" i="2"/>
  <c r="E65" i="2"/>
  <c r="E37" i="2"/>
  <c r="E9" i="2"/>
  <c r="E319" i="2"/>
  <c r="E339" i="2"/>
  <c r="E415" i="2"/>
  <c r="E521" i="2"/>
  <c r="E492" i="2"/>
  <c r="E436" i="2"/>
  <c r="E408" i="2"/>
  <c r="E378" i="2"/>
  <c r="E322" i="2"/>
  <c r="E288" i="2"/>
  <c r="E260" i="2"/>
  <c r="E232" i="2"/>
  <c r="E204" i="2"/>
  <c r="E176" i="2"/>
  <c r="E148" i="2"/>
  <c r="E120" i="2"/>
  <c r="E92" i="2"/>
  <c r="E64" i="2"/>
  <c r="E36" i="2"/>
  <c r="E8" i="2"/>
  <c r="E369" i="2"/>
  <c r="E43" i="2"/>
  <c r="E526" i="2"/>
  <c r="E520" i="2"/>
  <c r="E547" i="2"/>
  <c r="E491" i="2"/>
  <c r="E463" i="2"/>
  <c r="E435" i="2"/>
  <c r="E407" i="2"/>
  <c r="E376" i="2"/>
  <c r="E320" i="2"/>
  <c r="E287" i="2"/>
  <c r="E259" i="2"/>
  <c r="E231" i="2"/>
  <c r="E203" i="2"/>
  <c r="E175" i="2"/>
  <c r="E147" i="2"/>
  <c r="E119" i="2"/>
  <c r="E91" i="2"/>
  <c r="E63" i="2"/>
  <c r="E35" i="2"/>
  <c r="E7" i="2"/>
  <c r="E349" i="2"/>
  <c r="E359" i="2"/>
  <c r="E379" i="2"/>
  <c r="E155" i="2"/>
  <c r="E470" i="2"/>
  <c r="E548" i="2"/>
  <c r="E519" i="2"/>
  <c r="E546" i="2"/>
  <c r="E490" i="2"/>
  <c r="E462" i="2"/>
  <c r="E406" i="2"/>
  <c r="E374" i="2"/>
  <c r="E318" i="2"/>
  <c r="E286" i="2"/>
  <c r="E258" i="2"/>
  <c r="E230" i="2"/>
  <c r="E202" i="2"/>
  <c r="E174" i="2"/>
  <c r="E146" i="2"/>
  <c r="E118" i="2"/>
  <c r="E90" i="2"/>
  <c r="E62" i="2"/>
  <c r="E34" i="2"/>
  <c r="E6" i="2"/>
  <c r="E99" i="2"/>
  <c r="E493" i="2"/>
  <c r="E464" i="2"/>
  <c r="E518" i="2"/>
  <c r="E434" i="2"/>
  <c r="E573" i="2"/>
  <c r="E545" i="2"/>
  <c r="E517" i="2"/>
  <c r="E489" i="2"/>
  <c r="E461" i="2"/>
  <c r="E433" i="2"/>
  <c r="E405" i="2"/>
  <c r="E372" i="2"/>
  <c r="E316" i="2"/>
  <c r="E285" i="2"/>
  <c r="E257" i="2"/>
  <c r="E229" i="2"/>
  <c r="E201" i="2"/>
  <c r="E173" i="2"/>
  <c r="E145" i="2"/>
  <c r="E117" i="2"/>
  <c r="E89" i="2"/>
  <c r="E61" i="2"/>
  <c r="E33" i="2"/>
  <c r="E4" i="2"/>
  <c r="E331" i="2"/>
  <c r="E460" i="2"/>
  <c r="E432" i="2"/>
  <c r="E404" i="2"/>
  <c r="E370" i="2"/>
  <c r="E314" i="2"/>
  <c r="E284" i="2"/>
  <c r="E256" i="2"/>
  <c r="E228" i="2"/>
  <c r="E200" i="2"/>
  <c r="E172" i="2"/>
  <c r="E144" i="2"/>
  <c r="E116" i="2"/>
  <c r="E88" i="2"/>
  <c r="E60" i="2"/>
  <c r="E32" i="2"/>
  <c r="E321" i="2"/>
  <c r="E488" i="2"/>
  <c r="E487" i="2"/>
  <c r="E459" i="2"/>
  <c r="E431" i="2"/>
  <c r="E403" i="2"/>
  <c r="E368" i="2"/>
  <c r="E312" i="2"/>
  <c r="E283" i="2"/>
  <c r="E255" i="2"/>
  <c r="E227" i="2"/>
  <c r="E199" i="2"/>
  <c r="E171" i="2"/>
  <c r="E143" i="2"/>
  <c r="E115" i="2"/>
  <c r="E87" i="2"/>
  <c r="E59" i="2"/>
  <c r="E31" i="2"/>
  <c r="E311" i="2"/>
  <c r="E341" i="2"/>
  <c r="E471" i="2"/>
  <c r="E515" i="2"/>
  <c r="E570" i="2"/>
  <c r="E542" i="2"/>
  <c r="E514" i="2"/>
  <c r="E486" i="2"/>
  <c r="E458" i="2"/>
  <c r="E430" i="2"/>
  <c r="E402" i="2"/>
  <c r="E366" i="2"/>
  <c r="E310" i="2"/>
  <c r="E282" i="2"/>
  <c r="E254" i="2"/>
  <c r="E226" i="2"/>
  <c r="E198" i="2"/>
  <c r="E170" i="2"/>
  <c r="E142" i="2"/>
  <c r="E114" i="2"/>
  <c r="E86" i="2"/>
  <c r="E58" i="2"/>
  <c r="E30" i="2"/>
  <c r="E361" i="2"/>
  <c r="E371" i="2"/>
  <c r="E381" i="2"/>
  <c r="E401" i="2"/>
  <c r="E364" i="2"/>
  <c r="E309" i="2"/>
  <c r="E281" i="2"/>
  <c r="E253" i="2"/>
  <c r="E225" i="2"/>
  <c r="E197" i="2"/>
  <c r="E169" i="2"/>
  <c r="E141" i="2"/>
  <c r="E113" i="2"/>
  <c r="E85" i="2"/>
  <c r="E57" i="2"/>
  <c r="E29" i="2"/>
  <c r="E351" i="2"/>
  <c r="E555" i="2"/>
  <c r="E512" i="2"/>
  <c r="E484" i="2"/>
  <c r="E456" i="2"/>
  <c r="E428" i="2"/>
  <c r="E400" i="2"/>
  <c r="E362" i="2"/>
  <c r="E308" i="2"/>
  <c r="E280" i="2"/>
  <c r="E252" i="2"/>
  <c r="E224" i="2"/>
  <c r="E196" i="2"/>
  <c r="E168" i="2"/>
  <c r="E140" i="2"/>
  <c r="E112" i="2"/>
  <c r="E84" i="2"/>
  <c r="E56" i="2"/>
  <c r="E28" i="2"/>
  <c r="E541" i="2"/>
  <c r="E455" i="2"/>
  <c r="E307" i="2"/>
  <c r="E279" i="2"/>
  <c r="E251" i="2"/>
  <c r="E223" i="2"/>
  <c r="E195" i="2"/>
  <c r="E167" i="2"/>
  <c r="E139" i="2"/>
  <c r="E111" i="2"/>
  <c r="E83" i="2"/>
  <c r="E55" i="2"/>
  <c r="E27" i="2"/>
  <c r="E333" i="2"/>
  <c r="E295" i="2"/>
  <c r="E572" i="2"/>
  <c r="E457" i="2"/>
  <c r="E427" i="2"/>
  <c r="E482" i="2"/>
  <c r="E398" i="2"/>
  <c r="E358" i="2"/>
  <c r="E306" i="2"/>
  <c r="E278" i="2"/>
  <c r="E250" i="2"/>
  <c r="E222" i="2"/>
  <c r="E194" i="2"/>
  <c r="E166" i="2"/>
  <c r="E138" i="2"/>
  <c r="E110" i="2"/>
  <c r="E82" i="2"/>
  <c r="E54" i="2"/>
  <c r="E26" i="2"/>
  <c r="E323" i="2"/>
  <c r="E569" i="2"/>
  <c r="E539" i="2"/>
  <c r="E538" i="2"/>
  <c r="E481" i="2"/>
  <c r="E305" i="2"/>
  <c r="E221" i="2"/>
  <c r="E109" i="2"/>
  <c r="E343" i="2"/>
  <c r="E387" i="2"/>
  <c r="E414" i="2"/>
  <c r="E571" i="2"/>
  <c r="E429" i="2"/>
  <c r="E568" i="2"/>
  <c r="E511" i="2"/>
  <c r="E399" i="2"/>
  <c r="E566" i="2"/>
  <c r="E510" i="2"/>
  <c r="E426" i="2"/>
  <c r="E565" i="2"/>
  <c r="E509" i="2"/>
  <c r="E453" i="2"/>
  <c r="E425" i="2"/>
  <c r="E356" i="2"/>
  <c r="E277" i="2"/>
  <c r="E249" i="2"/>
  <c r="E193" i="2"/>
  <c r="E165" i="2"/>
  <c r="E137" i="2"/>
  <c r="E81" i="2"/>
  <c r="E53" i="2"/>
  <c r="E25" i="2"/>
  <c r="E313" i="2"/>
  <c r="E564" i="2"/>
  <c r="E536" i="2"/>
  <c r="E508" i="2"/>
  <c r="E480" i="2"/>
  <c r="E452" i="2"/>
  <c r="E424" i="2"/>
  <c r="E396" i="2"/>
  <c r="E354" i="2"/>
  <c r="E304" i="2"/>
  <c r="E276" i="2"/>
  <c r="E248" i="2"/>
  <c r="E220" i="2"/>
  <c r="E192" i="2"/>
  <c r="E164" i="2"/>
  <c r="E136" i="2"/>
  <c r="E108" i="2"/>
  <c r="E80" i="2"/>
  <c r="E52" i="2"/>
  <c r="E24" i="2"/>
  <c r="E363" i="2"/>
  <c r="E373" i="2"/>
  <c r="E71" i="2"/>
  <c r="E498" i="2"/>
  <c r="E544" i="2"/>
  <c r="E513" i="2"/>
  <c r="E567" i="2"/>
  <c r="E360" i="2"/>
  <c r="E454" i="2"/>
  <c r="E537" i="2"/>
  <c r="E397" i="2"/>
  <c r="E563" i="2"/>
  <c r="E535" i="2"/>
  <c r="E507" i="2"/>
  <c r="E479" i="2"/>
  <c r="E451" i="2"/>
  <c r="E423" i="2"/>
  <c r="E395" i="2"/>
  <c r="E352" i="2"/>
  <c r="E303" i="2"/>
  <c r="E275" i="2"/>
  <c r="E247" i="2"/>
  <c r="E219" i="2"/>
  <c r="E191" i="2"/>
  <c r="E163" i="2"/>
  <c r="E135" i="2"/>
  <c r="E107" i="2"/>
  <c r="E79" i="2"/>
  <c r="E51" i="2"/>
  <c r="E23" i="2"/>
  <c r="E353" i="2"/>
  <c r="E183" i="2"/>
  <c r="E442" i="2"/>
  <c r="E543" i="2"/>
  <c r="E540" i="2"/>
  <c r="E562" i="2"/>
  <c r="E506" i="2"/>
  <c r="E450" i="2"/>
  <c r="E394" i="2"/>
  <c r="E302" i="2"/>
  <c r="E274" i="2"/>
  <c r="E218" i="2"/>
  <c r="E190" i="2"/>
  <c r="E162" i="2"/>
  <c r="E134" i="2"/>
  <c r="E106" i="2"/>
  <c r="E78" i="2"/>
  <c r="E50" i="2"/>
  <c r="E22" i="2"/>
  <c r="E15" i="2"/>
  <c r="E516" i="2"/>
  <c r="E485" i="2"/>
  <c r="E483" i="2"/>
  <c r="E534" i="2"/>
  <c r="E478" i="2"/>
  <c r="E422" i="2"/>
  <c r="E350" i="2"/>
  <c r="E246" i="2"/>
  <c r="E561" i="2"/>
  <c r="E533" i="2"/>
  <c r="E505" i="2"/>
  <c r="E477" i="2"/>
  <c r="E449" i="2"/>
  <c r="E421" i="2"/>
  <c r="E393" i="2"/>
  <c r="E348" i="2"/>
  <c r="E301" i="2"/>
  <c r="E273" i="2"/>
  <c r="E245" i="2"/>
  <c r="E217" i="2"/>
  <c r="E189" i="2"/>
  <c r="E161" i="2"/>
  <c r="E133" i="2"/>
  <c r="E105" i="2"/>
  <c r="E77" i="2"/>
  <c r="E49" i="2"/>
  <c r="E21" i="2"/>
  <c r="E325" i="2"/>
  <c r="E335" i="2"/>
  <c r="AH5" i="1" a="1"/>
  <c r="AH5" i="1" s="1"/>
  <c r="AH6" i="1" a="1"/>
  <c r="AH6" i="1" s="1"/>
  <c r="AH7" i="1" a="1"/>
  <c r="AH7" i="1" s="1"/>
  <c r="AH8" i="1" a="1"/>
  <c r="AH8" i="1" s="1"/>
  <c r="AH9" i="1" a="1"/>
  <c r="AH9" i="1" s="1"/>
  <c r="AH10" i="1" a="1"/>
  <c r="AH10" i="1" s="1"/>
  <c r="AH11" i="1" a="1"/>
  <c r="AH11" i="1" s="1"/>
  <c r="AH12" i="1" a="1"/>
  <c r="AH12" i="1" s="1"/>
  <c r="AH13" i="1" a="1"/>
  <c r="AH13" i="1" s="1"/>
  <c r="AH14" i="1" a="1"/>
  <c r="AH14" i="1" s="1"/>
  <c r="AH15" i="1" a="1"/>
  <c r="AH15" i="1" s="1"/>
  <c r="AH16" i="1" a="1"/>
  <c r="AH16" i="1" s="1"/>
  <c r="AH17" i="1" a="1"/>
  <c r="AH17" i="1" s="1"/>
  <c r="AH18" i="1" a="1"/>
  <c r="AH18" i="1" s="1"/>
  <c r="AH19" i="1" a="1"/>
  <c r="AH19" i="1" s="1"/>
  <c r="AH20" i="1" a="1"/>
  <c r="AH20" i="1" s="1"/>
  <c r="AH21" i="1" a="1"/>
  <c r="AH21" i="1" s="1"/>
  <c r="AH22" i="1" a="1"/>
  <c r="AH22" i="1" s="1"/>
  <c r="AH23" i="1" a="1"/>
  <c r="AH23" i="1" s="1"/>
  <c r="AH24" i="1" a="1"/>
  <c r="AH24" i="1" s="1"/>
  <c r="AH25" i="1" a="1"/>
  <c r="AH25" i="1" s="1"/>
  <c r="AH26" i="1" a="1"/>
  <c r="AH26" i="1" s="1"/>
  <c r="AH27" i="1" a="1"/>
  <c r="AH27" i="1" s="1"/>
  <c r="AH28" i="1" a="1"/>
  <c r="AH28" i="1" s="1"/>
  <c r="AH29" i="1" a="1"/>
  <c r="AH29" i="1" s="1"/>
  <c r="AH30" i="1" a="1"/>
  <c r="AH30" i="1" s="1"/>
  <c r="AH31" i="1" a="1"/>
  <c r="AH31" i="1" s="1"/>
  <c r="AH32" i="1" a="1"/>
  <c r="AH32" i="1" s="1"/>
  <c r="AH33" i="1" a="1"/>
  <c r="AH33" i="1" s="1"/>
  <c r="AH34" i="1" a="1"/>
  <c r="AH34" i="1" s="1"/>
  <c r="AH35" i="1" a="1"/>
  <c r="AH35" i="1" s="1"/>
  <c r="AH36" i="1" a="1"/>
  <c r="AH36" i="1" s="1"/>
  <c r="AH37" i="1" a="1"/>
  <c r="AH37" i="1" s="1"/>
  <c r="AH38" i="1" a="1"/>
  <c r="AH38" i="1" s="1"/>
  <c r="AH39" i="1" a="1"/>
  <c r="AH39" i="1" s="1"/>
  <c r="AH40" i="1" a="1"/>
  <c r="AH40" i="1" s="1"/>
  <c r="AH41" i="1" a="1"/>
  <c r="AH41" i="1" s="1"/>
  <c r="AH42" i="1" a="1"/>
  <c r="AH42" i="1" s="1"/>
  <c r="AH43" i="1" a="1"/>
  <c r="AH43" i="1" s="1"/>
  <c r="AH44" i="1" a="1"/>
  <c r="AH44" i="1" s="1"/>
  <c r="AH45" i="1" a="1"/>
  <c r="AH45" i="1" s="1"/>
  <c r="AH46" i="1" a="1"/>
  <c r="AH46" i="1" s="1"/>
  <c r="AH47" i="1" a="1"/>
  <c r="AH47" i="1" s="1"/>
  <c r="AH48" i="1" a="1"/>
  <c r="AH48" i="1" s="1"/>
  <c r="AH49" i="1" a="1"/>
  <c r="AH49" i="1" s="1"/>
  <c r="AH50" i="1" a="1"/>
  <c r="AH50" i="1" s="1"/>
  <c r="AH51" i="1" a="1"/>
  <c r="AH51" i="1" s="1"/>
  <c r="AH52" i="1" a="1"/>
  <c r="AH52" i="1" s="1"/>
  <c r="AH53" i="1" a="1"/>
  <c r="AH53" i="1" s="1"/>
  <c r="AH54" i="1" a="1"/>
  <c r="AH54" i="1" s="1"/>
  <c r="AH55" i="1" a="1"/>
  <c r="AH55" i="1" s="1"/>
  <c r="AH56" i="1" a="1"/>
  <c r="AH56" i="1" s="1"/>
  <c r="AH57" i="1" a="1"/>
  <c r="AH57" i="1" s="1"/>
  <c r="AH58" i="1" a="1"/>
  <c r="AH58" i="1" s="1"/>
  <c r="AH59" i="1" a="1"/>
  <c r="AH59" i="1" s="1"/>
  <c r="AH60" i="1" a="1"/>
  <c r="AH60" i="1" s="1"/>
  <c r="AH61" i="1" a="1"/>
  <c r="AH61" i="1" s="1"/>
  <c r="AH62" i="1" a="1"/>
  <c r="AH62" i="1" s="1"/>
  <c r="AH63" i="1" a="1"/>
  <c r="AH63" i="1" s="1"/>
  <c r="AH64" i="1" a="1"/>
  <c r="AH64" i="1" s="1"/>
  <c r="AH65" i="1" a="1"/>
  <c r="AH65" i="1" s="1"/>
  <c r="AH66" i="1" a="1"/>
  <c r="AH66" i="1" s="1"/>
  <c r="AH67" i="1" a="1"/>
  <c r="AH67" i="1" s="1"/>
  <c r="AH68" i="1" a="1"/>
  <c r="AH68" i="1" s="1"/>
  <c r="AH69" i="1" a="1"/>
  <c r="AH69" i="1" s="1"/>
  <c r="AH70" i="1" a="1"/>
  <c r="AH70" i="1" s="1"/>
  <c r="AH71" i="1" a="1"/>
  <c r="AH71" i="1" s="1"/>
  <c r="AH72" i="1" a="1"/>
  <c r="AH72" i="1" s="1"/>
  <c r="AH73" i="1" a="1"/>
  <c r="AH73" i="1" s="1"/>
  <c r="AH74" i="1" a="1"/>
  <c r="AH74" i="1" s="1"/>
  <c r="AH75" i="1" a="1"/>
  <c r="AH75" i="1" s="1"/>
  <c r="AH76" i="1" a="1"/>
  <c r="AH76" i="1" s="1"/>
  <c r="AH77" i="1" a="1"/>
  <c r="AH77" i="1" s="1"/>
  <c r="AH78" i="1" a="1"/>
  <c r="AH78" i="1" s="1"/>
  <c r="AH79" i="1" a="1"/>
  <c r="AH79" i="1" s="1"/>
  <c r="AH80" i="1" a="1"/>
  <c r="AH80" i="1" s="1"/>
  <c r="AH81" i="1" a="1"/>
  <c r="AH81" i="1" s="1"/>
  <c r="AH82" i="1" a="1"/>
  <c r="AH82" i="1" s="1"/>
  <c r="AH83" i="1" a="1"/>
  <c r="AH83" i="1" s="1"/>
  <c r="AH84" i="1" a="1"/>
  <c r="AH84" i="1" s="1"/>
  <c r="AH85" i="1" a="1"/>
  <c r="AH85" i="1" s="1"/>
  <c r="AH86" i="1" a="1"/>
  <c r="AH86" i="1" s="1"/>
  <c r="AH87" i="1" a="1"/>
  <c r="AH87" i="1" s="1"/>
  <c r="AH88" i="1" a="1"/>
  <c r="AH88" i="1" s="1"/>
  <c r="AH89" i="1" a="1"/>
  <c r="AH89" i="1" s="1"/>
  <c r="AH90" i="1" a="1"/>
  <c r="AH90" i="1" s="1"/>
  <c r="AH91" i="1" a="1"/>
  <c r="AH91" i="1" s="1"/>
  <c r="AH92" i="1" a="1"/>
  <c r="AH92" i="1" s="1"/>
  <c r="AH93" i="1" a="1"/>
  <c r="AH93" i="1" s="1"/>
  <c r="AH94" i="1" a="1"/>
  <c r="AH94" i="1" s="1"/>
  <c r="AH95" i="1" a="1"/>
  <c r="AH95" i="1" s="1"/>
  <c r="AH96" i="1" a="1"/>
  <c r="AH96" i="1" s="1"/>
  <c r="AH97" i="1" a="1"/>
  <c r="AH97" i="1" s="1"/>
  <c r="AH98" i="1" a="1"/>
  <c r="AH98" i="1" s="1"/>
  <c r="AH99" i="1" a="1"/>
  <c r="AH99" i="1" s="1"/>
  <c r="AH100" i="1" a="1"/>
  <c r="AH100" i="1" s="1"/>
  <c r="AH101" i="1" a="1"/>
  <c r="AH101" i="1" s="1"/>
  <c r="AH102" i="1" a="1"/>
  <c r="AH102" i="1" s="1"/>
  <c r="AH103" i="1" a="1"/>
  <c r="AH103" i="1" s="1"/>
  <c r="AH104" i="1" a="1"/>
  <c r="AH104" i="1" s="1"/>
  <c r="AH105" i="1" a="1"/>
  <c r="AH105" i="1" s="1"/>
  <c r="AH106" i="1" a="1"/>
  <c r="AH106" i="1" s="1"/>
  <c r="AH107" i="1" a="1"/>
  <c r="AH107" i="1" s="1"/>
  <c r="AH108" i="1" a="1"/>
  <c r="AH108" i="1" s="1"/>
  <c r="AH109" i="1" a="1"/>
  <c r="AH109" i="1" s="1"/>
  <c r="AH110" i="1" a="1"/>
  <c r="AH110" i="1" s="1"/>
  <c r="AH111" i="1" a="1"/>
  <c r="AH111" i="1" s="1"/>
  <c r="AH112" i="1" a="1"/>
  <c r="AH112" i="1" s="1"/>
  <c r="AH113" i="1" a="1"/>
  <c r="AH113" i="1" s="1"/>
  <c r="AH114" i="1" a="1"/>
  <c r="AH114" i="1" s="1"/>
  <c r="AH115" i="1" a="1"/>
  <c r="AH115" i="1" s="1"/>
  <c r="AH116" i="1" a="1"/>
  <c r="AH116" i="1" s="1"/>
  <c r="AH117" i="1" a="1"/>
  <c r="AH117" i="1" s="1"/>
  <c r="AH118" i="1" a="1"/>
  <c r="AH118" i="1" s="1"/>
  <c r="AH119" i="1" a="1"/>
  <c r="AH119" i="1" s="1"/>
  <c r="AH120" i="1" a="1"/>
  <c r="AH120" i="1" s="1"/>
  <c r="AH121" i="1" a="1"/>
  <c r="AH121" i="1" s="1"/>
  <c r="AH122" i="1" a="1"/>
  <c r="AH122" i="1" s="1"/>
  <c r="AH123" i="1" a="1"/>
  <c r="AH123" i="1" s="1"/>
  <c r="AH124" i="1" a="1"/>
  <c r="AH124" i="1" s="1"/>
  <c r="AH125" i="1" a="1"/>
  <c r="AH125" i="1" s="1"/>
  <c r="AH126" i="1" a="1"/>
  <c r="AH126" i="1" s="1"/>
  <c r="AH127" i="1" a="1"/>
  <c r="AH127" i="1" s="1"/>
  <c r="AH128" i="1" a="1"/>
  <c r="AH128" i="1" s="1"/>
  <c r="AH129" i="1" a="1"/>
  <c r="AH129" i="1" s="1"/>
  <c r="AH130" i="1" a="1"/>
  <c r="AH130" i="1" s="1"/>
  <c r="AH131" i="1" a="1"/>
  <c r="AH131" i="1" s="1"/>
  <c r="AH132" i="1" a="1"/>
  <c r="AH132" i="1" s="1"/>
  <c r="AH133" i="1" a="1"/>
  <c r="AH133" i="1" s="1"/>
  <c r="AH134" i="1" a="1"/>
  <c r="AH134" i="1" s="1"/>
  <c r="AH135" i="1" a="1"/>
  <c r="AH135" i="1" s="1"/>
  <c r="AH136" i="1" a="1"/>
  <c r="AH136" i="1" s="1"/>
  <c r="AH137" i="1" a="1"/>
  <c r="AH137" i="1" s="1"/>
  <c r="AH138" i="1" a="1"/>
  <c r="AH138" i="1" s="1"/>
  <c r="AH139" i="1" a="1"/>
  <c r="AH139" i="1" s="1"/>
  <c r="AH140" i="1" a="1"/>
  <c r="AH140" i="1" s="1"/>
  <c r="AH141" i="1" a="1"/>
  <c r="AH141" i="1" s="1"/>
  <c r="AH142" i="1" a="1"/>
  <c r="AH142" i="1" s="1"/>
  <c r="AH143" i="1" a="1"/>
  <c r="AH143" i="1" s="1"/>
  <c r="AH144" i="1" a="1"/>
  <c r="AH144" i="1" s="1"/>
  <c r="AH145" i="1" a="1"/>
  <c r="AH145" i="1" s="1"/>
  <c r="AH146" i="1" a="1"/>
  <c r="AH146" i="1" s="1"/>
  <c r="AH147" i="1" a="1"/>
  <c r="AH147" i="1" s="1"/>
  <c r="AH148" i="1" a="1"/>
  <c r="AH148" i="1" s="1"/>
  <c r="AH149" i="1" a="1"/>
  <c r="AH149" i="1" s="1"/>
  <c r="AH150" i="1" a="1"/>
  <c r="AH150" i="1" s="1"/>
  <c r="AH151" i="1" a="1"/>
  <c r="AH151" i="1" s="1"/>
  <c r="AH152" i="1" a="1"/>
  <c r="AH152" i="1" s="1"/>
  <c r="AH153" i="1" a="1"/>
  <c r="AH153" i="1" s="1"/>
  <c r="AH154" i="1" a="1"/>
  <c r="AH154" i="1" s="1"/>
  <c r="AH155" i="1" a="1"/>
  <c r="AH155" i="1" s="1"/>
  <c r="AH156" i="1" a="1"/>
  <c r="AH156" i="1" s="1"/>
  <c r="AH157" i="1" a="1"/>
  <c r="AH157" i="1" s="1"/>
  <c r="AH158" i="1" a="1"/>
  <c r="AH158" i="1" s="1"/>
  <c r="AH159" i="1" a="1"/>
  <c r="AH159" i="1" s="1"/>
  <c r="AH160" i="1" a="1"/>
  <c r="AH160" i="1" s="1"/>
  <c r="AH161" i="1" a="1"/>
  <c r="AH161" i="1" s="1"/>
  <c r="AH162" i="1" a="1"/>
  <c r="AH162" i="1" s="1"/>
  <c r="AH163" i="1" a="1"/>
  <c r="AH163" i="1" s="1"/>
  <c r="AH164" i="1" a="1"/>
  <c r="AH164" i="1" s="1"/>
  <c r="AH165" i="1" a="1"/>
  <c r="AH165" i="1" s="1"/>
  <c r="AH166" i="1" a="1"/>
  <c r="AH166" i="1" s="1"/>
  <c r="AH167" i="1" a="1"/>
  <c r="AH167" i="1" s="1"/>
  <c r="AH168" i="1" a="1"/>
  <c r="AH168" i="1" s="1"/>
  <c r="AH169" i="1" a="1"/>
  <c r="AH169" i="1" s="1"/>
  <c r="AH170" i="1" a="1"/>
  <c r="AH170" i="1" s="1"/>
  <c r="AH171" i="1" a="1"/>
  <c r="AH171" i="1" s="1"/>
  <c r="AH172" i="1" a="1"/>
  <c r="AH172" i="1" s="1"/>
  <c r="AH173" i="1" a="1"/>
  <c r="AH173" i="1" s="1"/>
  <c r="AH174" i="1" a="1"/>
  <c r="AH174" i="1" s="1"/>
  <c r="AH175" i="1" a="1"/>
  <c r="AH175" i="1" s="1"/>
  <c r="AH176" i="1" a="1"/>
  <c r="AH176" i="1" s="1"/>
  <c r="AH177" i="1" a="1"/>
  <c r="AH177" i="1" s="1"/>
  <c r="AH178" i="1" a="1"/>
  <c r="AH178" i="1" s="1"/>
  <c r="AH179" i="1" a="1"/>
  <c r="AH179" i="1" s="1"/>
  <c r="AH180" i="1" a="1"/>
  <c r="AH180" i="1" s="1"/>
  <c r="AH181" i="1" a="1"/>
  <c r="AH181" i="1" s="1"/>
  <c r="AH182" i="1" a="1"/>
  <c r="AH182" i="1" s="1"/>
  <c r="AH183" i="1" a="1"/>
  <c r="AH183" i="1" s="1"/>
  <c r="AH184" i="1" a="1"/>
  <c r="AH184" i="1" s="1"/>
  <c r="AH185" i="1" a="1"/>
  <c r="AH185" i="1" s="1"/>
  <c r="AH186" i="1" a="1"/>
  <c r="AH186" i="1" s="1"/>
  <c r="AH187" i="1" a="1"/>
  <c r="AH187" i="1" s="1"/>
  <c r="AH188" i="1" a="1"/>
  <c r="AH188" i="1" s="1"/>
  <c r="AH189" i="1" a="1"/>
  <c r="AH189" i="1" s="1"/>
  <c r="AH190" i="1" a="1"/>
  <c r="AH190" i="1" s="1"/>
  <c r="AH191" i="1" a="1"/>
  <c r="AH191" i="1" s="1"/>
  <c r="AH192" i="1" a="1"/>
  <c r="AH192" i="1" s="1"/>
  <c r="AH193" i="1" a="1"/>
  <c r="AH193" i="1" s="1"/>
  <c r="AH194" i="1" a="1"/>
  <c r="AH194" i="1" s="1"/>
  <c r="AH195" i="1" a="1"/>
  <c r="AH195" i="1" s="1"/>
  <c r="AH196" i="1" a="1"/>
  <c r="AH196" i="1" s="1"/>
  <c r="AH197" i="1" a="1"/>
  <c r="AH197" i="1" s="1"/>
  <c r="AH198" i="1" a="1"/>
  <c r="AH198" i="1" s="1"/>
  <c r="AH199" i="1" a="1"/>
  <c r="AH199" i="1" s="1"/>
  <c r="AH200" i="1" a="1"/>
  <c r="AH200" i="1" s="1"/>
  <c r="AH201" i="1" a="1"/>
  <c r="AH201" i="1" s="1"/>
  <c r="AH202" i="1" a="1"/>
  <c r="AH202" i="1" s="1"/>
  <c r="AH203" i="1" a="1"/>
  <c r="AH203" i="1" s="1"/>
  <c r="AH204" i="1" a="1"/>
  <c r="AH204" i="1" s="1"/>
  <c r="AH205" i="1" a="1"/>
  <c r="AH205" i="1" s="1"/>
  <c r="AH206" i="1" a="1"/>
  <c r="AH206" i="1" s="1"/>
  <c r="AH207" i="1" a="1"/>
  <c r="AH207" i="1" s="1"/>
  <c r="AH208" i="1" a="1"/>
  <c r="AH208" i="1" s="1"/>
  <c r="AH209" i="1" a="1"/>
  <c r="AH209" i="1" s="1"/>
  <c r="AH210" i="1" a="1"/>
  <c r="AH210" i="1" s="1"/>
  <c r="AH211" i="1" a="1"/>
  <c r="AH211" i="1" s="1"/>
  <c r="AH212" i="1" a="1"/>
  <c r="AH212" i="1" s="1"/>
  <c r="AH213" i="1" a="1"/>
  <c r="AH213" i="1" s="1"/>
  <c r="AH214" i="1" a="1"/>
  <c r="AH214" i="1" s="1"/>
  <c r="AH215" i="1" a="1"/>
  <c r="AH215" i="1" s="1"/>
  <c r="AH216" i="1" a="1"/>
  <c r="AH216" i="1" s="1"/>
  <c r="AH217" i="1" a="1"/>
  <c r="AH217" i="1" s="1"/>
  <c r="AH218" i="1" a="1"/>
  <c r="AH218" i="1" s="1"/>
  <c r="AH219" i="1" a="1"/>
  <c r="AH219" i="1" s="1"/>
  <c r="AH220" i="1" a="1"/>
  <c r="AH220" i="1" s="1"/>
  <c r="AH221" i="1" a="1"/>
  <c r="AH221" i="1" s="1"/>
  <c r="AH222" i="1" a="1"/>
  <c r="AH222" i="1" s="1"/>
  <c r="AH223" i="1" a="1"/>
  <c r="AH223" i="1" s="1"/>
  <c r="AH224" i="1" a="1"/>
  <c r="AH224" i="1" s="1"/>
  <c r="AH225" i="1" a="1"/>
  <c r="AH225" i="1" s="1"/>
  <c r="AH226" i="1" a="1"/>
  <c r="AH226" i="1" s="1"/>
  <c r="AH227" i="1" a="1"/>
  <c r="AH227" i="1" s="1"/>
  <c r="AH228" i="1" a="1"/>
  <c r="AH228" i="1" s="1"/>
  <c r="AH229" i="1" a="1"/>
  <c r="AH229" i="1" s="1"/>
  <c r="AH230" i="1" a="1"/>
  <c r="AH230" i="1" s="1"/>
  <c r="AH231" i="1" a="1"/>
  <c r="AH231" i="1" s="1"/>
  <c r="AH232" i="1" a="1"/>
  <c r="AH232" i="1" s="1"/>
  <c r="AH233" i="1" a="1"/>
  <c r="AH233" i="1" s="1"/>
  <c r="AH234" i="1" a="1"/>
  <c r="AH234" i="1" s="1"/>
  <c r="AH235" i="1" a="1"/>
  <c r="AH235" i="1" s="1"/>
  <c r="AH236" i="1" a="1"/>
  <c r="AH236" i="1" s="1"/>
  <c r="AH237" i="1" a="1"/>
  <c r="AH237" i="1" s="1"/>
  <c r="AH238" i="1" a="1"/>
  <c r="AH238" i="1" s="1"/>
  <c r="AH239" i="1" a="1"/>
  <c r="AH239" i="1" s="1"/>
  <c r="AH240" i="1" a="1"/>
  <c r="AH240" i="1" s="1"/>
  <c r="AH241" i="1" a="1"/>
  <c r="AH241" i="1" s="1"/>
  <c r="AH242" i="1" a="1"/>
  <c r="AH242" i="1" s="1"/>
  <c r="AH243" i="1" a="1"/>
  <c r="AH243" i="1" s="1"/>
  <c r="AH244" i="1" a="1"/>
  <c r="AH244" i="1" s="1"/>
  <c r="AH245" i="1" a="1"/>
  <c r="AH245" i="1" s="1"/>
  <c r="AH246" i="1" a="1"/>
  <c r="AH246" i="1" s="1"/>
  <c r="AH247" i="1" a="1"/>
  <c r="AH247" i="1" s="1"/>
  <c r="AH248" i="1" a="1"/>
  <c r="AH248" i="1" s="1"/>
  <c r="AH249" i="1" a="1"/>
  <c r="AH249" i="1" s="1"/>
  <c r="AH250" i="1" a="1"/>
  <c r="AH250" i="1" s="1"/>
  <c r="AH251" i="1" a="1"/>
  <c r="AH251" i="1" s="1"/>
  <c r="AH252" i="1" a="1"/>
  <c r="AH252" i="1" s="1"/>
  <c r="AH253" i="1" a="1"/>
  <c r="AH253" i="1" s="1"/>
  <c r="AH254" i="1" a="1"/>
  <c r="AH254" i="1" s="1"/>
  <c r="AH255" i="1" a="1"/>
  <c r="AH255" i="1" s="1"/>
  <c r="AH256" i="1" a="1"/>
  <c r="AH256" i="1" s="1"/>
  <c r="AH257" i="1" a="1"/>
  <c r="AH257" i="1" s="1"/>
  <c r="AH258" i="1" a="1"/>
  <c r="AH258" i="1" s="1"/>
  <c r="AH259" i="1" a="1"/>
  <c r="AH259" i="1" s="1"/>
  <c r="AH260" i="1" a="1"/>
  <c r="AH260" i="1" s="1"/>
  <c r="AH261" i="1" a="1"/>
  <c r="AH261" i="1" s="1"/>
  <c r="AH262" i="1" a="1"/>
  <c r="AH262" i="1" s="1"/>
  <c r="AH263" i="1" a="1"/>
  <c r="AH263" i="1" s="1"/>
  <c r="AH264" i="1" a="1"/>
  <c r="AH264" i="1" s="1"/>
  <c r="AH265" i="1" a="1"/>
  <c r="AH265" i="1" s="1"/>
  <c r="AH266" i="1" a="1"/>
  <c r="AH266" i="1" s="1"/>
  <c r="AH267" i="1" a="1"/>
  <c r="AH267" i="1" s="1"/>
  <c r="AH268" i="1" a="1"/>
  <c r="AH268" i="1" s="1"/>
  <c r="AH269" i="1" a="1"/>
  <c r="AH269" i="1" s="1"/>
  <c r="AH270" i="1" a="1"/>
  <c r="AH270" i="1" s="1"/>
  <c r="AH271" i="1" a="1"/>
  <c r="AH271" i="1" s="1"/>
  <c r="AH272" i="1" a="1"/>
  <c r="AH272" i="1" s="1"/>
  <c r="AH273" i="1" a="1"/>
  <c r="AH273" i="1" s="1"/>
  <c r="AH274" i="1" a="1"/>
  <c r="AH274" i="1" s="1"/>
  <c r="AH275" i="1" a="1"/>
  <c r="AH275" i="1" s="1"/>
  <c r="AH276" i="1" a="1"/>
  <c r="AH276" i="1" s="1"/>
  <c r="AH277" i="1" a="1"/>
  <c r="AH277" i="1" s="1"/>
  <c r="AH278" i="1" a="1"/>
  <c r="AH278" i="1" s="1"/>
  <c r="AH279" i="1" a="1"/>
  <c r="AH279" i="1" s="1"/>
  <c r="AH280" i="1" a="1"/>
  <c r="AH280" i="1" s="1"/>
  <c r="AH281" i="1" a="1"/>
  <c r="AH281" i="1" s="1"/>
  <c r="AH282" i="1" a="1"/>
  <c r="AH282" i="1" s="1"/>
  <c r="AH283" i="1" a="1"/>
  <c r="AH283" i="1" s="1"/>
  <c r="AH284" i="1" a="1"/>
  <c r="AH284" i="1" s="1"/>
  <c r="AH285" i="1" a="1"/>
  <c r="AH285" i="1" s="1"/>
  <c r="AH286" i="1" a="1"/>
  <c r="AH286" i="1" s="1"/>
  <c r="AH287" i="1" a="1"/>
  <c r="AH287" i="1" s="1"/>
  <c r="AH288" i="1" a="1"/>
  <c r="AH288" i="1" s="1"/>
  <c r="AH289" i="1" a="1"/>
  <c r="AH289" i="1" s="1"/>
  <c r="AH290" i="1" a="1"/>
  <c r="AH290" i="1" s="1"/>
  <c r="AH291" i="1" a="1"/>
  <c r="AH291" i="1" s="1"/>
  <c r="AH292" i="1" a="1"/>
  <c r="AH292" i="1" s="1"/>
  <c r="AH293" i="1" a="1"/>
  <c r="AH293" i="1" s="1"/>
  <c r="AH294" i="1" a="1"/>
  <c r="AH294" i="1" s="1"/>
  <c r="AH295" i="1" a="1"/>
  <c r="AH295" i="1" s="1"/>
  <c r="AH296" i="1" a="1"/>
  <c r="AH296" i="1" s="1"/>
  <c r="AH297" i="1" a="1"/>
  <c r="AH297" i="1" s="1"/>
  <c r="AH298" i="1" a="1"/>
  <c r="AH298" i="1" s="1"/>
  <c r="AH299" i="1" a="1"/>
  <c r="AH299" i="1" s="1"/>
  <c r="AH300" i="1" a="1"/>
  <c r="AH300" i="1" s="1"/>
  <c r="AH301" i="1" a="1"/>
  <c r="AH301" i="1" s="1"/>
  <c r="AH302" i="1" a="1"/>
  <c r="AH302" i="1" s="1"/>
  <c r="AH303" i="1" a="1"/>
  <c r="AH303" i="1" s="1"/>
  <c r="AH304" i="1" a="1"/>
  <c r="AH304" i="1" s="1"/>
  <c r="AH305" i="1" a="1"/>
  <c r="AH305" i="1" s="1"/>
  <c r="AH306" i="1" a="1"/>
  <c r="AH306" i="1" s="1"/>
  <c r="AH307" i="1" a="1"/>
  <c r="AH307" i="1" s="1"/>
  <c r="AH308" i="1" a="1"/>
  <c r="AH308" i="1" s="1"/>
  <c r="AH309" i="1" a="1"/>
  <c r="AH309" i="1" s="1"/>
  <c r="AH310" i="1" a="1"/>
  <c r="AH310" i="1" s="1"/>
  <c r="AH311" i="1" a="1"/>
  <c r="AH311" i="1" s="1"/>
  <c r="AH312" i="1" a="1"/>
  <c r="AH312" i="1" s="1"/>
  <c r="AH313" i="1" a="1"/>
  <c r="AH313" i="1" s="1"/>
  <c r="AH314" i="1" a="1"/>
  <c r="AH314" i="1" s="1"/>
  <c r="AH315" i="1" a="1"/>
  <c r="AH315" i="1" s="1"/>
  <c r="AH316" i="1" a="1"/>
  <c r="AH316" i="1" s="1"/>
  <c r="AH317" i="1" a="1"/>
  <c r="AH317" i="1" s="1"/>
  <c r="AH318" i="1" a="1"/>
  <c r="AH318" i="1" s="1"/>
  <c r="AH319" i="1" a="1"/>
  <c r="AH319" i="1" s="1"/>
  <c r="AH320" i="1" a="1"/>
  <c r="AH320" i="1" s="1"/>
  <c r="AH321" i="1" a="1"/>
  <c r="AH321" i="1" s="1"/>
  <c r="AH322" i="1" a="1"/>
  <c r="AH322" i="1" s="1"/>
  <c r="AH323" i="1" a="1"/>
  <c r="AH323" i="1" s="1"/>
  <c r="AH324" i="1" a="1"/>
  <c r="AH324" i="1" s="1"/>
  <c r="AH325" i="1" a="1"/>
  <c r="AH325" i="1" s="1"/>
  <c r="AH326" i="1" a="1"/>
  <c r="AH326" i="1" s="1"/>
  <c r="AH327" i="1" a="1"/>
  <c r="AH327" i="1" s="1"/>
  <c r="AH328" i="1" a="1"/>
  <c r="AH328" i="1" s="1"/>
  <c r="AH329" i="1" a="1"/>
  <c r="AH329" i="1" s="1"/>
  <c r="AH330" i="1" a="1"/>
  <c r="AH330" i="1" s="1"/>
  <c r="AH331" i="1" a="1"/>
  <c r="AH331" i="1" s="1"/>
  <c r="AH332" i="1" a="1"/>
  <c r="AH332" i="1" s="1"/>
  <c r="AH333" i="1" a="1"/>
  <c r="AH333" i="1" s="1"/>
  <c r="AH334" i="1" a="1"/>
  <c r="AH334" i="1" s="1"/>
  <c r="AH335" i="1" a="1"/>
  <c r="AH335" i="1" s="1"/>
  <c r="AH336" i="1" a="1"/>
  <c r="AH336" i="1" s="1"/>
  <c r="AH337" i="1" a="1"/>
  <c r="AH337" i="1" s="1"/>
  <c r="AH338" i="1" a="1"/>
  <c r="AH338" i="1" s="1"/>
  <c r="AH339" i="1" a="1"/>
  <c r="AH339" i="1" s="1"/>
  <c r="AH340" i="1" a="1"/>
  <c r="AH340" i="1" s="1"/>
  <c r="AH341" i="1" a="1"/>
  <c r="AH341" i="1" s="1"/>
  <c r="AH342" i="1" a="1"/>
  <c r="AH342" i="1" s="1"/>
  <c r="AH343" i="1" a="1"/>
  <c r="AH343" i="1" s="1"/>
  <c r="AH344" i="1" a="1"/>
  <c r="AH344" i="1" s="1"/>
  <c r="AH345" i="1" a="1"/>
  <c r="AH345" i="1" s="1"/>
  <c r="AH346" i="1" a="1"/>
  <c r="AH346" i="1" s="1"/>
  <c r="AH347" i="1" a="1"/>
  <c r="AH347" i="1" s="1"/>
  <c r="AH348" i="1" a="1"/>
  <c r="AH348" i="1" s="1"/>
  <c r="AH349" i="1" a="1"/>
  <c r="AH349" i="1" s="1"/>
  <c r="AH350" i="1" a="1"/>
  <c r="AH350" i="1" s="1"/>
  <c r="AH351" i="1" a="1"/>
  <c r="AH351" i="1" s="1"/>
  <c r="AH352" i="1" a="1"/>
  <c r="AH352" i="1" s="1"/>
  <c r="AH353" i="1" a="1"/>
  <c r="AH353" i="1" s="1"/>
  <c r="AH354" i="1" a="1"/>
  <c r="AH354" i="1" s="1"/>
  <c r="AH355" i="1" a="1"/>
  <c r="AH355" i="1" s="1"/>
  <c r="AH356" i="1" a="1"/>
  <c r="AH356" i="1" s="1"/>
  <c r="AH357" i="1" a="1"/>
  <c r="AH357" i="1" s="1"/>
  <c r="AH358" i="1" a="1"/>
  <c r="AH358" i="1" s="1"/>
  <c r="AH359" i="1" a="1"/>
  <c r="AH359" i="1" s="1"/>
  <c r="AH360" i="1" a="1"/>
  <c r="AH360" i="1" s="1"/>
  <c r="AH361" i="1" a="1"/>
  <c r="AH361" i="1" s="1"/>
  <c r="AH362" i="1" a="1"/>
  <c r="AH362" i="1" s="1"/>
  <c r="AH363" i="1" a="1"/>
  <c r="AH363" i="1" s="1"/>
  <c r="AH364" i="1" a="1"/>
  <c r="AH364" i="1" s="1"/>
  <c r="AH365" i="1" a="1"/>
  <c r="AH365" i="1" s="1"/>
  <c r="AH366" i="1" a="1"/>
  <c r="AH366" i="1" s="1"/>
  <c r="AH367" i="1" a="1"/>
  <c r="AH367" i="1" s="1"/>
  <c r="AH368" i="1" a="1"/>
  <c r="AH368" i="1" s="1"/>
  <c r="AH369" i="1" a="1"/>
  <c r="AH369" i="1" s="1"/>
  <c r="AH370" i="1" a="1"/>
  <c r="AH370" i="1" s="1"/>
  <c r="AH371" i="1" a="1"/>
  <c r="AH371" i="1" s="1"/>
  <c r="AH372" i="1" a="1"/>
  <c r="AH372" i="1" s="1"/>
  <c r="AH373" i="1" a="1"/>
  <c r="AH373" i="1" s="1"/>
  <c r="AH374" i="1" a="1"/>
  <c r="AH374" i="1" s="1"/>
  <c r="AH375" i="1" a="1"/>
  <c r="AH375" i="1" s="1"/>
  <c r="AH376" i="1" a="1"/>
  <c r="AH376" i="1" s="1"/>
  <c r="AH377" i="1" a="1"/>
  <c r="AH377" i="1" s="1"/>
  <c r="AH378" i="1" a="1"/>
  <c r="AH378" i="1" s="1"/>
  <c r="AH379" i="1" a="1"/>
  <c r="AH379" i="1" s="1"/>
  <c r="AH380" i="1" a="1"/>
  <c r="AH380" i="1" s="1"/>
  <c r="AH381" i="1" a="1"/>
  <c r="AH381" i="1" s="1"/>
  <c r="AH382" i="1" a="1"/>
  <c r="AH382" i="1" s="1"/>
  <c r="AH383" i="1" a="1"/>
  <c r="AH383" i="1" s="1"/>
  <c r="AH384" i="1" a="1"/>
  <c r="AH384" i="1" s="1"/>
  <c r="AH385" i="1" a="1"/>
  <c r="AH385" i="1" s="1"/>
  <c r="K3" i="2"/>
  <c r="H3" i="2" l="1"/>
  <c r="G3" i="2"/>
  <c r="F3" i="2"/>
  <c r="H523" i="2" l="1"/>
  <c r="E3" i="2"/>
  <c r="C3" i="2" l="1" a="1"/>
  <c r="C3" i="2" s="1"/>
  <c r="D3" i="2" s="1"/>
  <c r="J3" i="2" l="1"/>
  <c r="I3" i="2"/>
  <c r="L3" i="2" l="1"/>
  <c r="A3" i="2"/>
  <c r="I302" i="1" l="1"/>
  <c r="I109" i="1" s="1"/>
  <c r="I490" i="1" s="1"/>
  <c r="J302" i="1" l="1"/>
  <c r="I303" i="1"/>
  <c r="I110" i="1" s="1"/>
  <c r="I304" i="1" l="1"/>
  <c r="I111" i="1" s="1"/>
  <c r="I491" i="1"/>
  <c r="J109" i="1"/>
  <c r="I492" i="1" l="1"/>
  <c r="J490" i="1"/>
  <c r="I305" i="1"/>
  <c r="I112" i="1" s="1"/>
  <c r="J303" i="1"/>
  <c r="I493" i="1" l="1"/>
  <c r="I306" i="1"/>
  <c r="I113" i="1" s="1"/>
  <c r="I494" i="1"/>
  <c r="J110" i="1"/>
  <c r="J491" i="1" l="1"/>
  <c r="I307" i="1"/>
  <c r="I114" i="1" s="1"/>
  <c r="I495" i="1"/>
  <c r="J304" i="1"/>
  <c r="I308" i="1" l="1"/>
  <c r="I309" i="1" s="1"/>
  <c r="J111" i="1"/>
  <c r="J492" i="1" l="1"/>
  <c r="J305" i="1"/>
  <c r="J112" i="1" l="1"/>
  <c r="J493" i="1" l="1"/>
  <c r="J306" i="1"/>
  <c r="J113" i="1" l="1"/>
  <c r="J494" i="1" l="1"/>
  <c r="J307" i="1"/>
  <c r="J114" i="1" l="1"/>
  <c r="J495" i="1" l="1"/>
  <c r="J308" i="1"/>
  <c r="J309" i="1" l="1"/>
  <c r="J310" i="1" l="1"/>
  <c r="J311" i="1" l="1"/>
  <c r="J312" i="1" l="1"/>
  <c r="I194" i="1" l="1"/>
  <c r="J194" i="1"/>
  <c r="J115" i="1" l="1"/>
  <c r="J496" i="1" l="1"/>
  <c r="J116" i="1"/>
  <c r="J497" i="1" l="1"/>
  <c r="J117" i="1"/>
  <c r="J498" i="1" l="1"/>
  <c r="J118" i="1"/>
  <c r="J499" i="1" l="1"/>
  <c r="J119" i="1"/>
  <c r="J500" i="1" l="1"/>
  <c r="J120" i="1"/>
  <c r="J501" i="1" l="1"/>
  <c r="J121" i="1"/>
  <c r="J502" i="1" l="1"/>
  <c r="J122" i="1"/>
  <c r="J503" i="1" l="1"/>
  <c r="J123" i="1"/>
  <c r="J504" i="1" l="1"/>
  <c r="J124" i="1"/>
  <c r="J505" i="1" l="1"/>
  <c r="J125" i="1"/>
  <c r="J506" i="1" l="1"/>
  <c r="J126" i="1"/>
  <c r="B369" i="2" l="1"/>
  <c r="J507" i="1"/>
  <c r="B367" i="2"/>
  <c r="J127" i="1"/>
  <c r="B372" i="2" l="1"/>
  <c r="J508" i="1"/>
  <c r="B370" i="2"/>
  <c r="J128" i="1"/>
  <c r="J509" i="1" l="1"/>
  <c r="B373" i="2"/>
  <c r="B375" i="2"/>
  <c r="J129" i="1"/>
  <c r="J510" i="1" l="1"/>
  <c r="B378" i="2"/>
  <c r="B376" i="2"/>
  <c r="J130" i="1"/>
  <c r="B381" i="2" l="1"/>
  <c r="J511" i="1"/>
  <c r="B379" i="2"/>
  <c r="J131" i="1"/>
  <c r="J512" i="1" l="1"/>
  <c r="B382" i="2"/>
  <c r="J132" i="1"/>
  <c r="J513" i="1" l="1"/>
  <c r="J133" i="1"/>
  <c r="B384" i="2" l="1"/>
  <c r="J514" i="1"/>
  <c r="J134" i="1"/>
  <c r="J515" i="1" l="1"/>
  <c r="J135" i="1"/>
  <c r="B385" i="2" l="1"/>
  <c r="J516" i="1"/>
  <c r="J136" i="1"/>
  <c r="J517" i="1" l="1"/>
  <c r="J137" i="1"/>
  <c r="B387" i="2" l="1"/>
  <c r="J518" i="1"/>
  <c r="J138" i="1"/>
  <c r="J519" i="1" l="1"/>
  <c r="J139" i="1"/>
  <c r="B388" i="2" l="1"/>
  <c r="J520" i="1"/>
  <c r="J140" i="1"/>
  <c r="J521" i="1" l="1"/>
  <c r="J141" i="1"/>
  <c r="B390" i="2" l="1"/>
  <c r="J522" i="1"/>
  <c r="J142" i="1"/>
  <c r="J523" i="1" l="1"/>
  <c r="J143" i="1"/>
  <c r="B391" i="2" l="1"/>
  <c r="J524" i="1"/>
  <c r="J144" i="1"/>
  <c r="J525" i="1" l="1"/>
  <c r="J145" i="1"/>
  <c r="B393" i="2" l="1"/>
  <c r="J526" i="1"/>
  <c r="J195" i="1" l="1"/>
  <c r="B394" i="2" l="1"/>
  <c r="J196" i="1"/>
  <c r="J197" i="1" l="1"/>
  <c r="J198" i="1" l="1"/>
  <c r="J199" i="1" l="1"/>
  <c r="J200" i="1" l="1"/>
  <c r="J201" i="1" l="1"/>
  <c r="I195" i="1" l="1"/>
  <c r="I196" i="1" s="1"/>
  <c r="I197" i="1" s="1"/>
  <c r="I198" i="1" s="1"/>
  <c r="I199" i="1" s="1"/>
  <c r="I200" i="1" s="1"/>
  <c r="I201" i="1" l="1"/>
  <c r="I310" i="1"/>
  <c r="I311" i="1" s="1"/>
  <c r="I312" i="1" s="1"/>
  <c r="I5" i="1"/>
  <c r="I386" i="1" s="1"/>
  <c r="I575" i="1" s="1"/>
  <c r="I576" i="1" s="1"/>
  <c r="I577" i="1" s="1"/>
  <c r="I578" i="1" s="1"/>
  <c r="I579" i="1" s="1"/>
  <c r="I580" i="1" s="1"/>
  <c r="I581" i="1" s="1"/>
  <c r="I582" i="1" s="1"/>
  <c r="I583" i="1" s="1"/>
  <c r="I584" i="1" s="1"/>
  <c r="I585" i="1" s="1"/>
  <c r="I586" i="1" s="1"/>
  <c r="J5" i="1"/>
  <c r="D4" i="2" l="1"/>
  <c r="L4" i="2" s="1"/>
  <c r="B4" i="2"/>
  <c r="J386" i="1"/>
  <c r="I6" i="1"/>
  <c r="I387" i="1"/>
  <c r="J6" i="1"/>
  <c r="I7" i="1" l="1"/>
  <c r="J575" i="1"/>
  <c r="J576" i="1" s="1"/>
  <c r="J577" i="1" s="1"/>
  <c r="J578" i="1" s="1"/>
  <c r="J579" i="1" s="1"/>
  <c r="J580" i="1" s="1"/>
  <c r="J581" i="1" s="1"/>
  <c r="J582" i="1" s="1"/>
  <c r="J583" i="1" s="1"/>
  <c r="J584" i="1" s="1"/>
  <c r="J585" i="1" s="1"/>
  <c r="J586" i="1" s="1"/>
  <c r="B5" i="2"/>
  <c r="D5" i="2"/>
  <c r="L5" i="2" s="1"/>
  <c r="J387" i="1"/>
  <c r="I388" i="1"/>
  <c r="J7" i="1"/>
  <c r="I8" i="1" l="1"/>
  <c r="I9" i="1" s="1"/>
  <c r="I10" i="1" s="1"/>
  <c r="I11" i="1" s="1"/>
  <c r="I12" i="1" s="1"/>
  <c r="I13" i="1" s="1"/>
  <c r="I14" i="1" s="1"/>
  <c r="I15" i="1" s="1"/>
  <c r="I16" i="1" s="1"/>
  <c r="I17" i="1" s="1"/>
  <c r="I18" i="1" s="1"/>
  <c r="I389" i="1"/>
  <c r="I390" i="1" s="1"/>
  <c r="I391" i="1" s="1"/>
  <c r="I392" i="1" s="1"/>
  <c r="I393" i="1" s="1"/>
  <c r="I394" i="1" s="1"/>
  <c r="I395" i="1" s="1"/>
  <c r="I396" i="1" s="1"/>
  <c r="I397" i="1" s="1"/>
  <c r="I398" i="1" s="1"/>
  <c r="I399" i="1" s="1"/>
  <c r="D6" i="2"/>
  <c r="L6" i="2" s="1"/>
  <c r="J388" i="1"/>
  <c r="J8" i="1"/>
  <c r="I19" i="1" l="1"/>
  <c r="I400" i="1" s="1"/>
  <c r="J389" i="1"/>
  <c r="B6" i="2"/>
  <c r="I20" i="1"/>
  <c r="J9" i="1"/>
  <c r="I401" i="1" l="1"/>
  <c r="J390" i="1"/>
  <c r="D7" i="2"/>
  <c r="L7" i="2" s="1"/>
  <c r="B7" i="2"/>
  <c r="J10" i="1"/>
  <c r="J391" i="1" l="1"/>
  <c r="D8" i="2"/>
  <c r="L8" i="2" s="1"/>
  <c r="B8" i="2"/>
  <c r="J11" i="1"/>
  <c r="J392" i="1" l="1"/>
  <c r="J12" i="1"/>
  <c r="J393" i="1" l="1"/>
  <c r="D9" i="2"/>
  <c r="L9" i="2" s="1"/>
  <c r="B9" i="2"/>
  <c r="J13" i="1"/>
  <c r="J394" i="1" l="1"/>
  <c r="B10" i="2"/>
  <c r="D10" i="2"/>
  <c r="L10" i="2" s="1"/>
  <c r="J14" i="1"/>
  <c r="J395" i="1" l="1"/>
  <c r="D11" i="2"/>
  <c r="L11" i="2" s="1"/>
  <c r="B11" i="2"/>
  <c r="J15" i="1"/>
  <c r="J396" i="1" l="1"/>
  <c r="J16" i="1"/>
  <c r="J397" i="1" l="1"/>
  <c r="D12" i="2"/>
  <c r="L12" i="2" s="1"/>
  <c r="B12" i="2"/>
  <c r="J17" i="1"/>
  <c r="J398" i="1" l="1"/>
  <c r="D13" i="2"/>
  <c r="L13" i="2" s="1"/>
  <c r="B13" i="2"/>
  <c r="J18" i="1"/>
  <c r="D14" i="2" l="1"/>
  <c r="L14" i="2" s="1"/>
  <c r="B14" i="2"/>
  <c r="J399" i="1"/>
  <c r="J19" i="1"/>
  <c r="J400" i="1" l="1"/>
  <c r="J20" i="1"/>
  <c r="B15" i="2" l="1"/>
  <c r="D15" i="2"/>
  <c r="L15" i="2" s="1"/>
  <c r="J401" i="1"/>
  <c r="B16" i="2" l="1"/>
  <c r="J21" i="1"/>
  <c r="B17" i="2" l="1"/>
  <c r="D16" i="2"/>
  <c r="L16" i="2" s="1"/>
  <c r="J402" i="1"/>
  <c r="J22" i="1"/>
  <c r="D17" i="2" l="1"/>
  <c r="L17" i="2" s="1"/>
  <c r="J403" i="1"/>
  <c r="J23" i="1"/>
  <c r="B18" i="2" l="1"/>
  <c r="J404" i="1"/>
  <c r="J24" i="1"/>
  <c r="B19" i="2" l="1"/>
  <c r="D18" i="2"/>
  <c r="L18" i="2" s="1"/>
  <c r="J405" i="1"/>
  <c r="J25" i="1"/>
  <c r="D19" i="2" l="1"/>
  <c r="L19" i="2" s="1"/>
  <c r="B20" i="2"/>
  <c r="J406" i="1"/>
  <c r="J26" i="1"/>
  <c r="D20" i="2" l="1"/>
  <c r="L20" i="2" s="1"/>
  <c r="J407" i="1"/>
  <c r="J27" i="1"/>
  <c r="J408" i="1" l="1"/>
  <c r="J28" i="1"/>
  <c r="D21" i="2" l="1"/>
  <c r="L21" i="2" s="1"/>
  <c r="J409" i="1"/>
  <c r="J29" i="1"/>
  <c r="D22" i="2" l="1"/>
  <c r="L22" i="2" s="1"/>
  <c r="J410" i="1"/>
  <c r="J30" i="1"/>
  <c r="J411" i="1" l="1"/>
  <c r="D82" i="2"/>
  <c r="L82" i="2" s="1"/>
  <c r="J31" i="1"/>
  <c r="D23" i="2" l="1"/>
  <c r="L23" i="2" s="1"/>
  <c r="J412" i="1"/>
  <c r="D85" i="2"/>
  <c r="L85" i="2" s="1"/>
  <c r="D83" i="2"/>
  <c r="L83" i="2" s="1"/>
  <c r="J32" i="1"/>
  <c r="D24" i="2" l="1"/>
  <c r="L24" i="2" s="1"/>
  <c r="J413" i="1"/>
  <c r="D89" i="2"/>
  <c r="L89" i="2" s="1"/>
  <c r="D86" i="2"/>
  <c r="L86" i="2" s="1"/>
  <c r="J33" i="1"/>
  <c r="D25" i="2" l="1"/>
  <c r="L25" i="2" s="1"/>
  <c r="J414" i="1"/>
  <c r="D92" i="2"/>
  <c r="L92" i="2" s="1"/>
  <c r="D90" i="2"/>
  <c r="L90" i="2" s="1"/>
  <c r="J34" i="1"/>
  <c r="D26" i="2" l="1"/>
  <c r="L26" i="2" s="1"/>
  <c r="J415" i="1"/>
  <c r="D95" i="2"/>
  <c r="L95" i="2" s="1"/>
  <c r="D93" i="2"/>
  <c r="L93" i="2" s="1"/>
  <c r="J35" i="1"/>
  <c r="J416" i="1" l="1"/>
  <c r="D98" i="2"/>
  <c r="L98" i="2" s="1"/>
  <c r="D96" i="2"/>
  <c r="L96" i="2" s="1"/>
  <c r="J36" i="1"/>
  <c r="D27" i="2" l="1"/>
  <c r="L27" i="2" s="1"/>
  <c r="J417" i="1"/>
  <c r="D101" i="2"/>
  <c r="L101" i="2" s="1"/>
  <c r="D99" i="2"/>
  <c r="L99" i="2" s="1"/>
  <c r="J37" i="1"/>
  <c r="J418" i="1" l="1"/>
  <c r="D104" i="2"/>
  <c r="L104" i="2" s="1"/>
  <c r="D102" i="2"/>
  <c r="L102" i="2" s="1"/>
  <c r="J38" i="1"/>
  <c r="J419" i="1" l="1"/>
  <c r="D107" i="2"/>
  <c r="L107" i="2" s="1"/>
  <c r="D105" i="2"/>
  <c r="L105" i="2" s="1"/>
  <c r="J39" i="1"/>
  <c r="J420" i="1" l="1"/>
  <c r="J40" i="1"/>
  <c r="D30" i="2" l="1"/>
  <c r="L30" i="2" s="1"/>
  <c r="J421" i="1"/>
  <c r="J41" i="1"/>
  <c r="J422" i="1" l="1"/>
  <c r="J42" i="1"/>
  <c r="D31" i="2" l="1"/>
  <c r="L31" i="2" s="1"/>
  <c r="J423" i="1"/>
  <c r="J43" i="1"/>
  <c r="J424" i="1" l="1"/>
  <c r="J44" i="1"/>
  <c r="D33" i="2" l="1"/>
  <c r="L33" i="2" s="1"/>
  <c r="J425" i="1"/>
  <c r="J45" i="1"/>
  <c r="J426" i="1" l="1"/>
  <c r="J46" i="1"/>
  <c r="D34" i="2" l="1"/>
  <c r="L34" i="2" s="1"/>
  <c r="J427" i="1"/>
  <c r="J47" i="1"/>
  <c r="J428" i="1" l="1"/>
  <c r="J48" i="1"/>
  <c r="D36" i="2" l="1"/>
  <c r="L36" i="2" s="1"/>
  <c r="J429" i="1"/>
  <c r="J49" i="1"/>
  <c r="D321" i="2" l="1"/>
  <c r="L321" i="2" s="1"/>
  <c r="J430" i="1"/>
  <c r="J50" i="1"/>
  <c r="D37" i="2" l="1"/>
  <c r="L37" i="2" s="1"/>
  <c r="J431" i="1"/>
  <c r="D145" i="2"/>
  <c r="L145" i="2" s="1"/>
  <c r="J51" i="1"/>
  <c r="D322" i="2" l="1"/>
  <c r="L322" i="2" s="1"/>
  <c r="J432" i="1"/>
  <c r="D148" i="2"/>
  <c r="L148" i="2" s="1"/>
  <c r="D146" i="2"/>
  <c r="L146" i="2" s="1"/>
  <c r="J52" i="1"/>
  <c r="J433" i="1" l="1"/>
  <c r="J53" i="1"/>
  <c r="D324" i="2" l="1"/>
  <c r="L324" i="2" s="1"/>
  <c r="J434" i="1"/>
  <c r="J54" i="1"/>
  <c r="D40" i="2" l="1"/>
  <c r="L40" i="2" s="1"/>
  <c r="J435" i="1"/>
  <c r="J55" i="1"/>
  <c r="D325" i="2" l="1"/>
  <c r="L325" i="2" s="1"/>
  <c r="J436" i="1"/>
  <c r="J56" i="1"/>
  <c r="D367" i="2" l="1"/>
  <c r="L367" i="2" s="1"/>
  <c r="D41" i="2"/>
  <c r="L41" i="2" s="1"/>
  <c r="J437" i="1"/>
  <c r="J57" i="1"/>
  <c r="D369" i="2" l="1"/>
  <c r="L369" i="2" s="1"/>
  <c r="D327" i="2"/>
  <c r="L327" i="2" s="1"/>
  <c r="J438" i="1"/>
  <c r="J58" i="1"/>
  <c r="D370" i="2" l="1"/>
  <c r="L370" i="2" s="1"/>
  <c r="D43" i="2"/>
  <c r="L43" i="2" s="1"/>
  <c r="J439" i="1"/>
  <c r="J59" i="1"/>
  <c r="D372" i="2" l="1"/>
  <c r="L372" i="2" s="1"/>
  <c r="D328" i="2"/>
  <c r="L328" i="2" s="1"/>
  <c r="J440" i="1"/>
  <c r="D373" i="2" l="1"/>
  <c r="L373" i="2" s="1"/>
  <c r="J60" i="1"/>
  <c r="D44" i="2" l="1"/>
  <c r="L44" i="2" s="1"/>
  <c r="J61" i="1"/>
  <c r="J441" i="1"/>
  <c r="D375" i="2" l="1"/>
  <c r="L375" i="2" s="1"/>
  <c r="J442" i="1"/>
  <c r="D330" i="2"/>
  <c r="L330" i="2" s="1"/>
  <c r="J62" i="1"/>
  <c r="J443" i="1"/>
  <c r="D376" i="2" l="1"/>
  <c r="L376" i="2" s="1"/>
  <c r="D378" i="2"/>
  <c r="L378" i="2" s="1"/>
  <c r="D46" i="2"/>
  <c r="L46" i="2" s="1"/>
  <c r="J63" i="1"/>
  <c r="J64" i="1" l="1"/>
  <c r="D47" i="2" s="1"/>
  <c r="L47" i="2" s="1"/>
  <c r="J444" i="1"/>
  <c r="J65" i="1"/>
  <c r="D379" i="2" l="1"/>
  <c r="L379" i="2" s="1"/>
  <c r="J445" i="1"/>
  <c r="D332" i="2"/>
  <c r="L332" i="2" s="1"/>
  <c r="J66" i="1"/>
  <c r="D381" i="2" l="1"/>
  <c r="L381" i="2" s="1"/>
  <c r="J446" i="1"/>
  <c r="D49" i="2"/>
  <c r="L49" i="2" s="1"/>
  <c r="D382" i="2" l="1"/>
  <c r="L382" i="2" s="1"/>
  <c r="J447" i="1"/>
  <c r="J67" i="1"/>
  <c r="D384" i="2" l="1"/>
  <c r="L384" i="2" s="1"/>
  <c r="J68" i="1"/>
  <c r="D50" i="2" s="1"/>
  <c r="L50" i="2" s="1"/>
  <c r="J448" i="1"/>
  <c r="J449" i="1" l="1"/>
  <c r="D385" i="2"/>
  <c r="L385" i="2" s="1"/>
  <c r="D335" i="2"/>
  <c r="L335" i="2" s="1"/>
  <c r="J69" i="1"/>
  <c r="J70" i="1" s="1"/>
  <c r="I115" i="1"/>
  <c r="I313" i="1"/>
  <c r="I314" i="1" s="1"/>
  <c r="I315" i="1" s="1"/>
  <c r="I316" i="1" s="1"/>
  <c r="I317" i="1" s="1"/>
  <c r="I318" i="1" s="1"/>
  <c r="I319" i="1" s="1"/>
  <c r="I320" i="1" s="1"/>
  <c r="I321" i="1" s="1"/>
  <c r="I322" i="1" s="1"/>
  <c r="I323" i="1" s="1"/>
  <c r="I324" i="1" s="1"/>
  <c r="I325" i="1" s="1"/>
  <c r="I326" i="1" s="1"/>
  <c r="I327" i="1" s="1"/>
  <c r="I328" i="1" s="1"/>
  <c r="I329" i="1" s="1"/>
  <c r="I330" i="1" s="1"/>
  <c r="I331" i="1" s="1"/>
  <c r="J313" i="1"/>
  <c r="D387" i="2" l="1"/>
  <c r="L387" i="2" s="1"/>
  <c r="D52" i="2"/>
  <c r="L52" i="2" s="1"/>
  <c r="J450" i="1"/>
  <c r="I496" i="1"/>
  <c r="I116" i="1" s="1"/>
  <c r="J71" i="1"/>
  <c r="J314" i="1"/>
  <c r="J451" i="1" l="1"/>
  <c r="D388" i="2"/>
  <c r="L388" i="2" s="1"/>
  <c r="J452" i="1"/>
  <c r="I497" i="1"/>
  <c r="I117" i="1" s="1"/>
  <c r="J315" i="1"/>
  <c r="J72" i="1"/>
  <c r="D391" i="2" l="1"/>
  <c r="L391" i="2" s="1"/>
  <c r="D390" i="2"/>
  <c r="L390" i="2" s="1"/>
  <c r="D53" i="2"/>
  <c r="L53" i="2" s="1"/>
  <c r="D338" i="2"/>
  <c r="L338" i="2" s="1"/>
  <c r="I498" i="1"/>
  <c r="I118" i="1" s="1"/>
  <c r="J453" i="1"/>
  <c r="J316" i="1"/>
  <c r="J73" i="1"/>
  <c r="D393" i="2" l="1"/>
  <c r="L393" i="2" s="1"/>
  <c r="J454" i="1"/>
  <c r="I499" i="1"/>
  <c r="I119" i="1" s="1"/>
  <c r="J317" i="1"/>
  <c r="J74" i="1"/>
  <c r="D55" i="2" l="1"/>
  <c r="L55" i="2" s="1"/>
  <c r="J455" i="1"/>
  <c r="I500" i="1"/>
  <c r="I120" i="1" s="1"/>
  <c r="J318" i="1"/>
  <c r="J75" i="1"/>
  <c r="J456" i="1" l="1"/>
  <c r="B368" i="2"/>
  <c r="I501" i="1"/>
  <c r="I121" i="1" s="1"/>
  <c r="J319" i="1"/>
  <c r="D341" i="2" l="1"/>
  <c r="L341" i="2" s="1"/>
  <c r="B371" i="2"/>
  <c r="B374" i="2"/>
  <c r="I502" i="1"/>
  <c r="I122" i="1" s="1"/>
  <c r="J320" i="1"/>
  <c r="B377" i="2" l="1"/>
  <c r="I503" i="1"/>
  <c r="I123" i="1" s="1"/>
  <c r="J321" i="1"/>
  <c r="B380" i="2" l="1"/>
  <c r="I504" i="1"/>
  <c r="I124" i="1" s="1"/>
  <c r="J322" i="1"/>
  <c r="B383" i="2" l="1"/>
  <c r="I505" i="1"/>
  <c r="I125" i="1" s="1"/>
  <c r="J323" i="1"/>
  <c r="B386" i="2" l="1"/>
  <c r="I506" i="1"/>
  <c r="I126" i="1" s="1"/>
  <c r="J324" i="1"/>
  <c r="B389" i="2" l="1"/>
  <c r="I507" i="1"/>
  <c r="I127" i="1" s="1"/>
  <c r="J325" i="1"/>
  <c r="B392" i="2" l="1"/>
  <c r="I128" i="1"/>
  <c r="I508" i="1"/>
  <c r="J326" i="1"/>
  <c r="I509" i="1" l="1"/>
  <c r="I129" i="1" s="1"/>
  <c r="J327" i="1"/>
  <c r="I510" i="1" l="1"/>
  <c r="I130" i="1" s="1"/>
  <c r="J328" i="1"/>
  <c r="I511" i="1" l="1"/>
  <c r="I131" i="1" s="1"/>
  <c r="J329" i="1"/>
  <c r="I512" i="1" l="1"/>
  <c r="I132" i="1" s="1"/>
  <c r="J330" i="1"/>
  <c r="I513" i="1" l="1"/>
  <c r="I133" i="1" s="1"/>
  <c r="J331" i="1"/>
  <c r="I514" i="1" l="1"/>
  <c r="I134" i="1" s="1"/>
  <c r="J332" i="1"/>
  <c r="I515" i="1" l="1"/>
  <c r="I135" i="1" s="1"/>
  <c r="J333" i="1"/>
  <c r="I516" i="1" l="1"/>
  <c r="I136" i="1" s="1"/>
  <c r="J334" i="1"/>
  <c r="I517" i="1" l="1"/>
  <c r="I137" i="1" s="1"/>
  <c r="J335" i="1"/>
  <c r="J336" i="1" l="1"/>
  <c r="I518" i="1"/>
  <c r="I138" i="1" s="1"/>
  <c r="I519" i="1" s="1"/>
  <c r="J337" i="1" l="1"/>
  <c r="J338" i="1" l="1"/>
  <c r="J339" i="1"/>
  <c r="J340" i="1" l="1"/>
  <c r="B431" i="2" l="1"/>
  <c r="J341" i="1"/>
  <c r="B434" i="2" l="1"/>
  <c r="J342" i="1"/>
  <c r="B437" i="2" l="1"/>
  <c r="J343" i="1"/>
  <c r="J344" i="1" l="1"/>
  <c r="J345" i="1" l="1"/>
  <c r="J346" i="1" l="1"/>
  <c r="J347" i="1" l="1"/>
  <c r="J727" i="1" l="1"/>
  <c r="J728" i="1" s="1"/>
  <c r="J348" i="1"/>
  <c r="J349" i="1" l="1"/>
  <c r="J729" i="1" l="1"/>
  <c r="J730" i="1" s="1"/>
  <c r="J731" i="1" s="1"/>
  <c r="J732" i="1" s="1"/>
  <c r="J733" i="1" s="1"/>
  <c r="J734" i="1" s="1"/>
  <c r="J735" i="1" s="1"/>
  <c r="J736" i="1" s="1"/>
  <c r="J737" i="1" s="1"/>
  <c r="J738" i="1" s="1"/>
  <c r="J739" i="1" s="1"/>
  <c r="J740" i="1" s="1"/>
  <c r="J741" i="1" s="1"/>
  <c r="J742" i="1" s="1"/>
  <c r="J743" i="1" s="1"/>
  <c r="J744" i="1" s="1"/>
  <c r="J745" i="1" s="1"/>
  <c r="J746" i="1" s="1"/>
  <c r="J747" i="1" s="1"/>
  <c r="J748" i="1" s="1"/>
  <c r="J749" i="1" s="1"/>
  <c r="J750" i="1" s="1"/>
  <c r="J751" i="1" s="1"/>
  <c r="J752" i="1" s="1"/>
  <c r="J753" i="1" s="1"/>
  <c r="J754" i="1" s="1"/>
  <c r="J755" i="1" s="1"/>
  <c r="J756" i="1" s="1"/>
  <c r="J757" i="1" s="1"/>
  <c r="J758" i="1" s="1"/>
  <c r="J759" i="1" s="1"/>
  <c r="J760" i="1" s="1"/>
  <c r="J761" i="1" s="1"/>
  <c r="J762" i="1" s="1"/>
  <c r="J763" i="1" s="1"/>
  <c r="J764" i="1" s="1"/>
  <c r="J765" i="1" s="1"/>
  <c r="J350" i="1"/>
  <c r="J351" i="1" l="1"/>
  <c r="J352" i="1" l="1"/>
  <c r="J353" i="1" l="1"/>
  <c r="J354" i="1" l="1"/>
  <c r="J355" i="1" l="1"/>
  <c r="J356" i="1" l="1"/>
  <c r="J357" i="1" l="1"/>
  <c r="J358" i="1" l="1"/>
  <c r="J359" i="1" l="1"/>
  <c r="J360" i="1" l="1"/>
  <c r="J361" i="1" l="1"/>
  <c r="J362" i="1" l="1"/>
  <c r="J363" i="1" l="1"/>
  <c r="J364" i="1" l="1"/>
  <c r="J365" i="1" l="1"/>
  <c r="J366" i="1" l="1"/>
  <c r="J367" i="1" l="1"/>
  <c r="J368" i="1" l="1"/>
  <c r="D514" i="2" l="1"/>
  <c r="L514" i="2" s="1"/>
  <c r="J369" i="1"/>
  <c r="D517" i="2" l="1"/>
  <c r="L517" i="2" s="1"/>
  <c r="J370" i="1"/>
  <c r="J371" i="1" l="1"/>
  <c r="J372" i="1" l="1"/>
  <c r="J373" i="1" l="1"/>
  <c r="J374" i="1" l="1"/>
  <c r="J375" i="1" l="1"/>
  <c r="J376" i="1" l="1"/>
  <c r="J377" i="1" l="1"/>
  <c r="J378" i="1" l="1"/>
  <c r="J379" i="1" l="1"/>
  <c r="J380" i="1" l="1"/>
  <c r="I21" i="1"/>
  <c r="I202" i="1"/>
  <c r="I203" i="1" s="1"/>
  <c r="I204" i="1" s="1"/>
  <c r="I205" i="1" s="1"/>
  <c r="I206" i="1" s="1"/>
  <c r="B3" i="2"/>
  <c r="I587" i="1" l="1"/>
  <c r="I402" i="1"/>
  <c r="I22" i="1" s="1"/>
  <c r="J381" i="1"/>
  <c r="I207" i="1" l="1"/>
  <c r="I208" i="1" s="1"/>
  <c r="I209" i="1" s="1"/>
  <c r="I210" i="1" s="1"/>
  <c r="I211" i="1" s="1"/>
  <c r="I588" i="1"/>
  <c r="I589" i="1" s="1"/>
  <c r="I590" i="1" s="1"/>
  <c r="I591" i="1" s="1"/>
  <c r="I592" i="1" s="1"/>
  <c r="I593" i="1" s="1"/>
  <c r="I594" i="1" s="1"/>
  <c r="I595" i="1" s="1"/>
  <c r="I596" i="1" s="1"/>
  <c r="I597" i="1" s="1"/>
  <c r="I598" i="1" s="1"/>
  <c r="I599" i="1" s="1"/>
  <c r="I600" i="1" s="1"/>
  <c r="I601" i="1" s="1"/>
  <c r="I602" i="1" s="1"/>
  <c r="I603" i="1" s="1"/>
  <c r="I403" i="1"/>
  <c r="I23" i="1" s="1"/>
  <c r="J382" i="1"/>
  <c r="J76" i="1"/>
  <c r="J202" i="1"/>
  <c r="D56" i="2" l="1"/>
  <c r="L56" i="2" s="1"/>
  <c r="B22" i="2"/>
  <c r="B21" i="2"/>
  <c r="D149" i="2"/>
  <c r="L149" i="2" s="1"/>
  <c r="D28" i="2"/>
  <c r="L28" i="2" s="1"/>
  <c r="J457" i="1"/>
  <c r="D562" i="2"/>
  <c r="L562" i="2" s="1"/>
  <c r="I404" i="1"/>
  <c r="I24" i="1" s="1"/>
  <c r="J383" i="1"/>
  <c r="J203" i="1"/>
  <c r="J77" i="1"/>
  <c r="D150" i="2" l="1"/>
  <c r="L150" i="2" s="1"/>
  <c r="J458" i="1"/>
  <c r="D225" i="2"/>
  <c r="L225" i="2" s="1"/>
  <c r="D565" i="2"/>
  <c r="L565" i="2" s="1"/>
  <c r="D29" i="2"/>
  <c r="L29" i="2" s="1"/>
  <c r="B82" i="2"/>
  <c r="I405" i="1"/>
  <c r="I25" i="1" s="1"/>
  <c r="J384" i="1"/>
  <c r="J78" i="1"/>
  <c r="J204" i="1"/>
  <c r="D58" i="2" l="1"/>
  <c r="L58" i="2" s="1"/>
  <c r="B23" i="2"/>
  <c r="D32" i="2"/>
  <c r="L32" i="2" s="1"/>
  <c r="D226" i="2"/>
  <c r="L226" i="2" s="1"/>
  <c r="J459" i="1"/>
  <c r="D228" i="2"/>
  <c r="L228" i="2" s="1"/>
  <c r="D568" i="2"/>
  <c r="L568" i="2" s="1"/>
  <c r="B83" i="2"/>
  <c r="B85" i="2"/>
  <c r="I26" i="1"/>
  <c r="I406" i="1"/>
  <c r="J385" i="1"/>
  <c r="J205" i="1"/>
  <c r="J79" i="1"/>
  <c r="B440" i="2" l="1"/>
  <c r="B24" i="2"/>
  <c r="D229" i="2"/>
  <c r="L229" i="2" s="1"/>
  <c r="J460" i="1"/>
  <c r="D231" i="2"/>
  <c r="L231" i="2" s="1"/>
  <c r="D35" i="2"/>
  <c r="L35" i="2" s="1"/>
  <c r="D571" i="2"/>
  <c r="L571" i="2" s="1"/>
  <c r="B89" i="2"/>
  <c r="B86" i="2"/>
  <c r="I407" i="1"/>
  <c r="I27" i="1" s="1"/>
  <c r="J80" i="1"/>
  <c r="J206" i="1"/>
  <c r="J587" i="1" l="1"/>
  <c r="D59" i="2"/>
  <c r="L59" i="2" s="1"/>
  <c r="B25" i="2"/>
  <c r="D344" i="2"/>
  <c r="L344" i="2" s="1"/>
  <c r="B443" i="2"/>
  <c r="B90" i="2"/>
  <c r="J461" i="1"/>
  <c r="D234" i="2"/>
  <c r="L234" i="2" s="1"/>
  <c r="B92" i="2"/>
  <c r="D232" i="2"/>
  <c r="L232" i="2" s="1"/>
  <c r="D38" i="2"/>
  <c r="L38" i="2" s="1"/>
  <c r="I408" i="1"/>
  <c r="I28" i="1" s="1"/>
  <c r="J207" i="1"/>
  <c r="J81" i="1"/>
  <c r="J588" i="1" l="1"/>
  <c r="D153" i="2"/>
  <c r="L153" i="2" s="1"/>
  <c r="B26" i="2"/>
  <c r="B446" i="2"/>
  <c r="B95" i="2"/>
  <c r="D235" i="2"/>
  <c r="L235" i="2" s="1"/>
  <c r="D39" i="2"/>
  <c r="L39" i="2" s="1"/>
  <c r="B93" i="2"/>
  <c r="J462" i="1"/>
  <c r="D237" i="2"/>
  <c r="L237" i="2" s="1"/>
  <c r="I409" i="1"/>
  <c r="I29" i="1" s="1"/>
  <c r="J208" i="1"/>
  <c r="J82" i="1"/>
  <c r="J589" i="1" l="1"/>
  <c r="B449" i="2"/>
  <c r="D61" i="2"/>
  <c r="L61" i="2" s="1"/>
  <c r="D154" i="2"/>
  <c r="L154" i="2" s="1"/>
  <c r="B98" i="2"/>
  <c r="D238" i="2"/>
  <c r="L238" i="2" s="1"/>
  <c r="J463" i="1"/>
  <c r="D240" i="2"/>
  <c r="L240" i="2" s="1"/>
  <c r="D42" i="2"/>
  <c r="L42" i="2" s="1"/>
  <c r="B96" i="2"/>
  <c r="I410" i="1"/>
  <c r="I30" i="1" s="1"/>
  <c r="J209" i="1"/>
  <c r="J83" i="1"/>
  <c r="J590" i="1" l="1"/>
  <c r="B27" i="2"/>
  <c r="B452" i="2"/>
  <c r="D45" i="2"/>
  <c r="L45" i="2" s="1"/>
  <c r="D241" i="2"/>
  <c r="L241" i="2" s="1"/>
  <c r="B99" i="2"/>
  <c r="B101" i="2"/>
  <c r="J464" i="1"/>
  <c r="D243" i="2"/>
  <c r="L243" i="2" s="1"/>
  <c r="I411" i="1"/>
  <c r="I31" i="1" s="1"/>
  <c r="J84" i="1"/>
  <c r="J210" i="1"/>
  <c r="J591" i="1" l="1"/>
  <c r="J592" i="1" s="1"/>
  <c r="J593" i="1" s="1"/>
  <c r="J594" i="1" s="1"/>
  <c r="J595" i="1" s="1"/>
  <c r="J596" i="1" s="1"/>
  <c r="J597" i="1" s="1"/>
  <c r="J598" i="1" s="1"/>
  <c r="D62" i="2"/>
  <c r="L62" i="2" s="1"/>
  <c r="D156" i="2"/>
  <c r="L156" i="2" s="1"/>
  <c r="D347" i="2"/>
  <c r="L347" i="2" s="1"/>
  <c r="B102" i="2"/>
  <c r="J465" i="1"/>
  <c r="D246" i="2"/>
  <c r="L246" i="2" s="1"/>
  <c r="B104" i="2"/>
  <c r="D48" i="2"/>
  <c r="L48" i="2" s="1"/>
  <c r="D244" i="2"/>
  <c r="L244" i="2" s="1"/>
  <c r="I412" i="1"/>
  <c r="I32" i="1" s="1"/>
  <c r="J211" i="1"/>
  <c r="J85" i="1"/>
  <c r="D320" i="2" l="1"/>
  <c r="L320" i="2" s="1"/>
  <c r="J599" i="1"/>
  <c r="B28" i="2"/>
  <c r="D247" i="2"/>
  <c r="L247" i="2" s="1"/>
  <c r="B105" i="2"/>
  <c r="D51" i="2"/>
  <c r="L51" i="2" s="1"/>
  <c r="B107" i="2"/>
  <c r="J466" i="1"/>
  <c r="D249" i="2"/>
  <c r="L249" i="2" s="1"/>
  <c r="I33" i="1"/>
  <c r="I413" i="1"/>
  <c r="J86" i="1"/>
  <c r="J600" i="1" l="1"/>
  <c r="J601" i="1" s="1"/>
  <c r="D449" i="2"/>
  <c r="L449" i="2" s="1"/>
  <c r="D323" i="2"/>
  <c r="L323" i="2" s="1"/>
  <c r="B29" i="2"/>
  <c r="D64" i="2"/>
  <c r="L64" i="2" s="1"/>
  <c r="J467" i="1"/>
  <c r="D252" i="2"/>
  <c r="L252" i="2" s="1"/>
  <c r="D250" i="2"/>
  <c r="L250" i="2" s="1"/>
  <c r="I34" i="1"/>
  <c r="I414" i="1"/>
  <c r="J212" i="1"/>
  <c r="J87" i="1"/>
  <c r="J602" i="1" l="1"/>
  <c r="J603" i="1" s="1"/>
  <c r="D326" i="2"/>
  <c r="L326" i="2" s="1"/>
  <c r="D329" i="2"/>
  <c r="L329" i="2" s="1"/>
  <c r="D157" i="2"/>
  <c r="L157" i="2" s="1"/>
  <c r="B30" i="2"/>
  <c r="J468" i="1"/>
  <c r="D255" i="2"/>
  <c r="L255" i="2" s="1"/>
  <c r="D54" i="2"/>
  <c r="L54" i="2" s="1"/>
  <c r="D253" i="2"/>
  <c r="L253" i="2" s="1"/>
  <c r="I415" i="1"/>
  <c r="I35" i="1" s="1"/>
  <c r="J88" i="1"/>
  <c r="J213" i="1"/>
  <c r="D350" i="2" l="1"/>
  <c r="L350" i="2" s="1"/>
  <c r="D65" i="2"/>
  <c r="L65" i="2" s="1"/>
  <c r="J469" i="1"/>
  <c r="D258" i="2"/>
  <c r="L258" i="2" s="1"/>
  <c r="D256" i="2"/>
  <c r="L256" i="2" s="1"/>
  <c r="D57" i="2"/>
  <c r="L57" i="2" s="1"/>
  <c r="I416" i="1"/>
  <c r="I36" i="1" s="1"/>
  <c r="J89" i="1"/>
  <c r="J214" i="1"/>
  <c r="B31" i="2" l="1"/>
  <c r="D159" i="2"/>
  <c r="L159" i="2" s="1"/>
  <c r="D261" i="2"/>
  <c r="L261" i="2" s="1"/>
  <c r="D60" i="2"/>
  <c r="L60" i="2" s="1"/>
  <c r="D259" i="2"/>
  <c r="L259" i="2" s="1"/>
  <c r="I37" i="1"/>
  <c r="I417" i="1"/>
  <c r="J90" i="1"/>
  <c r="J215" i="1"/>
  <c r="B32" i="2" l="1"/>
  <c r="D67" i="2"/>
  <c r="L67" i="2" s="1"/>
  <c r="D264" i="2"/>
  <c r="L264" i="2" s="1"/>
  <c r="D63" i="2"/>
  <c r="L63" i="2" s="1"/>
  <c r="D262" i="2"/>
  <c r="L262" i="2" s="1"/>
  <c r="I418" i="1"/>
  <c r="I38" i="1" s="1"/>
  <c r="J216" i="1"/>
  <c r="D160" i="2" l="1"/>
  <c r="L160" i="2" s="1"/>
  <c r="B33" i="2"/>
  <c r="J91" i="1"/>
  <c r="D265" i="2"/>
  <c r="L265" i="2" s="1"/>
  <c r="D66" i="2"/>
  <c r="L66" i="2" s="1"/>
  <c r="I419" i="1"/>
  <c r="I39" i="1" s="1"/>
  <c r="J217" i="1"/>
  <c r="J92" i="1" l="1"/>
  <c r="J93" i="1" s="1"/>
  <c r="D273" i="2"/>
  <c r="L273" i="2" s="1"/>
  <c r="D270" i="2"/>
  <c r="L270" i="2" s="1"/>
  <c r="D267" i="2"/>
  <c r="L267" i="2" s="1"/>
  <c r="I420" i="1"/>
  <c r="I40" i="1" s="1"/>
  <c r="J218" i="1"/>
  <c r="D69" i="2" l="1"/>
  <c r="L69" i="2" s="1"/>
  <c r="J94" i="1"/>
  <c r="J95" i="1" s="1"/>
  <c r="D68" i="2"/>
  <c r="L68" i="2" s="1"/>
  <c r="B34" i="2"/>
  <c r="D162" i="2"/>
  <c r="L162" i="2" s="1"/>
  <c r="D271" i="2"/>
  <c r="L271" i="2" s="1"/>
  <c r="D276" i="2"/>
  <c r="L276" i="2" s="1"/>
  <c r="D274" i="2"/>
  <c r="L274" i="2" s="1"/>
  <c r="D268" i="2"/>
  <c r="L268" i="2" s="1"/>
  <c r="J219" i="1"/>
  <c r="I421" i="1"/>
  <c r="I41" i="1" s="1"/>
  <c r="D70" i="2" l="1"/>
  <c r="L70" i="2" s="1"/>
  <c r="B35" i="2"/>
  <c r="D277" i="2"/>
  <c r="L277" i="2" s="1"/>
  <c r="D279" i="2"/>
  <c r="L279" i="2" s="1"/>
  <c r="J220" i="1"/>
  <c r="I422" i="1"/>
  <c r="I42" i="1" s="1"/>
  <c r="J96" i="1"/>
  <c r="B320" i="2" l="1"/>
  <c r="D163" i="2"/>
  <c r="L163" i="2" s="1"/>
  <c r="D71" i="2"/>
  <c r="L71" i="2" s="1"/>
  <c r="B36" i="2"/>
  <c r="B81" i="2"/>
  <c r="D280" i="2"/>
  <c r="L280" i="2" s="1"/>
  <c r="D282" i="2"/>
  <c r="L282" i="2" s="1"/>
  <c r="J221" i="1"/>
  <c r="I423" i="1"/>
  <c r="I43" i="1" s="1"/>
  <c r="J97" i="1"/>
  <c r="D72" i="2" l="1"/>
  <c r="L72" i="2" s="1"/>
  <c r="B321" i="2"/>
  <c r="B84" i="2"/>
  <c r="D81" i="2"/>
  <c r="L81" i="2" s="1"/>
  <c r="D283" i="2"/>
  <c r="L283" i="2" s="1"/>
  <c r="D285" i="2"/>
  <c r="L285" i="2" s="1"/>
  <c r="J222" i="1"/>
  <c r="I424" i="1"/>
  <c r="I44" i="1" s="1"/>
  <c r="J98" i="1"/>
  <c r="D165" i="2" l="1"/>
  <c r="L165" i="2" s="1"/>
  <c r="D73" i="2"/>
  <c r="L73" i="2" s="1"/>
  <c r="B37" i="2"/>
  <c r="B87" i="2"/>
  <c r="D84" i="2"/>
  <c r="L84" i="2" s="1"/>
  <c r="D286" i="2"/>
  <c r="L286" i="2" s="1"/>
  <c r="D288" i="2"/>
  <c r="L288" i="2" s="1"/>
  <c r="B145" i="2"/>
  <c r="J223" i="1"/>
  <c r="I425" i="1"/>
  <c r="I45" i="1" s="1"/>
  <c r="J99" i="1"/>
  <c r="B455" i="2" l="1"/>
  <c r="J604" i="1"/>
  <c r="D452" i="2" s="1"/>
  <c r="L452" i="2" s="1"/>
  <c r="B38" i="2"/>
  <c r="B322" i="2"/>
  <c r="B456" i="2"/>
  <c r="D289" i="2"/>
  <c r="L289" i="2" s="1"/>
  <c r="J224" i="1"/>
  <c r="D87" i="2"/>
  <c r="L87" i="2" s="1"/>
  <c r="B88" i="2"/>
  <c r="B146" i="2"/>
  <c r="D291" i="2"/>
  <c r="L291" i="2" s="1"/>
  <c r="B148" i="2"/>
  <c r="I426" i="1"/>
  <c r="I46" i="1" s="1"/>
  <c r="J100" i="1"/>
  <c r="J605" i="1" l="1"/>
  <c r="D166" i="2"/>
  <c r="L166" i="2" s="1"/>
  <c r="B323" i="2"/>
  <c r="B457" i="2"/>
  <c r="D74" i="2"/>
  <c r="L74" i="2" s="1"/>
  <c r="J225" i="1"/>
  <c r="B91" i="2"/>
  <c r="D292" i="2"/>
  <c r="L292" i="2" s="1"/>
  <c r="D88" i="2"/>
  <c r="L88" i="2" s="1"/>
  <c r="B149" i="2"/>
  <c r="D294" i="2"/>
  <c r="L294" i="2" s="1"/>
  <c r="D91" i="2"/>
  <c r="L91" i="2" s="1"/>
  <c r="B150" i="2"/>
  <c r="I427" i="1"/>
  <c r="I47" i="1" s="1"/>
  <c r="I428" i="1" s="1"/>
  <c r="J101" i="1"/>
  <c r="D431" i="2" l="1"/>
  <c r="L431" i="2" s="1"/>
  <c r="J606" i="1"/>
  <c r="D331" i="2"/>
  <c r="L331" i="2" s="1"/>
  <c r="J226" i="1"/>
  <c r="D75" i="2"/>
  <c r="L75" i="2" s="1"/>
  <c r="B458" i="2"/>
  <c r="B324" i="2"/>
  <c r="D297" i="2"/>
  <c r="L297" i="2" s="1"/>
  <c r="D295" i="2"/>
  <c r="L295" i="2" s="1"/>
  <c r="D94" i="2"/>
  <c r="L94" i="2" s="1"/>
  <c r="B94" i="2"/>
  <c r="J102" i="1"/>
  <c r="J607" i="1" l="1"/>
  <c r="D333" i="2"/>
  <c r="L333" i="2" s="1"/>
  <c r="J227" i="1"/>
  <c r="J228" i="1" s="1"/>
  <c r="D168" i="2"/>
  <c r="L168" i="2" s="1"/>
  <c r="D76" i="2"/>
  <c r="L76" i="2" s="1"/>
  <c r="B39" i="2"/>
  <c r="B461" i="2"/>
  <c r="D300" i="2"/>
  <c r="L300" i="2" s="1"/>
  <c r="D97" i="2"/>
  <c r="L97" i="2" s="1"/>
  <c r="B153" i="2"/>
  <c r="B156" i="2"/>
  <c r="B97" i="2"/>
  <c r="D298" i="2"/>
  <c r="L298" i="2" s="1"/>
  <c r="J103" i="1"/>
  <c r="D434" i="2" l="1"/>
  <c r="L434" i="2" s="1"/>
  <c r="J608" i="1"/>
  <c r="D455" i="2" s="1"/>
  <c r="L455" i="2" s="1"/>
  <c r="D334" i="2"/>
  <c r="L334" i="2" s="1"/>
  <c r="B40" i="2"/>
  <c r="D169" i="2"/>
  <c r="L169" i="2" s="1"/>
  <c r="D100" i="2"/>
  <c r="L100" i="2" s="1"/>
  <c r="B100" i="2"/>
  <c r="B157" i="2"/>
  <c r="B154" i="2"/>
  <c r="D303" i="2"/>
  <c r="L303" i="2" s="1"/>
  <c r="D301" i="2"/>
  <c r="L301" i="2" s="1"/>
  <c r="J229" i="1"/>
  <c r="J104" i="1"/>
  <c r="J609" i="1" l="1"/>
  <c r="D336" i="2"/>
  <c r="L336" i="2" s="1"/>
  <c r="B325" i="2"/>
  <c r="B41" i="2"/>
  <c r="D77" i="2"/>
  <c r="L77" i="2" s="1"/>
  <c r="D103" i="2"/>
  <c r="L103" i="2" s="1"/>
  <c r="D304" i="2"/>
  <c r="L304" i="2" s="1"/>
  <c r="B162" i="2"/>
  <c r="B103" i="2"/>
  <c r="B159" i="2"/>
  <c r="D306" i="2"/>
  <c r="L306" i="2" s="1"/>
  <c r="J230" i="1"/>
  <c r="J105" i="1"/>
  <c r="D437" i="2" l="1"/>
  <c r="L437" i="2" s="1"/>
  <c r="J610" i="1"/>
  <c r="D337" i="2"/>
  <c r="L337" i="2" s="1"/>
  <c r="B326" i="2"/>
  <c r="B327" i="2"/>
  <c r="D78" i="2"/>
  <c r="L78" i="2" s="1"/>
  <c r="B163" i="2"/>
  <c r="B106" i="2"/>
  <c r="D106" i="2"/>
  <c r="L106" i="2" s="1"/>
  <c r="B160" i="2"/>
  <c r="D309" i="2"/>
  <c r="L309" i="2" s="1"/>
  <c r="D307" i="2"/>
  <c r="L307" i="2" s="1"/>
  <c r="J231" i="1"/>
  <c r="J106" i="1"/>
  <c r="J611" i="1" l="1"/>
  <c r="D340" i="2" s="1"/>
  <c r="L340" i="2" s="1"/>
  <c r="D456" i="2"/>
  <c r="L456" i="2" s="1"/>
  <c r="D339" i="2"/>
  <c r="L339" i="2" s="1"/>
  <c r="B42" i="2"/>
  <c r="B43" i="2"/>
  <c r="D79" i="2"/>
  <c r="L79" i="2" s="1"/>
  <c r="B168" i="2"/>
  <c r="B166" i="2"/>
  <c r="D310" i="2"/>
  <c r="L310" i="2" s="1"/>
  <c r="D312" i="2"/>
  <c r="L312" i="2" s="1"/>
  <c r="B165" i="2"/>
  <c r="J232" i="1"/>
  <c r="J107" i="1"/>
  <c r="J612" i="1" l="1"/>
  <c r="D457" i="2"/>
  <c r="L457" i="2" s="1"/>
  <c r="D440" i="2"/>
  <c r="L440" i="2" s="1"/>
  <c r="D172" i="2"/>
  <c r="L172" i="2" s="1"/>
  <c r="B328" i="2"/>
  <c r="D313" i="2"/>
  <c r="L313" i="2" s="1"/>
  <c r="B169" i="2"/>
  <c r="D315" i="2"/>
  <c r="L315" i="2" s="1"/>
  <c r="J233" i="1"/>
  <c r="J108" i="1"/>
  <c r="J613" i="1" l="1"/>
  <c r="D343" i="2" s="1"/>
  <c r="L343" i="2" s="1"/>
  <c r="D342" i="2"/>
  <c r="L342" i="2" s="1"/>
  <c r="J614" i="1"/>
  <c r="D458" i="2"/>
  <c r="L458" i="2" s="1"/>
  <c r="B44" i="2"/>
  <c r="D80" i="2"/>
  <c r="L80" i="2" s="1"/>
  <c r="D316" i="2"/>
  <c r="L316" i="2" s="1"/>
  <c r="D318" i="2"/>
  <c r="L318" i="2" s="1"/>
  <c r="B172" i="2"/>
  <c r="J234" i="1"/>
  <c r="J615" i="1" l="1"/>
  <c r="D345" i="2"/>
  <c r="L345" i="2" s="1"/>
  <c r="D443" i="2"/>
  <c r="L443" i="2" s="1"/>
  <c r="B330" i="2"/>
  <c r="B329" i="2"/>
  <c r="D319" i="2"/>
  <c r="L319" i="2" s="1"/>
  <c r="J235" i="1"/>
  <c r="D351" i="2" l="1"/>
  <c r="L351" i="2" s="1"/>
  <c r="J616" i="1"/>
  <c r="D346" i="2"/>
  <c r="L346" i="2" s="1"/>
  <c r="B175" i="2"/>
  <c r="B45" i="2"/>
  <c r="B46" i="2"/>
  <c r="J236" i="1"/>
  <c r="J617" i="1" l="1"/>
  <c r="D348" i="2"/>
  <c r="L348" i="2" s="1"/>
  <c r="D446" i="2"/>
  <c r="L446" i="2" s="1"/>
  <c r="B331" i="2"/>
  <c r="B176" i="2"/>
  <c r="D175" i="2"/>
  <c r="L175" i="2" s="1"/>
  <c r="J237" i="1"/>
  <c r="D349" i="2" l="1"/>
  <c r="L349" i="2" s="1"/>
  <c r="J618" i="1"/>
  <c r="B47" i="2"/>
  <c r="B332" i="2"/>
  <c r="D176" i="2"/>
  <c r="L176" i="2" s="1"/>
  <c r="J238" i="1"/>
  <c r="D461" i="2" l="1"/>
  <c r="L461" i="2" s="1"/>
  <c r="J619" i="1"/>
  <c r="J620" i="1" s="1"/>
  <c r="J621" i="1" s="1"/>
  <c r="J622" i="1" s="1"/>
  <c r="B178" i="2"/>
  <c r="B333" i="2"/>
  <c r="B48" i="2"/>
  <c r="J239" i="1"/>
  <c r="B49" i="2" l="1"/>
  <c r="D178" i="2"/>
  <c r="L178" i="2" s="1"/>
  <c r="J240" i="1"/>
  <c r="B334" i="2" l="1"/>
  <c r="J241" i="1"/>
  <c r="D179" i="2" l="1"/>
  <c r="L179" i="2" s="1"/>
  <c r="B335" i="2"/>
  <c r="B50" i="2"/>
  <c r="B179" i="2"/>
  <c r="J242" i="1"/>
  <c r="J623" i="1" l="1"/>
  <c r="B51" i="2"/>
  <c r="B336" i="2"/>
  <c r="J243" i="1"/>
  <c r="B466" i="2" l="1"/>
  <c r="D466" i="2"/>
  <c r="L466" i="2" s="1"/>
  <c r="B52" i="2"/>
  <c r="B181" i="2"/>
  <c r="J624" i="1"/>
  <c r="D181" i="2"/>
  <c r="L181" i="2" s="1"/>
  <c r="J244" i="1"/>
  <c r="J625" i="1" l="1"/>
  <c r="B469" i="2"/>
  <c r="B337" i="2"/>
  <c r="B144" i="2"/>
  <c r="D144" i="2"/>
  <c r="L144" i="2" s="1"/>
  <c r="J245" i="1"/>
  <c r="J626" i="1" l="1"/>
  <c r="B53" i="2"/>
  <c r="D182" i="2"/>
  <c r="L182" i="2" s="1"/>
  <c r="B338" i="2"/>
  <c r="B182" i="2"/>
  <c r="B472" i="2"/>
  <c r="D147" i="2"/>
  <c r="L147" i="2" s="1"/>
  <c r="B147" i="2"/>
  <c r="J246" i="1"/>
  <c r="J627" i="1" l="1"/>
  <c r="B339" i="2"/>
  <c r="B54" i="2"/>
  <c r="D151" i="2"/>
  <c r="L151" i="2" s="1"/>
  <c r="B151" i="2"/>
  <c r="B152" i="2"/>
  <c r="D152" i="2"/>
  <c r="L152" i="2" s="1"/>
  <c r="J247" i="1"/>
  <c r="J628" i="1" l="1"/>
  <c r="D469" i="2"/>
  <c r="L469" i="2" s="1"/>
  <c r="B55" i="2"/>
  <c r="B184" i="2"/>
  <c r="D184" i="2"/>
  <c r="L184" i="2" s="1"/>
  <c r="D155" i="2"/>
  <c r="L155" i="2" s="1"/>
  <c r="B155" i="2"/>
  <c r="J248" i="1"/>
  <c r="J629" i="1" l="1"/>
  <c r="J630" i="1" s="1"/>
  <c r="B340" i="2"/>
  <c r="D158" i="2"/>
  <c r="L158" i="2" s="1"/>
  <c r="B158" i="2"/>
  <c r="J249" i="1"/>
  <c r="J631" i="1" l="1"/>
  <c r="J632" i="1" s="1"/>
  <c r="D368" i="2"/>
  <c r="L368" i="2" s="1"/>
  <c r="B185" i="2"/>
  <c r="D185" i="2"/>
  <c r="L185" i="2" s="1"/>
  <c r="B161" i="2"/>
  <c r="B164" i="2"/>
  <c r="D161" i="2"/>
  <c r="L161" i="2" s="1"/>
  <c r="J250" i="1"/>
  <c r="D371" i="2" l="1"/>
  <c r="L371" i="2" s="1"/>
  <c r="D472" i="2"/>
  <c r="L472" i="2" s="1"/>
  <c r="B56" i="2"/>
  <c r="B187" i="2"/>
  <c r="B341" i="2"/>
  <c r="B167" i="2"/>
  <c r="D164" i="2"/>
  <c r="L164" i="2" s="1"/>
  <c r="J251" i="1"/>
  <c r="B342" i="2" l="1"/>
  <c r="D187" i="2"/>
  <c r="L187" i="2" s="1"/>
  <c r="B57" i="2"/>
  <c r="D167" i="2"/>
  <c r="L167" i="2" s="1"/>
  <c r="B226" i="2"/>
  <c r="B225" i="2"/>
  <c r="B170" i="2"/>
  <c r="J252" i="1"/>
  <c r="J633" i="1" l="1"/>
  <c r="B188" i="2"/>
  <c r="B343" i="2"/>
  <c r="B58" i="2"/>
  <c r="B171" i="2"/>
  <c r="D170" i="2"/>
  <c r="L170" i="2" s="1"/>
  <c r="B229" i="2"/>
  <c r="B228" i="2"/>
  <c r="J253" i="1"/>
  <c r="J634" i="1" l="1"/>
  <c r="B475" i="2"/>
  <c r="D188" i="2"/>
  <c r="L188" i="2" s="1"/>
  <c r="B344" i="2"/>
  <c r="B173" i="2"/>
  <c r="B174" i="2"/>
  <c r="D171" i="2"/>
  <c r="L171" i="2" s="1"/>
  <c r="B232" i="2"/>
  <c r="B231" i="2"/>
  <c r="J254" i="1"/>
  <c r="J635" i="1" l="1"/>
  <c r="D374" i="2"/>
  <c r="L374" i="2" s="1"/>
  <c r="B345" i="2"/>
  <c r="B59" i="2"/>
  <c r="B190" i="2"/>
  <c r="D173" i="2"/>
  <c r="L173" i="2" s="1"/>
  <c r="D174" i="2"/>
  <c r="L174" i="2" s="1"/>
  <c r="B177" i="2"/>
  <c r="B237" i="2"/>
  <c r="B235" i="2"/>
  <c r="B234" i="2"/>
  <c r="J255" i="1"/>
  <c r="J636" i="1" l="1"/>
  <c r="D475" i="2" s="1"/>
  <c r="L475" i="2" s="1"/>
  <c r="B60" i="2"/>
  <c r="D190" i="2"/>
  <c r="L190" i="2" s="1"/>
  <c r="B180" i="2"/>
  <c r="D177" i="2"/>
  <c r="L177" i="2" s="1"/>
  <c r="B238" i="2"/>
  <c r="J256" i="1"/>
  <c r="J637" i="1" l="1"/>
  <c r="D377" i="2"/>
  <c r="L377" i="2" s="1"/>
  <c r="B346" i="2"/>
  <c r="B191" i="2"/>
  <c r="B61" i="2"/>
  <c r="B241" i="2"/>
  <c r="B183" i="2"/>
  <c r="B240" i="2"/>
  <c r="D180" i="2"/>
  <c r="L180" i="2" s="1"/>
  <c r="J257" i="1"/>
  <c r="J638" i="1" l="1"/>
  <c r="D191" i="2"/>
  <c r="L191" i="2" s="1"/>
  <c r="B347" i="2"/>
  <c r="D183" i="2"/>
  <c r="L183" i="2" s="1"/>
  <c r="B186" i="2"/>
  <c r="B244" i="2"/>
  <c r="B243" i="2"/>
  <c r="J258" i="1"/>
  <c r="J639" i="1" l="1"/>
  <c r="D380" i="2"/>
  <c r="L380" i="2" s="1"/>
  <c r="B62" i="2"/>
  <c r="B193" i="2"/>
  <c r="B348" i="2"/>
  <c r="B189" i="2"/>
  <c r="D186" i="2"/>
  <c r="L186" i="2" s="1"/>
  <c r="B247" i="2"/>
  <c r="B246" i="2"/>
  <c r="J259" i="1"/>
  <c r="J640" i="1" l="1"/>
  <c r="D478" i="2" s="1"/>
  <c r="L478" i="2" s="1"/>
  <c r="B63" i="2"/>
  <c r="D193" i="2"/>
  <c r="L193" i="2" s="1"/>
  <c r="B192" i="2"/>
  <c r="D189" i="2"/>
  <c r="L189" i="2" s="1"/>
  <c r="B250" i="2"/>
  <c r="B249" i="2"/>
  <c r="J260" i="1"/>
  <c r="J641" i="1" l="1"/>
  <c r="J642" i="1" s="1"/>
  <c r="D383" i="2"/>
  <c r="L383" i="2" s="1"/>
  <c r="B194" i="2"/>
  <c r="B349" i="2"/>
  <c r="B64" i="2"/>
  <c r="D192" i="2"/>
  <c r="L192" i="2" s="1"/>
  <c r="B253" i="2"/>
  <c r="B252" i="2"/>
  <c r="B258" i="2"/>
  <c r="J261" i="1"/>
  <c r="D389" i="2" l="1"/>
  <c r="L389" i="2" s="1"/>
  <c r="J643" i="1"/>
  <c r="J644" i="1" s="1"/>
  <c r="D481" i="2" s="1"/>
  <c r="L481" i="2" s="1"/>
  <c r="D386" i="2"/>
  <c r="L386" i="2" s="1"/>
  <c r="D194" i="2"/>
  <c r="L194" i="2" s="1"/>
  <c r="B195" i="2"/>
  <c r="B65" i="2"/>
  <c r="B255" i="2"/>
  <c r="B259" i="2"/>
  <c r="J262" i="1"/>
  <c r="J645" i="1" l="1"/>
  <c r="J646" i="1" s="1"/>
  <c r="J647" i="1"/>
  <c r="J648" i="1" s="1"/>
  <c r="D392" i="2"/>
  <c r="L392" i="2" s="1"/>
  <c r="D195" i="2"/>
  <c r="L195" i="2" s="1"/>
  <c r="B350" i="2"/>
  <c r="B196" i="2"/>
  <c r="B66" i="2"/>
  <c r="B261" i="2"/>
  <c r="B262" i="2"/>
  <c r="B256" i="2"/>
  <c r="J263" i="1"/>
  <c r="J649" i="1" l="1"/>
  <c r="J650" i="1" s="1"/>
  <c r="J651" i="1" s="1"/>
  <c r="J652" i="1" s="1"/>
  <c r="D484" i="2"/>
  <c r="L484" i="2" s="1"/>
  <c r="B351" i="2"/>
  <c r="D196" i="2"/>
  <c r="L196" i="2" s="1"/>
  <c r="B67" i="2"/>
  <c r="B264" i="2"/>
  <c r="B265" i="2"/>
  <c r="J264" i="1"/>
  <c r="J653" i="1" l="1"/>
  <c r="J654" i="1" s="1"/>
  <c r="J655" i="1" s="1"/>
  <c r="J656" i="1" s="1"/>
  <c r="D487" i="2"/>
  <c r="L487" i="2" s="1"/>
  <c r="B197" i="2"/>
  <c r="J265" i="1"/>
  <c r="J657" i="1" l="1"/>
  <c r="J658" i="1" s="1"/>
  <c r="J659" i="1" s="1"/>
  <c r="J660" i="1" s="1"/>
  <c r="D490" i="2"/>
  <c r="L490" i="2" s="1"/>
  <c r="B352" i="2"/>
  <c r="B198" i="2"/>
  <c r="B68" i="2"/>
  <c r="D197" i="2"/>
  <c r="L197" i="2" s="1"/>
  <c r="J266" i="1"/>
  <c r="J661" i="1" l="1"/>
  <c r="D493" i="2"/>
  <c r="L493" i="2" s="1"/>
  <c r="B353" i="2"/>
  <c r="B199" i="2"/>
  <c r="D198" i="2"/>
  <c r="L198" i="2" s="1"/>
  <c r="B354" i="2"/>
  <c r="B69" i="2"/>
  <c r="J267" i="1"/>
  <c r="J662" i="1" l="1"/>
  <c r="J470" i="1" s="1"/>
  <c r="J471" i="1" s="1"/>
  <c r="B70" i="2"/>
  <c r="D199" i="2"/>
  <c r="L199" i="2" s="1"/>
  <c r="J268" i="1"/>
  <c r="J472" i="1" l="1"/>
  <c r="D352" i="2"/>
  <c r="L352" i="2" s="1"/>
  <c r="J663" i="1"/>
  <c r="J664" i="1" s="1"/>
  <c r="B355" i="2"/>
  <c r="J269" i="1"/>
  <c r="J665" i="1" l="1"/>
  <c r="J666" i="1" s="1"/>
  <c r="J667" i="1" s="1"/>
  <c r="J668" i="1" s="1"/>
  <c r="D496" i="2"/>
  <c r="L496" i="2" s="1"/>
  <c r="D353" i="2"/>
  <c r="L353" i="2" s="1"/>
  <c r="J473" i="1"/>
  <c r="B356" i="2"/>
  <c r="B71" i="2"/>
  <c r="B200" i="2"/>
  <c r="D200" i="2"/>
  <c r="L200" i="2" s="1"/>
  <c r="J270" i="1"/>
  <c r="J474" i="1" l="1"/>
  <c r="J475" i="1" s="1"/>
  <c r="D354" i="2"/>
  <c r="L354" i="2" s="1"/>
  <c r="D499" i="2"/>
  <c r="L499" i="2" s="1"/>
  <c r="J669" i="1"/>
  <c r="J670" i="1" s="1"/>
  <c r="J671" i="1" s="1"/>
  <c r="J672" i="1" s="1"/>
  <c r="J673" i="1" s="1"/>
  <c r="J674" i="1" s="1"/>
  <c r="J675" i="1" s="1"/>
  <c r="J676" i="1" s="1"/>
  <c r="J677" i="1" s="1"/>
  <c r="J678" i="1" s="1"/>
  <c r="J679" i="1" s="1"/>
  <c r="J680" i="1" s="1"/>
  <c r="J681" i="1" s="1"/>
  <c r="B357" i="2"/>
  <c r="B72" i="2"/>
  <c r="B201" i="2"/>
  <c r="D201" i="2"/>
  <c r="L201" i="2" s="1"/>
  <c r="B73" i="2"/>
  <c r="J271" i="1"/>
  <c r="J476" i="1" l="1"/>
  <c r="D355" i="2"/>
  <c r="L355" i="2" s="1"/>
  <c r="D202" i="2"/>
  <c r="L202" i="2" s="1"/>
  <c r="B202" i="2"/>
  <c r="B227" i="2"/>
  <c r="D227" i="2"/>
  <c r="L227" i="2" s="1"/>
  <c r="B289" i="2"/>
  <c r="J272" i="1"/>
  <c r="D356" i="2" l="1"/>
  <c r="L356" i="2" s="1"/>
  <c r="J477" i="1"/>
  <c r="B358" i="2"/>
  <c r="B230" i="2"/>
  <c r="D230" i="2"/>
  <c r="L230" i="2" s="1"/>
  <c r="B291" i="2"/>
  <c r="B292" i="2"/>
  <c r="B294" i="2"/>
  <c r="J273" i="1"/>
  <c r="J478" i="1" l="1"/>
  <c r="J479" i="1" s="1"/>
  <c r="D357" i="2"/>
  <c r="L357" i="2" s="1"/>
  <c r="B74" i="2"/>
  <c r="B359" i="2"/>
  <c r="B203" i="2"/>
  <c r="D203" i="2"/>
  <c r="L203" i="2" s="1"/>
  <c r="B233" i="2"/>
  <c r="D233" i="2"/>
  <c r="L233" i="2" s="1"/>
  <c r="B295" i="2"/>
  <c r="J274" i="1"/>
  <c r="J480" i="1" l="1"/>
  <c r="D358" i="2"/>
  <c r="L358" i="2" s="1"/>
  <c r="B360" i="2"/>
  <c r="B204" i="2"/>
  <c r="D204" i="2"/>
  <c r="L204" i="2" s="1"/>
  <c r="B75" i="2"/>
  <c r="B76" i="2"/>
  <c r="B298" i="2"/>
  <c r="B236" i="2"/>
  <c r="D236" i="2"/>
  <c r="L236" i="2" s="1"/>
  <c r="B297" i="2"/>
  <c r="B300" i="2"/>
  <c r="J275" i="1"/>
  <c r="J481" i="1" l="1"/>
  <c r="D359" i="2"/>
  <c r="L359" i="2" s="1"/>
  <c r="D205" i="2"/>
  <c r="L205" i="2" s="1"/>
  <c r="B205" i="2"/>
  <c r="B239" i="2"/>
  <c r="D239" i="2"/>
  <c r="L239" i="2" s="1"/>
  <c r="B303" i="2"/>
  <c r="B301" i="2"/>
  <c r="J276" i="1"/>
  <c r="J482" i="1" l="1"/>
  <c r="J483" i="1" s="1"/>
  <c r="D360" i="2"/>
  <c r="L360" i="2" s="1"/>
  <c r="B361" i="2"/>
  <c r="B242" i="2"/>
  <c r="D242" i="2"/>
  <c r="L242" i="2" s="1"/>
  <c r="B304" i="2"/>
  <c r="J277" i="1"/>
  <c r="J484" i="1" l="1"/>
  <c r="D361" i="2"/>
  <c r="L361" i="2" s="1"/>
  <c r="B362" i="2"/>
  <c r="B206" i="2"/>
  <c r="D206" i="2"/>
  <c r="L206" i="2" s="1"/>
  <c r="B77" i="2"/>
  <c r="B307" i="2"/>
  <c r="B245" i="2"/>
  <c r="B306" i="2"/>
  <c r="D245" i="2"/>
  <c r="L245" i="2" s="1"/>
  <c r="J278" i="1"/>
  <c r="D362" i="2" l="1"/>
  <c r="L362" i="2" s="1"/>
  <c r="J485" i="1"/>
  <c r="B363" i="2"/>
  <c r="B79" i="2"/>
  <c r="D207" i="2"/>
  <c r="L207" i="2" s="1"/>
  <c r="B207" i="2"/>
  <c r="B78" i="2"/>
  <c r="B248" i="2"/>
  <c r="D248" i="2"/>
  <c r="L248" i="2" s="1"/>
  <c r="B312" i="2"/>
  <c r="B309" i="2"/>
  <c r="J279" i="1"/>
  <c r="D363" i="2" l="1"/>
  <c r="L363" i="2" s="1"/>
  <c r="J486" i="1"/>
  <c r="J487" i="1" s="1"/>
  <c r="B365" i="2"/>
  <c r="B208" i="2"/>
  <c r="B364" i="2"/>
  <c r="D208" i="2"/>
  <c r="L208" i="2" s="1"/>
  <c r="B310" i="2"/>
  <c r="D251" i="2"/>
  <c r="L251" i="2" s="1"/>
  <c r="B313" i="2"/>
  <c r="B251" i="2"/>
  <c r="J280" i="1"/>
  <c r="D364" i="2" l="1"/>
  <c r="L364" i="2" s="1"/>
  <c r="J488" i="1"/>
  <c r="B366" i="2"/>
  <c r="B254" i="2"/>
  <c r="D254" i="2"/>
  <c r="L254" i="2" s="1"/>
  <c r="B316" i="2"/>
  <c r="B315" i="2"/>
  <c r="J281" i="1"/>
  <c r="J489" i="1" l="1"/>
  <c r="D366" i="2" s="1"/>
  <c r="L366" i="2" s="1"/>
  <c r="D365" i="2"/>
  <c r="L365" i="2" s="1"/>
  <c r="D209" i="2"/>
  <c r="L209" i="2" s="1"/>
  <c r="B209" i="2"/>
  <c r="B80" i="2"/>
  <c r="D257" i="2"/>
  <c r="L257" i="2" s="1"/>
  <c r="B257" i="2"/>
  <c r="B319" i="2"/>
  <c r="B318" i="2"/>
  <c r="J282" i="1"/>
  <c r="D210" i="2" l="1"/>
  <c r="L210" i="2" s="1"/>
  <c r="B210" i="2"/>
  <c r="D260" i="2"/>
  <c r="L260" i="2" s="1"/>
  <c r="B260" i="2"/>
  <c r="J283" i="1"/>
  <c r="D211" i="2" l="1"/>
  <c r="L211" i="2" s="1"/>
  <c r="B211" i="2"/>
  <c r="B263" i="2"/>
  <c r="D263" i="2"/>
  <c r="L263" i="2" s="1"/>
  <c r="J284" i="1"/>
  <c r="D266" i="2" l="1"/>
  <c r="L266" i="2" s="1"/>
  <c r="J285" i="1"/>
  <c r="D212" i="2" l="1"/>
  <c r="L212" i="2" s="1"/>
  <c r="B212" i="2"/>
  <c r="D269" i="2"/>
  <c r="L269" i="2" s="1"/>
  <c r="J286" i="1"/>
  <c r="D213" i="2" l="1"/>
  <c r="L213" i="2" s="1"/>
  <c r="B213" i="2"/>
  <c r="D272" i="2"/>
  <c r="L272" i="2" s="1"/>
  <c r="J287" i="1"/>
  <c r="D214" i="2" l="1"/>
  <c r="L214" i="2" s="1"/>
  <c r="B214" i="2"/>
  <c r="D275" i="2"/>
  <c r="L275" i="2" s="1"/>
  <c r="J288" i="1"/>
  <c r="D278" i="2" l="1"/>
  <c r="L278" i="2" s="1"/>
  <c r="J289" i="1"/>
  <c r="D215" i="2" l="1"/>
  <c r="L215" i="2" s="1"/>
  <c r="B215" i="2"/>
  <c r="D281" i="2"/>
  <c r="L281" i="2" s="1"/>
  <c r="J290" i="1"/>
  <c r="D216" i="2" l="1"/>
  <c r="L216" i="2" s="1"/>
  <c r="B216" i="2"/>
  <c r="D284" i="2"/>
  <c r="L284" i="2" s="1"/>
  <c r="J291" i="1"/>
  <c r="D217" i="2" l="1"/>
  <c r="L217" i="2" s="1"/>
  <c r="B217" i="2"/>
  <c r="D287" i="2"/>
  <c r="L287" i="2" s="1"/>
  <c r="J292" i="1"/>
  <c r="D290" i="2" l="1"/>
  <c r="L290" i="2" s="1"/>
  <c r="B290" i="2"/>
  <c r="J293" i="1"/>
  <c r="D218" i="2" l="1"/>
  <c r="L218" i="2" s="1"/>
  <c r="B218" i="2"/>
  <c r="D293" i="2"/>
  <c r="L293" i="2" s="1"/>
  <c r="B293" i="2"/>
  <c r="J294" i="1"/>
  <c r="D219" i="2" l="1"/>
  <c r="L219" i="2" s="1"/>
  <c r="B219" i="2"/>
  <c r="B296" i="2"/>
  <c r="D296" i="2"/>
  <c r="L296" i="2" s="1"/>
  <c r="J295" i="1"/>
  <c r="D220" i="2" l="1"/>
  <c r="L220" i="2" s="1"/>
  <c r="B220" i="2"/>
  <c r="D299" i="2"/>
  <c r="L299" i="2" s="1"/>
  <c r="B299" i="2"/>
  <c r="J296" i="1"/>
  <c r="B221" i="2" l="1"/>
  <c r="D302" i="2"/>
  <c r="L302" i="2" s="1"/>
  <c r="B302" i="2"/>
  <c r="B305" i="2"/>
  <c r="J297" i="1"/>
  <c r="B222" i="2" l="1"/>
  <c r="D221" i="2"/>
  <c r="L221" i="2" s="1"/>
  <c r="B308" i="2"/>
  <c r="D305" i="2"/>
  <c r="L305" i="2" s="1"/>
  <c r="J298" i="1"/>
  <c r="B223" i="2" l="1"/>
  <c r="D222" i="2"/>
  <c r="L222" i="2" s="1"/>
  <c r="B311" i="2"/>
  <c r="D308" i="2"/>
  <c r="L308" i="2" s="1"/>
  <c r="J299" i="1"/>
  <c r="D223" i="2" l="1"/>
  <c r="L223" i="2" s="1"/>
  <c r="B314" i="2"/>
  <c r="D311" i="2"/>
  <c r="L311" i="2" s="1"/>
  <c r="J300" i="1"/>
  <c r="B224" i="2" l="1"/>
  <c r="B317" i="2"/>
  <c r="D314" i="2"/>
  <c r="L314" i="2" s="1"/>
  <c r="J301" i="1"/>
  <c r="I48" i="1"/>
  <c r="I139" i="1"/>
  <c r="J146" i="1"/>
  <c r="D224" i="2" l="1"/>
  <c r="L224" i="2" s="1"/>
  <c r="B108" i="2"/>
  <c r="D108" i="2"/>
  <c r="L108" i="2" s="1"/>
  <c r="J527" i="1"/>
  <c r="D394" i="2" s="1"/>
  <c r="L394" i="2" s="1"/>
  <c r="D432" i="2"/>
  <c r="L432" i="2" s="1"/>
  <c r="B432" i="2"/>
  <c r="D317" i="2"/>
  <c r="L317" i="2" s="1"/>
  <c r="I140" i="1"/>
  <c r="I520" i="1"/>
  <c r="I429" i="1"/>
  <c r="I49" i="1" s="1"/>
  <c r="J147" i="1"/>
  <c r="D502" i="2" l="1"/>
  <c r="L502" i="2" s="1"/>
  <c r="B395" i="2"/>
  <c r="B109" i="2"/>
  <c r="D109" i="2"/>
  <c r="L109" i="2" s="1"/>
  <c r="B433" i="2"/>
  <c r="B435" i="2"/>
  <c r="J528" i="1"/>
  <c r="D395" i="2" s="1"/>
  <c r="L395" i="2" s="1"/>
  <c r="D435" i="2"/>
  <c r="L435" i="2" s="1"/>
  <c r="D433" i="2"/>
  <c r="L433" i="2" s="1"/>
  <c r="I141" i="1"/>
  <c r="I521" i="1"/>
  <c r="I430" i="1"/>
  <c r="I50" i="1" s="1"/>
  <c r="J148" i="1"/>
  <c r="D110" i="2" l="1"/>
  <c r="L110" i="2" s="1"/>
  <c r="B396" i="2"/>
  <c r="B110" i="2"/>
  <c r="B438" i="2"/>
  <c r="D436" i="2"/>
  <c r="L436" i="2" s="1"/>
  <c r="B436" i="2"/>
  <c r="J529" i="1"/>
  <c r="D396" i="2" s="1"/>
  <c r="L396" i="2" s="1"/>
  <c r="D438" i="2"/>
  <c r="L438" i="2" s="1"/>
  <c r="I522" i="1"/>
  <c r="I142" i="1" s="1"/>
  <c r="I431" i="1"/>
  <c r="I51" i="1" s="1"/>
  <c r="J149" i="1"/>
  <c r="D505" i="2" l="1"/>
  <c r="L505" i="2" s="1"/>
  <c r="J530" i="1"/>
  <c r="D441" i="2"/>
  <c r="L441" i="2" s="1"/>
  <c r="D439" i="2"/>
  <c r="L439" i="2" s="1"/>
  <c r="B441" i="2"/>
  <c r="B439" i="2"/>
  <c r="I523" i="1"/>
  <c r="I143" i="1" s="1"/>
  <c r="I432" i="1"/>
  <c r="I52" i="1" s="1"/>
  <c r="J150" i="1"/>
  <c r="D111" i="2" l="1"/>
  <c r="L111" i="2" s="1"/>
  <c r="B111" i="2"/>
  <c r="B397" i="2"/>
  <c r="J531" i="1"/>
  <c r="D397" i="2" s="1"/>
  <c r="L397" i="2" s="1"/>
  <c r="D444" i="2"/>
  <c r="L444" i="2" s="1"/>
  <c r="B444" i="2"/>
  <c r="B442" i="2"/>
  <c r="D442" i="2"/>
  <c r="L442" i="2" s="1"/>
  <c r="I144" i="1"/>
  <c r="I524" i="1"/>
  <c r="I433" i="1"/>
  <c r="I53" i="1" s="1"/>
  <c r="J151" i="1"/>
  <c r="D508" i="2" l="1"/>
  <c r="L508" i="2" s="1"/>
  <c r="B398" i="2"/>
  <c r="D112" i="2"/>
  <c r="L112" i="2" s="1"/>
  <c r="J532" i="1"/>
  <c r="D398" i="2" s="1"/>
  <c r="L398" i="2" s="1"/>
  <c r="D447" i="2"/>
  <c r="L447" i="2" s="1"/>
  <c r="B445" i="2"/>
  <c r="D445" i="2"/>
  <c r="L445" i="2" s="1"/>
  <c r="I525" i="1"/>
  <c r="I145" i="1" s="1"/>
  <c r="I434" i="1"/>
  <c r="I54" i="1" s="1"/>
  <c r="J152" i="1"/>
  <c r="B113" i="2" l="1"/>
  <c r="B112" i="2"/>
  <c r="B399" i="2"/>
  <c r="D113" i="2"/>
  <c r="L113" i="2" s="1"/>
  <c r="J533" i="1"/>
  <c r="D399" i="2" s="1"/>
  <c r="L399" i="2" s="1"/>
  <c r="D450" i="2"/>
  <c r="L450" i="2" s="1"/>
  <c r="B448" i="2"/>
  <c r="B447" i="2"/>
  <c r="B450" i="2"/>
  <c r="D448" i="2"/>
  <c r="L448" i="2" s="1"/>
  <c r="I526" i="1"/>
  <c r="I146" i="1" s="1"/>
  <c r="I435" i="1"/>
  <c r="I55" i="1" s="1"/>
  <c r="J153" i="1"/>
  <c r="D511" i="2" l="1"/>
  <c r="L511" i="2" s="1"/>
  <c r="J534" i="1"/>
  <c r="D453" i="2"/>
  <c r="L453" i="2" s="1"/>
  <c r="B453" i="2"/>
  <c r="B451" i="2"/>
  <c r="D451" i="2"/>
  <c r="L451" i="2" s="1"/>
  <c r="I527" i="1"/>
  <c r="I147" i="1" s="1"/>
  <c r="I436" i="1"/>
  <c r="I56" i="1" s="1"/>
  <c r="J154" i="1"/>
  <c r="D114" i="2" l="1"/>
  <c r="L114" i="2" s="1"/>
  <c r="B114" i="2"/>
  <c r="B400" i="2"/>
  <c r="J535" i="1"/>
  <c r="D400" i="2" s="1"/>
  <c r="L400" i="2" s="1"/>
  <c r="D459" i="2"/>
  <c r="L459" i="2" s="1"/>
  <c r="B459" i="2"/>
  <c r="B454" i="2"/>
  <c r="D454" i="2"/>
  <c r="L454" i="2" s="1"/>
  <c r="I528" i="1"/>
  <c r="I148" i="1" s="1"/>
  <c r="I57" i="1"/>
  <c r="I437" i="1"/>
  <c r="J155" i="1"/>
  <c r="B115" i="2" l="1"/>
  <c r="B401" i="2"/>
  <c r="D115" i="2"/>
  <c r="L115" i="2" s="1"/>
  <c r="J536" i="1"/>
  <c r="D401" i="2" s="1"/>
  <c r="L401" i="2" s="1"/>
  <c r="D462" i="2"/>
  <c r="L462" i="2" s="1"/>
  <c r="B460" i="2"/>
  <c r="B462" i="2"/>
  <c r="D460" i="2"/>
  <c r="L460" i="2" s="1"/>
  <c r="I529" i="1"/>
  <c r="I149" i="1" s="1"/>
  <c r="I438" i="1"/>
  <c r="I58" i="1" s="1"/>
  <c r="J156" i="1"/>
  <c r="B402" i="2" l="1"/>
  <c r="D116" i="2"/>
  <c r="L116" i="2" s="1"/>
  <c r="J537" i="1"/>
  <c r="D402" i="2" s="1"/>
  <c r="L402" i="2" s="1"/>
  <c r="D464" i="2"/>
  <c r="L464" i="2" s="1"/>
  <c r="B463" i="2"/>
  <c r="D463" i="2"/>
  <c r="L463" i="2" s="1"/>
  <c r="I150" i="1"/>
  <c r="I530" i="1"/>
  <c r="I439" i="1"/>
  <c r="I59" i="1" s="1"/>
  <c r="J157" i="1"/>
  <c r="B116" i="2" l="1"/>
  <c r="B465" i="2"/>
  <c r="B464" i="2"/>
  <c r="J538" i="1"/>
  <c r="D467" i="2"/>
  <c r="L467" i="2" s="1"/>
  <c r="D465" i="2"/>
  <c r="L465" i="2" s="1"/>
  <c r="I531" i="1"/>
  <c r="I151" i="1" s="1"/>
  <c r="I440" i="1"/>
  <c r="I60" i="1" s="1"/>
  <c r="J158" i="1"/>
  <c r="D520" i="2" l="1"/>
  <c r="L520" i="2" s="1"/>
  <c r="D117" i="2"/>
  <c r="L117" i="2" s="1"/>
  <c r="B403" i="2"/>
  <c r="J539" i="1"/>
  <c r="D403" i="2" s="1"/>
  <c r="L403" i="2" s="1"/>
  <c r="D470" i="2"/>
  <c r="L470" i="2" s="1"/>
  <c r="B468" i="2"/>
  <c r="D468" i="2"/>
  <c r="L468" i="2" s="1"/>
  <c r="B467" i="2"/>
  <c r="I532" i="1"/>
  <c r="I152" i="1" s="1"/>
  <c r="I441" i="1"/>
  <c r="I61" i="1" s="1"/>
  <c r="J159" i="1"/>
  <c r="B118" i="2" l="1"/>
  <c r="B117" i="2"/>
  <c r="D404" i="2"/>
  <c r="L404" i="2" s="1"/>
  <c r="B404" i="2"/>
  <c r="D118" i="2"/>
  <c r="L118" i="2" s="1"/>
  <c r="B473" i="2"/>
  <c r="B470" i="2"/>
  <c r="B471" i="2"/>
  <c r="J540" i="1"/>
  <c r="D473" i="2"/>
  <c r="L473" i="2" s="1"/>
  <c r="D471" i="2"/>
  <c r="L471" i="2" s="1"/>
  <c r="I533" i="1"/>
  <c r="I153" i="1" s="1"/>
  <c r="I442" i="1"/>
  <c r="I62" i="1" s="1"/>
  <c r="J160" i="1"/>
  <c r="D523" i="2" l="1"/>
  <c r="L523" i="2" s="1"/>
  <c r="B119" i="2"/>
  <c r="B405" i="2"/>
  <c r="D119" i="2"/>
  <c r="L119" i="2" s="1"/>
  <c r="D474" i="2"/>
  <c r="L474" i="2" s="1"/>
  <c r="J541" i="1"/>
  <c r="D405" i="2" s="1"/>
  <c r="L405" i="2" s="1"/>
  <c r="D476" i="2"/>
  <c r="L476" i="2" s="1"/>
  <c r="B476" i="2"/>
  <c r="B474" i="2"/>
  <c r="I534" i="1"/>
  <c r="I154" i="1" s="1"/>
  <c r="I535" i="1" s="1"/>
  <c r="I443" i="1"/>
  <c r="I63" i="1" s="1"/>
  <c r="J161" i="1"/>
  <c r="D477" i="2" l="1"/>
  <c r="L477" i="2" s="1"/>
  <c r="J542" i="1"/>
  <c r="D479" i="2"/>
  <c r="L479" i="2" s="1"/>
  <c r="B477" i="2"/>
  <c r="I155" i="1"/>
  <c r="I444" i="1"/>
  <c r="I64" i="1" s="1"/>
  <c r="J162" i="1"/>
  <c r="D526" i="2" l="1"/>
  <c r="L526" i="2" s="1"/>
  <c r="D120" i="2"/>
  <c r="L120" i="2" s="1"/>
  <c r="B120" i="2"/>
  <c r="B482" i="2"/>
  <c r="D480" i="2"/>
  <c r="L480" i="2" s="1"/>
  <c r="J543" i="1"/>
  <c r="D406" i="2" s="1"/>
  <c r="L406" i="2" s="1"/>
  <c r="D482" i="2"/>
  <c r="L482" i="2" s="1"/>
  <c r="B479" i="2"/>
  <c r="I536" i="1"/>
  <c r="I156" i="1" s="1"/>
  <c r="I65" i="1"/>
  <c r="I445" i="1"/>
  <c r="J163" i="1"/>
  <c r="D121" i="2" l="1"/>
  <c r="L121" i="2" s="1"/>
  <c r="B406" i="2"/>
  <c r="B121" i="2"/>
  <c r="B480" i="2"/>
  <c r="B485" i="2"/>
  <c r="B483" i="2"/>
  <c r="J544" i="1"/>
  <c r="D407" i="2" s="1"/>
  <c r="L407" i="2" s="1"/>
  <c r="D485" i="2"/>
  <c r="L485" i="2" s="1"/>
  <c r="D483" i="2"/>
  <c r="L483" i="2" s="1"/>
  <c r="I537" i="1"/>
  <c r="I157" i="1" s="1"/>
  <c r="I446" i="1"/>
  <c r="I66" i="1" s="1"/>
  <c r="J164" i="1"/>
  <c r="D529" i="2" l="1"/>
  <c r="L529" i="2" s="1"/>
  <c r="D122" i="2"/>
  <c r="L122" i="2" s="1"/>
  <c r="B407" i="2"/>
  <c r="B408" i="2"/>
  <c r="D486" i="2"/>
  <c r="L486" i="2" s="1"/>
  <c r="J545" i="1"/>
  <c r="D408" i="2" s="1"/>
  <c r="L408" i="2" s="1"/>
  <c r="D488" i="2"/>
  <c r="L488" i="2" s="1"/>
  <c r="B486" i="2"/>
  <c r="I538" i="1"/>
  <c r="I158" i="1" s="1"/>
  <c r="I447" i="1"/>
  <c r="I67" i="1" s="1"/>
  <c r="J165" i="1"/>
  <c r="B122" i="2" l="1"/>
  <c r="B491" i="2"/>
  <c r="D489" i="2"/>
  <c r="L489" i="2" s="1"/>
  <c r="J546" i="1"/>
  <c r="D491" i="2"/>
  <c r="L491" i="2" s="1"/>
  <c r="B488" i="2"/>
  <c r="I539" i="1"/>
  <c r="I159" i="1" s="1"/>
  <c r="J166" i="1"/>
  <c r="I448" i="1"/>
  <c r="I68" i="1" s="1"/>
  <c r="D532" i="2" l="1"/>
  <c r="L532" i="2" s="1"/>
  <c r="B409" i="2"/>
  <c r="D123" i="2"/>
  <c r="L123" i="2" s="1"/>
  <c r="J547" i="1"/>
  <c r="D409" i="2" s="1"/>
  <c r="L409" i="2" s="1"/>
  <c r="D494" i="2"/>
  <c r="L494" i="2" s="1"/>
  <c r="B489" i="2"/>
  <c r="B492" i="2"/>
  <c r="D492" i="2"/>
  <c r="L492" i="2" s="1"/>
  <c r="I540" i="1"/>
  <c r="I160" i="1" s="1"/>
  <c r="I541" i="1" s="1"/>
  <c r="J167" i="1"/>
  <c r="I449" i="1"/>
  <c r="I69" i="1" s="1"/>
  <c r="D124" i="2" l="1"/>
  <c r="L124" i="2" s="1"/>
  <c r="B123" i="2"/>
  <c r="B500" i="2"/>
  <c r="D497" i="2"/>
  <c r="L497" i="2" s="1"/>
  <c r="B497" i="2"/>
  <c r="B494" i="2"/>
  <c r="D495" i="2"/>
  <c r="L495" i="2" s="1"/>
  <c r="J548" i="1"/>
  <c r="D410" i="2" s="1"/>
  <c r="L410" i="2" s="1"/>
  <c r="I450" i="1"/>
  <c r="I70" i="1" s="1"/>
  <c r="D535" i="2" l="1"/>
  <c r="L535" i="2" s="1"/>
  <c r="B410" i="2"/>
  <c r="B124" i="2"/>
  <c r="D503" i="2"/>
  <c r="L503" i="2" s="1"/>
  <c r="B503" i="2"/>
  <c r="J168" i="1"/>
  <c r="D498" i="2"/>
  <c r="L498" i="2" s="1"/>
  <c r="B498" i="2"/>
  <c r="B495" i="2"/>
  <c r="B501" i="2"/>
  <c r="I451" i="1"/>
  <c r="I71" i="1" s="1"/>
  <c r="B125" i="2" l="1"/>
  <c r="D125" i="2"/>
  <c r="L125" i="2" s="1"/>
  <c r="J169" i="1"/>
  <c r="B411" i="2"/>
  <c r="J549" i="1"/>
  <c r="D411" i="2" s="1"/>
  <c r="L411" i="2" s="1"/>
  <c r="D500" i="2"/>
  <c r="L500" i="2" s="1"/>
  <c r="B504" i="2"/>
  <c r="B506" i="2"/>
  <c r="D506" i="2"/>
  <c r="L506" i="2" s="1"/>
  <c r="D504" i="2"/>
  <c r="L504" i="2" s="1"/>
  <c r="I452" i="1"/>
  <c r="I72" i="1" s="1"/>
  <c r="J170" i="1" l="1"/>
  <c r="D126" i="2" s="1"/>
  <c r="L126" i="2" s="1"/>
  <c r="J550" i="1"/>
  <c r="B412" i="2"/>
  <c r="B507" i="2"/>
  <c r="D509" i="2"/>
  <c r="L509" i="2" s="1"/>
  <c r="B509" i="2"/>
  <c r="D507" i="2"/>
  <c r="L507" i="2" s="1"/>
  <c r="D501" i="2"/>
  <c r="L501" i="2" s="1"/>
  <c r="I453" i="1"/>
  <c r="I73" i="1" s="1"/>
  <c r="D538" i="2" l="1"/>
  <c r="L538" i="2" s="1"/>
  <c r="J551" i="1"/>
  <c r="B126" i="2"/>
  <c r="D412" i="2"/>
  <c r="L412" i="2" s="1"/>
  <c r="J171" i="1"/>
  <c r="D510" i="2"/>
  <c r="L510" i="2" s="1"/>
  <c r="B512" i="2"/>
  <c r="B510" i="2"/>
  <c r="D512" i="2"/>
  <c r="L512" i="2" s="1"/>
  <c r="I454" i="1"/>
  <c r="I74" i="1" s="1"/>
  <c r="D127" i="2" l="1"/>
  <c r="L127" i="2" s="1"/>
  <c r="J172" i="1"/>
  <c r="B413" i="2"/>
  <c r="B127" i="2"/>
  <c r="J552" i="1"/>
  <c r="D413" i="2" s="1"/>
  <c r="L413" i="2" s="1"/>
  <c r="D513" i="2"/>
  <c r="L513" i="2" s="1"/>
  <c r="D515" i="2"/>
  <c r="L515" i="2" s="1"/>
  <c r="B515" i="2"/>
  <c r="B513" i="2"/>
  <c r="I455" i="1"/>
  <c r="I75" i="1" s="1"/>
  <c r="D541" i="2" l="1"/>
  <c r="L541" i="2" s="1"/>
  <c r="B128" i="2"/>
  <c r="J173" i="1"/>
  <c r="D128" i="2"/>
  <c r="L128" i="2" s="1"/>
  <c r="J553" i="1"/>
  <c r="D414" i="2" s="1"/>
  <c r="L414" i="2" s="1"/>
  <c r="B414" i="2"/>
  <c r="B518" i="2"/>
  <c r="D516" i="2"/>
  <c r="L516" i="2" s="1"/>
  <c r="D518" i="2"/>
  <c r="L518" i="2" s="1"/>
  <c r="B516" i="2"/>
  <c r="I456" i="1"/>
  <c r="I76" i="1" s="1"/>
  <c r="J554" i="1" l="1"/>
  <c r="J174" i="1"/>
  <c r="B521" i="2"/>
  <c r="D521" i="2"/>
  <c r="L521" i="2" s="1"/>
  <c r="D519" i="2"/>
  <c r="L519" i="2" s="1"/>
  <c r="B519" i="2"/>
  <c r="I457" i="1"/>
  <c r="I77" i="1" s="1"/>
  <c r="J555" i="1" l="1"/>
  <c r="D415" i="2" s="1"/>
  <c r="L415" i="2" s="1"/>
  <c r="B415" i="2"/>
  <c r="D129" i="2"/>
  <c r="L129" i="2" s="1"/>
  <c r="J175" i="1"/>
  <c r="B129" i="2"/>
  <c r="B524" i="2"/>
  <c r="D524" i="2"/>
  <c r="L524" i="2" s="1"/>
  <c r="D522" i="2"/>
  <c r="L522" i="2" s="1"/>
  <c r="B522" i="2"/>
  <c r="I458" i="1"/>
  <c r="I78" i="1" s="1"/>
  <c r="B416" i="2" l="1"/>
  <c r="D130" i="2"/>
  <c r="L130" i="2" s="1"/>
  <c r="J176" i="1"/>
  <c r="D416" i="2"/>
  <c r="L416" i="2" s="1"/>
  <c r="J556" i="1"/>
  <c r="B130" i="2"/>
  <c r="D527" i="2"/>
  <c r="L527" i="2" s="1"/>
  <c r="B527" i="2"/>
  <c r="D525" i="2"/>
  <c r="L525" i="2" s="1"/>
  <c r="B525" i="2"/>
  <c r="I459" i="1"/>
  <c r="I79" i="1" s="1"/>
  <c r="J557" i="1" l="1"/>
  <c r="D417" i="2"/>
  <c r="L417" i="2" s="1"/>
  <c r="B417" i="2"/>
  <c r="B131" i="2"/>
  <c r="D131" i="2"/>
  <c r="L131" i="2" s="1"/>
  <c r="J177" i="1"/>
  <c r="B528" i="2"/>
  <c r="D530" i="2"/>
  <c r="L530" i="2" s="1"/>
  <c r="B530" i="2"/>
  <c r="D528" i="2"/>
  <c r="L528" i="2" s="1"/>
  <c r="I460" i="1"/>
  <c r="I80" i="1" s="1"/>
  <c r="D550" i="2" l="1"/>
  <c r="L550" i="2" s="1"/>
  <c r="J178" i="1"/>
  <c r="J558" i="1"/>
  <c r="B533" i="2"/>
  <c r="D531" i="2"/>
  <c r="L531" i="2" s="1"/>
  <c r="B531" i="2"/>
  <c r="D533" i="2"/>
  <c r="L533" i="2" s="1"/>
  <c r="I461" i="1"/>
  <c r="I81" i="1" s="1"/>
  <c r="B418" i="2" l="1"/>
  <c r="J559" i="1"/>
  <c r="D418" i="2" s="1"/>
  <c r="L418" i="2" s="1"/>
  <c r="D132" i="2"/>
  <c r="L132" i="2" s="1"/>
  <c r="J179" i="1"/>
  <c r="B132" i="2"/>
  <c r="B534" i="2"/>
  <c r="B536" i="2"/>
  <c r="D534" i="2"/>
  <c r="L534" i="2" s="1"/>
  <c r="D536" i="2"/>
  <c r="L536" i="2" s="1"/>
  <c r="I462" i="1"/>
  <c r="I82" i="1" s="1"/>
  <c r="D553" i="2" l="1"/>
  <c r="L553" i="2" s="1"/>
  <c r="D133" i="2"/>
  <c r="L133" i="2" s="1"/>
  <c r="J180" i="1"/>
  <c r="B133" i="2"/>
  <c r="J560" i="1"/>
  <c r="D419" i="2" s="1"/>
  <c r="L419" i="2" s="1"/>
  <c r="B419" i="2"/>
  <c r="D539" i="2"/>
  <c r="L539" i="2" s="1"/>
  <c r="D537" i="2"/>
  <c r="L537" i="2" s="1"/>
  <c r="B539" i="2"/>
  <c r="B537" i="2"/>
  <c r="I463" i="1"/>
  <c r="I83" i="1" s="1"/>
  <c r="J561" i="1" l="1"/>
  <c r="D420" i="2"/>
  <c r="L420" i="2" s="1"/>
  <c r="B420" i="2"/>
  <c r="J181" i="1"/>
  <c r="D134" i="2"/>
  <c r="L134" i="2" s="1"/>
  <c r="B134" i="2"/>
  <c r="B542" i="2"/>
  <c r="D542" i="2"/>
  <c r="L542" i="2" s="1"/>
  <c r="B540" i="2"/>
  <c r="D540" i="2"/>
  <c r="L540" i="2" s="1"/>
  <c r="I464" i="1"/>
  <c r="I84" i="1" s="1"/>
  <c r="D556" i="2" l="1"/>
  <c r="L556" i="2" s="1"/>
  <c r="J562" i="1"/>
  <c r="J182" i="1"/>
  <c r="B544" i="2"/>
  <c r="D543" i="2"/>
  <c r="L543" i="2" s="1"/>
  <c r="B543" i="2"/>
  <c r="D544" i="2"/>
  <c r="L544" i="2" s="1"/>
  <c r="I465" i="1"/>
  <c r="I85" i="1" s="1"/>
  <c r="B421" i="2" l="1"/>
  <c r="J563" i="1"/>
  <c r="D421" i="2" s="1"/>
  <c r="L421" i="2" s="1"/>
  <c r="J183" i="1"/>
  <c r="D135" i="2"/>
  <c r="L135" i="2" s="1"/>
  <c r="B135" i="2"/>
  <c r="D545" i="2"/>
  <c r="L545" i="2" s="1"/>
  <c r="B545" i="2"/>
  <c r="B546" i="2"/>
  <c r="D546" i="2"/>
  <c r="L546" i="2" s="1"/>
  <c r="I466" i="1"/>
  <c r="I86" i="1" s="1"/>
  <c r="D559" i="2" l="1"/>
  <c r="L559" i="2" s="1"/>
  <c r="D136" i="2"/>
  <c r="L136" i="2" s="1"/>
  <c r="J184" i="1"/>
  <c r="B422" i="2"/>
  <c r="B136" i="2"/>
  <c r="J564" i="1"/>
  <c r="D422" i="2" s="1"/>
  <c r="L422" i="2" s="1"/>
  <c r="D547" i="2"/>
  <c r="L547" i="2" s="1"/>
  <c r="B547" i="2"/>
  <c r="D548" i="2"/>
  <c r="L548" i="2" s="1"/>
  <c r="B548" i="2"/>
  <c r="I87" i="1"/>
  <c r="I467" i="1"/>
  <c r="B137" i="2" l="1"/>
  <c r="J565" i="1"/>
  <c r="D423" i="2"/>
  <c r="L423" i="2" s="1"/>
  <c r="D137" i="2"/>
  <c r="L137" i="2" s="1"/>
  <c r="J185" i="1"/>
  <c r="B423" i="2"/>
  <c r="B549" i="2"/>
  <c r="D551" i="2"/>
  <c r="L551" i="2" s="1"/>
  <c r="D549" i="2"/>
  <c r="L549" i="2" s="1"/>
  <c r="I468" i="1"/>
  <c r="I88" i="1" s="1"/>
  <c r="J186" i="1" l="1"/>
  <c r="J566" i="1"/>
  <c r="B138" i="2"/>
  <c r="D552" i="2"/>
  <c r="L552" i="2" s="1"/>
  <c r="B552" i="2"/>
  <c r="D554" i="2"/>
  <c r="L554" i="2" s="1"/>
  <c r="B551" i="2"/>
  <c r="I469" i="1"/>
  <c r="J567" i="1" l="1"/>
  <c r="D424" i="2"/>
  <c r="L424" i="2" s="1"/>
  <c r="B424" i="2"/>
  <c r="J187" i="1"/>
  <c r="D138" i="2"/>
  <c r="L138" i="2" s="1"/>
  <c r="B139" i="2"/>
  <c r="I89" i="1"/>
  <c r="B555" i="2"/>
  <c r="D557" i="2"/>
  <c r="L557" i="2" s="1"/>
  <c r="B557" i="2"/>
  <c r="B554" i="2"/>
  <c r="D555" i="2"/>
  <c r="L555" i="2" s="1"/>
  <c r="I90" i="1" l="1"/>
  <c r="B425" i="2"/>
  <c r="J568" i="1"/>
  <c r="D425" i="2" s="1"/>
  <c r="L425" i="2" s="1"/>
  <c r="J188" i="1"/>
  <c r="D139" i="2"/>
  <c r="L139" i="2" s="1"/>
  <c r="B140" i="2"/>
  <c r="D558" i="2"/>
  <c r="L558" i="2" s="1"/>
  <c r="D560" i="2"/>
  <c r="L560" i="2" s="1"/>
  <c r="B558" i="2"/>
  <c r="I91" i="1"/>
  <c r="B426" i="2" l="1"/>
  <c r="J569" i="1"/>
  <c r="D426" i="2" s="1"/>
  <c r="L426" i="2" s="1"/>
  <c r="J189" i="1"/>
  <c r="D140" i="2"/>
  <c r="L140" i="2" s="1"/>
  <c r="B141" i="2"/>
  <c r="D561" i="2"/>
  <c r="L561" i="2" s="1"/>
  <c r="D563" i="2"/>
  <c r="L563" i="2" s="1"/>
  <c r="B563" i="2"/>
  <c r="B560" i="2"/>
  <c r="B561" i="2"/>
  <c r="J570" i="1" l="1"/>
  <c r="J190" i="1"/>
  <c r="B142" i="2"/>
  <c r="B566" i="2"/>
  <c r="D564" i="2"/>
  <c r="L564" i="2" s="1"/>
  <c r="D566" i="2"/>
  <c r="L566" i="2" s="1"/>
  <c r="B564" i="2"/>
  <c r="B427" i="2" l="1"/>
  <c r="J191" i="1"/>
  <c r="D141" i="2"/>
  <c r="L141" i="2" s="1"/>
  <c r="J571" i="1"/>
  <c r="D427" i="2"/>
  <c r="L427" i="2" s="1"/>
  <c r="B569" i="2"/>
  <c r="B567" i="2"/>
  <c r="D567" i="2"/>
  <c r="L567" i="2" s="1"/>
  <c r="D569" i="2" l="1"/>
  <c r="L569" i="2" s="1"/>
  <c r="J192" i="1"/>
  <c r="D142" i="2"/>
  <c r="L142" i="2" s="1"/>
  <c r="B428" i="2"/>
  <c r="J572" i="1"/>
  <c r="D570" i="2" s="1"/>
  <c r="L570" i="2" s="1"/>
  <c r="D428" i="2"/>
  <c r="L428" i="2" s="1"/>
  <c r="B143" i="2"/>
  <c r="B570" i="2"/>
  <c r="B572" i="2"/>
  <c r="I161" i="1"/>
  <c r="I212" i="1"/>
  <c r="I213" i="1" s="1"/>
  <c r="I214" i="1" s="1"/>
  <c r="I215" i="1" s="1"/>
  <c r="I216" i="1" s="1"/>
  <c r="I217" i="1" s="1"/>
  <c r="I218" i="1" s="1"/>
  <c r="I219" i="1" s="1"/>
  <c r="I220" i="1" s="1"/>
  <c r="I221" i="1" s="1"/>
  <c r="I222" i="1" s="1"/>
  <c r="I223" i="1" s="1"/>
  <c r="I332" i="1"/>
  <c r="I333" i="1" s="1"/>
  <c r="I334" i="1" s="1"/>
  <c r="I335" i="1" s="1"/>
  <c r="I336" i="1" s="1"/>
  <c r="I337" i="1" s="1"/>
  <c r="I338" i="1" s="1"/>
  <c r="I339" i="1" s="1"/>
  <c r="I340" i="1" s="1"/>
  <c r="I341" i="1" s="1"/>
  <c r="I342" i="1" s="1"/>
  <c r="I343" i="1" s="1"/>
  <c r="I344" i="1" s="1"/>
  <c r="I345" i="1" s="1"/>
  <c r="I346" i="1" s="1"/>
  <c r="I347" i="1" s="1"/>
  <c r="J193" i="1" l="1"/>
  <c r="B429" i="2"/>
  <c r="J573" i="1"/>
  <c r="D429" i="2"/>
  <c r="L429" i="2" s="1"/>
  <c r="B266" i="2"/>
  <c r="I727" i="1"/>
  <c r="I604" i="1"/>
  <c r="B478" i="2"/>
  <c r="B573" i="2"/>
  <c r="I542" i="1"/>
  <c r="I162" i="1" s="1"/>
  <c r="D572" i="2" l="1"/>
  <c r="L572" i="2" s="1"/>
  <c r="J574" i="1"/>
  <c r="D143" i="2"/>
  <c r="L143" i="2" s="1"/>
  <c r="I224" i="1"/>
  <c r="I225" i="1" s="1"/>
  <c r="I226" i="1" s="1"/>
  <c r="I227" i="1" s="1"/>
  <c r="I228" i="1" s="1"/>
  <c r="I229" i="1" s="1"/>
  <c r="I230" i="1" s="1"/>
  <c r="I231" i="1" s="1"/>
  <c r="I232" i="1" s="1"/>
  <c r="I233" i="1" s="1"/>
  <c r="I234" i="1" s="1"/>
  <c r="I235" i="1" s="1"/>
  <c r="I236" i="1" s="1"/>
  <c r="I237" i="1" s="1"/>
  <c r="I238" i="1" s="1"/>
  <c r="I239" i="1" s="1"/>
  <c r="I240" i="1" s="1"/>
  <c r="I241" i="1" s="1"/>
  <c r="I242" i="1" s="1"/>
  <c r="I605" i="1"/>
  <c r="I606" i="1" s="1"/>
  <c r="I607" i="1" s="1"/>
  <c r="I608" i="1" s="1"/>
  <c r="I609" i="1" s="1"/>
  <c r="I610" i="1" s="1"/>
  <c r="I611" i="1" s="1"/>
  <c r="I612" i="1" s="1"/>
  <c r="I613" i="1" s="1"/>
  <c r="I614" i="1" s="1"/>
  <c r="I615" i="1" s="1"/>
  <c r="I616" i="1" s="1"/>
  <c r="I617" i="1" s="1"/>
  <c r="I618" i="1" s="1"/>
  <c r="I619" i="1" s="1"/>
  <c r="I620" i="1" s="1"/>
  <c r="I621" i="1" s="1"/>
  <c r="I622" i="1" s="1"/>
  <c r="I623" i="1" s="1"/>
  <c r="B267" i="2"/>
  <c r="I348" i="1"/>
  <c r="I349" i="1" s="1"/>
  <c r="I728" i="1"/>
  <c r="B481" i="2"/>
  <c r="I543" i="1"/>
  <c r="I163" i="1" s="1"/>
  <c r="D573" i="2" l="1"/>
  <c r="L573" i="2" s="1"/>
  <c r="I243" i="1"/>
  <c r="B430" i="2"/>
  <c r="D430" i="2"/>
  <c r="L430" i="2" s="1"/>
  <c r="I729" i="1"/>
  <c r="I624" i="1"/>
  <c r="B484" i="2"/>
  <c r="I544" i="1"/>
  <c r="I164" i="1" s="1"/>
  <c r="B268" i="2" l="1"/>
  <c r="I244" i="1"/>
  <c r="I245" i="1" s="1"/>
  <c r="I246" i="1" s="1"/>
  <c r="I247" i="1" s="1"/>
  <c r="I248" i="1" s="1"/>
  <c r="I249" i="1" s="1"/>
  <c r="I250" i="1" s="1"/>
  <c r="I251" i="1" s="1"/>
  <c r="I252" i="1" s="1"/>
  <c r="I625" i="1"/>
  <c r="I626" i="1" s="1"/>
  <c r="I627" i="1" s="1"/>
  <c r="I628" i="1" s="1"/>
  <c r="I629" i="1" s="1"/>
  <c r="I630" i="1" s="1"/>
  <c r="I631" i="1" s="1"/>
  <c r="I632" i="1" s="1"/>
  <c r="I633" i="1" s="1"/>
  <c r="I350" i="1"/>
  <c r="I351" i="1" s="1"/>
  <c r="I352" i="1" s="1"/>
  <c r="I353" i="1" s="1"/>
  <c r="I354" i="1" s="1"/>
  <c r="I355" i="1" s="1"/>
  <c r="I356" i="1" s="1"/>
  <c r="I357" i="1" s="1"/>
  <c r="I358" i="1" s="1"/>
  <c r="I359" i="1" s="1"/>
  <c r="I360" i="1" s="1"/>
  <c r="I361" i="1" s="1"/>
  <c r="I362" i="1" s="1"/>
  <c r="I363" i="1" s="1"/>
  <c r="I364" i="1" s="1"/>
  <c r="I365" i="1" s="1"/>
  <c r="I366" i="1" s="1"/>
  <c r="I367" i="1" s="1"/>
  <c r="I368" i="1" s="1"/>
  <c r="I369" i="1" s="1"/>
  <c r="I370" i="1" s="1"/>
  <c r="I371" i="1" s="1"/>
  <c r="I372" i="1" s="1"/>
  <c r="I373" i="1" s="1"/>
  <c r="I374" i="1" s="1"/>
  <c r="I375" i="1" s="1"/>
  <c r="I376" i="1" s="1"/>
  <c r="I377" i="1" s="1"/>
  <c r="I378" i="1" s="1"/>
  <c r="I379" i="1" s="1"/>
  <c r="I380" i="1" s="1"/>
  <c r="I381" i="1" s="1"/>
  <c r="I382" i="1" s="1"/>
  <c r="I383" i="1" s="1"/>
  <c r="I384" i="1" s="1"/>
  <c r="I385" i="1" s="1"/>
  <c r="I730" i="1"/>
  <c r="I731" i="1" s="1"/>
  <c r="I732" i="1" s="1"/>
  <c r="I733" i="1" s="1"/>
  <c r="I734" i="1" s="1"/>
  <c r="I735" i="1" s="1"/>
  <c r="I736" i="1" s="1"/>
  <c r="I737" i="1" s="1"/>
  <c r="I738" i="1" s="1"/>
  <c r="I739" i="1" s="1"/>
  <c r="I740" i="1" s="1"/>
  <c r="I741" i="1" s="1"/>
  <c r="I742" i="1" s="1"/>
  <c r="I743" i="1" s="1"/>
  <c r="I744" i="1" s="1"/>
  <c r="I745" i="1" s="1"/>
  <c r="I746" i="1" s="1"/>
  <c r="I747" i="1" s="1"/>
  <c r="I748" i="1" s="1"/>
  <c r="I749" i="1" s="1"/>
  <c r="I750" i="1" s="1"/>
  <c r="I751" i="1" s="1"/>
  <c r="I752" i="1" s="1"/>
  <c r="I753" i="1" s="1"/>
  <c r="I754" i="1" s="1"/>
  <c r="I755" i="1" s="1"/>
  <c r="I756" i="1" s="1"/>
  <c r="I757" i="1" s="1"/>
  <c r="I758" i="1" s="1"/>
  <c r="I759" i="1" s="1"/>
  <c r="I760" i="1" s="1"/>
  <c r="I761" i="1" s="1"/>
  <c r="I762" i="1" s="1"/>
  <c r="I763" i="1" s="1"/>
  <c r="I764" i="1" s="1"/>
  <c r="I765" i="1" s="1"/>
  <c r="B487" i="2"/>
  <c r="I165" i="1"/>
  <c r="I545" i="1"/>
  <c r="I253" i="1" l="1"/>
  <c r="I254" i="1" s="1"/>
  <c r="I255" i="1" s="1"/>
  <c r="I256" i="1" s="1"/>
  <c r="I257" i="1" s="1"/>
  <c r="I258" i="1" s="1"/>
  <c r="I259" i="1" s="1"/>
  <c r="I260" i="1" s="1"/>
  <c r="I261" i="1" s="1"/>
  <c r="I262" i="1" s="1"/>
  <c r="I263" i="1" s="1"/>
  <c r="I264" i="1" s="1"/>
  <c r="I265" i="1" s="1"/>
  <c r="I266" i="1" s="1"/>
  <c r="I267" i="1" s="1"/>
  <c r="I268" i="1" s="1"/>
  <c r="I269" i="1" s="1"/>
  <c r="I270" i="1" s="1"/>
  <c r="I271" i="1" s="1"/>
  <c r="I272" i="1" s="1"/>
  <c r="I273" i="1" s="1"/>
  <c r="I274" i="1" s="1"/>
  <c r="I275" i="1" s="1"/>
  <c r="I276" i="1" s="1"/>
  <c r="I277" i="1" s="1"/>
  <c r="I278" i="1" s="1"/>
  <c r="I279" i="1" s="1"/>
  <c r="I280" i="1" s="1"/>
  <c r="I281" i="1" s="1"/>
  <c r="I282" i="1" s="1"/>
  <c r="I283" i="1" s="1"/>
  <c r="I284" i="1" s="1"/>
  <c r="I285" i="1" s="1"/>
  <c r="I286" i="1" s="1"/>
  <c r="I287" i="1" s="1"/>
  <c r="I288" i="1" s="1"/>
  <c r="I289" i="1" s="1"/>
  <c r="I290" i="1" s="1"/>
  <c r="I291" i="1" s="1"/>
  <c r="I292" i="1" s="1"/>
  <c r="I293" i="1" s="1"/>
  <c r="I294" i="1" s="1"/>
  <c r="I295" i="1" s="1"/>
  <c r="I296" i="1" s="1"/>
  <c r="I297" i="1" s="1"/>
  <c r="I298" i="1" s="1"/>
  <c r="I299" i="1" s="1"/>
  <c r="I300" i="1" s="1"/>
  <c r="I301" i="1" s="1"/>
  <c r="I634" i="1"/>
  <c r="I635" i="1" s="1"/>
  <c r="I636" i="1" s="1"/>
  <c r="I637" i="1" s="1"/>
  <c r="I638" i="1" s="1"/>
  <c r="I639" i="1" s="1"/>
  <c r="I640" i="1" s="1"/>
  <c r="I641" i="1" s="1"/>
  <c r="I642" i="1" s="1"/>
  <c r="I643" i="1" s="1"/>
  <c r="I644" i="1" s="1"/>
  <c r="I645" i="1" s="1"/>
  <c r="I646" i="1" s="1"/>
  <c r="I647" i="1" s="1"/>
  <c r="I648" i="1" s="1"/>
  <c r="I649" i="1" s="1"/>
  <c r="I650" i="1" s="1"/>
  <c r="I651" i="1" s="1"/>
  <c r="I652" i="1" s="1"/>
  <c r="I653" i="1" s="1"/>
  <c r="I654" i="1" s="1"/>
  <c r="I655" i="1" s="1"/>
  <c r="I656" i="1" s="1"/>
  <c r="I657" i="1" s="1"/>
  <c r="I658" i="1" s="1"/>
  <c r="I659" i="1" s="1"/>
  <c r="I660" i="1" s="1"/>
  <c r="I661" i="1" s="1"/>
  <c r="B269" i="2"/>
  <c r="B490" i="2"/>
  <c r="I546" i="1"/>
  <c r="I166" i="1" s="1"/>
  <c r="I662" i="1" l="1"/>
  <c r="I470" i="1" s="1"/>
  <c r="I471" i="1" s="1"/>
  <c r="I472" i="1" s="1"/>
  <c r="B270" i="2"/>
  <c r="B493" i="2"/>
  <c r="I167" i="1"/>
  <c r="I547" i="1"/>
  <c r="I92" i="1" l="1"/>
  <c r="I473" i="1"/>
  <c r="I663" i="1"/>
  <c r="I664" i="1" s="1"/>
  <c r="I665" i="1" s="1"/>
  <c r="I666" i="1" s="1"/>
  <c r="I667" i="1" s="1"/>
  <c r="I668" i="1" s="1"/>
  <c r="I669" i="1" s="1"/>
  <c r="I670" i="1" s="1"/>
  <c r="I671" i="1" s="1"/>
  <c r="I672" i="1" s="1"/>
  <c r="I673" i="1" s="1"/>
  <c r="I674" i="1" s="1"/>
  <c r="I675" i="1" s="1"/>
  <c r="I676" i="1" s="1"/>
  <c r="I677" i="1" s="1"/>
  <c r="I678" i="1" s="1"/>
  <c r="I679" i="1" s="1"/>
  <c r="I680" i="1" s="1"/>
  <c r="I681" i="1" s="1"/>
  <c r="B496" i="2"/>
  <c r="I548" i="1"/>
  <c r="I168" i="1" s="1"/>
  <c r="I93" i="1" l="1"/>
  <c r="I474" i="1"/>
  <c r="B271" i="2"/>
  <c r="B499" i="2"/>
  <c r="I549" i="1"/>
  <c r="I169" i="1" s="1"/>
  <c r="I94" i="1" l="1"/>
  <c r="I475" i="1"/>
  <c r="B272" i="2"/>
  <c r="B502" i="2"/>
  <c r="I550" i="1"/>
  <c r="I170" i="1" s="1"/>
  <c r="I95" i="1" l="1"/>
  <c r="I476" i="1"/>
  <c r="B273" i="2"/>
  <c r="B505" i="2"/>
  <c r="I551" i="1"/>
  <c r="I171" i="1" s="1"/>
  <c r="I96" i="1" l="1"/>
  <c r="I477" i="1"/>
  <c r="B508" i="2"/>
  <c r="I552" i="1"/>
  <c r="I172" i="1" s="1"/>
  <c r="I97" i="1" l="1"/>
  <c r="I478" i="1"/>
  <c r="B274" i="2"/>
  <c r="B511" i="2"/>
  <c r="I553" i="1"/>
  <c r="I173" i="1" s="1"/>
  <c r="I98" i="1" l="1"/>
  <c r="I479" i="1"/>
  <c r="B275" i="2"/>
  <c r="B514" i="2"/>
  <c r="I554" i="1"/>
  <c r="I174" i="1" s="1"/>
  <c r="I99" i="1" l="1"/>
  <c r="I480" i="1"/>
  <c r="B276" i="2"/>
  <c r="B517" i="2"/>
  <c r="I555" i="1"/>
  <c r="I175" i="1" s="1"/>
  <c r="I100" i="1" l="1"/>
  <c r="I481" i="1"/>
  <c r="B520" i="2"/>
  <c r="I556" i="1"/>
  <c r="I176" i="1" s="1"/>
  <c r="I101" i="1" l="1"/>
  <c r="I482" i="1"/>
  <c r="B277" i="2"/>
  <c r="B523" i="2"/>
  <c r="I557" i="1"/>
  <c r="I177" i="1" s="1"/>
  <c r="I102" i="1" l="1"/>
  <c r="I483" i="1"/>
  <c r="B278" i="2"/>
  <c r="B526" i="2"/>
  <c r="I558" i="1"/>
  <c r="I178" i="1" s="1"/>
  <c r="I103" i="1" l="1"/>
  <c r="I484" i="1"/>
  <c r="B279" i="2"/>
  <c r="B529" i="2"/>
  <c r="I559" i="1"/>
  <c r="I179" i="1" s="1"/>
  <c r="I104" i="1" l="1"/>
  <c r="I485" i="1"/>
  <c r="B532" i="2"/>
  <c r="I560" i="1"/>
  <c r="I180" i="1" s="1"/>
  <c r="I105" i="1" l="1"/>
  <c r="I106" i="1" s="1"/>
  <c r="I486" i="1"/>
  <c r="I487" i="1" s="1"/>
  <c r="I561" i="1"/>
  <c r="I181" i="1" s="1"/>
  <c r="I107" i="1" l="1"/>
  <c r="I488" i="1"/>
  <c r="I108" i="1" s="1"/>
  <c r="I489" i="1" s="1"/>
  <c r="B280" i="2"/>
  <c r="B535" i="2"/>
  <c r="I562" i="1"/>
  <c r="I182" i="1" s="1"/>
  <c r="B281" i="2" l="1"/>
  <c r="B538" i="2"/>
  <c r="I563" i="1"/>
  <c r="I183" i="1" s="1"/>
  <c r="B282" i="2" l="1"/>
  <c r="B541" i="2"/>
  <c r="I564" i="1"/>
  <c r="I184" i="1" s="1"/>
  <c r="B550" i="2" l="1"/>
  <c r="I565" i="1"/>
  <c r="I185" i="1" s="1"/>
  <c r="B283" i="2" l="1"/>
  <c r="B553" i="2"/>
  <c r="I566" i="1"/>
  <c r="I186" i="1" s="1"/>
  <c r="B284" i="2" l="1"/>
  <c r="B556" i="2"/>
  <c r="I567" i="1"/>
  <c r="I187" i="1" s="1"/>
  <c r="B285" i="2" l="1"/>
  <c r="B559" i="2"/>
  <c r="I568" i="1"/>
  <c r="I188" i="1" s="1"/>
  <c r="B562" i="2" l="1"/>
  <c r="I569" i="1"/>
  <c r="I189" i="1" s="1"/>
  <c r="B286" i="2" l="1"/>
  <c r="B565" i="2"/>
  <c r="I570" i="1"/>
  <c r="I190" i="1" s="1"/>
  <c r="B287" i="2" l="1"/>
  <c r="B568" i="2"/>
  <c r="I571" i="1"/>
  <c r="I191" i="1" s="1"/>
  <c r="B288" i="2" l="1"/>
  <c r="B571" i="2"/>
  <c r="I192" i="1"/>
  <c r="I572" i="1"/>
  <c r="I193" i="1" l="1"/>
  <c r="I573" i="1"/>
  <c r="I57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Katarzyna Biernacka</author>
    <author>USB</author>
    <author>Andreas Mühlichen</author>
    <author>tc={52896E44-71E0-4CE5-81FF-EC669D362487}</author>
    <author>tc={D546D626-8EAA-43CF-A280-B7526F24544F}</author>
    <author>tc={38DA5E32-7A2D-4F8B-A89C-31ACA9B33C48}</author>
    <author>tc={07B8BF8E-A5E3-4672-B82C-28990C61E10B}</author>
    <author>tc={A08F0AE5-9A98-4FEC-AB7B-ABB3E25D3A4A}</author>
    <author>tc={CCD27B61-73F6-40A8-9733-D252D7E9BB9A}</author>
    <author>tc={95B7E268-ADA0-4C83-9A6C-BBEC874D3140}</author>
    <author>tc={AF84BD1F-BE6E-448D-A257-7C4C3D9950F3}</author>
    <author>tc={EF53AE32-9017-4B02-AA82-46FE78C051B6}</author>
    <author>tc={E3AD442A-E8AD-4A54-B4EA-142BCD3A5EB7}</author>
    <author>tc={D048712A-34D6-472B-A4B4-043B09AE3A19}</author>
    <author>tc={2F237BE1-74E7-4740-BC2F-12074B1A3B38}</author>
    <author>tc={254884E5-BED6-4FF1-AC12-8629CD11192A}</author>
    <author>tc={F0037F5F-1400-481E-8626-B2509C3CB479}</author>
    <author>tc={04B41A48-96F0-4F2F-A91A-D19806521F2C}</author>
    <author>tc={8E746E51-D0E6-4644-8126-BA08364B3BF6}</author>
    <author>tc={67434FDD-39E4-40C3-B293-41CA8C9FC322}</author>
    <author>tc={E296A8CD-50C1-41EE-8D53-D453ECC3533D}</author>
    <author>tc={AFCCFDCC-0ABF-4901-9BE2-0B7158A5B76A}</author>
    <author>tc={5E773EFA-DF5B-BB4A-B28C-D95E691557AA}</author>
    <author>tc={91466592-4820-4311-B77F-9C84582F9E10}</author>
    <author>tc={25886892-D48F-4EF7-869C-4DD31684476C}</author>
    <author>tc={FC73AB67-71DC-4A16-884A-4E1331B713BE}</author>
    <author>tc={E7AB6748-B14D-4A64-B550-FB88BBE3E893}</author>
    <author>tc={98EC4CEE-6ACB-459B-911E-7C630F0CC096}</author>
    <author>tc={36750692-7467-4146-999F-183E67A39F7B}</author>
    <author>tc={68530AC6-BE04-4EDB-A79F-4065BB4C9A47}</author>
    <author>tc={A57BF0AD-E2C5-41A9-A073-06471DEAAF65}</author>
    <author>tc={1CB81330-88B5-4E4C-AB5D-85EF70AEBE39}</author>
    <author>tc={19746F8D-15DB-4364-BD1B-2DBCB1D1E320}</author>
    <author>tc={DF82659D-E8BD-45D5-AE74-DA9540422B80}</author>
    <author>tc={84ED1F0B-F172-47F1-876F-1299CF7FCB52}</author>
    <author>tc={C3D49996-9915-481B-8E3F-B74105068BCE}</author>
    <author>tc={83399BB7-0678-D54C-AFB6-8F9C165E4D3D}</author>
    <author>tc={3CC66243-3E40-E440-9500-F25B678AC6E3}</author>
    <author>tc={7CBB0EB8-AABF-C54B-90CC-C5B5A016F65A}</author>
    <author>tc={C541D09E-8316-4143-AC3B-F043DD2473C5}</author>
    <author>tc={EFDEA8B1-0059-4651-B9B8-1E726232C3C8}</author>
    <author>tc={DE094030-6643-4FF4-BEA5-61BE7F2DDC8C}</author>
    <author>tc={31B82100-4EC0-4A8A-A35B-95EDF4AF6789}</author>
    <author>tc={BB9C3DC1-F08C-4F85-8BC9-417D34061290}</author>
    <author>tc={8E183A29-5CA3-4257-B2B2-5E048C817A1E}</author>
    <author>tc={A55811FD-C066-443E-A04D-2CA8E2327C5F}</author>
    <author>tc={8D451E13-AADA-430F-8D73-9004A2AEBD6D}</author>
    <author>tc={750174C6-15EA-4245-9897-AAA5A0625343}</author>
    <author>tc={EDCB0E22-07B9-2B46-86BD-063E2AF5A46C}</author>
    <author>tc={F8C79B38-EBA7-2843-B9BE-D9CCF8DEAA82}</author>
  </authors>
  <commentList>
    <comment ref="A1" authorId="0" shapeId="0" xr:uid="{C1BC1371-65CE-274B-84A5-85F1C1B7A853}">
      <text>
        <r>
          <rPr>
            <b/>
            <sz val="10"/>
            <color rgb="FF000000"/>
            <rFont val="Calibri"/>
            <family val="2"/>
          </rPr>
          <t>General Notes/README First:</t>
        </r>
        <r>
          <rPr>
            <sz val="10"/>
            <color rgb="FF000000"/>
            <rFont val="Calibri"/>
            <family val="2"/>
          </rPr>
          <t xml:space="preserve">
</t>
        </r>
        <r>
          <rPr>
            <sz val="10"/>
            <color rgb="FF000000"/>
            <rFont val="Calibri"/>
            <family val="2"/>
          </rPr>
          <t xml:space="preserve">- The three top header rows (rows 1-3) contain cells with a red corner at the top right with hints like this one—they appear when the mouse pointer hovers over the cell (mouseover).
</t>
        </r>
        <r>
          <rPr>
            <sz val="10"/>
            <color rgb="FF000000"/>
            <rFont val="Calibri"/>
            <family val="2"/>
          </rPr>
          <t xml:space="preserve">- This hint can be disabled by right-clicking on cell "A1" (the "first" cell at the top left) and selecting the option "Show/Hide Note."
</t>
        </r>
        <r>
          <rPr>
            <sz val="10"/>
            <color rgb="FF000000"/>
            <rFont val="Calibri"/>
            <family val="2"/>
          </rPr>
          <t xml:space="preserve">- Italicized cell contents are automatically calculated.
</t>
        </r>
        <r>
          <rPr>
            <sz val="10"/>
            <color rgb="FF000000"/>
            <rFont val="Calibri"/>
            <family val="2"/>
          </rPr>
          <t xml:space="preserve">- In the table, green text indicates the conduct of a virtual workshop, while in-person portions are formatted in black text.
</t>
        </r>
        <r>
          <rPr>
            <sz val="10"/>
            <color rgb="FF000000"/>
            <rFont val="Calibri"/>
            <family val="2"/>
          </rPr>
          <t xml:space="preserve">- The columns are color-coded in sections. For better clarity, it is recommended to hide unnecessary columns (e.g., the section for session planning during execution).
</t>
        </r>
        <r>
          <rPr>
            <sz val="10"/>
            <color rgb="FF000000"/>
            <rFont val="Calibri"/>
            <family val="2"/>
          </rPr>
          <t xml:space="preserve">- The table contains a second worksheet ("Text for PowerPoint Notes") where text entries for the note fields in PowerPoint are automatically generated.
</t>
        </r>
        <r>
          <rPr>
            <sz val="10"/>
            <color rgb="FF000000"/>
            <rFont val="Calibri"/>
            <family val="2"/>
          </rPr>
          <t xml:space="preserve">- The main worksheet contains a hidden initial row (row 4, marked in red). This row is necessary for automatic calculations to avoid circular references—please </t>
        </r>
        <r>
          <rPr>
            <b/>
            <sz val="10"/>
            <color rgb="FF000000"/>
            <rFont val="Calibri"/>
            <family val="2"/>
          </rPr>
          <t>DO NOT</t>
        </r>
        <r>
          <rPr>
            <sz val="10"/>
            <color rgb="FF000000"/>
            <rFont val="Calibri"/>
            <family val="2"/>
          </rPr>
          <t xml:space="preserve"> edit or move it.
</t>
        </r>
        <r>
          <rPr>
            <b/>
            <sz val="10"/>
            <color rgb="FF000000"/>
            <rFont val="Calibri"/>
            <family val="2"/>
          </rPr>
          <t xml:space="preserve">
</t>
        </r>
        <r>
          <rPr>
            <b/>
            <sz val="10"/>
            <color rgb="FF000000"/>
            <rFont val="Calibri"/>
            <family val="2"/>
          </rPr>
          <t>Changing the Order of Units for Personal Use:</t>
        </r>
        <r>
          <rPr>
            <sz val="10"/>
            <color rgb="FF000000"/>
            <rFont val="Calibri"/>
            <family val="2"/>
          </rPr>
          <t xml:space="preserve">
</t>
        </r>
        <r>
          <rPr>
            <sz val="10"/>
            <color rgb="FF000000"/>
            <rFont val="Calibri"/>
            <family val="2"/>
          </rPr>
          <t xml:space="preserve">The teaching script is flexibly adjustable, and the embedded formulas generally allow for time calculations to be automatically updated even with changes. To move rows (i.e., content steps) in the process:
</t>
        </r>
        <r>
          <rPr>
            <sz val="10"/>
            <color rgb="FF000000"/>
            <rFont val="Calibri"/>
            <family val="2"/>
          </rPr>
          <t xml:space="preserve">1) Select the row(s) with the mouse (by clicking on the row number on the far left).
</t>
        </r>
        <r>
          <rPr>
            <sz val="10"/>
            <color rgb="FF000000"/>
            <rFont val="Calibri"/>
            <family val="2"/>
          </rPr>
          <t xml:space="preserve">2) Move the mouse to the outer top or bottom edge of the selection until a cross with arrows appears.
</t>
        </r>
        <r>
          <rPr>
            <sz val="10"/>
            <color rgb="FF000000"/>
            <rFont val="Calibri"/>
            <family val="2"/>
          </rPr>
          <t xml:space="preserve">3) Click and hold the left mouse button while simultaneously pressing the "Shift" key.
</t>
        </r>
        <r>
          <rPr>
            <sz val="10"/>
            <color rgb="FF000000"/>
            <rFont val="Calibri"/>
            <family val="2"/>
          </rPr>
          <t xml:space="preserve">4) The selection can now be inserted between two existing rows.
</t>
        </r>
        <r>
          <rPr>
            <b/>
            <sz val="10"/>
            <color rgb="FF000000"/>
            <rFont val="Calibri"/>
            <family val="2"/>
          </rPr>
          <t xml:space="preserve">
</t>
        </r>
        <r>
          <rPr>
            <b/>
            <sz val="10"/>
            <color rgb="FF000000"/>
            <rFont val="Calibri"/>
            <family val="2"/>
          </rPr>
          <t>Abbreviations:</t>
        </r>
        <r>
          <rPr>
            <sz val="10"/>
            <color rgb="FF000000"/>
            <rFont val="Calibri"/>
            <family val="2"/>
          </rPr>
          <t xml:space="preserve">
</t>
        </r>
        <r>
          <rPr>
            <sz val="10"/>
            <color rgb="FF000000"/>
            <rFont val="Calibri"/>
            <family val="2"/>
          </rPr>
          <t xml:space="preserve">WL: Workshop Leader
</t>
        </r>
        <r>
          <rPr>
            <sz val="10"/>
            <color rgb="FF000000"/>
            <rFont val="Calibri"/>
            <family val="2"/>
          </rPr>
          <t>na: not available</t>
        </r>
      </text>
    </comment>
    <comment ref="G1" authorId="1" shapeId="0" xr:uid="{46437304-C670-4006-A2DE-FEC7EB7D6180}">
      <text>
        <r>
          <rPr>
            <b/>
            <sz val="9"/>
            <color rgb="FF000000"/>
            <rFont val="Segoe UI"/>
            <family val="2"/>
            <charset val="1"/>
          </rPr>
          <t>WARNING:</t>
        </r>
        <r>
          <rPr>
            <sz val="9"/>
            <color rgb="FF000000"/>
            <rFont val="Segoe UI"/>
            <family val="2"/>
            <charset val="1"/>
          </rPr>
          <t xml:space="preserve"> Basis for a formula (automatic formatting)
</t>
        </r>
        <r>
          <rPr>
            <sz val="9"/>
            <color rgb="FF000000"/>
            <rFont val="Segoe UI"/>
            <family val="2"/>
            <charset val="1"/>
          </rPr>
          <t xml:space="preserve">
</t>
        </r>
        <r>
          <rPr>
            <sz val="9"/>
            <color rgb="FF000000"/>
            <rFont val="Segoe UI"/>
            <family val="2"/>
            <charset val="1"/>
          </rPr>
          <t xml:space="preserve">- Duration of the workshop (per session)
</t>
        </r>
        <r>
          <rPr>
            <sz val="9"/>
            <color rgb="FF000000"/>
            <rFont val="Segoe UI"/>
            <family val="2"/>
            <charset val="1"/>
          </rPr>
          <t xml:space="preserve">- Enter in the format: hh:mm:ss
</t>
        </r>
        <r>
          <rPr>
            <sz val="9"/>
            <color rgb="FF000000"/>
            <rFont val="Segoe UI"/>
            <family val="2"/>
            <charset val="1"/>
          </rPr>
          <t xml:space="preserve">- Time is displayed in minutes
</t>
        </r>
        <r>
          <rPr>
            <sz val="9"/>
            <color rgb="FF000000"/>
            <rFont val="Segoe UI"/>
            <family val="2"/>
            <charset val="1"/>
          </rPr>
          <t>- If the time limit is exceeded in the planning, the fields beyond the time limit in the ‘Time planning’ columns are highlighted in red</t>
        </r>
      </text>
    </comment>
    <comment ref="L2" authorId="1" shapeId="0" xr:uid="{A0B40592-C372-41C5-947C-124BCC27192B}">
      <text>
        <r>
          <rPr>
            <b/>
            <sz val="9"/>
            <color rgb="FF000000"/>
            <rFont val="Calibri"/>
            <family val="2"/>
            <scheme val="minor"/>
          </rPr>
          <t># Unit (U)</t>
        </r>
        <r>
          <rPr>
            <sz val="9"/>
            <color rgb="FF000000"/>
            <rFont val="Calibri"/>
            <family val="2"/>
            <scheme val="minor"/>
          </rPr>
          <t xml:space="preserve">: Number and name of a content-related block into which the FDMentor is organised (in V4: 22 units). For example, "1 Welcoming and Getting to Know Each Other."
</t>
        </r>
        <r>
          <rPr>
            <b/>
            <sz val="9"/>
            <color rgb="FF000000"/>
            <rFont val="Calibri"/>
            <family val="2"/>
            <scheme val="minor"/>
          </rPr>
          <t>#.# Module (M)</t>
        </r>
        <r>
          <rPr>
            <sz val="9"/>
            <color rgb="FF000000"/>
            <rFont val="Calibri"/>
            <family val="2"/>
            <scheme val="minor"/>
          </rPr>
          <t xml:space="preserve">: Number and name of a module that divides a unit into sections and includes at least one content item with a working method. For example, "1.3 Getting to Know Each Other."
</t>
        </r>
        <r>
          <rPr>
            <b/>
            <sz val="9"/>
            <color rgb="FF000000"/>
            <rFont val="Calibri"/>
            <family val="2"/>
            <scheme val="minor"/>
          </rPr>
          <t>#.#.# Content (C) and Working Method (WM)</t>
        </r>
        <r>
          <rPr>
            <sz val="9"/>
            <color rgb="FF000000"/>
            <rFont val="Calibri"/>
            <family val="2"/>
            <scheme val="minor"/>
          </rPr>
          <t xml:space="preserve">: Number and description of the content that is conveyed through a working method. Each content item conveyed through a working method includes at least one step. In the FDMentor teaching script up to V4, this corresponds to a row. For example, 1.3.2 "Virtual Us and Me."
</t>
        </r>
        <r>
          <rPr>
            <b/>
            <sz val="9"/>
            <color rgb="FF000000"/>
            <rFont val="Calibri"/>
            <family val="2"/>
            <scheme val="minor"/>
          </rPr>
          <t>#.#.#.# Step (S)</t>
        </r>
        <r>
          <rPr>
            <sz val="9"/>
            <color rgb="FF000000"/>
            <rFont val="Calibri"/>
            <family val="2"/>
            <scheme val="minor"/>
          </rPr>
          <t>: Number and description of the steps through which content is conveyed via a working method. If the conveyance of content through a working method requires multiple steps, these are listed individually. A step is thus the smallest unit (row) of the MAIN teaching script. This is not part of the FDMentor scripts prior to V5. For example, 1.3.2.2 "Virtual We and I: Participants introduce themselves; 2/3 BR Preparation."</t>
        </r>
      </text>
    </comment>
    <comment ref="AD2" authorId="1" shapeId="0" xr:uid="{5749FBFF-50AA-4215-A118-5B614984EF7D}">
      <text>
        <r>
          <rPr>
            <b/>
            <sz val="9"/>
            <color rgb="FF000000"/>
            <rFont val="Segoe UI"/>
            <family val="2"/>
            <charset val="1"/>
          </rPr>
          <t xml:space="preserve">Nomenklatur und Umgang mit Folien für alternative/optionale Methoden:
</t>
        </r>
        <r>
          <rPr>
            <b/>
            <sz val="9"/>
            <color rgb="FF000000"/>
            <rFont val="Segoe UI"/>
            <family val="2"/>
            <charset val="1"/>
          </rPr>
          <t xml:space="preserve">
</t>
        </r>
        <r>
          <rPr>
            <b/>
            <sz val="9"/>
            <color rgb="FF000000"/>
            <rFont val="Segoe UI"/>
            <family val="2"/>
            <charset val="1"/>
          </rPr>
          <t xml:space="preserve">Nomenklatur:
</t>
        </r>
        <r>
          <rPr>
            <sz val="9"/>
            <color rgb="FF000000"/>
            <rFont val="Segoe UI"/>
            <family val="2"/>
            <charset val="1"/>
          </rPr>
          <t xml:space="preserve">Die Foliennummern setzen sich zusammen aus:
</t>
        </r>
        <r>
          <rPr>
            <sz val="9"/>
            <color rgb="FF000000"/>
            <rFont val="Segoe UI"/>
            <family val="2"/>
            <charset val="1"/>
          </rPr>
          <t xml:space="preserve">1) Nr. der Einheit und
</t>
        </r>
        <r>
          <rPr>
            <sz val="9"/>
            <color rgb="FF000000"/>
            <rFont val="Segoe UI"/>
            <family val="2"/>
            <charset val="1"/>
          </rPr>
          <t xml:space="preserve">2) Nummer der Folie innerhalb der Einheit
</t>
        </r>
        <r>
          <rPr>
            <sz val="9"/>
            <color rgb="FF000000"/>
            <rFont val="Segoe UI"/>
            <family val="2"/>
            <charset val="1"/>
          </rPr>
          <t xml:space="preserve">nach dem </t>
        </r>
        <r>
          <rPr>
            <b/>
            <sz val="9"/>
            <color rgb="FF000000"/>
            <rFont val="Segoe UI"/>
            <family val="2"/>
            <charset val="1"/>
          </rPr>
          <t>Format</t>
        </r>
        <r>
          <rPr>
            <sz val="9"/>
            <color rgb="FF000000"/>
            <rFont val="Segoe UI"/>
            <family val="2"/>
            <charset val="1"/>
          </rPr>
          <t xml:space="preserve"> &lt;Einheit&gt;.&lt;Foliennummer innerhalb Einheit&gt;
</t>
        </r>
        <r>
          <rPr>
            <sz val="9"/>
            <color rgb="FF000000"/>
            <rFont val="Segoe UI"/>
            <family val="2"/>
            <charset val="1"/>
          </rPr>
          <t>z.B. 10.9 (die 9. Folie in der Einheit 10)</t>
        </r>
        <r>
          <rPr>
            <b/>
            <sz val="9"/>
            <color rgb="FF000000"/>
            <rFont val="Segoe UI"/>
            <family val="2"/>
            <charset val="1"/>
          </rPr>
          <t xml:space="preserve">
</t>
        </r>
        <r>
          <rPr>
            <b/>
            <sz val="9"/>
            <color rgb="FF000000"/>
            <rFont val="Segoe UI"/>
            <family val="2"/>
            <charset val="1"/>
          </rPr>
          <t xml:space="preserve">
</t>
        </r>
        <r>
          <rPr>
            <b/>
            <sz val="9"/>
            <color rgb="FF000000"/>
            <rFont val="Segoe UI"/>
            <family val="2"/>
            <charset val="1"/>
          </rPr>
          <t xml:space="preserve">Nicht gezählt/gekennzeichnet werden:
</t>
        </r>
        <r>
          <rPr>
            <sz val="9"/>
            <color rgb="FF000000"/>
            <rFont val="Segoe UI"/>
            <family val="2"/>
            <charset val="1"/>
          </rPr>
          <t xml:space="preserve">- initiale Folien eines Tages/einer Sitzung
</t>
        </r>
        <r>
          <rPr>
            <sz val="9"/>
            <color rgb="FF000000"/>
            <rFont val="Segoe UI"/>
            <family val="2"/>
            <charset val="1"/>
          </rPr>
          <t xml:space="preserve">- Pausenfolien (da diese verschoben werden können sollen um Pausenzeiten einzuhalten)
</t>
        </r>
        <r>
          <rPr>
            <sz val="9"/>
            <color rgb="FF000000"/>
            <rFont val="Segoe UI"/>
            <family val="2"/>
            <charset val="1"/>
          </rPr>
          <t>- Kennzeichnung dieser Folien erfolgt mit "na"</t>
        </r>
        <r>
          <rPr>
            <b/>
            <sz val="9"/>
            <color rgb="FF000000"/>
            <rFont val="Segoe UI"/>
            <family val="2"/>
            <charset val="1"/>
          </rPr>
          <t xml:space="preserve">
</t>
        </r>
        <r>
          <rPr>
            <b/>
            <sz val="9"/>
            <color rgb="FF000000"/>
            <rFont val="Segoe UI"/>
            <family val="2"/>
            <charset val="1"/>
          </rPr>
          <t xml:space="preserve">
</t>
        </r>
        <r>
          <rPr>
            <b/>
            <sz val="9"/>
            <color rgb="FF000000"/>
            <rFont val="Segoe UI"/>
            <family val="2"/>
            <charset val="1"/>
          </rPr>
          <t xml:space="preserve">virtuell vs Präsenz
</t>
        </r>
        <r>
          <rPr>
            <sz val="9"/>
            <color rgb="FF000000"/>
            <rFont val="Segoe UI"/>
            <family val="2"/>
            <charset val="1"/>
          </rPr>
          <t xml:space="preserve">- der primäre Foliensatz ist optimiert auf die virtuelle Veranstaltung
</t>
        </r>
        <r>
          <rPr>
            <sz val="9"/>
            <color rgb="FF000000"/>
            <rFont val="Segoe UI"/>
            <family val="2"/>
            <charset val="1"/>
          </rPr>
          <t>- beide (virtuell und Präsenz) unterscheiden sich nicht grundlegend</t>
        </r>
        <r>
          <rPr>
            <b/>
            <sz val="9"/>
            <color rgb="FF000000"/>
            <rFont val="Segoe UI"/>
            <family val="2"/>
            <charset val="1"/>
          </rPr>
          <t xml:space="preserve">
</t>
        </r>
        <r>
          <rPr>
            <b/>
            <sz val="9"/>
            <color rgb="FF000000"/>
            <rFont val="Segoe UI"/>
            <family val="2"/>
            <charset val="1"/>
          </rPr>
          <t xml:space="preserve">
</t>
        </r>
        <r>
          <rPr>
            <b/>
            <sz val="9"/>
            <color rgb="FF000000"/>
            <rFont val="Segoe UI"/>
            <family val="2"/>
            <charset val="1"/>
          </rPr>
          <t xml:space="preserve">Umgang mit Folien für alternative/optionale Methoden
</t>
        </r>
        <r>
          <rPr>
            <sz val="9"/>
            <color rgb="FF000000"/>
            <rFont val="Segoe UI"/>
            <family val="2"/>
            <charset val="1"/>
          </rPr>
          <t xml:space="preserve">- die meisten alternativen/optionalen Methoden haben (bisher) keine Folien
</t>
        </r>
        <r>
          <rPr>
            <sz val="9"/>
            <color rgb="FF000000"/>
            <rFont val="Segoe UI"/>
            <family val="2"/>
            <charset val="1"/>
          </rPr>
          <t xml:space="preserve">- Folien für alternative/optinale Methoden werden im Foliensatz ausgeblendet
</t>
        </r>
        <r>
          <rPr>
            <sz val="9"/>
            <color rgb="FF000000"/>
            <rFont val="Segoe UI"/>
            <family val="2"/>
            <charset val="1"/>
          </rPr>
          <t xml:space="preserve">- ausgeblendete Folien werden nicht regulär gezählt sondern erhalten die </t>
        </r>
        <r>
          <rPr>
            <b/>
            <sz val="9"/>
            <color rgb="FF000000"/>
            <rFont val="Segoe UI"/>
            <family val="2"/>
            <charset val="1"/>
          </rPr>
          <t>"Lehrdrehbuch ID"</t>
        </r>
        <r>
          <rPr>
            <sz val="9"/>
            <color rgb="FF000000"/>
            <rFont val="Segoe UI"/>
            <family val="2"/>
            <charset val="1"/>
          </rPr>
          <t xml:space="preserve">
</t>
        </r>
        <r>
          <rPr>
            <sz val="9"/>
            <color rgb="FF000000"/>
            <rFont val="Segoe UI"/>
            <family val="2"/>
            <charset val="1"/>
          </rPr>
          <t xml:space="preserve">- sie werden im Foliensatz i.d.R. an der Stelle geführt, wo sie inhaltlich sinnvoll wären
</t>
        </r>
        <r>
          <rPr>
            <sz val="9"/>
            <color rgb="FF000000"/>
            <rFont val="Segoe UI"/>
            <family val="2"/>
            <charset val="1"/>
          </rPr>
          <t>- Ausnahme sind hier Folien, die erheblich den Inhalt einer Einheit erweitern und den üblichen Rahmen des FDMentor (zeitlich) sprengen - um die Übersichtlichkeit zu behalten, werden diese am Ende geführt.</t>
        </r>
      </text>
    </comment>
    <comment ref="A3" authorId="1" shapeId="0" xr:uid="{BA761770-2A76-4194-A834-13367DBC44BD}">
      <text>
        <r>
          <rPr>
            <b/>
            <sz val="9"/>
            <color rgb="FF000000"/>
            <rFont val="Segoe UI"/>
            <family val="2"/>
            <charset val="1"/>
          </rPr>
          <t>WARNING:</t>
        </r>
        <r>
          <rPr>
            <sz val="9"/>
            <color rgb="FF000000"/>
            <rFont val="Segoe UI"/>
            <family val="2"/>
            <charset val="1"/>
          </rPr>
          <t xml:space="preserve"> Basis for a formula (calculation until time)
</t>
        </r>
        <r>
          <rPr>
            <sz val="9"/>
            <color rgb="FF000000"/>
            <rFont val="Segoe UI"/>
            <family val="2"/>
            <charset val="1"/>
          </rPr>
          <t xml:space="preserve">
</t>
        </r>
        <r>
          <rPr>
            <sz val="9"/>
            <color rgb="FF000000"/>
            <rFont val="Segoe UI"/>
            <family val="2"/>
            <charset val="1"/>
          </rPr>
          <t xml:space="preserve">- Start time of the session
</t>
        </r>
        <r>
          <rPr>
            <sz val="9"/>
            <color rgb="FF000000"/>
            <rFont val="Segoe UI"/>
            <family val="2"/>
            <charset val="1"/>
          </rPr>
          <t xml:space="preserve">- Input format: hh:mm:ss
</t>
        </r>
        <r>
          <rPr>
            <sz val="9"/>
            <color rgb="FF000000"/>
            <rFont val="Segoe UI"/>
            <family val="2"/>
            <charset val="1"/>
          </rPr>
          <t xml:space="preserve">- Time is displayed as time
</t>
        </r>
        <r>
          <rPr>
            <sz val="9"/>
            <color rgb="FF000000"/>
            <rFont val="Segoe UI"/>
            <family val="2"/>
            <charset val="1"/>
          </rPr>
          <t xml:space="preserve">- ‘until time’ is calculated in relation to this start time
</t>
        </r>
        <r>
          <rPr>
            <sz val="9"/>
            <color rgb="FF000000"/>
            <rFont val="Segoe UI"/>
            <family val="2"/>
            <charset val="1"/>
          </rPr>
          <t>- only needs to be entered in the first line of each new session</t>
        </r>
      </text>
    </comment>
    <comment ref="B3" authorId="1" shapeId="0" xr:uid="{C44849A4-DD78-4189-AAEE-0F0E6C6A1512}">
      <text>
        <r>
          <rPr>
            <b/>
            <sz val="9"/>
            <color rgb="FF000000"/>
            <rFont val="Segoe UI"/>
            <family val="2"/>
            <charset val="1"/>
          </rPr>
          <t xml:space="preserve">WARNING: Basis of a formula (No. under "Sequence")
</t>
        </r>
        <r>
          <rPr>
            <b/>
            <sz val="9"/>
            <color rgb="FF000000"/>
            <rFont val="Segoe UI"/>
            <family val="2"/>
            <charset val="1"/>
          </rPr>
          <t xml:space="preserve">
</t>
        </r>
        <r>
          <rPr>
            <sz val="9"/>
            <color rgb="FF000000"/>
            <rFont val="Segoe UI"/>
            <family val="2"/>
            <charset val="1"/>
          </rPr>
          <t xml:space="preserve">- Number of the session
</t>
        </r>
        <r>
          <rPr>
            <sz val="9"/>
            <color rgb="FF000000"/>
            <rFont val="Segoe UI"/>
            <family val="2"/>
            <charset val="1"/>
          </rPr>
          <t>- Sessions are primarily intended as meetings on different days, but parallel sessions could also be planned here.</t>
        </r>
      </text>
    </comment>
    <comment ref="C3" authorId="1" shapeId="0" xr:uid="{049AA1EB-C641-4D6F-9B64-F2CECE09448E}">
      <text>
        <r>
          <rPr>
            <b/>
            <sz val="9"/>
            <color rgb="FF000000"/>
            <rFont val="Calibri"/>
            <family val="2"/>
            <scheme val="minor"/>
          </rPr>
          <t>Sorting by Session</t>
        </r>
        <r>
          <rPr>
            <sz val="9"/>
            <color rgb="FF000000"/>
            <rFont val="Calibri"/>
            <family val="2"/>
            <scheme val="minor"/>
          </rPr>
          <t xml:space="preserve">
</t>
        </r>
        <r>
          <rPr>
            <sz val="9"/>
            <color rgb="FF000000"/>
            <rFont val="Calibri"/>
            <family val="2"/>
            <scheme val="minor"/>
          </rPr>
          <t xml:space="preserve">Sorts the table by session.
Session 1) Day 1 virtual DE
Session 2) Day 2 virtual DE
Session 3) Day 1 in-person DE
Session 4) Day 2 in-person DE
</t>
        </r>
        <r>
          <rPr>
            <sz val="9"/>
            <color rgb="FF000000"/>
            <rFont val="Calibri"/>
            <family val="2"/>
            <scheme val="minor"/>
          </rPr>
          <t xml:space="preserve">Session 5) Day 1 virtual EN
</t>
        </r>
        <r>
          <rPr>
            <sz val="9"/>
            <color rgb="FF000000"/>
            <rFont val="Calibri"/>
            <family val="2"/>
            <scheme val="minor"/>
          </rPr>
          <t xml:space="preserve">Session 6) Day 2 virtual EN
</t>
        </r>
        <r>
          <rPr>
            <sz val="9"/>
            <color rgb="FF000000"/>
            <rFont val="Calibri"/>
            <family val="2"/>
            <scheme val="minor"/>
          </rPr>
          <t>Session 7) Day 1 in-person</t>
        </r>
        <r>
          <rPr>
            <sz val="9"/>
            <color rgb="FF000000"/>
            <rFont val="Calibri"/>
            <family val="2"/>
            <scheme val="minor"/>
          </rPr>
          <t xml:space="preserve"> EN
</t>
        </r>
        <r>
          <rPr>
            <sz val="9"/>
            <color rgb="FF000000"/>
            <rFont val="Calibri"/>
            <family val="2"/>
            <scheme val="minor"/>
          </rPr>
          <t>Session 8) Day 2 in-person EN</t>
        </r>
        <r>
          <rPr>
            <sz val="9"/>
            <color rgb="FF000000"/>
            <rFont val="Calibri"/>
            <family val="2"/>
            <scheme val="minor"/>
          </rPr>
          <t xml:space="preserve">
</t>
        </r>
      </text>
    </comment>
    <comment ref="D3" authorId="1" shapeId="0" xr:uid="{F84EBACD-382B-4D5B-89F2-99522269CA57}">
      <text>
        <r>
          <rPr>
            <b/>
            <sz val="9"/>
            <color rgb="FF000000"/>
            <rFont val="Calibri"/>
            <family val="2"/>
            <scheme val="minor"/>
          </rPr>
          <t>Sorting by Teaching Script ID</t>
        </r>
        <r>
          <rPr>
            <sz val="9"/>
            <color rgb="FF000000"/>
            <rFont val="Calibri"/>
            <family val="2"/>
            <scheme val="minor"/>
          </rPr>
          <t xml:space="preserve">
</t>
        </r>
        <r>
          <rPr>
            <sz val="9"/>
            <color rgb="FF000000"/>
            <rFont val="Calibri"/>
            <family val="2"/>
            <scheme val="minor"/>
          </rPr>
          <t>Sorts the table by Teaching Script ID. This allows for comparing the steps of virtual and in-person formats to identify differences in the proposed methods and directing instructions. The resulting order arranges the in-person version and then the virtual version of each step (if available) sequentially next to each other.</t>
        </r>
      </text>
    </comment>
    <comment ref="E3" authorId="1" shapeId="0" xr:uid="{59614CE3-3BC4-4537-94D1-8C85A66084C0}">
      <text>
        <r>
          <rPr>
            <sz val="9"/>
            <color rgb="FF000000"/>
            <rFont val="Segoe UI"/>
            <family val="2"/>
          </rPr>
          <t xml:space="preserve">Indicates whether a unit can be classified as in-person or virtual
</t>
        </r>
        <r>
          <rPr>
            <sz val="9"/>
            <color rgb="FF000000"/>
            <rFont val="Segoe UI"/>
            <family val="2"/>
          </rPr>
          <t xml:space="preserve">- Format: Dichotomous
</t>
        </r>
        <r>
          <rPr>
            <sz val="9"/>
            <color rgb="FF000000"/>
            <rFont val="Segoe UI"/>
            <family val="2"/>
          </rPr>
          <t xml:space="preserve">   - 0: In-person
</t>
        </r>
        <r>
          <rPr>
            <sz val="9"/>
            <color rgb="FF000000"/>
            <rFont val="Segoe UI"/>
            <family val="2"/>
          </rPr>
          <t xml:space="preserve">   - 1: Virtual</t>
        </r>
      </text>
    </comment>
    <comment ref="F3" authorId="2" shapeId="0" xr:uid="{741B32D8-61B3-4D9B-9E8A-54D71D2B27C6}">
      <text>
        <r>
          <rPr>
            <sz val="9"/>
            <color rgb="FF000000"/>
            <rFont val="Calibri"/>
            <family val="2"/>
            <scheme val="minor"/>
          </rPr>
          <t xml:space="preserve">Indicates in which language version the row is available:
</t>
        </r>
        <r>
          <rPr>
            <sz val="9"/>
            <color rgb="FF000000"/>
            <rFont val="Calibri"/>
            <family val="2"/>
            <scheme val="minor"/>
          </rPr>
          <t>- DE: German version
- EN: English version</t>
        </r>
      </text>
    </comment>
    <comment ref="G3" authorId="1" shapeId="0" xr:uid="{601D9E91-57B3-479D-9CFC-FBB089992872}">
      <text>
        <r>
          <rPr>
            <b/>
            <sz val="9"/>
            <color rgb="FF000000"/>
            <rFont val="Segoe UI"/>
            <family val="2"/>
            <charset val="1"/>
          </rPr>
          <t xml:space="preserve">WARNING: </t>
        </r>
        <r>
          <rPr>
            <sz val="9"/>
            <color rgb="FF000000"/>
            <rFont val="Segoe UI"/>
            <family val="2"/>
            <charset val="1"/>
          </rPr>
          <t xml:space="preserve">Basis for multiple formulas (time calculations)
</t>
        </r>
        <r>
          <rPr>
            <sz val="9"/>
            <color rgb="FF000000"/>
            <rFont val="Segoe UI"/>
            <family val="2"/>
            <charset val="1"/>
          </rPr>
          <t xml:space="preserve">- Time available for the step
</t>
        </r>
        <r>
          <rPr>
            <sz val="9"/>
            <color rgb="FF000000"/>
            <rFont val="Segoe UI"/>
            <family val="2"/>
            <charset val="1"/>
          </rPr>
          <t>- Input format: hh:mm:ss</t>
        </r>
      </text>
    </comment>
    <comment ref="H3" authorId="1" shapeId="0" xr:uid="{3FD550E6-10DB-4B7D-99DB-E18DFC4CFA0B}">
      <text>
        <r>
          <rPr>
            <b/>
            <sz val="9"/>
            <color rgb="FF000000"/>
            <rFont val="Segoe UI"/>
            <family val="2"/>
            <charset val="1"/>
          </rPr>
          <t xml:space="preserve">WARNING: Basis for multiple formulas (time calculation)
</t>
        </r>
        <r>
          <rPr>
            <sz val="9"/>
            <color rgb="FF000000"/>
            <rFont val="Segoe UI"/>
            <family val="2"/>
            <charset val="1"/>
          </rPr>
          <t xml:space="preserve">- Indicates whether an element is active and should be included in the time planning
</t>
        </r>
        <r>
          <rPr>
            <sz val="9"/>
            <color rgb="FF000000"/>
            <rFont val="Segoe UI"/>
            <family val="2"/>
            <charset val="1"/>
          </rPr>
          <t xml:space="preserve">- Format: Dichotomous
</t>
        </r>
        <r>
          <rPr>
            <sz val="9"/>
            <color rgb="FF000000"/>
            <rFont val="Segoe UI"/>
            <family val="2"/>
            <charset val="1"/>
          </rPr>
          <t xml:space="preserve">   - 0: not active (not considered)
</t>
        </r>
        <r>
          <rPr>
            <sz val="9"/>
            <color rgb="FF000000"/>
            <rFont val="Segoe UI"/>
            <family val="2"/>
            <charset val="1"/>
          </rPr>
          <t xml:space="preserve">   - 1: active (considered)
</t>
        </r>
        <r>
          <rPr>
            <b/>
            <sz val="9"/>
            <color rgb="FF000000"/>
            <rFont val="Segoe UI"/>
            <family val="2"/>
            <charset val="1"/>
          </rPr>
          <t xml:space="preserve">
Note:
</t>
        </r>
        <r>
          <rPr>
            <sz val="9"/>
            <color rgb="FF000000"/>
            <rFont val="Segoe UI"/>
            <family val="2"/>
            <charset val="1"/>
          </rPr>
          <t xml:space="preserve">The automatic time calculation adds elements assigned to the same session as long as the session number does not change. This allows for adding additional sessions and calculating times for them. If the LDB is sorted by the teaching script ID, no meaningful time calculation is possible (because steps for virtual and in-person formats are then sorted one after another but are assigned to different sessions).
</t>
        </r>
        <r>
          <rPr>
            <sz val="9"/>
            <color rgb="FF000000"/>
            <rFont val="Segoe UI"/>
            <family val="2"/>
            <charset val="1"/>
          </rPr>
          <t xml:space="preserve">- Sorting by session (column E) is required for a meaningful, automatic time calculation (or sorting first by "Session ID" and then by "Session").
</t>
        </r>
        <r>
          <rPr>
            <b/>
            <sz val="9"/>
            <color rgb="FF000000"/>
            <rFont val="Segoe UI"/>
            <family val="2"/>
            <charset val="1"/>
          </rPr>
          <t xml:space="preserve">
</t>
        </r>
        <r>
          <rPr>
            <sz val="9"/>
            <color rgb="FF000000"/>
            <rFont val="Segoe UI"/>
            <family val="2"/>
            <charset val="1"/>
          </rPr>
          <t xml:space="preserve">Handling alternative elements:
</t>
        </r>
        <r>
          <rPr>
            <sz val="9"/>
            <color rgb="FF000000"/>
            <rFont val="Segoe UI"/>
            <family val="2"/>
            <charset val="1"/>
          </rPr>
          <t xml:space="preserve">- Alternative elements belong to alternative methods that can be used in place of a primary method
</t>
        </r>
        <r>
          <rPr>
            <sz val="9"/>
            <color rgb="FF000000"/>
            <rFont val="Segoe UI"/>
            <family val="2"/>
            <charset val="1"/>
          </rPr>
          <t xml:space="preserve">- These are listed after the primary method
</t>
        </r>
        <r>
          <rPr>
            <sz val="9"/>
            <color rgb="FF000000"/>
            <rFont val="Segoe UI"/>
            <family val="2"/>
            <charset val="1"/>
          </rPr>
          <t xml:space="preserve">- They are marked by a final "a" in the numbering of the content and method
</t>
        </r>
        <r>
          <rPr>
            <sz val="9"/>
            <color rgb="FF000000"/>
            <rFont val="Segoe UI"/>
            <family val="2"/>
            <charset val="1"/>
          </rPr>
          <t xml:space="preserve">- While the primary method is set to active (1) under "active element," alternatives are set to inactive (0) in the 0/1 field
</t>
        </r>
        <r>
          <rPr>
            <sz val="9"/>
            <color rgb="FF000000"/>
            <rFont val="Segoe UI"/>
            <family val="2"/>
            <charset val="1"/>
          </rPr>
          <t xml:space="preserve">- Switching from the original primary method to an alternative is done by toggling active/inactive in the "active element" field </t>
        </r>
      </text>
    </comment>
    <comment ref="I3" authorId="1" shapeId="0" xr:uid="{579AC89B-01F0-477E-9707-EE2ACA9E3F47}">
      <text>
        <r>
          <rPr>
            <b/>
            <sz val="9"/>
            <color rgb="FF000000"/>
            <rFont val="Segoe UI"/>
            <family val="2"/>
          </rPr>
          <t xml:space="preserve">WARNING: </t>
        </r>
        <r>
          <rPr>
            <sz val="9"/>
            <color rgb="FF000000"/>
            <rFont val="Segoe UI"/>
            <family val="2"/>
          </rPr>
          <t xml:space="preserve">Column is calculated automatically (based on t of the row and the sum of t from the previous rows)
</t>
        </r>
        <r>
          <rPr>
            <sz val="9"/>
            <color rgb="FF000000"/>
            <rFont val="Segoe UI"/>
            <family val="2"/>
          </rPr>
          <t xml:space="preserve">- Sum of time relative to the current session
</t>
        </r>
        <r>
          <rPr>
            <sz val="9"/>
            <color rgb="FF000000"/>
            <rFont val="Segoe UI"/>
            <family val="2"/>
          </rPr>
          <t xml:space="preserve">- Output format: hh:mm
</t>
        </r>
        <r>
          <rPr>
            <sz val="9"/>
            <color rgb="FF000000"/>
            <rFont val="Segoe UI"/>
            <family val="2"/>
          </rPr>
          <t xml:space="preserve">- Shows how much time will have passed in the schedule by the end of the corresponding row
</t>
        </r>
        <r>
          <rPr>
            <sz val="9"/>
            <color rgb="FF000000"/>
            <rFont val="Segoe UI"/>
            <family val="2"/>
          </rPr>
          <t xml:space="preserve">- The calculation is done anew for each session number
</t>
        </r>
        <r>
          <rPr>
            <b/>
            <sz val="9"/>
            <color rgb="FF000000"/>
            <rFont val="Segoe UI"/>
            <family val="2"/>
          </rPr>
          <t xml:space="preserve">
Note for formula adjustment:
</t>
        </r>
        <r>
          <rPr>
            <sz val="9"/>
            <color rgb="FF000000"/>
            <rFont val="Segoe UI"/>
            <family val="2"/>
          </rPr>
          <t>- The first row is calculated differently</t>
        </r>
      </text>
    </comment>
    <comment ref="J3" authorId="1" shapeId="0" xr:uid="{889C8832-29B2-4B32-9243-C8BB049D181E}">
      <text>
        <r>
          <rPr>
            <b/>
            <sz val="9"/>
            <color rgb="FF000000"/>
            <rFont val="Segoe UI"/>
            <family val="2"/>
          </rPr>
          <t xml:space="preserve">WARNING: </t>
        </r>
        <r>
          <rPr>
            <sz val="9"/>
            <color rgb="FF000000"/>
            <rFont val="Segoe UI"/>
            <family val="2"/>
          </rPr>
          <t xml:space="preserve">Column is calculated automatically (based on start time, t of the row, and the sum of t from the previous rows)
</t>
        </r>
        <r>
          <rPr>
            <b/>
            <sz val="9"/>
            <color rgb="FF000000"/>
            <rFont val="Segoe UI"/>
            <family val="2"/>
          </rPr>
          <t>- End time</t>
        </r>
        <r>
          <rPr>
            <sz val="9"/>
            <color rgb="FF000000"/>
            <rFont val="Segoe UI"/>
            <family val="2"/>
          </rPr>
          <t xml:space="preserve">: indicates by what time this unit should be completed
</t>
        </r>
        <r>
          <rPr>
            <b/>
            <sz val="9"/>
            <color rgb="FF000000"/>
            <rFont val="Segoe UI"/>
            <family val="2"/>
          </rPr>
          <t>- Output format:</t>
        </r>
        <r>
          <rPr>
            <sz val="9"/>
            <color rgb="FF000000"/>
            <rFont val="Segoe UI"/>
            <family val="2"/>
          </rPr>
          <t xml:space="preserve"> hh:mm
</t>
        </r>
        <r>
          <rPr>
            <b/>
            <sz val="9"/>
            <color rgb="FF000000"/>
            <rFont val="Segoe UI"/>
            <family val="2"/>
          </rPr>
          <t xml:space="preserve">- </t>
        </r>
        <r>
          <rPr>
            <sz val="9"/>
            <color rgb="FF000000"/>
            <rFont val="Segoe UI"/>
            <family val="2"/>
          </rPr>
          <t xml:space="preserve">Shows the time at which the corresponding row should be finished according to the schedule
</t>
        </r>
        <r>
          <rPr>
            <sz val="9"/>
            <color rgb="FF000000"/>
            <rFont val="Segoe UI"/>
            <family val="2"/>
          </rPr>
          <t xml:space="preserve">- The calculation is done for each new session number based on the specified start time for that session
</t>
        </r>
        <r>
          <rPr>
            <b/>
            <sz val="9"/>
            <color rgb="FF000000"/>
            <rFont val="Segoe UI"/>
            <family val="2"/>
          </rPr>
          <t xml:space="preserve">
Note for formula adjustment:
</t>
        </r>
        <r>
          <rPr>
            <sz val="9"/>
            <color rgb="FF000000"/>
            <rFont val="Segoe UI"/>
            <family val="2"/>
          </rPr>
          <t>- The first row is calculated differently</t>
        </r>
      </text>
    </comment>
    <comment ref="K3" authorId="1" shapeId="0" xr:uid="{0B805C36-E493-41ED-841F-1F4E176166AB}">
      <text>
        <r>
          <rPr>
            <sz val="9"/>
            <color rgb="FF000000"/>
            <rFont val="Calibri"/>
            <family val="2"/>
            <scheme val="minor"/>
          </rPr>
          <t>- Time specified as the total duration of a unit in the original FDMentor teaching script.
- Input format: hh:mm</t>
        </r>
      </text>
    </comment>
    <comment ref="L3" authorId="1" shapeId="0" xr:uid="{5582A8F9-0480-475E-91FE-856C5CE08103}">
      <text>
        <r>
          <rPr>
            <b/>
            <sz val="9"/>
            <color rgb="FF000000"/>
            <rFont val="Segoe UI"/>
            <charset val="1"/>
          </rPr>
          <t xml:space="preserve">WARNING: Column is generated automatically...
</t>
        </r>
        <r>
          <rPr>
            <sz val="9"/>
            <color rgb="FF000000"/>
            <rFont val="Segoe UI"/>
            <charset val="1"/>
          </rPr>
          <t xml:space="preserve">...from the numbers entered under Outline for Unit, Module, Method, and Step
</t>
        </r>
        <r>
          <rPr>
            <sz val="9"/>
            <color rgb="FF000000"/>
            <rFont val="Segoe UI"/>
            <charset val="1"/>
          </rPr>
          <t xml:space="preserve">Final designation of the type:
</t>
        </r>
        <r>
          <rPr>
            <sz val="9"/>
            <color rgb="FF000000"/>
            <rFont val="Segoe UI"/>
            <charset val="1"/>
          </rPr>
          <t xml:space="preserve">…_v = virtual
</t>
        </r>
        <r>
          <rPr>
            <sz val="9"/>
            <color rgb="FF000000"/>
            <rFont val="Segoe UI"/>
            <charset val="1"/>
          </rPr>
          <t xml:space="preserve">…_p = in-person
</t>
        </r>
        <r>
          <rPr>
            <b/>
            <sz val="9"/>
            <color rgb="FF000000"/>
            <rFont val="Segoe UI"/>
            <charset val="1"/>
          </rPr>
          <t xml:space="preserve">
</t>
        </r>
        <r>
          <rPr>
            <b/>
            <sz val="9"/>
            <color rgb="FF000000"/>
            <rFont val="Segoe UI"/>
            <charset val="1"/>
          </rPr>
          <t xml:space="preserve">Note:
</t>
        </r>
        <r>
          <rPr>
            <sz val="9"/>
            <color rgb="FF000000"/>
            <rFont val="Segoe UI"/>
            <charset val="1"/>
          </rPr>
          <t xml:space="preserve">Automatically marked in red if not unambiguous
</t>
        </r>
        <r>
          <rPr>
            <sz val="9"/>
            <color rgb="FF000000"/>
            <rFont val="Segoe UI"/>
            <charset val="1"/>
          </rPr>
          <t>In such a case, the numbering in the columns under "Outline" should be checked</t>
        </r>
      </text>
    </comment>
    <comment ref="Q3" authorId="1" shapeId="0" xr:uid="{A942C255-5F61-48A7-BF70-11A5FF26CDD5}">
      <text>
        <r>
          <rPr>
            <b/>
            <sz val="9"/>
            <color rgb="FF000000"/>
            <rFont val="Calibri"/>
            <family val="2"/>
            <scheme val="minor"/>
          </rPr>
          <t xml:space="preserve">Handling Alternative/Optional Methods
</t>
        </r>
        <r>
          <rPr>
            <sz val="9"/>
            <color rgb="FF000000"/>
            <rFont val="Calibri"/>
            <family val="2"/>
            <scheme val="minor"/>
          </rPr>
          <t xml:space="preserve">
</t>
        </r>
        <r>
          <rPr>
            <sz val="9"/>
            <color rgb="FF000000"/>
            <rFont val="Calibri"/>
            <family val="2"/>
            <scheme val="minor"/>
          </rPr>
          <t xml:space="preserve">- Alternative or optional methods are dichotomously marked in the column "Alt. Opt." (see there).
</t>
        </r>
        <r>
          <rPr>
            <sz val="9"/>
            <color rgb="FF000000"/>
            <rFont val="Calibri"/>
            <family val="2"/>
            <scheme val="minor"/>
          </rPr>
          <t xml:space="preserve">- To properly place the method in the corresponding location in the sorting and to assign an appropriate teaching script ID, alternative/optional methods are designated in the numbering for the content with an ending letter following the format ##&lt;Letter&gt;.
Example: "04a" designates an alternative method for content 04.
</t>
        </r>
        <r>
          <rPr>
            <b/>
            <sz val="9"/>
            <color rgb="FF000000"/>
            <rFont val="Calibri"/>
            <family val="2"/>
            <scheme val="minor"/>
          </rPr>
          <t>IMPORTANT:</t>
        </r>
        <r>
          <rPr>
            <sz val="9"/>
            <color rgb="FF000000"/>
            <rFont val="Calibri"/>
            <family val="2"/>
            <scheme val="minor"/>
          </rPr>
          <t xml:space="preserve"> For alternatives, the number must be strictly two digits (with a leading 0), as otherwise the sorting will not be correct.
</t>
        </r>
        <r>
          <rPr>
            <sz val="9"/>
            <color rgb="FF000000"/>
            <rFont val="Calibri"/>
            <family val="2"/>
            <scheme val="minor"/>
          </rPr>
          <t>- If multiple alternatives/options exist at the same point, they will be assigned ascending letters.</t>
        </r>
      </text>
    </comment>
    <comment ref="S3" authorId="1" shapeId="0" xr:uid="{496483EE-98E3-4E67-AC21-D78D439D48F2}">
      <text>
        <r>
          <rPr>
            <b/>
            <sz val="9"/>
            <color rgb="FF000000"/>
            <rFont val="Calibri"/>
            <family val="2"/>
            <scheme val="minor"/>
          </rPr>
          <t>Working Methods</t>
        </r>
        <r>
          <rPr>
            <sz val="9"/>
            <color rgb="FF000000"/>
            <rFont val="Calibri"/>
            <family val="2"/>
            <scheme val="minor"/>
          </rPr>
          <t xml:space="preserve">
</t>
        </r>
        <r>
          <rPr>
            <sz val="9"/>
            <color rgb="FF000000"/>
            <rFont val="Calibri"/>
            <family val="2"/>
            <scheme val="minor"/>
          </rPr>
          <t>Working methods are techniques described in the train-the-trainer concept. These methods can be used to convey different content. In other words, certain methods (such as "talk" or "ideas out loud") occur more frequently in the overall process, but each addresses different content.</t>
        </r>
      </text>
    </comment>
    <comment ref="Y3" authorId="1" shapeId="0" xr:uid="{29475748-8112-43FC-AB4C-6527C0A365D8}">
      <text>
        <r>
          <rPr>
            <sz val="9"/>
            <color rgb="FF000000"/>
            <rFont val="Segoe UI"/>
            <family val="2"/>
            <charset val="1"/>
          </rPr>
          <t xml:space="preserve">Indicates whether it is an alternative method (or an optional addition).
Alternative methods are always listed after the primary methods.
Optional additions are placed where they make sense in terms of content.
</t>
        </r>
        <r>
          <rPr>
            <sz val="9"/>
            <color rgb="FF000000"/>
            <rFont val="Segoe UI"/>
            <family val="2"/>
            <charset val="1"/>
          </rPr>
          <t xml:space="preserve">Format: Dichotomous
</t>
        </r>
        <r>
          <rPr>
            <sz val="9"/>
            <color rgb="FF000000"/>
            <rFont val="Segoe UI"/>
            <family val="2"/>
            <charset val="1"/>
          </rPr>
          <t xml:space="preserve">0: not an alternative (optional) method
</t>
        </r>
        <r>
          <rPr>
            <sz val="9"/>
            <color rgb="FF000000"/>
            <rFont val="Segoe UI"/>
            <family val="2"/>
            <charset val="1"/>
          </rPr>
          <t>1: alternative (optional) method</t>
        </r>
      </text>
    </comment>
    <comment ref="AD3" authorId="1" shapeId="0" xr:uid="{8EAF119F-E167-449D-BCAB-8B23659E51C8}">
      <text>
        <r>
          <rPr>
            <b/>
            <sz val="9"/>
            <color rgb="FF000000"/>
            <rFont val="Segoe UI"/>
            <family val="2"/>
            <charset val="1"/>
          </rPr>
          <t>Umgang mit Folien für alternative/optionale Methoden</t>
        </r>
        <r>
          <rPr>
            <sz val="9"/>
            <color rgb="FF000000"/>
            <rFont val="Segoe UI"/>
            <family val="2"/>
            <charset val="1"/>
          </rPr>
          <t xml:space="preserve">
</t>
        </r>
        <r>
          <rPr>
            <sz val="9"/>
            <color rgb="FF000000"/>
            <rFont val="Segoe UI"/>
            <family val="2"/>
            <charset val="1"/>
          </rPr>
          <t xml:space="preserve">- ausgeblendete Folien werden nicht regulär gezählt sondern erhalten die "Lehrdrehbuch ID"
</t>
        </r>
        <r>
          <rPr>
            <sz val="9"/>
            <color rgb="FF000000"/>
            <rFont val="Segoe UI"/>
            <family val="2"/>
            <charset val="1"/>
          </rPr>
          <t xml:space="preserve">- um dies zu Kennzeichnen wird hier &lt;ID&gt; statt einer Nummer eingetragen
</t>
        </r>
        <r>
          <rPr>
            <sz val="9"/>
            <color rgb="FF000000"/>
            <rFont val="Segoe UI"/>
            <family val="2"/>
            <charset val="1"/>
          </rPr>
          <t xml:space="preserve">
</t>
        </r>
        <r>
          <rPr>
            <b/>
            <sz val="9"/>
            <color rgb="FF000000"/>
            <rFont val="Segoe UI"/>
            <family val="2"/>
            <charset val="1"/>
          </rPr>
          <t>Umgang mit nicht vorhandenen Folien</t>
        </r>
        <r>
          <rPr>
            <sz val="9"/>
            <color rgb="FF000000"/>
            <rFont val="Segoe UI"/>
            <family val="2"/>
            <charset val="1"/>
          </rPr>
          <t xml:space="preserve">
</t>
        </r>
        <r>
          <rPr>
            <sz val="9"/>
            <color rgb="FF000000"/>
            <rFont val="Segoe UI"/>
            <family val="2"/>
            <charset val="1"/>
          </rPr>
          <t>- nicht vorhandene Materialien werden mit "na" gekennzeichnet</t>
        </r>
      </text>
    </comment>
    <comment ref="AF3" authorId="1" shapeId="0" xr:uid="{0D3DDD85-5C9A-4F1A-8F3E-068C697C30E4}">
      <text>
        <r>
          <rPr>
            <b/>
            <sz val="9"/>
            <color rgb="FF000000"/>
            <rFont val="Segoe UI"/>
            <family val="2"/>
            <charset val="1"/>
          </rPr>
          <t>Umgang mit Folien für alternative/optionale Methoden</t>
        </r>
        <r>
          <rPr>
            <sz val="9"/>
            <color rgb="FF000000"/>
            <rFont val="Segoe UI"/>
            <family val="2"/>
            <charset val="1"/>
          </rPr>
          <t xml:space="preserve">
</t>
        </r>
        <r>
          <rPr>
            <sz val="9"/>
            <color rgb="FF000000"/>
            <rFont val="Segoe UI"/>
            <family val="2"/>
            <charset val="1"/>
          </rPr>
          <t xml:space="preserve">- ausgeblendete Folien werden nicht regulär gezählt sondern erhalten die "Lehrdrehbuch ID"
</t>
        </r>
        <r>
          <rPr>
            <sz val="9"/>
            <color rgb="FF000000"/>
            <rFont val="Segoe UI"/>
            <family val="2"/>
            <charset val="1"/>
          </rPr>
          <t xml:space="preserve">- um dies zu Kennzeichnen wird hier &lt;ID&gt; statt einer Nummer eingetragen
</t>
        </r>
        <r>
          <rPr>
            <sz val="9"/>
            <color rgb="FF000000"/>
            <rFont val="Segoe UI"/>
            <family val="2"/>
            <charset val="1"/>
          </rPr>
          <t xml:space="preserve">
</t>
        </r>
        <r>
          <rPr>
            <b/>
            <sz val="9"/>
            <color rgb="FF000000"/>
            <rFont val="Segoe UI"/>
            <family val="2"/>
            <charset val="1"/>
          </rPr>
          <t>Umgang mit nicht vorhandenen Folien</t>
        </r>
        <r>
          <rPr>
            <sz val="9"/>
            <color rgb="FF000000"/>
            <rFont val="Segoe UI"/>
            <family val="2"/>
            <charset val="1"/>
          </rPr>
          <t xml:space="preserve">
</t>
        </r>
        <r>
          <rPr>
            <sz val="9"/>
            <color rgb="FF000000"/>
            <rFont val="Segoe UI"/>
            <family val="2"/>
            <charset val="1"/>
          </rPr>
          <t>- nicht vorhandene Materialien werden mit "na" gekennzeichnet</t>
        </r>
      </text>
    </comment>
    <comment ref="K48" authorId="3" shapeId="0" xr:uid="{52896E44-71E0-4CE5-81FF-EC669D36248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Einheit nach meinem Empfingen vorher mit 15 min. viel zu knapp, auf 25 min. erweitert.</t>
      </text>
    </comment>
    <comment ref="Z52" authorId="4" shapeId="0" xr:uid="{D546D626-8EAA-43CF-A280-B7526F24544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 Zeile gab es nicht und ich habe das nicht im Original-Drehbuch gefunden - es gibt aber eine Folie hierzu. So sinnvoll bzw. so gedacht?</t>
      </text>
    </comment>
    <comment ref="Z59" authorId="5" shapeId="0" xr:uid="{38DA5E32-7A2D-4F8B-A89C-31ACA9B33C4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 Aufgabenstellung in der Tabelle hieß vorher "Wann hätten Sie schon mal eine Datendokumentation gebraucht?" - abweichend von der Folie. Ich habe jetzt hier die Formulierung der Folie übernommen.</t>
      </text>
    </comment>
    <comment ref="Z60" authorId="6" shapeId="0" xr:uid="{07B8BF8E-A5E3-4672-B82C-28990C61E10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Gibt es das überhaupt im Originalfoliensatz?
Antwort:
    Kerstin hat hier gerne eine kleine Umfrage gemacht, die aus meiner Sicht zu banal ist, deswegen mach ich die nie</t>
      </text>
    </comment>
    <comment ref="Z61" authorId="7" shapeId="0" xr:uid="{A08F0AE5-9A98-4FEC-AB7B-ABB3E25D3A4A}">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In den Bemerkungen gab es den Eintrag "AB Argumentations-hilfe: Wie beginne ich mit der Daten-dokumentation?" - was bedeutet das und wo gehört das hin?
Antwort:
    Das sind Handouts, wo kommen die Hin?
</t>
      </text>
    </comment>
    <comment ref="Q65" authorId="8" shapeId="0" xr:uid="{CCD27B61-73F6-40A8-9733-D252D7E9BB9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Dieser Schritt ist als Alternative klassifiziert, mir ist aber nicht klar, als Alternative wozu. Ist er hier richtig eingeordnet?</t>
      </text>
    </comment>
    <comment ref="Z65" authorId="9" shapeId="0" xr:uid="{95B7E268-ADA0-4C83-9A6C-BBEC874D314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Wo befindet sich die notwendige Ressource (samt Auflösung)?
Antwort:
    Gibt es nicht :/</t>
      </text>
    </comment>
    <comment ref="Q66" authorId="10" shapeId="0" xr:uid="{AF84BD1F-BE6E-448D-A257-7C4C3D9950F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Dieser Schritt ist als Alternative klassifiziert, mir ist aber nicht klar, als Alternative wozu. Ist er hier richtig eingeordnet?</t>
      </text>
    </comment>
    <comment ref="Q67" authorId="11" shapeId="0" xr:uid="{EF53AE32-9017-4B02-AA82-46FE78C051B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Dieser Schritt ist als Alternative klassifiziert, mir ist aber nicht klar, als Alternative wozu. Ist er hier richtig eingeordnet?</t>
      </text>
    </comment>
    <comment ref="Z67" authorId="12" shapeId="0" xr:uid="{E3AD442A-E8AD-4A54-B4EA-142BCD3A5EB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Gibt es hierfür eine Folie?
Antwort:
    Nein</t>
      </text>
    </comment>
    <comment ref="Z69" authorId="13" shapeId="0" xr:uid="{D048712A-34D6-472B-A4B4-043B09AE3A1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Was bedeutet: ...Ihr könnt für Eure Fächer eigene Kategorien/Listen erstellen?
Antwort:
    Frage an Benjamin. Das hat er mal durchgeführt. Dafür haben wir ein Pad benutzt wo die TN metadaten gelistet haben, ich behaupte es hat nicht sooo gut funktioniert und wir haben es nie wieder durchgeführt</t>
      </text>
    </comment>
    <comment ref="Z78" authorId="14" shapeId="0" xr:uid="{2F237BE1-74E7-4740-BC2F-12074B1A3B3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Feld Bemerkungen enthielt:
"AB Argumentationshilfe: Warum sollte ich meine Daten sichern und ein Backup verwenden?"
Wo gehört das hin?
Antwort:
    Handout zum austeilen</t>
      </text>
    </comment>
    <comment ref="Z80" authorId="15" shapeId="0" xr:uid="{254884E5-BED6-4FF1-AC12-8629CD11192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Hierzu gab es offenbar keine Folie, habe diese neu hinzugefügt.</t>
      </text>
    </comment>
    <comment ref="K89" authorId="16" shapeId="0" xr:uid="{F0037F5F-1400-481E-8626-B2509C3CB47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Original sind hier 20 min. vorgesehen - alleine die Übung braucht diese Zeit. Erweitert auf 30</t>
      </text>
    </comment>
    <comment ref="Z105" authorId="17" shapeId="0" xr:uid="{04B41A48-96F0-4F2F-A91A-D19806521F2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Hierzu gab es keine Folie, ist neu angelegt.</t>
      </text>
    </comment>
    <comment ref="Z121" authorId="18" shapeId="0" xr:uid="{8E746E51-D0E6-4644-8126-BA08364B3BF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Was ist der Unterschied?
Ich spreche eher unterschied zwischen Backup und LZA
Antwort:
    Wir hatten das in Köln eingefügt, weil oft der Eindruck entsteht, dass Repositorien automatisch "echte" LZA unternehmen. Ich habe das hier als Unterpunkt gelassen, es gibt aber in unserem Foliensatz bisher keine Folien dazu und deshalb ist das optional/Alternative.</t>
      </text>
    </comment>
    <comment ref="K154" authorId="19" shapeId="0" xr:uid="{67434FDD-39E4-40C3-B293-41CA8C9FC32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Massive Abweichungen zum Originaldrehbuch, die Struktur hier findet sich aber in den Folien wieder. Zeit angepasst.</t>
      </text>
    </comment>
    <comment ref="Z156" authorId="20" shapeId="0" xr:uid="{E296A8CD-50C1-41EE-8D53-D453ECC353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Es gibt hier kein Äquivalent für Präsenz - ist das so gedacht?</t>
      </text>
    </comment>
    <comment ref="Z161" authorId="21" shapeId="0" xr:uid="{AFCCFDCC-0ABF-4901-9BE2-0B7158A5B7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Bemerkungen stand "Im DMP-Tool oder via Download aus Cloud-Speicher" - wo gehört das hin?
Antwort:
    Benötigte Materialien: Template für DMP</t>
      </text>
    </comment>
    <comment ref="Z170" authorId="22" shapeId="0" xr:uid="{5E773EFA-DF5B-BB4A-B28C-D95E691557A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Könnte ergänzt werden
Antwort:
    Womit?</t>
      </text>
    </comment>
    <comment ref="V183" authorId="23" shapeId="0" xr:uid="{91466592-4820-4311-B77F-9C84582F9E1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Geändert von TN entwickeln Lehrmethode zu Schulungsformat. Wenn so OK, bitte das Lernzielmatrix Lernziel auf Passung prüfen.</t>
      </text>
    </comment>
    <comment ref="Y189" authorId="24" shapeId="0" xr:uid="{25886892-D48F-4EF7-869C-4DD31684476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erscheint mir redundant und hatte auch keine eigene Folie - habe es zur Alternativmethode gemacht</t>
      </text>
    </comment>
    <comment ref="K203" authorId="25" shapeId="0" xr:uid="{FC73AB67-71DC-4A16-884A-4E1331B713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Von ursprünglich 20 auf 30 min. erweitert - Übung mit nach vorne zur Flipchart kommen müsste sonst von 15 auf 5 min., das erscheint mir unrealistisch.</t>
      </text>
    </comment>
    <comment ref="V223" authorId="26" shapeId="0" xr:uid="{E7AB6748-B14D-4A64-B550-FB88BBE3E89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Gibt es hier in Präsenz tatsächlich zwei Teile oder ist einer davon eine Alternativmethode?
Antwort:
    Ich zeige selber an dieser Stelle nie einen Film
Antwort:
    Ich habe das jetzt abgeändert und das Video in beiden Fällen zur Primärmethode gemacht, das Schnattern mit dem Sitznachbarn zur Alternative für Präsenz ohne Äquivalent in virtuell.</t>
      </text>
    </comment>
    <comment ref="K240" authorId="27" shapeId="0" xr:uid="{98EC4CEE-6ACB-459B-911E-7C630F0CC09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Einheit nach meinem Empfingen vorher mit 20 min. Präsenz) viel zu knapp, auf 30 min. erweitert.</t>
      </text>
    </comment>
    <comment ref="P240" authorId="28" shapeId="0" xr:uid="{36750692-7467-4146-999F-183E67A39F7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stand vorher "Verzeichnisstruktur" - das sehe ich aber weder in der Übung noch in dem Vortrag; bei beiden geht es grundsätzlich um Struktur (auf Ordner wird nicht explizit eingegangen). Ich habe das entsprechend abgeändert.</t>
      </text>
    </comment>
    <comment ref="Z242" authorId="29" shapeId="0" xr:uid="{68530AC6-BE04-4EDB-A79F-4065BB4C9A4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Sollen hier alle Paare durchpermutiert werden? Wie lange dauert das? Wie sicherstellen, dass Personen alternierend das Beispiel liefern oder die Lösung?</t>
      </text>
    </comment>
    <comment ref="R249" authorId="30" shapeId="0" xr:uid="{A57BF0AD-E2C5-41A9-A073-06471DEAAF6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 Übung "Eule" wäre im Prinzip das Äquivalent für Virtuell. Da wir wenig Zeit haben und es hierzu a) neuer Folien, es b) einer Klärung der Quelle benötigen würde und c) wir schon eine ausführliche Übung für virtuell an der Stelle haben, habe ich das für diese Version gestrichen.
Antwort:
    Eule ist eher Nachnutzung als Dokumentation</t>
      </text>
    </comment>
    <comment ref="Z255" authorId="31" shapeId="0" xr:uid="{1CB81330-88B5-4E4C-AB5D-85EF70AEBE3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den Bemerkungen gab es den Eintrag "AB Argumentations-hilfe: Wie beginne ich mit der Daten-dokumentation?" - was bedeutet das und wo gehört das hin?
Antwort:
    Es ist eine Art Poster die als Handout herausgegeben wird</t>
      </text>
    </comment>
    <comment ref="Q259" authorId="32" shapeId="0" xr:uid="{19746F8D-15DB-4364-BD1B-2DBCB1D1E32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Dieser Schritt ist als Alternative klassifiziert, mir ist aber nicht klar, als Alternative wozu. Ist er hier richtig eingeordnet?</t>
      </text>
    </comment>
    <comment ref="Q260" authorId="33" shapeId="0" xr:uid="{DF82659D-E8BD-45D5-AE74-DA9540422B8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Dieser Schritt ist als Alternative klassifiziert, mir ist aber nicht klar, als Alternative wozu. Ist er hier richtig eingeordnet?</t>
      </text>
    </comment>
    <comment ref="Q261" authorId="34" shapeId="0" xr:uid="{84ED1F0B-F172-47F1-876F-1299CF7FCB5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Dieser Schritt ist als Alternative klassifiziert, mir ist aber nicht klar, als Alternative wozu. Ist er hier richtig eingeordnet?</t>
      </text>
    </comment>
    <comment ref="Z263" authorId="35" shapeId="0" xr:uid="{C3D49996-9915-481B-8E3F-B74105068B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Aufgabenstellung unvollständig - wie wird gearbeitet (Gruppen, alleine, zu zweit, mit Stellwänden, etc.).</t>
      </text>
    </comment>
    <comment ref="Z269" authorId="36" shapeId="0" xr:uid="{83399BB7-0678-D54C-AFB6-8F9C165E4D3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Feld Bemerkungen enthielt
"3-er Gruppen; Unsere Lösungs-vorschläge werden ausgeteilt.
AB Checkliste: Was ist bei der Speicherwahl zu beachten?"
Wo gehört das hin?
Antwort:
    Checkliste wird als Handout am Ende ausgeteilt (Gedankenstüze)
Antwort:
    Wir sollten vereinheitlichen was wir schreiben wenn wir von einem Pad sprechen. In den Methoden wird häufig das Paddelt als Beispiel genannt, hier Conceptboard.. gibt es einen Überbegriff dafür?</t>
      </text>
    </comment>
    <comment ref="Z270" authorId="37" shapeId="0" xr:uid="{3CC66243-3E40-E440-9500-F25B678AC6E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Feld Bemerkungen enthielt
"3-er Gruppen; Unsere Lösungs-vorschläge werden ausgeteilt.
AB Checkliste: Was ist bei der Speicherwahl zu beachten?"
Wo gehört das hin?
Antwort:
    Checkliste wird als Handout am Ende ausgeteilt (Gedankenstüze)
Antwort:
    Wir sollten vereinheitlichen was wir schreiben wenn wir von einem Pad sprechen. In den Methoden wird häufig das Paddelt als Beispiel genannt, hier Conceptboard.. gibt es einen Überbegriff dafür?</t>
      </text>
    </comment>
    <comment ref="Z271" authorId="38" shapeId="0" xr:uid="{7CBB0EB8-AABF-C54B-90CC-C5B5A016F65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Feld Bemerkungen enthielt:
"AB Argumentationshilfe: Warum sollte ich meine Daten sichern und ein Backup verwenden?"
Wo gehört das hin?
Antwort:
    Handout zum austeilen</t>
      </text>
    </comment>
    <comment ref="V272" authorId="39" shapeId="0" xr:uid="{C541D09E-8316-4143-AC3B-F043DD2473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Keine Ahnung was hier das Ziel ist
Antwort:
    "Cringe" ist das Ziel. Ich würde das eh streichen, aber das Video scheint ja entweder beliebt oder verhasst zu sein.
Antwort:
    Ich habe jetzt mal eine Beschreibung eingefügt, diese gerne Ändern</t>
      </text>
    </comment>
    <comment ref="Z272" authorId="40" shapeId="0" xr:uid="{EFDEA8B1-0059-4651-B9B8-1E726232C3C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würde nur das Video zeigen. Die Frage ergibt aus meiner Sicht keinen Sinn hier
Antwort:
    An dieser Stelle würde ich auch eher das Apollo Video zeigen. Das Panda Video passt eher zusammenfassend entweder bei Doku, oder Publikation, oder einfach als Aktivierung nach einer Pause
Antwort:
    Da das Apollo-Video schon Verwendung findet - was machen wir hiermit?
Antwort:
    Da es es eine Alternative ist, und das Apollo vorher auch eine Alternative, kann es nicht trotzdem rein?
Antwort:
    Bzw würde ich das Apollo video oben nur als Alternative machen und nicht festen Schritt</t>
      </text>
    </comment>
    <comment ref="K282" authorId="41" shapeId="0" xr:uid="{DE094030-6643-4FF4-BEA5-61BE7F2DDC8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Original sind hier 20 min. vorgesehen - alleine die Übung braucht diese Zeit. Erweitert auf 30</t>
      </text>
    </comment>
    <comment ref="P282" authorId="42" shapeId="0" xr:uid="{31B82100-4EC0-4A8A-A35B-95EDF4AF678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habe den Gesprächsleitfaden Schulungskonzeption zur Primärmethode gemacht. Außerdem habe ich bei dieser und der Alternativmethode Planung Schulungskonzption (der Mindmap) die verschiedenen Bausteine zu einem gemacht, weil da jeweils eine komplexe Methode ist.</t>
      </text>
    </comment>
    <comment ref="K332" authorId="43" shapeId="0" xr:uid="{BB9C3DC1-F08C-4F85-8BC9-417D3406129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 Einheit hat in Präsenz die gleichen Inhalte wie in der virtuelle Variante, im Originaldrehbuch aber 10 min. weniger kalkuliert - habe das angepasst auf ebenfalls 40 min.</t>
      </text>
    </comment>
    <comment ref="Y337" authorId="44" shapeId="0" xr:uid="{8E183A29-5CA3-4257-B2B2-5E048C817A1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Ich habe das hier als Alternativmethode geführt, kann mich nicht daran erinnern, die schon mal gemacht zu haben.</t>
      </text>
    </comment>
    <comment ref="Z337" authorId="45" shapeId="0" xr:uid="{A55811FD-C066-443E-A04D-2CA8E2327C5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Worum genau handelt es sich? Was ist der Ablauf (nur Arbeitsblatt und keine Besprechung?)</t>
      </text>
    </comment>
    <comment ref="K350" authorId="46" shapeId="0" xr:uid="{8D451E13-AADA-430F-8D73-9004A2AEBD6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Bei Präsenz fällt eine Übung von 5 min. weg, Zeit angepasst auf 15 min.</t>
      </text>
    </comment>
    <comment ref="Z367" authorId="47" shapeId="0" xr:uid="{750174C6-15EA-4245-9897-AAA5A0625343}">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könnte ergänzt werden
</t>
      </text>
    </comment>
    <comment ref="Z551" authorId="48" shapeId="0" xr:uid="{EDCB0E22-07B9-2B46-86BD-063E2AF5A46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Könnte ergänzt werden
Antwort:
    Womit?</t>
      </text>
    </comment>
    <comment ref="Z747" authorId="49" shapeId="0" xr:uid="{F8C79B38-EBA7-2843-B9BE-D9CCF8DEAA82}">
      <text>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Hier könnte ergänzt werden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USB</author>
    <author>Andreas Mühlichen</author>
  </authors>
  <commentList>
    <comment ref="L1" authorId="0" shapeId="0" xr:uid="{A3745979-F82B-4872-A948-7EC4BFEB63D0}">
      <text>
        <r>
          <rPr>
            <b/>
            <sz val="9"/>
            <color rgb="FF000000"/>
            <rFont val="Segoe UI"/>
            <family val="2"/>
          </rPr>
          <t xml:space="preserve">Automatically Generated Content for PowerPoint Notes
</t>
        </r>
        <r>
          <rPr>
            <b/>
            <sz val="9"/>
            <color rgb="FF000000"/>
            <rFont val="Segoe UI"/>
            <family val="2"/>
          </rPr>
          <t xml:space="preserve">
</t>
        </r>
        <r>
          <rPr>
            <sz val="9"/>
            <color rgb="FF000000"/>
            <rFont val="Segoe UI"/>
            <family val="2"/>
          </rPr>
          <t xml:space="preserve">- It is automatically updated with changes in the "TtT V5 LDB" worksheet.
</t>
        </r>
        <r>
          <rPr>
            <sz val="9"/>
            <color rgb="FF000000"/>
            <rFont val="Segoe UI"/>
            <family val="2"/>
          </rPr>
          <t xml:space="preserve">- The output can be adjusted: To do this, unhide the hidden columns here and modify the formulas used for generation.
</t>
        </r>
        <r>
          <rPr>
            <sz val="9"/>
            <color rgb="FF000000"/>
            <rFont val="Segoe UI"/>
            <family val="2"/>
          </rPr>
          <t xml:space="preserve">
</t>
        </r>
        <r>
          <rPr>
            <sz val="9"/>
            <color rgb="FF000000"/>
            <rFont val="Segoe UI"/>
            <family val="2"/>
          </rPr>
          <t xml:space="preserve">NOTE:
</t>
        </r>
        <r>
          <rPr>
            <sz val="9"/>
            <color rgb="FF000000"/>
            <rFont val="Segoe UI"/>
            <family val="2"/>
          </rPr>
          <t xml:space="preserve">- Depending on the operating system, line breaks may not be copied cleanly when taken directly from the xlsx file.
</t>
        </r>
        <r>
          <rPr>
            <sz val="9"/>
            <color rgb="FF000000"/>
            <rFont val="Segoe UI"/>
            <family val="2"/>
          </rPr>
          <t xml:space="preserve">- Recommendation for Windows:
</t>
        </r>
        <r>
          <rPr>
            <sz val="9"/>
            <color rgb="FF000000"/>
            <rFont val="Segoe UI"/>
            <family val="2"/>
          </rPr>
          <t xml:space="preserve">1) Make all adjustments in the "TtT V5 LDB" worksheet.
</t>
        </r>
        <r>
          <rPr>
            <sz val="9"/>
            <color rgb="FF000000"/>
            <rFont val="Segoe UI"/>
            <family val="2"/>
          </rPr>
          <t xml:space="preserve">2) Switch to this worksheet (Text for PowerPoint Notes).
</t>
        </r>
        <r>
          <rPr>
            <sz val="9"/>
            <color rgb="FF000000"/>
            <rFont val="Segoe UI"/>
            <family val="2"/>
          </rPr>
          <t xml:space="preserve">3) Select the entire column "L."
</t>
        </r>
        <r>
          <rPr>
            <sz val="9"/>
            <color rgb="FF000000"/>
            <rFont val="Segoe UI"/>
            <family val="2"/>
          </rPr>
          <t xml:space="preserve">4) Copy the column into MS Word (this avoids the creation of double quotation marks on line breaks—a Windows-specific behavior).
</t>
        </r>
        <r>
          <rPr>
            <sz val="9"/>
            <color rgb="FF000000"/>
            <rFont val="Segoe UI"/>
            <family val="2"/>
          </rPr>
          <t xml:space="preserve">5) In Word, select all, and copy into any text editor (e.g., the default Notepad that comes with Windows).
</t>
        </r>
        <r>
          <rPr>
            <sz val="9"/>
            <color rgb="FF000000"/>
            <rFont val="Segoe UI"/>
            <family val="2"/>
          </rPr>
          <t xml:space="preserve">6) From this txt file, copy the contents for the note fields in PowerPoint.
</t>
        </r>
        <r>
          <rPr>
            <sz val="9"/>
            <color rgb="FF000000"/>
            <rFont val="Segoe UI"/>
            <family val="2"/>
          </rPr>
          <t xml:space="preserve">7) The line -/-/-/-/-*/ separates the entries of individual rows in Excel for easier copy &amp; paste.
</t>
        </r>
        <r>
          <rPr>
            <sz val="9"/>
            <color rgb="FF000000"/>
            <rFont val="Segoe UI"/>
            <family val="2"/>
          </rPr>
          <t xml:space="preserve">
</t>
        </r>
        <r>
          <rPr>
            <sz val="9"/>
            <color rgb="FF000000"/>
            <rFont val="Segoe UI"/>
            <family val="2"/>
          </rPr>
          <t>We are working on solutions for automation; until then, unfortunately, manual work is required. :-)</t>
        </r>
      </text>
    </comment>
    <comment ref="L2" authorId="1" shapeId="0" xr:uid="{8E0218EA-5940-4E03-B41B-50DC3CBB08E7}">
      <text>
        <r>
          <rPr>
            <b/>
            <sz val="9"/>
            <color rgb="FF000000"/>
            <rFont val="Calibri"/>
            <family val="2"/>
            <scheme val="minor"/>
          </rPr>
          <t>Generic Notes Slides:</t>
        </r>
        <r>
          <rPr>
            <sz val="9"/>
            <color rgb="FF000000"/>
            <rFont val="Calibri"/>
            <family val="2"/>
            <scheme val="minor"/>
          </rPr>
          <t xml:space="preserve">
</t>
        </r>
        <r>
          <rPr>
            <sz val="9"/>
            <color rgb="FF000000"/>
            <rFont val="Calibri"/>
            <family val="2"/>
            <scheme val="minor"/>
          </rPr>
          <t xml:space="preserve">Active and passive tasks are described.
</t>
        </r>
        <r>
          <rPr>
            <sz val="9"/>
            <color rgb="FF000000"/>
            <rFont val="Calibri"/>
            <family val="2"/>
            <scheme val="minor"/>
          </rPr>
          <t>However, the abbreviations for active/passive participants are NOT included in the directing instructions.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<sst xmlns="http://schemas.openxmlformats.org/spreadsheetml/2006/main" count="9109" uniqueCount="1631">
  <si>
    <t>Sitzung</t>
  </si>
  <si>
    <t>aktiv</t>
  </si>
  <si>
    <t>Begrüßen und Kennenlernen</t>
  </si>
  <si>
    <t>Orientierung</t>
  </si>
  <si>
    <t>Didaktisches Vorgehen</t>
  </si>
  <si>
    <t>Nr.</t>
  </si>
  <si>
    <t>Kaffeepause</t>
  </si>
  <si>
    <t>Ordnung und Struktur</t>
  </si>
  <si>
    <t>Dokumentation und Metadaten</t>
  </si>
  <si>
    <t>Mittagspause</t>
  </si>
  <si>
    <t>Speicherung und Backup</t>
  </si>
  <si>
    <t>Langzeitarchivierung</t>
  </si>
  <si>
    <t>Zugriffssicherheit</t>
  </si>
  <si>
    <t>Rechtliche Aspekte</t>
  </si>
  <si>
    <t>Formaler Rahmen</t>
  </si>
  <si>
    <t>na</t>
  </si>
  <si>
    <t>Pause</t>
  </si>
  <si>
    <t>Ende und Puffer</t>
  </si>
  <si>
    <t>Tempo-Thesen-Runde</t>
  </si>
  <si>
    <t>Praktische Übung</t>
  </si>
  <si>
    <t>Didaktische Methoden</t>
  </si>
  <si>
    <t>Begrüßung</t>
  </si>
  <si>
    <t>Ressourcen</t>
  </si>
  <si>
    <t>Vorstellung</t>
  </si>
  <si>
    <t>Kennenlernen</t>
  </si>
  <si>
    <t>BR</t>
  </si>
  <si>
    <t>Beginn</t>
  </si>
  <si>
    <t>Workshop startet</t>
  </si>
  <si>
    <t>TN erfahren den Tagesplan</t>
  </si>
  <si>
    <t>Einführung</t>
  </si>
  <si>
    <t>TN lernen Möglichkeiten der Versionierung kennen</t>
  </si>
  <si>
    <t>Die TN überwinden die Hemmschwelle zu sprechen</t>
  </si>
  <si>
    <t>TN lernen sich etwas besser kennen</t>
  </si>
  <si>
    <t>Vortrag</t>
  </si>
  <si>
    <t>TN aktivieren Vorwissen</t>
  </si>
  <si>
    <t>Die TN lernen den Begriff Metadaten kennen</t>
  </si>
  <si>
    <t>Backup</t>
  </si>
  <si>
    <t>Grundlagen</t>
  </si>
  <si>
    <t>Nachhaltige Dateiformate</t>
  </si>
  <si>
    <t>Zugriffsrechte</t>
  </si>
  <si>
    <t>Anonymisierung</t>
  </si>
  <si>
    <t>TN lernen die verschiedenen Policy-Typen kennen</t>
  </si>
  <si>
    <t>TN lernen die Anforderungen an den Umgang mit FD kennen</t>
  </si>
  <si>
    <t>Bestandteile eines DMPs</t>
  </si>
  <si>
    <t>DMP Tools</t>
  </si>
  <si>
    <t>TN lernen unterschiedliche Werkzeuge und Hilfestellungen kennen und machen sich mit Mustern bekannt</t>
  </si>
  <si>
    <t>FDM Infrastruktur</t>
  </si>
  <si>
    <t>Vorwissen aktivieren</t>
  </si>
  <si>
    <t xml:space="preserve">TN lernen Inhalte eines WS zu erstellen (Richtziele, Lernziele, Ablaufpläne usw.) </t>
  </si>
  <si>
    <t>TN wissen was zu organisatorischen Vorbereitung eines Workshops gehört</t>
  </si>
  <si>
    <t>Die TN wissen welche Gesetze es gibt, was personenbezogene Daten und informierte Einwilligungserklärungen sind</t>
  </si>
  <si>
    <t>Die TN führen eine Anonymisierung einer Studie durch</t>
  </si>
  <si>
    <t>Rekapitulieren</t>
  </si>
  <si>
    <t>Feedback</t>
  </si>
  <si>
    <t>Verabschiedung</t>
  </si>
  <si>
    <t>TN erinnern sich an die Lerninhalte</t>
  </si>
  <si>
    <t>TN erhalten Gelegenheit sich mitzuteilen, so ihnen etwas wichtig ist</t>
  </si>
  <si>
    <t>Orientieren</t>
  </si>
  <si>
    <t>TN erhalten einen Überblick über die Inhalte des 2. Tages</t>
  </si>
  <si>
    <t>Publikationswege</t>
  </si>
  <si>
    <t>Repositorium finden</t>
  </si>
  <si>
    <t>Lizenzen</t>
  </si>
  <si>
    <t>Reflexion</t>
  </si>
  <si>
    <t>TN stellen Bezug zw. Lerninhalten und ihrem Alltag her</t>
  </si>
  <si>
    <t>TN erhalten Thesen</t>
  </si>
  <si>
    <t>Recherchieren</t>
  </si>
  <si>
    <t>Zitieren</t>
  </si>
  <si>
    <t>DMP-Übung</t>
  </si>
  <si>
    <t>Die TN gestalten einen eigenen DMP</t>
  </si>
  <si>
    <t>TN identifizieren Problemstellen und tauschen sich über Lösungsideen aus</t>
  </si>
  <si>
    <t>TN rekapitulieren und wenden das neu gelernte Wissen an</t>
  </si>
  <si>
    <t>Verwendete Methoden</t>
  </si>
  <si>
    <t>TN lernen den Unterschied zwischen Evaluation und Feedback</t>
  </si>
  <si>
    <t>Abschluss</t>
  </si>
  <si>
    <t>WL leitet Ende des WS ein</t>
  </si>
  <si>
    <t>Remote</t>
  </si>
  <si>
    <t>Where Are the Lost Apollo 11 Moon Landing Tapes?: https://www.youtube.com/watch?v=D2xCisd8ZWg</t>
  </si>
  <si>
    <t>Die TN lernen Ansätze zur Weiterentwicklung von FDM-Kontaktstellen kennen.</t>
  </si>
  <si>
    <t>Beuteblatt</t>
  </si>
  <si>
    <t>passiv</t>
  </si>
  <si>
    <t>TN: Gruppen arbeiten in BR</t>
  </si>
  <si>
    <t>Vortrag: Erklären der Workshoplandkarte</t>
  </si>
  <si>
    <t>TN lernen, welche CC-Lizenzen miteinander kombinierbar sind</t>
  </si>
  <si>
    <t>Recap</t>
  </si>
  <si>
    <t>TN haben Möglichkeit zur Klärung offener Fragen</t>
  </si>
  <si>
    <t>* Kommentare als Screenshot sichern</t>
  </si>
  <si>
    <t>* Ende Pausen-Zeit in Chat</t>
  </si>
  <si>
    <t>Aufgabenstellung:
- TN nennen ihre Namen im Chat</t>
  </si>
  <si>
    <t>Vortrag: Batch-Renaming-Tools werden vorgestellt</t>
  </si>
  <si>
    <t>ein</t>
  </si>
  <si>
    <t>aus</t>
  </si>
  <si>
    <t xml:space="preserve">Stichwortsalat: https://wheelofnames.com/ygv-dt9 </t>
  </si>
  <si>
    <t>https://www.re3data.org</t>
  </si>
  <si>
    <t>Open Source Initiative und Übersicht zu Software-Lizenzen: https://opensource.org/licenses/category</t>
  </si>
  <si>
    <t>DMP-Toolguide: http://doi.org/10.5281/zenodo.4632308</t>
  </si>
  <si>
    <t>TN lernen Suchoberflächen für Repositorien kennen.</t>
  </si>
  <si>
    <t>TN lernen das Beuteblatt kennen.</t>
  </si>
  <si>
    <t>Empfehlung: nach ca. 1,5 h</t>
  </si>
  <si>
    <t>Empfehlung: nach ca. 3,0 h</t>
  </si>
  <si>
    <t>Empfehlung: nach ca. 5,5 h</t>
  </si>
  <si>
    <t>* in Chat: Link Beuteblatt</t>
  </si>
  <si>
    <t>* in Chat: Link FAIR Data Poster</t>
  </si>
  <si>
    <t>* in Chat [gegen Ende]: Link Checkliste Versionierung</t>
  </si>
  <si>
    <t>* in Chat [an passender Stelle zum Vortrag]: Links</t>
  </si>
  <si>
    <t>Vortrag: Metadaten, Unterschiede inhaltliche und technische Metadaten</t>
  </si>
  <si>
    <t>Vortrag: Normdaten, kontrolliertes Vokabular, Klassifikation, Thesaurus</t>
  </si>
  <si>
    <t>* in Chat: Link Metadaten-Datenbank</t>
  </si>
  <si>
    <t>* in Chat: Link Speichermedien-Padlet</t>
  </si>
  <si>
    <t>* in Chat [gegen Ende]: Links Speicherwahl und Backup</t>
  </si>
  <si>
    <t>Vortrag: Hinweise für eine gute Benennung von Dateien</t>
  </si>
  <si>
    <t>Vortrag: Beispiele für FD-Lebenszyklen</t>
  </si>
  <si>
    <t>Vortrag:
- Erläuterung Notwendigkeit von Versionierung
- Vorstellung Möglichkeiten von Versionierung und Versionskontrolle</t>
  </si>
  <si>
    <t>Vortrag:
- Kriterien sicherer Backups
- Hinweis auf institutionelle Services</t>
  </si>
  <si>
    <t>Vortrag: Vorstellung Gründe Zugriffssicherheit</t>
  </si>
  <si>
    <t>Vortrag:
- Aspekte Datensicherheit
- Physischer Schutz
- inegrierte Verschlüsselung (Beispiele für Lösungen)</t>
  </si>
  <si>
    <t>* in Chat [gegen Ende]: Link Passwortmanager</t>
  </si>
  <si>
    <t>Vortrag: Kriterien zur Vergabe von Zugriffsrechten</t>
  </si>
  <si>
    <t>* BR-Räume vorbereiten
(3er Gruppen, möglichst einander unbekannte)
* in Chat: Aufgabenstellung</t>
  </si>
  <si>
    <t>Vortrag:
- Überblick FD-Policy-Typen
- Beispiel Verlags-Policy (Springer Nature)</t>
  </si>
  <si>
    <t>* in Chat [nach Vorstellung durch TN]: Link Auflösung
* in Chat: Links Anonymisierungstools, forschungsdaten.info</t>
  </si>
  <si>
    <t>Vortrag: Beispiel institutioneller FD-Policy (Humboldt-Universität zu Berlin)</t>
  </si>
  <si>
    <t>* in Chat: Link zur Policy</t>
  </si>
  <si>
    <t>Vortrag: Vorstellung möglicher Angebote und Strukturen von FDM-Einrichtungen an Hochschulen</t>
  </si>
  <si>
    <t>Leitfrage Gruppe 1:
Mit welchen Aspekten, die elementar die Gestaltung des Workshops bedingen, sollte man sich zuerst auseinandersetzen?</t>
  </si>
  <si>
    <t>Leitfrage Gruppe 2:
Wie erarbeitet man die Inhalte? Woran sollte man sich bei der Ausgestaltung orientieren?</t>
  </si>
  <si>
    <t>Vortrag:
- Fragen zu heute?
- kurzer Ausblick auf 2. Teil
- Danke und Abschied bis morgen</t>
  </si>
  <si>
    <t>* BR-Räume Vorbereiten
(2 Gruppen)
* in Chat: Link Datentabelle
* in Chat: Aufgabenstellung</t>
  </si>
  <si>
    <t>* BR-Räume vorbereiten (3 Gruppen)
* in Chat: Link zum Sciebo-Ordner
* in Chat: Aufgabenstellung
* Vorlesen, welche Person in welcher Gruppe ist (1 bis 3)</t>
  </si>
  <si>
    <t>Aufgabenstellung für Breakout-Room:
- Bitte Link WheelofNames aufrufen (VOR Wechsel in BR)
- Im BR: Eine Person teilt Bildschirm mit WheelofNames
- Erklärt Euch bitte immer abwechselnd die erdrehten Begriffe.
- Wenn Ihr Fragen habt, die Ihr untereinander nicht klären könnt, bringt diese bitte im Anschluss mit ins Plenum.</t>
  </si>
  <si>
    <t>* BR-Räume Vorbereiten
(2er Gruppen)
* in Chat: Link WheelofNames
* in Chat: Aufgabenstellung</t>
  </si>
  <si>
    <t>Aufgabenstellung:
- Bitte besucht die Webseite:
re3data.org
- Sucht bitte nach einem Repositorium, z.B. für Eure aktuelle oder letzte Forschungstätigkeit, für einen von Euch betreuten Fachbereich etc.
- Erfahrungen und Schwierigkeiten besprechen wie anschließend im Plenum.</t>
  </si>
  <si>
    <t>* in Chat: Link re3data
* in Chat: Aufgabenstellung</t>
  </si>
  <si>
    <t>*in Chat: Link Open Source Initiative</t>
  </si>
  <si>
    <t>ORCID:
https://www.orcid.org</t>
  </si>
  <si>
    <t>Vortrag: Einführung in Recherchemöglichkeiten FD</t>
  </si>
  <si>
    <t>Moderation:
- "Habt Ihr etwas geeignetet gefunden? Wie waren Eure Erfahrungen mit der Suche? Gab es Probleme?"
- Bitte Antworten einfach in den Raum rufen</t>
  </si>
  <si>
    <t>Vortrag: Zitationsschemata für FD und Bsp.</t>
  </si>
  <si>
    <t xml:space="preserve">Vortrag: Erläuterung des Begriffs DMP </t>
  </si>
  <si>
    <t>* in Chat: Leitfrage Gruppe 1</t>
  </si>
  <si>
    <t>* in Chat: Leitfrage Gruppe 2</t>
  </si>
  <si>
    <t>* in Chat: Leitfrage Gruppe 3</t>
  </si>
  <si>
    <t>* in Chat: Link ORCID</t>
  </si>
  <si>
    <t>* in Chat: Links für Datensuche</t>
  </si>
  <si>
    <t>* in Chat: Links Zitationshilfen</t>
  </si>
  <si>
    <t>* in Chat: Links zu CC</t>
  </si>
  <si>
    <t>Vortrag: Bestandteile DMP</t>
  </si>
  <si>
    <t>* in Chat: Link DMP-Toolguide</t>
  </si>
  <si>
    <t>* in Chat: Links zu DMP-Vorlage
* in Chat: Aufgabenstellung</t>
  </si>
  <si>
    <t>TN: Einzelarbeit</t>
  </si>
  <si>
    <t>Vorbereitung:
- Ankündigung Tempo-Thesen
- individuelle Thesen für spätere Aufgabe kommen ab jetzt in den privaten Chat
- bitte speichern und geheimhalten</t>
  </si>
  <si>
    <t>* in INDIVIDUELLEN Chat: TN zugeordnete Thesen</t>
  </si>
  <si>
    <t>* in Chat: aktuelle These (mit laufender Nummer für Reihenfolge)</t>
  </si>
  <si>
    <t>Panda-Video: https://www.youtube.com/watch?v=N2zK3sAtr-4</t>
  </si>
  <si>
    <t>* BR-Räume vorbereiten (3 Gruppen)
* ggf. Reduktion auf 2 Gruppen wenn
  a) Zeit knapp oder
  b) &lt; 9 TN (min. 3 TN/Gruppe)
* in Chat: Links zum Whiteboard
* in Chat: Aufgabenstellung
* Vorlesen, welche Person in welcher Gruppe ist (1 bis 3)</t>
  </si>
  <si>
    <t>* bereithalten bei technischen Problemen das Board der jeweiligen Gruppe zu teilen</t>
  </si>
  <si>
    <t>Start</t>
  </si>
  <si>
    <t>Workshopdauer (in Minuten je Sitzung)</t>
  </si>
  <si>
    <t>von bis - BS-Teilung</t>
  </si>
  <si>
    <t>Folien</t>
  </si>
  <si>
    <t>Inhaltssegmente</t>
  </si>
  <si>
    <t>Bereich</t>
  </si>
  <si>
    <t>Ergebnis</t>
  </si>
  <si>
    <t>Chat</t>
  </si>
  <si>
    <t>Vortrag:
- FAIR-Prinzipien werden kurz vorgestellt
- ggf. Beispiel zu 1-2 Buchstaben
- Fragen zu dem Thema?</t>
  </si>
  <si>
    <t>* ggf. weitere Karten(-Stapel) im Board erstellen</t>
  </si>
  <si>
    <t>TN: Einzelarbeit am gemeinsamen Board</t>
  </si>
  <si>
    <t>Moderation:
- WL Sichtung und Kommentierung der Einträge
- ggf. Rückfragen an TN stellen</t>
  </si>
  <si>
    <t>Aufgabenstellung:
- "Um einen Eindruck zu erhalten, welche FDM-Aufgaben an Ihren jeweiligen Einrichtung ausgeübt werden, möchten wir Sie um das Setzen von Stempeln neben den grünen Begriffen bitten: Welche davon treffen Ihres Wissens auf Ihren Standort zu?"</t>
  </si>
  <si>
    <t>Leitfrage Gruppe 3:
Welche organisatorischen Aspekte und Schritte gehören zur Gestaltung eines Workshops?</t>
  </si>
  <si>
    <t>Vortrag:
- Vorstellung der gesamten Mindmap
- ggf. auf wichtige Punkte hinweisen, die in den Mindmaps der TN noch gefehlt haben.</t>
  </si>
  <si>
    <t>Moderation:
- "Gibt es Fragen, die zu gestern aufgekommen sind? Konntet ihr Begriffe nicht zu zweit einordnen?" 
- Fragen primär durch Gruppe beantworten lassen</t>
  </si>
  <si>
    <t>* in Chat (nach Abschluss Übung): Links Beispiel-DMPs</t>
  </si>
  <si>
    <t>Moderation:
- "Wir wechseln gleich noch einmal zum didaktischen Rahmen. Gibt es vorher noch Fragen zum Inhaltlichen?"
- Fragen zuerst durch TN beantworten lassen, erst dann durch WL</t>
  </si>
  <si>
    <t>Vortrag: Vorstellung verschiedene Dokumentationsformen</t>
  </si>
  <si>
    <t>* in Chat: Link zu FD-Info</t>
  </si>
  <si>
    <t>Vortrag:
- nur Übersicht als häufige rechtliche
- Punkte NICHT einzeln durchgehen
- ggf. einzelne Fragen zulassen</t>
  </si>
  <si>
    <t>Vortrag:
- personenbezogene und sensible Daten
- informierte Einwilligungserklärung
- Anonymisierung, Pseudonymisierung</t>
  </si>
  <si>
    <t>Vortrag:
- Original Workshoplandkarte durchgehen
- Workshoplandkarte Screenshot mit Wünschen / Anliegen TN des ersten Tages durchgehen
- Tagesplan vorstellen</t>
  </si>
  <si>
    <t>Vortrag:
- re3data (Verweis auf verschiedene Suchmöglichkeiten: a. Stichwort b. Browse by subject)
- risources (DFG)</t>
  </si>
  <si>
    <t>* in Chat: individuelle Thesen der TN, die keine erhalten haben
* in Chat: Aufgabenstellung
* Feste Reihenfolge der Thesen (siehe Excel-Datei) mit Nummer</t>
  </si>
  <si>
    <t>TN: Vorbereitung auf Rolle Kritiker, Entwicklung von Argumenten zur These</t>
  </si>
  <si>
    <t>Vortrag: Kriterien für Publikation von Daten</t>
  </si>
  <si>
    <t>* in Chat [bei Schritt 2]: Links zu Lernzielen</t>
  </si>
  <si>
    <t>Aufgabenstellung:
- "Welche Methoden wurden im Laufe des Workshops angewendet und welches Ziel wurde damit verfolgt?"
- Bitte Antworten einfach in den Raum rufen
- auf 2-3 Methoden eingehen, dann übergehen zur Übersichtsfolie aller Methoden
- Hinweis: virtueller Zuruf ohne Verschriftlichung der Ergebnisse</t>
  </si>
  <si>
    <t>Vortrag:
- Unterschied Evaluation vs Feedback wird systematisiert vorgestellt
- Kriterien Evaluation werden angesprochen</t>
  </si>
  <si>
    <t>Vortrag:
- Nennung verschiedener DMP-Tools
- DMP-Toolguide</t>
  </si>
  <si>
    <t>Basierend auf etablierten Modellen und Kriterienkatalogen wurden in den vergangenen Jahren erste Ansätze geteilt, über die sich FDM-Kontaktstellen zusammen mit den ihnen umgebenden Strukturen evaluieren, etablieren und weiterentwickeln können:</t>
  </si>
  <si>
    <t>Vortrag: Publikationswege (Supplement, Repositorium, Data Journal)</t>
  </si>
  <si>
    <t>Wichtige Kriterien, die auf jeden Fall genannt werden sollten:
- Zertifizierung, z. B. Data Seal of Approval
- Vergabe von persistenten Identifiern, z. B. DOI, handle
- Zugang zu Daten: offen, eingeschränkt oder unzugänglich
- Klare Nutzungsbedingungen für Datenautorinnen und -autoren sowie Nutzerinnen und Nutzern, z. B. Entgelte, Embargofristen</t>
  </si>
  <si>
    <t>* Zurufe auf Folie "Kriterien eines TtT-WS" über Funktion "Kommentierung" notieren
* Kommentare als Screenshot sichern</t>
  </si>
  <si>
    <t>Zusatz Notes</t>
  </si>
  <si>
    <t>* BR-Räume Vorbereiten (2 Gruppen)
* in Chat: Links zum Whiteboard
* in Chat: Aufgabenstellung
* Vorlesen, welche Person in welcher Gruppe ist (1 oder 2)</t>
  </si>
  <si>
    <t>Vortrag: Kriterien sicherer Passwörtern</t>
  </si>
  <si>
    <t>* für Antworten zum jeweiligen Abschnitt bereithalten</t>
  </si>
  <si>
    <t>Moderation:
- "Habt Ihr etwas geeignetes gefunden? Wie waren Eure Erfahrungen mit der Suche? Gab es Probleme?"
- Bitte Antworten einfach in den Raum rufen
- ggf. kommentieren, dass in bestimmten Fachbereichen (noch) wenig existiert</t>
  </si>
  <si>
    <t>Frage 1: 
Welches Ergebnis erhält man bei der Kombination von: CC BY + CC BY-SA?
Antwortoptionen (Einzelauswahl):
- CC BY
- CC BY-SA
- andere Kombination
- unzulässig
- ich bin mir nicht sicher
Frage 2: 
Welches Ergebnis erhält man bei der Kombination von: CC BY-SA + CC BY-NC?
Antwortoptionen (Einzelauswahl):
- CC BY-SA
- CC BY-NC
- CC BY-NC-SA
- andere Kombination
- unzulässig
- ich bin mir nicht sicher
Frage 3: 
Welches Ergebnis erhält man bei der Kombination von: CC BY + CC BY-ND?
Antwortoptionen (Einzelauswahl):
- CC BY
- CC BY-ND
- andere Kombination
- unzulässig
- ich bin mir nicht sicher</t>
  </si>
  <si>
    <t>Moderation und Vortrag:
- Ergebnisse CC-Umfrage besprechen
- ausführliche Diskussion unter TN zulassen
- WS danach für alle falschen Antworten erläutern, warum unzulässig und richtige Antwort herleiten</t>
  </si>
  <si>
    <t>Erläuterung der Antworten und Hilfen für die Moderation
Frage 1:
Welches Ergebnis erhält man bei der Kombination von: CC BY + CC BY-SA?
Korrekte Antwort:
CC BY-SA
Erläuterung:
CC BY ist die offenste Lizenz, mittels derer erlaubt wird, den jeweiligen Inhalt unbeschränkt zu nutzen.
Wie der Inhalt genutzt wird, z. B. im Original oder in geänderter Form, von wem oder für welchen Zweck, ist ohne Belang. 
Die Kombination mit Share alike ist aber zulässig, da man hiermit erlaubt, dass das Werk geändert werden darf, und geänderte Versionen veröffentlicht werden dürfen, jedoch nur unter der ursprünglichen oder einer kompatiblen Lizenz.
Frage 2:
Welches Ergebnis erhält man bei der Kombination von: CC BY-SA + CC BY-NC?
Korrekte Antwort:
unzulässig
Erläuterung:
Während die CC BY-SA Lizenz erlaubt, die Daten kommerziell zu nutzen, verbietet CC BY-NC diese ausdrücklich.
Deswegen können diese beiden Daten nicht zusammengeführt und mit einer (neuen) Lizenz versehen werden, da ansonsten die offene erste Lizenz maßgeblich eingeschränkt wird.
Frage 3:
Welches Ergebnis erhält man bei der Kombination von: CC BY + CC BY-ND?
Korrekte Antwort:
unzulässig
Erläuterung:
Während die CC BY Lizenz erlaubt, die ursprünglichen Daten zu bearbeiten, verbietet CC BY-ND dies ausdrücklich.
Deswegen können diese beiden Daten nicht zusammengeführt und mit einer (neuen) Lizenz versehen werden, da ansonsten die offene erste Lizenz maßgeblich eingeschränkt wird.
Die CC BY-ND-Lizenz erlaubt keine Be-arbeitungen des Werkes. 
Um die Integrität des Werks zu schützen, dürfen nur unveränderte Kopien veröffentlicht und geteilt werden. 
Die Einschränkung "Keine Bearbeitungen" (NoDerivatives) kann zu erheblichen Problemen mit der Kombination verschiedener Inhalte, z. B. beim Remixen, Sampeln oder bei gemeinsamen Publikationen, führen.</t>
  </si>
  <si>
    <t>Vortrag: Schritt 2
- Bedingungen klären
- 3 Z wiederholen und Aspekt "Lernziele" ansprechen
- explizit auf Lernzielmatrix zum FDM verweisen (und weitere Links erwähnen)</t>
  </si>
  <si>
    <t>Vortrag: Schritt 1
- Thema öffnen
- hier kurz auf das Format "Follow up zum TtT" hinweisen, der von der UAG i. d. R. 2 Mal im Jahr angeboten wird</t>
  </si>
  <si>
    <t>* in Chat [bei Schritt 1]: Link zum Follow-up</t>
  </si>
  <si>
    <t>Methodenuebersicht 
(Train-the-Trainer Workshop zum FDM)
Methoden-Name: Charakterobjekt
Ziel: Förderung gegenseitiges Kennenlernen, Bewegung/Aktivierung
Wann durchgeführt: Kennenlernen am 1. Tag
Methoden-Name: (Virtuelles) Wir und ich
Ziel: Förderung gegenseitiges Kennenlernen, TN sprechen miteinander
Wann durchgeführt: Kennenlernen am 1. Tag
Methoden-Name: Beuteblatt
Ziel: TN sichern sich selbst die wichtigsten Erkenntnisse, kann ggf. mit Inventur verbunden werden
Wann durchgeführt: Orientierung am 1. Tag, darauf verweisen im Laufe der 2 Tage
Methoden-Name: (Virtuelle) Erwartungsabfrage
Ziel: Erwartungen/Anliegen der TN zum Workshop abfragen
Wann durchgeführt: Orientierung am 1. Tag
Methoden-Name: (Virtueller) Zuruf
Ziel: Erinnern, Wiederholen, Auffrischen, Wissen abfragen (teilweise mit Notizen oder nur in den Raum rufen)
Wann durchgeführt: in vielen Einheiten
Methoden-Name: (Virtueller) Frage-Ball 
Ziel: Aktivieren, Stichworte abfragen, Erinnern
Wann durchgeführt: Digitale Forschungsdaten
Methoden-Name: (Virtuelles) Drehen und Wenden
Ziel: Zusammenhänge eigenständig (und in der Gruppe) erarbeiten
Wann durchgeführt: Digitale Forschungsdaten
Methoden-Name: (Virtuelle) Schätzfrage 
Ziel: Wissensnetz aktivieren, Vermuten, Zusammenhänge erarbeiten
Wann durchgeführt: Publikation
Methoden-Name: Umfragen
Ziel: Erinnern, Wiederholen, Auffrischen, Wissen abfragen
Wann durchgeführt: Publikation
Methoden-Name: (Virtuelle) Tipp-Suche
Ziel: Vorwissen aktivieren, Gelerntes übertragen
Wann durchgeführt: Datendokumentation
Methoden-Name: (Virtuelle) Mindmap
Ziel: Erinnern, Wiederholen, Auffrischen, Sammeln
Wann durchgeführt: Formaler Rahmen
Methoden-Name: Inventur
Ziel: TN sichern sich selbst die wichtigsten Erkenntnisse, Alternative zum Beuteblatt bzw. kann damit verbunden werden
Wann durchgeführt: Ende 1. und 2. Tag
Methoden-Name: Energieabfrage
Ziel: Aufmerksamkeit lenken, Wohlbefinden erfahren
Wann durchgeführt: Begrüßung und Orientierung am 2. Tag
Methoden-Name: Stichwortsalat / Glücksrad
Ziel: Erinnern, Wiederholen, Wiedergeben
Wann durchgeführt: Begrüßung und Orientierung am 2. Tag
Methoden-Name: (Virtuelle) Tempo-Thesen-Runde
Ziel: Mit einem Thema auseinandersetzen, Argumentieren
Wann durchgeführt: (ursprünglich Nachnutzen) eigene Einheit nach Mittagspause am 2. Tag
Methoden-Name: 6 Richtige
Ziel: Vorwissen aktivieren
Wann durchgeführt: Rechtliche Aspekte
Methoden-Name: Recken und Strecken (muss von Folie gelöscht werden, machen wir nicht!)
Ziel:
Wann durchgeführt:
Methoden-Name: Mini Übungen (DMP)
Ziel: Erinnern, Wiederholen, Auffrischen, Sammeln, Übertragen
Wann durchgeführt: Datenmanagementplan</t>
  </si>
  <si>
    <t>Aufgabenstellung:
- Bitte füllt (Stichpunktartig) einen DMP aus oder entwickelt Orientierungsfragen.
- Verwendet bitte die Vorlage aus dem Chat.</t>
  </si>
  <si>
    <t>Vortrag: Einführung warum Doku sinnvoll</t>
  </si>
  <si>
    <t>* in Chat [gegen Ende]: Links Policy Uni Münster und Musterleitlinie</t>
  </si>
  <si>
    <t>Vortrag:
- WL nennen Institution, Aufgaben, Hintergrund
- Hospitant:innen stellen sich vor</t>
  </si>
  <si>
    <t>* Bitte die realen Zeiten aller Abschnitte für den gesamten Tag notieren wenn möglich</t>
  </si>
  <si>
    <t>Vortrag:
- Auflösung Abgrenzung Archivierung zu Backup
- Was heißt Langzeit?
- Herausforderungen Langzeitspeicherung werden erklärt</t>
  </si>
  <si>
    <t>Vortrag:
- Unterschieds offene und proprietäre Formaten
- Gründe für Nutzung standardisierter Formaten für Langzeitspeicherung</t>
  </si>
  <si>
    <t>* in Chat: Link LZA</t>
  </si>
  <si>
    <t>Vortrag:
- Struktur Beispieleinrichtung vorstellen
- Dienste Beispieleinrichtung vorstellen
- ggf. Ansprechpersonen nennen</t>
  </si>
  <si>
    <t>Vortrag: Einführung PID, Bsp. für PID (DOI)</t>
  </si>
  <si>
    <t>Vortrag: Fakten zu ORCID und den Vorteilen</t>
  </si>
  <si>
    <t>* Video vorladen (wg. Werbung)
* Teilen Video vorbereiten (Ton freigeben)
* in Chat: Aufgabenstellung
* Video abspielen wenn Aufgabe erläutert</t>
  </si>
  <si>
    <t>16_CC-Quiz_Vorlage.txt</t>
  </si>
  <si>
    <t>* in Chat (bei Tabelle): Links (Horizon und Science Europe)</t>
  </si>
  <si>
    <t>Vortrag:
- Eigenschaften DMP
- Tabellarischer Vergleich Anforderungen Förderer</t>
  </si>
  <si>
    <t>"EU: Im Antrag: 1.2 Methodology: Research Data Management and management of other research outputs.
https://www.openaire.eu/open-science-in-horizon-europe-proposal 
DFG: Checkliste bei Antragstellung
Die DFG ist auch Mitglied von Science Europe  - die Kooperation europ. Förderorganisationen hat eine FDM-Handreichung sowie ein eigenes DMP-Template entwickelt (vergleichbar zur Checkliste nach FD-Lebenszyklus strukturiert)
„Die Ausführungen zum Umgang mit Forschungsdaten sind Teil der Begutachtung und Teil der Berichtspflicht nach Abschluss des Projekts.“
VW-Stiftung: 7-Fragen „Basis DMP“, eigenes Template soll verwendet werden, wenn das Repositorium der Wahl kein eigenes vorgibt oder noch keine Repo ausgewählt wurde.
Basis DMP: https://www.volkswagenstiftung.de/sites/default/files/downloads/2022-04%20Basis-Datenmanagementplan.rtf
https://www.volkswagenstiftung.de/sites/default/files/documents/Open_Science_Policy_und_Umsetzung_VolkswagenStiftung.pdf_x000B_https://www.volkswagenstiftung.de/sites/default/files/documents/Open_Science_Policy_and_Implementation_Volkswagen_Foundation.pdf
„Bei Antragstellung von datengenerierenden oder -nutzenden Projekten in Disziplinen ohne eindeutigen Workflow ist die Einreichung eines digitalen Konzepts mit einem Datenmanagementplan (DMP) gefordert. Wenn das Zielrepositorium schon feststeht, ist dessen DMP zu nutzen. Falls nicht, ist ein Basis-DMP einzureichen. Es wird empfohlen, in jedem Fall den DMP als Living Document eines digitalen Konzepts zu nutzen und möglichst frühzeitig zu klären, was das Zielrepositorium sein soll.“
Tabelle Anforderungen Förderorganisationen Stand: März 2023"</t>
  </si>
  <si>
    <t>ja</t>
  </si>
  <si>
    <t>INITIALE ZEILE</t>
  </si>
  <si>
    <t>INIT.</t>
  </si>
  <si>
    <t>INITIALE ZEILE - NICHT VERÄNDERN!!!</t>
  </si>
  <si>
    <t>nein</t>
  </si>
  <si>
    <t>Entwicklung Methoden</t>
  </si>
  <si>
    <t>TN lernen, wie sie auf Schulungsanfragen im Rahmen eines Beratungsgesprächs reagieren</t>
  </si>
  <si>
    <t>* BR-Räume Vorbereiten
(3 Gruppen)
* in Chat: Aufgabenstellung</t>
  </si>
  <si>
    <t>TN lernen wichtige Aspekte für die Planung von Workshops kennen</t>
  </si>
  <si>
    <t>Hintergrund der Aufgabe:
- realistische Beratungssituation aus der Praxis für eine FDM-Infrastruktureinrichtung
- aus dem Nichts kommt eine Anfrage nach einer Schulung, die eingeordnet werden muss
- eigene Erarbeitung relevanter Faktoren, die im Anschluss in der Vortragseinheit über Mindmaps zum 1x1 der Workshopplanung gebündelt dargestellt werden</t>
  </si>
  <si>
    <t>Zuruf</t>
  </si>
  <si>
    <t>Aufgabenstellung:
- TN nennen ihre Namen</t>
  </si>
  <si>
    <t>Vortrag:
- WL nennt NUR ihre Namen</t>
  </si>
  <si>
    <t>Inhalt</t>
  </si>
  <si>
    <t>virt.</t>
  </si>
  <si>
    <t>Chatsturm</t>
  </si>
  <si>
    <t>WL nennen ihre Namen</t>
  </si>
  <si>
    <t>Die TN lernen sich kennen und werden durch Bewegung aktiviert</t>
  </si>
  <si>
    <t>TN sprechen vorn vor der Gruppe</t>
  </si>
  <si>
    <t>Übung</t>
  </si>
  <si>
    <t>Die TN lernen die WL kennen</t>
  </si>
  <si>
    <t>TN erhalten einen Überblick über die Inhalte des gesamten Workshops in Form einer Workshoplandkarte</t>
  </si>
  <si>
    <t>Moderationskarten, dicke Stifte</t>
  </si>
  <si>
    <t>Pins</t>
  </si>
  <si>
    <t>Workshoplandkarte</t>
  </si>
  <si>
    <t>Tagesplan kennen</t>
  </si>
  <si>
    <t>vorbereiteter Tagesplan</t>
  </si>
  <si>
    <t>Modell nach Klaus Döring</t>
  </si>
  <si>
    <t>TN aktivieren ihr Wissensnetz zu Besonderheiten von Trainings</t>
  </si>
  <si>
    <t>TN lernen das Model von Klaus Döring kennen</t>
  </si>
  <si>
    <t>Kleiner, weicher Ball</t>
  </si>
  <si>
    <t>Die TN verankern damit das neu gewonnene Wissen</t>
  </si>
  <si>
    <t>Gruppenarbeit</t>
  </si>
  <si>
    <t>Die TN erarbeiten den Nutzen von FDM</t>
  </si>
  <si>
    <t>TN tauschen die Argumente aus</t>
  </si>
  <si>
    <t>TN lernen die FAIR-Prinzipien kennen</t>
  </si>
  <si>
    <t>Die TN kennen die Aspekte des FDM</t>
  </si>
  <si>
    <t>Institutionelle Policies</t>
  </si>
  <si>
    <t>Definition und Motivation</t>
  </si>
  <si>
    <t>Die TN lernen den Begriff Datenmanagementplan kennen und einen Anwendungsfall</t>
  </si>
  <si>
    <t>Anforderungen der Forschungsförderer</t>
  </si>
  <si>
    <t>TN lernen die Anforderungen der externen Forschungsförderer kennen</t>
  </si>
  <si>
    <t>Die TN lernen die am häufigsten verwendeten Bestandteile von DMPs kennen</t>
  </si>
  <si>
    <t>TN aktivieren ihr Vorwissen zu Hilfestellungen</t>
  </si>
  <si>
    <t>Flipchart</t>
  </si>
  <si>
    <t>Benennung und Umbenennung von Dateien</t>
  </si>
  <si>
    <t xml:space="preserve">Die TN erkennen eine gute Dateibenennung </t>
  </si>
  <si>
    <t>Die TN lernen die Werkzeuge für gleichzeitige Dateiumbenennung kennen</t>
  </si>
  <si>
    <t>Versionskontrolle</t>
  </si>
  <si>
    <t>Checkliste: Versionierung</t>
  </si>
  <si>
    <t>Die TN lernen wie man den Informationsgehalt von Daten verbessern kann</t>
  </si>
  <si>
    <t>Die TN schreiben eine Dokumentation</t>
  </si>
  <si>
    <t>Die TN machen sich den Nutzen von Datendokumentation bewusst</t>
  </si>
  <si>
    <t>Die TN lernen die Inhalte der Datendokumentation kennen</t>
  </si>
  <si>
    <t>Metadaten und Metadatenschemata</t>
  </si>
  <si>
    <t>Metadatenstandards</t>
  </si>
  <si>
    <t>Die TN verstehen den Nutzen von Standards. Sie lernen die Begriffe Thesaurus, Normdaten und kontrolliertes Vokabular kennen</t>
  </si>
  <si>
    <t>Fachspezifische Metadatenstandards</t>
  </si>
  <si>
    <t>Einzelarbeit</t>
  </si>
  <si>
    <t>Die TN lernen, wo sie nach disziplinübergreifenden und fachspezifischen Metadatenstandards suchen können</t>
  </si>
  <si>
    <t>Datenspeicherung</t>
  </si>
  <si>
    <t>Die TN erarbeiten die Vor- und Nachteile verschiedener Speichermedien und Serviceangebote</t>
  </si>
  <si>
    <t>Die TN lernen die Strategien für ein sicheres Backup kennen</t>
  </si>
  <si>
    <t>Die TN aktivieren ihr Vorwissen</t>
  </si>
  <si>
    <t>Die TN verstehen den Begriff der Langzeitarchivierung</t>
  </si>
  <si>
    <t>Die TN lernen geeignete Dateiformate für die Archivierung kennen</t>
  </si>
  <si>
    <t>Anforderungen an ein Langzeitarchiv</t>
  </si>
  <si>
    <t>Die TN lernen Gründe für einen sicheren Umgang mit Daten kennen</t>
  </si>
  <si>
    <t>Verschlüsselung und physischer Schutz</t>
  </si>
  <si>
    <t>Die TN lernen die Möglichkeiten der Verschlüsselung und des physischen Schutzes von Daten kennen</t>
  </si>
  <si>
    <t>Passwortschutz</t>
  </si>
  <si>
    <t>Die TN können sichere Passwörter erstellen</t>
  </si>
  <si>
    <t>Die TN lernen die Kriterien zur Vergabe von Zugriffsrechten kennen</t>
  </si>
  <si>
    <t>Die TN lernen die Rahmenbedingungen (3-Z-Formel: Ziel, Zeit, Zielgruppe) kennen</t>
  </si>
  <si>
    <t>Die TN erhalten einen Gesamtüberblick</t>
  </si>
  <si>
    <t>Abschluss des ersten Tages</t>
  </si>
  <si>
    <t>TN übertragen das Gelernte in ihren Arbeitsalltag</t>
  </si>
  <si>
    <t>"Was Sie uns noch sagen möchten?"</t>
  </si>
  <si>
    <t>Begrüßung und Orientierung am 2. Tag</t>
  </si>
  <si>
    <t>Die Aufmerksamkeit der TN wird aktiviert</t>
  </si>
  <si>
    <t>Die TN erinnern Gelerntes und können Wissen konsolidieren</t>
  </si>
  <si>
    <t>Erinnern und Wiedergeben</t>
  </si>
  <si>
    <t>Die TN aktivieren Vorwissen</t>
  </si>
  <si>
    <t>Die TN erfahren, welche gesetzlichen Regelungen bei der Publikation von For-schungsdaten zu beachten sein können</t>
  </si>
  <si>
    <t>Die TN verknüpfen das Gelernte mit den eigenen Arbeitsgegebenheiten</t>
  </si>
  <si>
    <t>Die TN lernen verschiedene Publikationswege kennen</t>
  </si>
  <si>
    <t>Die TN lernen anhand konkreter Beispiele Repositorien zu finden</t>
  </si>
  <si>
    <t>Die TN beschreiben ihre Erfahrungen im Finden</t>
  </si>
  <si>
    <t>Daten für Publikation auswählen</t>
  </si>
  <si>
    <t>TN erfahren Kriterien für die Auswahl von Daten für die Publikation</t>
  </si>
  <si>
    <t>Die TN lernen CC-Lizenzen kennen</t>
  </si>
  <si>
    <t>Persistente Identifier</t>
  </si>
  <si>
    <t>Die TN lernen verschiedene persistente Identifier kennen</t>
  </si>
  <si>
    <t>ORCID</t>
  </si>
  <si>
    <t>Pro und Kontra der Publikation</t>
  </si>
  <si>
    <t>Die TN erörtern die Vor- und Nachteile der Datenpublikation</t>
  </si>
  <si>
    <t>Die TN erarbeiten Kriterien für die Auswahl eines Repositoriums</t>
  </si>
  <si>
    <t>Die TN lernen, welche CC-Lizenzen mit einander kombinierbar sind</t>
  </si>
  <si>
    <t>Umfrage</t>
  </si>
  <si>
    <t>Die TN erlernen anhand eines konkreten Beispiels Daten zu recherchieren</t>
  </si>
  <si>
    <t>Die TN vergleichen ihre Erfahrungen</t>
  </si>
  <si>
    <t>Die TN lernen, welche Angaben bei der Datenzitation zu den verbreiteten Standards gehören</t>
  </si>
  <si>
    <t>Die TN können das neu gewonnene Wissen anwenden</t>
  </si>
  <si>
    <t>Schritte der Konzeptentwicklung</t>
  </si>
  <si>
    <t>Die TN erarbeiten erste Ideen zum Thema Konzeptentwicklung</t>
  </si>
  <si>
    <t>Wenn vieles schon vorher zugerufen wurde, dann können hier besondere Schwerpunkte gesetzt werden, z. B. Stoffreduktion</t>
  </si>
  <si>
    <t>Die TN wiederholen die Methoden und verfestigen das neue Wissen</t>
  </si>
  <si>
    <t>Die TN entwickeln eine eigene Lehrmethode</t>
  </si>
  <si>
    <t>Feedback und Verabschiedung</t>
  </si>
  <si>
    <t>Evaluation und Feedback</t>
  </si>
  <si>
    <t>Die TN lernen den Unterschied zwischen Evaluation und Feedback</t>
  </si>
  <si>
    <t>Die TN erinnern sich an die Lerninhalte</t>
  </si>
  <si>
    <t>Die TN übertragen das Gelernte in ihren Arbeitsalltag</t>
  </si>
  <si>
    <t>Die TN bewerten die WL</t>
  </si>
  <si>
    <t>Evaluation</t>
  </si>
  <si>
    <t>Die TN bewerten den Workshop anhand eines detaillierten Evaluations-Bogens</t>
  </si>
  <si>
    <t>Vortrag: Aspekte des FDMs werden erläutert</t>
  </si>
  <si>
    <t>Präsentation</t>
  </si>
  <si>
    <t>Whiteboard-Funktion, Präsentation</t>
  </si>
  <si>
    <t>Digitale Pinnwand</t>
  </si>
  <si>
    <t>Digitale Pinnwand, BR</t>
  </si>
  <si>
    <t>Video</t>
  </si>
  <si>
    <t>Online Tabellenblatt</t>
  </si>
  <si>
    <t>Online Tabellenblatt, BR</t>
  </si>
  <si>
    <t>Online Textverarbeitung, BR</t>
  </si>
  <si>
    <t>Online Textverarbeitung</t>
  </si>
  <si>
    <t>Chat-Funktion</t>
  </si>
  <si>
    <t>Online random spinner, BR</t>
  </si>
  <si>
    <t>Browser</t>
  </si>
  <si>
    <t>Medium/Material</t>
  </si>
  <si>
    <t>Chat-Funktion, Präsentation</t>
  </si>
  <si>
    <t>Beuteblatt, Präsentation</t>
  </si>
  <si>
    <t>DMP-Vorlage, Präsentation</t>
  </si>
  <si>
    <t>Glöckchen, Timer</t>
  </si>
  <si>
    <t>Pins, Pinnwände</t>
  </si>
  <si>
    <t>Workshoplandkarte auf Blatt, Pinnwand</t>
  </si>
  <si>
    <t>Präsentation, Papier, Stifte</t>
  </si>
  <si>
    <t>Leere oder vorbereitete Namenschilder</t>
  </si>
  <si>
    <t>TN haben Namensschilder</t>
  </si>
  <si>
    <t>Vortrag: Lernen, Phasen Ein- und Ausatmen nach Döring</t>
  </si>
  <si>
    <t>Präsentation, Flipchart Ein-/Ausatmen</t>
  </si>
  <si>
    <t>Karten für Drehen und Wenden</t>
  </si>
  <si>
    <t>* BR-Räume vorbereiten (3 Gruppen)
* ggf. Reduktion auf min. 2 Gruppen wenn
  a) Zeit knapp oder
  b) &lt; 9 TN (min. 3 TN/Gruppe)
* in Chat: Links zum Whiteboard
* in Chat: Aufgabenstellung
* Vorlesen, welche Person in welcher Gruppe ist (1 bis 3)</t>
  </si>
  <si>
    <t>Ei Nr.</t>
  </si>
  <si>
    <t>Charakterobjekt</t>
  </si>
  <si>
    <t>01a</t>
  </si>
  <si>
    <t>Speeddating</t>
  </si>
  <si>
    <t>02a</t>
  </si>
  <si>
    <t>Drehen und Wenden</t>
  </si>
  <si>
    <t>Brainstorming</t>
  </si>
  <si>
    <t>Schnattern</t>
  </si>
  <si>
    <t>TN aktivieren ihr Vorwissen zu den Mehrwerten eines DMP</t>
  </si>
  <si>
    <t>Vortrag: Beispiele Metadatenstandards (disziplinübergreifend, fachspezifisch)</t>
  </si>
  <si>
    <t>Die TN erarbeiten Kriterien zur Auswahl eines geeigneten Langzeitarchivs</t>
  </si>
  <si>
    <t>Stempeln</t>
  </si>
  <si>
    <t>Beispiel Humboldt-Universität zu Berlin:
HU-Box, Backup-Service, Datenbankservice, Medien-Repositorium, langfristige Speicherung, edoc-Publikationsserver, Persistent Identifier</t>
  </si>
  <si>
    <t>no</t>
  </si>
  <si>
    <t>Aufgabenstellung:
- Folie Workshoplandkarte teilen
- Whiteboard in Videokonferenzsoftware aktivieren
- "Bitte tragt gleich Eure Wünsche und Anliegen für diesen Workshop in die Landkarte ein."
- Whiteboard-funktion erläutern</t>
  </si>
  <si>
    <t>* ggf. Whiteboardfunktion in Videokonferenzsoftware aktivieren</t>
  </si>
  <si>
    <t>* ggf. Whiteboardfunktion für Kommentierung in Videokonferenzsoftware aktivieren
* Zurufe auf Folie "Kriterien für Auswahl eines Repositoriums" notieren
* Kommentare als Screenshot sichern</t>
  </si>
  <si>
    <t>* ggf. Whiteboardfunktion für Kommentierung in Videokonferenzsoftware aktivieren
* Kommentare als Screenshot sichern</t>
  </si>
  <si>
    <t>* ggf. Whiteboardfunktion für Kommentierung in Videokonferenzsoftware aktivieren
* Zurufe auf Folie "Evaluation Feedback" notieren
* Kommentare als Screenshot sichern</t>
  </si>
  <si>
    <t>* 1: Vorbereitung Folie Tag 2 "Workshoplandkarte mit Wünschen/Anliegen": Screenshot aus Folie Tag 1 "Wünsche und Anliegen TN" einfügen.
* 2: Vorbereitung Folie Tag 2 "Methodenübersicht": Nicht verwendete Methoden streichen.
* 3: Vorbereitung Online-Umfrage zu cc-Lizenzen</t>
  </si>
  <si>
    <t>* Vorbereitung Online-Umfrage zu cc-Lizenzen, Fragen siehe txt-File in Ressourcen
* Alternative: Umfrage via Folien, am Ende des Foliensatzes unter Abschnitt "Plan B CC-Lizenzen"</t>
  </si>
  <si>
    <t>Online Umfrage</t>
  </si>
  <si>
    <t>Gliederung</t>
  </si>
  <si>
    <t>TN stellen sich vor</t>
  </si>
  <si>
    <t>WL stellt sich vor</t>
  </si>
  <si>
    <t>Eigenschaften TtT-Workshop</t>
  </si>
  <si>
    <t>Definition FD</t>
  </si>
  <si>
    <t>Definition digitale FD</t>
  </si>
  <si>
    <t>FD-Lebenszyklus</t>
  </si>
  <si>
    <t>Definition FDM</t>
  </si>
  <si>
    <t>FAIR</t>
  </si>
  <si>
    <t>FD-Policy Einführung</t>
  </si>
  <si>
    <t>Beispiel institutionelle Policy</t>
  </si>
  <si>
    <t>FD-Policy</t>
  </si>
  <si>
    <t>Intro DMP</t>
  </si>
  <si>
    <t>DMP</t>
  </si>
  <si>
    <t>DMP Förderer</t>
  </si>
  <si>
    <t>DMP Bestandteile</t>
  </si>
  <si>
    <t>Dateibenennung</t>
  </si>
  <si>
    <t>Bewertung Dateinamen</t>
  </si>
  <si>
    <t>Batch Rename</t>
  </si>
  <si>
    <t>Versionierung</t>
  </si>
  <si>
    <t>Datendokumentation</t>
  </si>
  <si>
    <t>Warum Doku</t>
  </si>
  <si>
    <t>Inhalt Doku</t>
  </si>
  <si>
    <t>Typen Doku</t>
  </si>
  <si>
    <t>Inhaltliche vs technische Metadaten</t>
  </si>
  <si>
    <t>Normdaten, kontrolliertes Vokkabular</t>
  </si>
  <si>
    <t>Archivierung vs Backup</t>
  </si>
  <si>
    <t>Dateiformate</t>
  </si>
  <si>
    <t>Warum Zugriffssicherheit</t>
  </si>
  <si>
    <t>Datensicherheit und Crypto</t>
  </si>
  <si>
    <t>Kriterien Passwörter</t>
  </si>
  <si>
    <t>Erster Workshoptag</t>
  </si>
  <si>
    <t>Nutzen Tag 1</t>
  </si>
  <si>
    <t>Ende Tag 1</t>
  </si>
  <si>
    <t>Feedback Tag 1</t>
  </si>
  <si>
    <t>Energieabfrage</t>
  </si>
  <si>
    <t>Beginn 2. Workshoptag</t>
  </si>
  <si>
    <t>Inventur</t>
  </si>
  <si>
    <t>Programm Tag 2</t>
  </si>
  <si>
    <t>Repositorium</t>
  </si>
  <si>
    <t>Kriterien Repo</t>
  </si>
  <si>
    <t>Daten publizieren</t>
  </si>
  <si>
    <t>PID</t>
  </si>
  <si>
    <t>Publikation</t>
  </si>
  <si>
    <t>Recherche FD</t>
  </si>
  <si>
    <t>FD-Zitation</t>
  </si>
  <si>
    <t>Rechtsgebiete</t>
  </si>
  <si>
    <t>DSGVO</t>
  </si>
  <si>
    <t>FDM-Angebot am eigenen Standort</t>
  </si>
  <si>
    <t>Diamant Rise</t>
  </si>
  <si>
    <t>Inhaltliche Fragen</t>
  </si>
  <si>
    <t>Konzeptentwicklung</t>
  </si>
  <si>
    <t>Konzept Teil 1</t>
  </si>
  <si>
    <t>Konzept Teil 2</t>
  </si>
  <si>
    <t>Konzept Teil 3</t>
  </si>
  <si>
    <t>Konzept Teil 4</t>
  </si>
  <si>
    <t>Konzept Teil 5</t>
  </si>
  <si>
    <t>Konzept Teil 6</t>
  </si>
  <si>
    <t>Konzept Teil 7</t>
  </si>
  <si>
    <t>Evaluation vs Feedback</t>
  </si>
  <si>
    <t>Eval. vs Feedback</t>
  </si>
  <si>
    <t>Nutzen Tag 2</t>
  </si>
  <si>
    <t>Virtuelles Fünf-Finger-Feedback</t>
  </si>
  <si>
    <t>Bewertung WL</t>
  </si>
  <si>
    <t>TN aktivieren ihr Vorwissen zum Thema FD</t>
  </si>
  <si>
    <t>Die TN versuchen gemeinsam eine Definition von FD zu gestalten</t>
  </si>
  <si>
    <t>Wahrheit oder Lüge</t>
  </si>
  <si>
    <t>TN kennen die FAIR-Prinzipien</t>
  </si>
  <si>
    <t>Die TN erarbeiten die Bestandteile eines DMP</t>
  </si>
  <si>
    <t>Strukturierung von Daten</t>
  </si>
  <si>
    <t>Die TN wenden das Wissen zu Metadatenstandards an</t>
  </si>
  <si>
    <t>Aufgabenstellung:
- Alle TN arbeiten (still) am gleichen Conceptbpard und tragen individuell Vor- und Nachteile ein.
- "Bitte vergleichen Sie auf dem gemeinsamen Board unterschiedliche Speichermedien hinsichtlich ihrer Vor- und Nachteile. Tragen Sie einfach alles, was Ihnen hierzu einfällt, im Board ein."</t>
  </si>
  <si>
    <t>Sinnhaftigkeit von Backups</t>
  </si>
  <si>
    <t>Auswahl von LZAs</t>
  </si>
  <si>
    <t>Seminar-SMS</t>
  </si>
  <si>
    <t>Die TN lernen die Kriterien für die Auswahl eines Repositoriums kennen</t>
  </si>
  <si>
    <t>Schätzfrage</t>
  </si>
  <si>
    <t xml:space="preserve">Zitation von Daten </t>
  </si>
  <si>
    <t>Die TN lernen Werkzeuge für die Unterstützung von Datenzitation kennen</t>
  </si>
  <si>
    <t>Die TN lernen die konkreten FDM-Infrastrukturangebote der eigenen Einrichtung kennen</t>
  </si>
  <si>
    <t>Kreuzworträtsel</t>
  </si>
  <si>
    <t>Zusammenfassung FDM</t>
  </si>
  <si>
    <t>Die TN wiederholen das Wissen zum Thema FDM</t>
  </si>
  <si>
    <t>Aufgabenstellung:
- TN stellen sich im Raum auf
- "Bitte sucht Euch eine Person, die Ihr noch nicht kennt und begrüßt Euch mit 1. Name, 2. Institution, 3. Aufgabengebiet. Ihr habt 20 Sekunden, dann sucht bitte die nächste Person."
- Zeit pro Begegnung: 20 s</t>
  </si>
  <si>
    <t>Wir und ich</t>
  </si>
  <si>
    <t>TN: Gruppen arbeiten am Flipchart</t>
  </si>
  <si>
    <t>TN verorten Wunsch auf Workshoplandkarte</t>
  </si>
  <si>
    <t>Erwartungsabfrage</t>
  </si>
  <si>
    <t>Aufgabenstellung:
- Leere Moderationskarten an TN ausgeben.
- "Was sind Eure Erwartungen an den Workshop? Bitte notiert die wichtigsten Ziele auf den Karten. Bitte nur ein Ziel pro Karte."</t>
  </si>
  <si>
    <t>TN sammeln ihre Erwartungen</t>
  </si>
  <si>
    <t>TN schreiben ihre Erwartungen auf</t>
  </si>
  <si>
    <t>Moderation:
- TN einzeln nach vorne bitten.
- "Bitte stellt Eure Erwartungen auf den Karten vor und pinnt sie auf der Workshoplandkarte dort an, wo sie ungefähr hinpassen."</t>
  </si>
  <si>
    <t>Vortrag:
- "Ihr könnt im Laufe des Workshops gerne die für Euch relevanten Aspekte notieren.  Hierfür könnt Ihr z. B. das Beuteblatt verwenden."</t>
  </si>
  <si>
    <t>TN klären und äußern eigene Erwartungen/Wünsche</t>
  </si>
  <si>
    <t>Aufgabenstlellung:
- "Welchen Nutzen bringt FDM? Besprecht das mit Euren Sitznachbarn</t>
  </si>
  <si>
    <t>Nutzen von FDM</t>
  </si>
  <si>
    <t>Kurzfilmkino</t>
  </si>
  <si>
    <t>TN: Gruppen arbeiten</t>
  </si>
  <si>
    <t>Klingel</t>
  </si>
  <si>
    <t>Vortrag: Mehraufwand von guter Struktur und Ordnung und seine positive Auswirkung auf die Gesamtarbeit</t>
  </si>
  <si>
    <t>AB Ordnung und Struktur</t>
  </si>
  <si>
    <t xml:space="preserve">aus </t>
  </si>
  <si>
    <t>Tippsuche</t>
  </si>
  <si>
    <t>Moderation:
- Besprechung der Ergebnisse</t>
  </si>
  <si>
    <t>Die TN setzten sich mit dem Thema fachspezifische Metadaten auseinander</t>
  </si>
  <si>
    <t>Moderation: 
- "Tausch Euch nun mit Euren Sitznachbarn dazu aus"</t>
  </si>
  <si>
    <t xml:space="preserve"> Metadatenstandards</t>
  </si>
  <si>
    <t>Die TN lernen https://rdamsc.bath.ac.uk/ kennen</t>
  </si>
  <si>
    <t>Aufgabenstellung:
- Zuruf mit Notizen
- "Worauf sollte man bei der Wahl von LZAs achten?"
- Bitte Antworten einfach in den Raum rufen</t>
  </si>
  <si>
    <t>Mindmap</t>
  </si>
  <si>
    <t>Moderation:
- "Wenn ihr euch nun die Vor- und Nachteile der verschiedenen Speichermedien anschaut, was würdet ihr für eure Daten wählen?"
- Diskussion</t>
  </si>
  <si>
    <t>Stichwortsalat</t>
  </si>
  <si>
    <t>Mini-Übung</t>
  </si>
  <si>
    <t>Aufgabenstellung:
- Zuruf mit Notizen
- "Was meint Ihr sind Kriterien für die Auswahl eines geeigneten Repositoriums?"
- Bitte Antworten einfach in den Raum rufen
- ggf. wichtige Kriterien ergänzen (siehe Notizfeld)</t>
  </si>
  <si>
    <t>Aufgabenstellung:
-  Zuruf mit Notizen
- "Was meint Ihr sind Kriterien für die Auswahl eines geeigneten Repositoriums?"
- Bitte Antworten einfach in den Raum rufen
- ggf. wichtige Kriterien ergänzen (siehe Notizfeld)</t>
  </si>
  <si>
    <t xml:space="preserve">Vortrag: Kriterien für die Auswahl eines Repositoriums </t>
  </si>
  <si>
    <t>LZA vs Backup</t>
  </si>
  <si>
    <t>Die TN lernen den Unterschied zwischen Backup und LZA</t>
  </si>
  <si>
    <t>Vortrag: Unterscheidung Langzeitarchivierung vs Backup (Rückbezug auf Tag 1)</t>
  </si>
  <si>
    <t>Vortrag: CC Lizenzen</t>
  </si>
  <si>
    <t xml:space="preserve">Vortrag: CC Lizenzen </t>
  </si>
  <si>
    <t>Aufgabenstellung:
- Ankündigung Tempo-Thesen
- alle TN ziehen eine individuelle These
- bitte geheimhalten</t>
  </si>
  <si>
    <t>TN: überlegen sich Stichpunkte zu der gezogenen These</t>
  </si>
  <si>
    <t>TN: überlegen sich Stichpunkte zu der erhaltenen These</t>
  </si>
  <si>
    <t>Moderation:
- "Jede*r erhält nun 60 Sekunden seine/ihre Argumente, die für oder gegen die Thesen sprechen, vorzustellen"
- nach jeder Vorstellung folgt die Diskussion (4/4)</t>
  </si>
  <si>
    <t>Moderation:
- "Nun hat die Gruppe Zeit, gegenzuargumentieren. Spielt Advocatus Diaboli und versucht die vorstellende Person herauszufordern. Könnt ihr sie umstimmen?"
- max. 90 Sekunden für Diskussion</t>
  </si>
  <si>
    <t>6 Richtige</t>
  </si>
  <si>
    <t xml:space="preserve">TN: Gruppen arbeiten </t>
  </si>
  <si>
    <t>Aufgabenstellung:
- Die TN werden in 3 Gruppen aufgeteilt und erhalten einen Umschlag mit Begriffen</t>
  </si>
  <si>
    <t>Moderation:
- "Wenn ihr gemeinsam zu einem Ergebnis gekommen seid, dreht die Karte um. Dort findet hr eine (!) mögliche Lösung"</t>
  </si>
  <si>
    <t>Aufgabenstellung:
- Zuruf ohne Notizen
- "Welche Serviceangebote zum FDM kennt ihr?"</t>
  </si>
  <si>
    <t>FDM-Infrastruktur der eigenen Einerichtung</t>
  </si>
  <si>
    <t>Vortrag: 
- Ein*e Mitarbeiter*in des Rechenzentrums wird eingeladen 
- FDM-Infrastrukturangebote der Einrichtung</t>
  </si>
  <si>
    <t>Aufgabenstellung:
- Zuruf ohne Notizen; Reiherum
- "Welche anderen/weiteren Serviceangebote gibt  es an Deiner Einrichtung?"</t>
  </si>
  <si>
    <t>Aufgabenstellung:
- Die TN erhalten ein vorbereitetes Kreuzworträtsel</t>
  </si>
  <si>
    <t>Die TN lernen die 8 Schritte der Konzeptentwicklung nach Harald Groß kennen</t>
  </si>
  <si>
    <t>Aufgabenstellung:
- Zuruf ohne Notizen
- "Am ersten Tag haben wir Mindmaps zur Gestaltung von Workshops erstellt. Was ist bei Euch als wichtig hängengeblieben?"
- Bitte Antworten einfach in den Raum rufen</t>
  </si>
  <si>
    <t>Vortrag: 8 Schritte werden vorgestellt (Einführung)</t>
  </si>
  <si>
    <t>Einführung in die Konzeptentwicklung</t>
  </si>
  <si>
    <t>Vortrag: Schritt 3 
- Prioritäten setzen</t>
  </si>
  <si>
    <t>Vortrag: Schritt 4 
- Kern- und Unterpunkte benennen
- hier auch die Fachlandkarte als mögliche Methode zur Visualisierung erwähnen (bzw. Workshoplandkarte)</t>
  </si>
  <si>
    <t>Konzept Teil 8</t>
  </si>
  <si>
    <t>Vortrag: Schritt 6
- Methoden und Übungen kreieren
- Kriterien und Grundformen des Lernens</t>
  </si>
  <si>
    <t>Vortrag: Schritt 7
- Lehrdrehbuch entwickeln
- Ein- und Ausatmen wiederholen (ggf. ins Plenum fragen)
- bei Blick auf Tabelle: kurz, mittel und lang (KML) erwähnen, womit Alternativen für Methoden und Ablauf konzipiert werden können</t>
  </si>
  <si>
    <t>Vortrag: Schritt 8
- Konzept prüfen
- letzter Schritt mit einigen Leitfragen, um Konzept zu prüfen</t>
  </si>
  <si>
    <t>Vortrag: Schritt 5
- Grobstruktur entwerfen</t>
  </si>
  <si>
    <t>Zwischenbilanz</t>
  </si>
  <si>
    <t>Vortrag: Verwendeten Methoden gemeinsam durchgehen</t>
  </si>
  <si>
    <t>Schema X</t>
  </si>
  <si>
    <t>Aufgabenstellung:
- "Worin liegt der Unterschied zwischen Evaluation und Feedback?"
- Bitte Antworten einfach in den Raum rufen</t>
  </si>
  <si>
    <t>Spiegelei</t>
  </si>
  <si>
    <t>Evaluationsbogen</t>
  </si>
  <si>
    <t>Pinnwand</t>
  </si>
  <si>
    <t>TN: Gruppen arbeiten an Pinnwänden</t>
  </si>
  <si>
    <t>Pinnwand, Moderationskarten</t>
  </si>
  <si>
    <t>Die TN lernen, was FDM ist</t>
  </si>
  <si>
    <t>Vortrag: Der Begriff FDM wird erläutert</t>
  </si>
  <si>
    <t>* Video vorladen (wg. Werbung)
* Teilen Video vorbereiten (Ton prüfen)
* auf Flipchart: Aufgabenstellung
* Video abspielen wenn Aufgabe erläutert</t>
  </si>
  <si>
    <t>Video, Flipchart</t>
  </si>
  <si>
    <t>Aufgabenstellung:
- Zuruf ohne Notizen
- "Was ist Euch aufgefallen, welchen Nutzen hätte FDM in diesem Beispiel gehabt?
- Bitte Antworten einfach in den Raum rufen</t>
  </si>
  <si>
    <t>Aufgabenstellung:
-  Zuruf ohne Notizen
- "Was ist Euch aufgefallen, welchen Nutzen hätte FDM in diesem Beispiel gehabt?"
- Bitte Antworten einfach in den Raum rufen</t>
  </si>
  <si>
    <t>Aufgabenstellung:
-  Zuruf ohne Notizen
- "Weiß jemand von Euch, wofür die Buchstaben in FAIR stehen?"</t>
  </si>
  <si>
    <t>Aufgabenstellung:
- Leere Moderationskarten an TN ausgeben.
- "Wann habt ihr schon mal Ordnung und/oder Struktur eurer Daten schmerzlich vermisst? Bitte notiert die Situationen auf den Karten. Bitte nur eine Situation pro Karte."</t>
  </si>
  <si>
    <t>Aufgabe: 
- TN in 2 Gruppen aufteilen
- "Schreibt eine Bedienungsanleitung für das Objekt, das Euch zugeordnet wurde".</t>
  </si>
  <si>
    <t>Aufgabenstellung:
- ein Foto inklusive Quelle wird ausgehändigt
- "Bitte beschreibt dieses Foto anhand des DublinCore Metadatenstandards".
- Eine Vorlage für DublinCore als Formular oder in XML-Format kann ausgehändigt werden</t>
  </si>
  <si>
    <t>Aufgabenstellung:
- ein Foto inklusive Quelle wird per Link ausgehändigt
- "Bitte beschreibt dieses Foto anhand des DublinCore Metadatenstandards".
- Eine Vorlage für DublinCore als Formular oder in XML-Format kann ausgehändigt werden</t>
  </si>
  <si>
    <t>Aufgabenstellung:
- Ein Pad (Conceptboard, Padlet, o. Ä.) vorbereiten
- "Bitte erstellt gemeinsam eine Liste, welche Metadaten in Eurem Fachgebiet vorkommen (könnten). Ihr könnt für Eure Fächer eigenen Kategorien/Listen erstellen."
- "TN aus Zentraleinrichtungen können an allgemeinen Metadaten arbeiten."</t>
  </si>
  <si>
    <t>Aufgabenstellung:
- "Bitte erstellt eine Liste, welche Metadaten in Eurem Fachgebiet vorkommen (könnten)."
- "TN aus Zentraleinrichtungen können an allgemeinen Metadaten arbeiten."</t>
  </si>
  <si>
    <t>Aufgabenstellung:
- "Bitte sucht auf https://rdamsc.bath.ac.uk/ nach fachspezifischen Metadatenstandards für Eure Disziplin."
- "Falls ihr aktuell nicht mit Daten arbeitet, denkt an Eure letzte Abschlussarbeit oder das letzte Projekt, das ihr beraten habt".</t>
  </si>
  <si>
    <t>Planung Workshop</t>
  </si>
  <si>
    <t>Gesprächsleitfaden Schulungskonzeption</t>
  </si>
  <si>
    <t>Moderation:
- Fragerunde zu den Mindmaps</t>
  </si>
  <si>
    <t>* BR-Räume Vorbereiten
(3 Gruppen)
* in Chat: Links zum Whiteboard
* in Chat: Aufgabenstellung
* Vorlesen, welche Person in welcher Gruppe ist (1 bis 3)
Leitfragen der Gruppen:
* Leitfrage Gruppe 1: "Mit welchen Aspekten, die elementar die Gestaltung des Workshops bedingen, sollte man sich zuerst auseinandersetzen?"
* Leitfrage Gruppe 2: "Wie erarbeitet man die Inhalte? Woran sollte man sich bei der Ausgestaltung orientieren?"
* Leitfrage Gruppe 3: "Welche organisatorischen Aspekte und Schritte gehören zur Gestaltung eines Workshops?"</t>
  </si>
  <si>
    <t>Leitfragen der Gruppen für Flipcharts:
* Leitfrage Gruppe 1: "Mit welchen Aspekten, die elementar die Gestaltung des Workshops bedingen, sollte man sich zuerst auseinandersetzen?"
* Leitfrage Gruppe 2: "Wie erarbeitet man die Inhalte? Woran sollte man sich bei der Ausgestaltung orientieren?"
* Leitfrage Gruppe 3: "Welche organisatorischen Aspekte und Schritte gehören zur Gestaltung eines Workshops?"</t>
  </si>
  <si>
    <t>Flipchart mit Leitfragen</t>
  </si>
  <si>
    <t>Bedienungsanleitung</t>
  </si>
  <si>
    <t>Die TN lernen verschiedene Anlaufstellen für Rechtsexpertise kennen</t>
  </si>
  <si>
    <t>FDM an Bildungseinrichtungen</t>
  </si>
  <si>
    <t>Aufgabenstellung:
- Flipchart vorbereiten
- "Welche Kriterien unterscheiden einen TtT-Workshop zum Thema FDM von einem FDM-Workshop?"
- Bitte Antworten einfach in den Raum rufen</t>
  </si>
  <si>
    <t>Aufgabenstellung:
- Whiteboard in Videokonferenzsoftware aktivieren
- "Welche Kriterien unterscheiden einen TtT-Workshop zum Thema FDM von einem FDM-Workshop?"
- Bitte Antworten einfach in den Raum rufen</t>
  </si>
  <si>
    <t>Aufgabenstellung:
- "Bitte schaut Euch mit uns das Video 'Where Are the Lost Apollo 11 Moon Landing Tapes?' an." 
- "Überlegt bitte währenddessen, welchen Nutzen FDM gehabt hätte."</t>
  </si>
  <si>
    <t>Aufgabenstellung:
- Zuruf ohne Notizen
- "Gibt es an Eurer Institution eine FD-Policy? Welchen Umfang hat diese? Wo ist sie angesiedelt? Ist darin alles geregelt, was Ihr erwartet?"
- Bitte Antworten einfach in den Raum rufen
- Ressourcen für Hilfestellungen in den Folien (sonst nicht weiter darauf eingehen)</t>
  </si>
  <si>
    <t>Aufgabenstellung:
-  Zuruf ohne Notizen
- "Gibt es an Eurer Institution eine FD-Policy? Welchen Umfang hat diese? Wo ist sie angesiedelt? Ist darin alles geregelt, was Ihr erwartet?"
- Bitte Antworten einfach in den Raum rufen
- Ressourcen für Hilfestellungen in den Folien (sonst nicht weiter darauf eingehen)</t>
  </si>
  <si>
    <t>Moderation:
- Auflösung zeigen
- TN bitten, eigene Lösungen zu zeigen
- Schwierigkeiten besprechen</t>
  </si>
  <si>
    <t>Aufgabenstellung:
- Zuruf ohne Notizen
- "Wie unterscheidet sich die Archivierung vom Backup?"
- Bitte Antworten einfach in den Raum rufen</t>
  </si>
  <si>
    <t>Aufgabenstellung:
- Zuruf ohne Notizen
- "Wenn Ihr den heutigen Tag Revue passieren lasst: was habt ihr an dem ersten Tag für euch gelernt? Was war für euch besonders relevant??"
- Bitte Antworten einfach in den Raum rufen</t>
  </si>
  <si>
    <t>Aufgabenstellung:
- Zuruf ohne Notizen
- "Wenn Ihr den heutigen Tag Revue passieren lasst: Was meint Ihr, könnt Ihr von den Inhalten in Eurem Arbeitsalltag nutzen oder anwenden?"
- Bitte Antworten einfach in den Raum rufen</t>
  </si>
  <si>
    <t>Moderation:
- "Gibt es noch etwas, was ihr uns sagen wollt?"
- "Natürlich freuen wir uns über Lob, für Verbesserungen ist konstruktive bis schonungslose Kritik aber nützlicher."</t>
  </si>
  <si>
    <t>Aufgabenstellung:
- "Bitte stellt Euch vor, dass Ihr heute Abend nach der Veranstaltung an Kolleg:innen eine SMS schicken und Euren Eindruck über den heutigen Workshoptag vermitteln wollt. Was würdet Ihr schreiben?"
- "Natürlich freuen wir uns über Lob, für Verbesserungen ist konstruktive bis schonungslose Kritik aber nützlicher."
- Bitte "schickt" diese SMS hier in den Chat. Entweder an alle oder an mich/uns persönlich</t>
  </si>
  <si>
    <t>Aufgabenstellung:
- Schätzung der Anzahl Accounts August 2022
- Folien 1: Frage, Folie 2: Auflösung sichtbar
- "Was meint Ihr: Wie viele aktive Accounts hatte ORCID im August 2022?"
- Bitte Schätzung als Zahl in den Raum rufen
- warten, kommentieren, dann Auflösung auf Folie 2 zeigen</t>
  </si>
  <si>
    <t>Aufgabenstellung:
- Schätzung der Anzahl Accounts August 2022
- Folien 1: Frage, Folie 2: Auflösung sichtbar
- "Was meint Ihr: Wie viele aktive Accounts hatte ORCID im August 2022?"
- Bitte Schätzung als Zahl in den Chat
- warten, kommentieren, dann Auflösung auf Folie 2 zeigen</t>
  </si>
  <si>
    <t>Aufgabenstellung:
- Schätzung der Anzahl der ORCIDs im Raum
- "Was meint Ihr: Wie viele Personen hier im Raum haben eine ORCID ?"
- Bitte Schätzung als Zahl in den Raum reinrufen
- Auflösen</t>
  </si>
  <si>
    <t>Aufgabenstellung:
- Schätzung der Anzahl der ORCIDs im Raum
- "Was meint Ihr: Wie viele Personen hier im Raum haben eine ORCID ?"
- Bitte Schätzung als Zahl in den Chat schreiben
- Auflösen</t>
  </si>
  <si>
    <t>Aufgabenstellung:
- "Welche Rechtsgebiete können im FDM-Kontext eine Rolle spielen? Wir möchten mind. 6 mit Ihnen sammeln."
- Bitte Antworten einfach in den Raum rufen</t>
  </si>
  <si>
    <t>Aufgabenstellung:
- Leere Moderationskarten an TN verteilen
- "Wir freuen uns über Euer freiwilliges Feedback. Nutzt dazu gerne das Spiegelei für die Bewertung"
- (1) Das gelbe vom Ei: Das hat mir richtig gut gefallen!
- (2) Das Eiweiß: Das war genau richtig!
- (3) Außerhalb:  Das kam zu kurz! 
- Bitte jeweils auf einen Satz pro Moderationskarte beschränken.
- Moderationskarten beim rausgehen an die entsprechende Stelle des Spiegeleis anpinnen</t>
  </si>
  <si>
    <t>Beginn Tag 2</t>
  </si>
  <si>
    <t>Beginn Tag 1</t>
  </si>
  <si>
    <t>TN Begegnung</t>
  </si>
  <si>
    <t>TN Selbstbeschreibung</t>
  </si>
  <si>
    <t>Name TN</t>
  </si>
  <si>
    <t>Name WL</t>
  </si>
  <si>
    <t>TN agieren</t>
  </si>
  <si>
    <t>TN Namensschilder</t>
  </si>
  <si>
    <t>WL referiert</t>
  </si>
  <si>
    <t>1/3 WL Vorbereitung</t>
  </si>
  <si>
    <t>1/3 WL Vorbereitung BR</t>
  </si>
  <si>
    <t>2/3 TN Gruppenarbeit</t>
  </si>
  <si>
    <t>2/3 TN Gruppenarbeit BR</t>
  </si>
  <si>
    <t>3/3 TN Zusammenfassung</t>
  </si>
  <si>
    <t>3/3 TN Zusammenfassung BR</t>
  </si>
  <si>
    <t>1/2 WL Vorbereitung</t>
  </si>
  <si>
    <t>2/3 TN arbeiten</t>
  </si>
  <si>
    <t>2/2 TN arbeiten</t>
  </si>
  <si>
    <t>3/3 TN stellen vor</t>
  </si>
  <si>
    <t>Vorstellung Tagesablauf</t>
  </si>
  <si>
    <t>Ein- und Ausatmen</t>
  </si>
  <si>
    <t>Welche FD</t>
  </si>
  <si>
    <t>InAf Nr.</t>
  </si>
  <si>
    <t>Nutzen von FDM Apollo</t>
  </si>
  <si>
    <t>1/2 TN schauen Video</t>
  </si>
  <si>
    <t>2/2 TN geben Input</t>
  </si>
  <si>
    <t>TN geben Input</t>
  </si>
  <si>
    <t>3/3 TN geben Input</t>
  </si>
  <si>
    <t>Aspekte FDM</t>
  </si>
  <si>
    <t>Moderation:
- Zuruf mit mit Notizen
- "Welche Anlaufstellen bzw. Tools zum Erstellen von DMPs kennt ihr?"
- Bitte Antworten einfach in den Raum rufen</t>
  </si>
  <si>
    <t>Struktur</t>
  </si>
  <si>
    <t>Die TN erkennen eine den Sinn einer guten Struktur</t>
  </si>
  <si>
    <t>Aufgabenstellung:
- Zuruf ohne Notizen
- "Wann habt ihr schon mal Ordnung und/oder Struktur eurer Daten schmerzlich vermisst?"
- Bitte Antworten einfach in den Raum rufen</t>
  </si>
  <si>
    <t>Vortrag: Wirkung von Struktur</t>
  </si>
  <si>
    <t>3/3 TN tauschen sich aus</t>
  </si>
  <si>
    <t>Datenstruktur Tabelle</t>
  </si>
  <si>
    <t>1/4 WL Vorbereitung</t>
  </si>
  <si>
    <t>2/4 TN Gruppenarbeit</t>
  </si>
  <si>
    <t>3/4 TN tauschen sich aus</t>
  </si>
  <si>
    <t>4/4 WL moderiert</t>
  </si>
  <si>
    <t>Metadatenvergabe</t>
  </si>
  <si>
    <t>Metadaten</t>
  </si>
  <si>
    <t>Vergleich von Speichermedien</t>
  </si>
  <si>
    <t>1/2 TN arbeiten</t>
  </si>
  <si>
    <t>3/3 WL moderiert</t>
  </si>
  <si>
    <t>TN schauen Video</t>
  </si>
  <si>
    <t>Beratung Schulung</t>
  </si>
  <si>
    <t>1/5 WL Vorbereitung</t>
  </si>
  <si>
    <t>1/5 WL Vorbereitung BR</t>
  </si>
  <si>
    <t>2/5 TN Gruppenarbeit</t>
  </si>
  <si>
    <t>2/5 TN Gruppenarbeit BR</t>
  </si>
  <si>
    <t>3/5 TN stellen vor</t>
  </si>
  <si>
    <t>4/5 WL referiert</t>
  </si>
  <si>
    <t>5/5 WL moderiert</t>
  </si>
  <si>
    <t>Workshopplanung</t>
  </si>
  <si>
    <t>1/9 WL Vorbereitung</t>
  </si>
  <si>
    <t>1/9 WL Vorbereitung BR</t>
  </si>
  <si>
    <t>2/9 TN Gruppenarbeit</t>
  </si>
  <si>
    <t>2/9 TN Gruppenarbeit BR</t>
  </si>
  <si>
    <t>3/9 TN Gruppe 1 stellen vor (Erster Schritt)</t>
  </si>
  <si>
    <t>4/9 WL referiert Thema 1 (Erster Schritt)</t>
  </si>
  <si>
    <t>5/9 TN Gruppe 2 stellen vor (Inhaltliches)</t>
  </si>
  <si>
    <t>6/9 WL referiert Thema 2 (Inhaltliches)</t>
  </si>
  <si>
    <t>7/9 TN Gruppe 3 stellen vor (Organisatorisches)</t>
  </si>
  <si>
    <t>8/9 WL referiert Thema 3 (Organisatorisches)</t>
  </si>
  <si>
    <t>9/9 WL referiert (Zusammenfassung)</t>
  </si>
  <si>
    <t>Zusammenfassung Tag 1</t>
  </si>
  <si>
    <t>TN arbeiten</t>
  </si>
  <si>
    <t>WL moderiert</t>
  </si>
  <si>
    <t>Wiederholung Vortag</t>
  </si>
  <si>
    <t>re3data</t>
  </si>
  <si>
    <t>Vor- Nachteile Datenpublikation</t>
  </si>
  <si>
    <t>2/4 TN arbeiten</t>
  </si>
  <si>
    <t>3/4 TN stellen vor</t>
  </si>
  <si>
    <t>4/4 TN tauschen sich aus</t>
  </si>
  <si>
    <t>Horrorberatung</t>
  </si>
  <si>
    <t>2/5 WL Szenario setzen</t>
  </si>
  <si>
    <t>3/5 TN arbeiten</t>
  </si>
  <si>
    <t>4/5 TN tauschen sich aus</t>
  </si>
  <si>
    <t>5/5 Puffer</t>
  </si>
  <si>
    <t>FD Finden</t>
  </si>
  <si>
    <t>2/2 geben Input</t>
  </si>
  <si>
    <t>CC-Lizenzen</t>
  </si>
  <si>
    <t>2/2 TN tauschen sich aus</t>
  </si>
  <si>
    <t>Rechtsexpertise</t>
  </si>
  <si>
    <t>3/3 TN Gruppenarbeit</t>
  </si>
  <si>
    <t>TN tauschen sich aus</t>
  </si>
  <si>
    <t>Methoden</t>
  </si>
  <si>
    <t>1/2 TN geben Input</t>
  </si>
  <si>
    <t>2/2 WL moderiert</t>
  </si>
  <si>
    <t>Methodenentwicklung</t>
  </si>
  <si>
    <t>Konzeption Schulungsformat</t>
  </si>
  <si>
    <t>Vortrag:
- Tagesplan vorstellen
- Gibt es unter den TN organisatorisches zu beachten?
- Hinweis: Schwäbischer Sparplan ohne Angaben von genauen Pausenzeiten; insgesamt nur grobe Übersicht über den Tagesablauf</t>
  </si>
  <si>
    <t>Aufgabenstellung:
- Zuruf ohne Notizen
- "Wann hätten Sie schon mal eine Datendokumentation gebraucht?"
- Bitte Antworten einfach in den Raum rufen</t>
  </si>
  <si>
    <t>Vortrag:
- 3-Z (Zeit, Ziel, Zielgruppe)
- ggf. auf wichtige Punkte hinweisen, die in den Mindmaps der TN noch gefehlt haben.</t>
  </si>
  <si>
    <t>Vortrag:
- Bedeutung der Reihenfolge Richtziele, Themenblöcke, Lernziele, Ablaufpläne, Inhalte und Methoden
- ggf. auf wichtige Punkte hinweisen, die in den Mindmaps der TN noch gefehlt haben.</t>
  </si>
  <si>
    <t>Vortrag:
- Ansprechen der einzelnen Punkte zur organisatorischen Vorbereitung
- ggf. auf wichtige Punkte hinweisen, die in den Mindmaps der TN noch gefehlt haben.</t>
  </si>
  <si>
    <t>Aufgabenstellung:
- Zuruf ohne Notizen
- "Habt ihr schon mal Daten zitiert? Kennt ihr Tools die euch bei der Zitation von Daten unterstützen können?
- Bemerkungen: z.B. Literaturverwaltungsprogramme wie z.B. EndNote oder https://citation.crosscite.org/</t>
  </si>
  <si>
    <t>Aufgabenstellung
- Die TN erhalten ein Arbeitsblatt per Chat oder die Aufgabe wird auf einer Folie angezeigt
- Bemerkungen: AB Angabe von Lizenzen; AB Auflösung: Angabe von Lizenzen</t>
  </si>
  <si>
    <t>Aufgabenstellung:
- Online-Umfrage
- "Bitte beantworten Sie drei Fragen bzgl. der Kombination von CC-Lizenzen, die gleich gestellt werden."
- Besprechung der Antworten im Anschluss
- Bei Ausfall oder technischem Problem der Online-Umfrage: Fragen auf PPTX eine nach der anderen Stellen, Lösung aufzeigen, erläutern</t>
  </si>
  <si>
    <t>Aufgabenstellung:
- "Wir freuen uns über Euer freiwilliges Feedback. Nutzt dazu gerne die Finger Eurer Hand für verschiedene Aspekte:"
- (1) Daumen: Das hat mir gefallen!
- (2) Zeigefinger: Das nehme ich für mich mit!
- (3) Mittelfinger: Das hat mir nicht gefallen!
- (4) Ringfinger: Das kann ich auf meinen Arbeitsalltag übertragen!
- (5) Kleine Finger: Das kam zu kurz!
- Bitte jeweils auf einen Satz beschränken.
- Bemerkungen: WL ggf. einmal vorführen, WL kann kürzen mit Beschränkung auf &lt;5 Finger</t>
  </si>
  <si>
    <t>Aufgabenstellung:
- Die TN füllen einen Evaluationsfragebogen aus
- Bemerkungen: Ausreichend Zeit zur Verfügung stellen</t>
  </si>
  <si>
    <t>Digitale FD</t>
  </si>
  <si>
    <t>FD</t>
  </si>
  <si>
    <t xml:space="preserve">Die TN verstehen den Begriff der FD </t>
  </si>
  <si>
    <t>Vortrag: Erklärung des Begriffs digitale FD</t>
  </si>
  <si>
    <t>Die TN erarbeiten einen FD-Lebenszyklus</t>
  </si>
  <si>
    <t>Die TN lernen den FD-Lebenszyklus kennen</t>
  </si>
  <si>
    <t>FDM</t>
  </si>
  <si>
    <t>Aufgabenstellung:
- Welchen Nutzen hätte FDM im Kontext der "Apollo 11 Moon Landing Tapes" gehabt?</t>
  </si>
  <si>
    <t>FD-Policies</t>
  </si>
  <si>
    <t>FD Policy</t>
  </si>
  <si>
    <t>Publikation von FD</t>
  </si>
  <si>
    <t>Nachnutzung von FD</t>
  </si>
  <si>
    <t>Die TN lernen verschiedene Informationsquellen für das Recherchieren nach FD kennen</t>
  </si>
  <si>
    <t>FD-Infrastrukturen</t>
  </si>
  <si>
    <t>Die TN kennen die Dienste einer Beispieleinrichtung zum Umgang mit FD</t>
  </si>
  <si>
    <t>- Namenschilder erstellen oder
- vorbereitete Namensschilder austeilen</t>
  </si>
  <si>
    <t>Vortrag:
- Lernen, Phasen Ein- und Ausatmen nach Döring
- Hinweis: Flipchart über ganzen Workshop sichtbar plazieren</t>
  </si>
  <si>
    <t>Anleitung:
- Das "Panda"-Video wird gezeigt: https://www.youtube.com/watch?v=66oNv_DJuPc</t>
  </si>
  <si>
    <t>Vortrag:
- 3-Z (Zeit, Ziel, Zielgruppe)
- ggf. auf wichtige Punkte hinweisen, die in den Mindmaps der TN noch gefehlt haben.
- Bemerkungen: Die Mindmap soll über die ganze restliche Zeit des Workshops sichtbar sein</t>
  </si>
  <si>
    <t>Aufgabenstellung
- Die TN erhalten ein Arbeitsblatt 
- Bemerkungen: AB Angabe von Lizenzen; AB Auflösung: Angabe von Lizenzen</t>
  </si>
  <si>
    <t>Vortrag:
- DIAMANT-Modell und RISE-DE
- ggf. Ankündigung von DIAMANT und RISE Veranstaltungen (falls stattfinden)</t>
  </si>
  <si>
    <t>* in Chat: Links Ankündigung von DIAMANT und RISE Veranstaltungen</t>
  </si>
  <si>
    <t>Aufgabenstellung:
-  Zuruf ohne Notizen
- "Was meint Ihr: Welche Vorteile kann ein Datenmanagementplan bringen?"
- Bitte Antworten einfach in den Raum rufen</t>
  </si>
  <si>
    <t>Aufgabenstellung:
- Zuruf ohne Notizen
- "Was meint Ihr: Welche Vorteile kann ein Datenmanagementplan bringen?"
- Bitte Antworten einfach in den Raum rufen</t>
  </si>
  <si>
    <t>Dokumentation Daten</t>
  </si>
  <si>
    <t>Vortrag:
- Mindmaps zu:
- 1) Rahmenbedingungen (3Z)
- 2) inhaltliches
- 3) Orga
- Zusammenfassung</t>
  </si>
  <si>
    <t>Moderation:
- "Zieht abwechselnd eine Karte. Überlgt euch:
- … schwarze Schrift: Welche institutionelle Stelle hat für dieses Rechtsgebiet Expertiese?
- grüne Schrift: Für welches Rechtsgebiet könnte diese institutionelle Stelle Rechtsexpertise bieten?"</t>
  </si>
  <si>
    <t>Moderation:
- "Welche Probleme hattet Ihr beim Ausfüllen?"
- TN Lösungen erarbeiten lassen
- TN erhalten nach Abschluss Beispiel-DMPs, die aber nicht durchgesprochen werden</t>
  </si>
  <si>
    <t>Institutionelle Policy</t>
  </si>
  <si>
    <t>03a</t>
  </si>
  <si>
    <t>03b</t>
  </si>
  <si>
    <t>01b</t>
  </si>
  <si>
    <t>Frage-Ball</t>
  </si>
  <si>
    <t>INIT</t>
  </si>
  <si>
    <t>Die TN erhalten einen Ausblick auf den nächsten Workshoptag</t>
  </si>
  <si>
    <t>Fragebogen</t>
  </si>
  <si>
    <t>Aufgabenstellung:
- "Mit welchen FD arbeitest Du?"
- Bitte mit Stichworten antworten.
- Jede Person, die antwortet, ruft selbständig die nächste Person auf, die den virtuellen Ball zugespielt bekommt und ihrerseits antwortet.</t>
  </si>
  <si>
    <t>Aufgabenstellung:
- "Bitte entwirf eine Benennungskonvention für Deine Dateien und gib ein paar Beispiele."
- "Bitte entwirf eine Struktur für Deine Ablage als Verzeichnisbaum."</t>
  </si>
  <si>
    <t>ID</t>
  </si>
  <si>
    <t>Aufgabenstellung:
- Zuruf ohne Notizen
- "Warum ist eine Datendokumentation wichtig?"
- Bitte Antworten einfach in den Raum rufen</t>
  </si>
  <si>
    <t>Alt. Opt.</t>
  </si>
  <si>
    <t>04a</t>
  </si>
  <si>
    <t>TN lernen Angebote zum FDM an Hochschulen, Universitäten, Forschungseinrichtungen kennen</t>
  </si>
  <si>
    <t>TN entwickeln ein eigenes Schulungsformat</t>
  </si>
  <si>
    <t>TN lernen verschiedene Dokumentationsformen kennen</t>
  </si>
  <si>
    <t>TODO:
- Begriffe aus dem Ein- und Ausatmen zu deren Definition / Beschreibungen zuordnen</t>
  </si>
  <si>
    <t>Aufgabenstellung
- Begriffe aus dem Ein- und Ausatmen zu deren Definition / Beschreibungen zuordnen</t>
  </si>
  <si>
    <t>Vortrag: Grundlegende Inhalte einer Dokumentation werden vorgestellt</t>
  </si>
  <si>
    <t>Aufgabenstellung:
- Alle TN arbeiten (still) an einem Arbeitsblatt und tragen individuell Vor- und Nachteile ein.</t>
  </si>
  <si>
    <t>Die TN lernen die Bedeutung von Backups und Datendokumentation.</t>
  </si>
  <si>
    <t>Aufgabenstellung:
- TN haben 1 min Zeit, um ein Objekt zu holen, das etwas über sie aussagt (privat oder beruflich).
- Jede Person stellt kurz Ihr Objekt und sich über ihren Bezug hierzu vor
- max. 1 min/TN
- TN rufen jeweils die nächste Person selbst auf</t>
  </si>
  <si>
    <t>Aufgabenstellung:
- WL teilt TN in 3er Gruppen (am besten sich unbekannter Personen) ein.
- Jede Gruppe findet sich an einem Flipchart ein (Design: Vorlage Wir und ich)
- "Bitte findet in jeder Gruppe 3 Gemeinsamkeiten und 3 Unterschiede in Gesprächen und schreibt diese auf Euer Flipchart."
- Zeit: 8 min
- Vorstellung Ergebnisse danach durch je 1 TN pro Gruppe im Plenum, max. 1 min</t>
  </si>
  <si>
    <t>Aufgabenstellung:
- "Bitte findet in jeder Gruppe 3 Gemeinsamkeiten und 3 Unterschiede in Gesprächen in BR."
- BR Zeit: 8 min
- Vorstellung Ergebnisse nach BR durch je 1 TN pro Gruppe im Plenum, max. 1 min</t>
  </si>
  <si>
    <t>Aufgabenstellung für Breakout-Room:
- Bitte findet in jeder Gruppe 3 Gemeinsamkeiten und 3 Unterschiede
- Zeit: 8 min
- Bitte bereitet Euch darauf vor kurz die Ergebnisse Eurer Gruppe im Plenum vorzustellen (ca. 1 min/Gruppe)</t>
  </si>
  <si>
    <t>* Rückholtimer nach 7 min starten</t>
  </si>
  <si>
    <t>Moderation:
- 1 TN je Gruppe stellt Ergebnisse vor
- max. 1 min/Gruppe</t>
  </si>
  <si>
    <t>Moderation:
- TN 3 min Zeit geben (in Ruhe) Einträge zu beginnen
- WL dann abhängig von Stand Anliegen kommentieren bzw. einzuordnen
- Ansprechen, was im Rahmen der 2 Tage nicht geht bzw. wie die TN diese Anliegen woanders klären können</t>
  </si>
  <si>
    <t>Aufgabenstellung:
- Aufteilung TN in 2 BR, ein Whiteboard je Gruppe
- Whiteboard mit Elemente FD-Lebenszyklus teilen
- "Bitte bringt die Elemente des FD-Zyklus auf dem Whiteboard in eine sinnvollen Reihenfolge. Ergänzt ggf.  fehlende Elemente."
- BR Zeit: 5 min
- Vorstellung Ergebnisse nach BR durch je 1 TN pro Gruppe im Plenum, max. 1-2 min
- "Namen der TN in den beiden Gruppen werden gleich vorgelesen. Bitte Link der richtigen Gruppe VOR Wechsel in BR klicken."</t>
  </si>
  <si>
    <t>Aufgabenstellung für Breakout-Room:
- Bitte bringt die Elemente des FD-Zyklus auf dem Whiteboard in eine sinnvollen Reihenfolge. Ergänzt ggf.  fehlende Elemente.
- Zeit: 5 min
- Bitte bereitet Euch darauf vor kurz die Ergebnisse Eurer Gruppe im Plenum vorzustellen (max. 1-2 min/Gruppe)
- Bitte den Link der Gruppe verwenden, der Ihr zugeordnet seid.</t>
  </si>
  <si>
    <t>* Rückholtimer nach 4 min starten</t>
  </si>
  <si>
    <t>Moderation:
- 1 TN je Gruppe stellt Ergebnisse vor
- ca. max. 2 min/Gruppe
- Zeitpuffer: 1 min</t>
  </si>
  <si>
    <t>Moderation:
- 1 TN je Gruppe stellt Ergebnisse vor
- ca. max. 2 min/Gruppe
- TN teilen ihr Board selbst via Bildschirmfreigabe
- Zeitpuffer: 1 min</t>
  </si>
  <si>
    <t>Aufgabenstellung:
- Aufteilung TN in 2 Gruppen
- eine Pinwand mit DMP-Bestandteilen je Gruppe
- "Bitte bringt die Bestandteile eines DMPs in eine sinnvolle Zuordnung. Ergänzt ggf.  fehlende Elemente."
-  Zeit: 5 min
- Vorstellung Ergebnisse nach der Gruppenarbeit durch je 1 TN pro Gruppe im Plenum, max. 1-2 min</t>
  </si>
  <si>
    <t>Aufgabenstellung für Breakout-Room:
- Bitte bringt die Bestandteile des DMP auf dem Whiteboard in eine sinnvollen Reihenfolge. Ergänzt ggf.  fehlende Elemente.
- Zeit: 5 min
- Bitte bereitet Euch darauf vor kurz die Ergebnisse Eurer Gruppe im Plenum vorzustellen (max. 1-2 min/Gruppe)
- Bitte den Link der Gruppe verwenden, der Ihr zugeordnet seid.</t>
  </si>
  <si>
    <t>Moderation:
- TN bitten Paare zu bilden.
- "Bitte arbeitet in Paaren. Innerhalb von 2 min berichtet eine Person kurz ihr Beispiel, die andere Person überlegt möglichst originelle Lösungen mit Ordnung und Struktur dazu".
- "Sobald die Klingel ertönt, bildet bitte neue Paare und wiederholt die Aufgabe".</t>
  </si>
  <si>
    <t>Aufgabenstellung:
- TN füllen das Arbeitsblatt Ordnung und Struktur aus
- Zeit für TN: ca. 5 min
- Dann: Besprechung der Einschätzung durch WL</t>
  </si>
  <si>
    <t>Aufgabenstellung:
- Whiteboard in Videokonferenzsoftware aktivieren
- "Bewertet die genannten Dateibenenunngen über die Stempelfunktion.
- Zeit für TN: ca. 5 min
- Dann: Besprechung der Einschätzung durch WL</t>
  </si>
  <si>
    <t>Aufgabenstellung:
- Datentabelle kurz zeigen
- Aufteilung TN in 2 BR
- "Betrachtet die Datentabelle. Stellt Euch vor, diese würde in eine Beratung mitgebracht. Sammelt bitte Ideen was Ihr vorschlagen würdet, wie die Datenstruktur verbessert werden kann."
- BR Zeit: 15 min
- Vorstellung Ergebnisse nach BR durch je 1 TN pro Gruppe im Plenum, max. 4 min</t>
  </si>
  <si>
    <t>Aufgabenstellung für Breakout-Room:
- Bitte die Datentabelle ansehen und überlegen, wie die Datenstruktur verbessert werden könnte.
- Zeit: 15 min
- Bitte bereitet Euch darauf vor kurz die Ergebnisse Eurer Gruppe im Plenum vorzustellen (max. 1-2 min/Gruppe)</t>
  </si>
  <si>
    <t>* Rückholtimer nach 14 min starten</t>
  </si>
  <si>
    <t>Aufgabe:
- "Eine Person aus der anderen Gruppe soll nun die Beschreibung testen und sich Schritt für Schritt an die Bedienungsanleitung halten. Versucht dabei nicht auf vorhandes Wissen zurückzugreifen."
- Zeit: ca 3 min/Gruppe</t>
  </si>
  <si>
    <t>Aufgabenstellung:
- Aufteilung TN in 3 Gruppen, ein Flipchart je Gruppe
- Szenario: Anfrage nach einer FDM-Schulung aus einer Forschungsgruppe, aus der keine Details hervorgehgen.
- "Bitte erarbeitet einen Gesprächsleitfaden für eine Beratung zu der Anfrage, in der relevante Aspekte für die Schulungskonzeption geklärt werden. Beachtet dabei auch, welche Ressourcen Eurer (imaginierten) Institution für so eine Veranstaltung zur Verfügung stehen."
- Zeit: 10 min
- Vorstellung des Beratungs-Skripts nach der Gruppenarbeit durch Gruppe im Plenum, max. 3 min</t>
  </si>
  <si>
    <t>Aufgabenstellung:
- Aufteilung TN in 3 BR
- Szenario: Anfrage nach einer FDM-Schulung aus einer Forschungsgruppe, aus der keine Details hervorgehgen.
- "Bitte erarbeitet einen Gesprächsleitfaden für eine Beratung zu der Anfrage, in der relevante Aspekte für die Schulungskonzeption geklärt werden. Beachtet dabei auch, welche Ressourcen Eurer (imaginierten) Institution für so eine Veranstaltung zur Verfügung stehen."
- BR Zeit: 10 min
- Vorstellung des Beratungs-Skripts nach BR durch Gruppe im Plenum, max. 3 min</t>
  </si>
  <si>
    <t>Aufgabenstellung für Breakout-Room:
- Szenario: Ihr erhaltet eine Anfrage nach einer FDM-Schulung aus einer Forschungsgruppe, aus der keine Details hervorgehgen.
- Bitte erarbeitet in Gruppen einen Gesprächsleitfaden für eine Beratung zu der Anfrage, in der relevante Aspekte für die Schulungskonzeption geklärt werden.
- Beachtet dabei auch, welche Ressourcen Eurer (imaginierten) Institution für so eine Veranstaltung zur Verfügung stehen.
- Verfasst hierzu ein Skript, das Ihr in die Beratung mitnehmen würdet um den Bedarf der Anfragenden zu klären.
- Zeit: 10 min
- Bitte bereitet Euch darauf vor, die Ergebnisse Eurer Gruppe (z.B. anhand des Beratungs-Skripts) im Plenum vorzustellen (max. 3 min/Gruppe)</t>
  </si>
  <si>
    <t>* Rückholtimer nach 9 min starten</t>
  </si>
  <si>
    <t>Moderation:
- Gruppen stellen Methode vor
- max. 3 min/Gruppe (9 min Gesamt)
- TN teilen ihr Dokument selbst via Bildschirmfreigabe</t>
  </si>
  <si>
    <t>Aufgabenstellung:
- Aufteilung TN in 3 Gruppen, ein Flipchart je Gruppe
- "Bitte erarbeitet in Gruppen jeweils eine Mindmap zur Frage: Was muss ich bei der Planung eines Workshops/einer Schulung bedenken?"
- Jede Gruppe hat eine andere Mindmap mit einer anderen weiterführenden Fragestellung
- Zeit: 9 min
- Ausführliche Vorstellung der Ergebnisse nach der Gruppenarbeit durch jede Gruppe im Plenum, max. 5 min</t>
  </si>
  <si>
    <t>Aufgabenstellung:
- Aufteilung TN in 3 BR, ein Board je Gruppe
- "Bitte erarbeitet in Gruppen jeweils eine Mindmap zur Frage: Was muss ich bei der Planung eines Workshops/einer Schulung bedenken?"
- Jede Gruppe hat eine andere Mindmap mit einer anderen weiterführenden Fragestellung, die Details sind auf dem Board
- BR Zeit: 9 min
- Ausführliche Vorstellung der Ergebnisse nach BR durch jede Gruppe im Plenum, max. 5 min
- "Namen der TN in den drei Gruppen werden gleich vorgelesen. Bitte Link der richtigen Gruppe VOR Wechsel in BR klicken."</t>
  </si>
  <si>
    <t>Aufgabenstellung für Breakout-Room:
- Bitte erarbeitet in Gruppen jeweils eine Mindmap zur Frage: "Was muss ich bei der Planung eines Workshops / einer Schulung bedenken?"
- Jede Gruppe hat eine andere weiterführende Fragestellung (siehe Beschreibung auf Whiteboard Eurer Gruppe).
- Zeit: 9 min
- Bitte bereitet Euch darauf vor die Ergebnisse Eurer Gruppe ausführlich im Plenum vorzustellen (max. 5 min/Gruppe)
- Bitte den Link der Gruppe verwenden, der Ihr zugeordnet seid.</t>
  </si>
  <si>
    <t>* Rückholtimer nach 8 min starten</t>
  </si>
  <si>
    <t>Moderation:
- Leitfrage Gruppe 1: "Mit welchen Aspekten, die elementar die Gestaltung des Workshops bedingen, sollte man sich zuerst auseinandersetzen?"
- Besprechung moderieren, max. 5 min</t>
  </si>
  <si>
    <t>Moderation:
- Leitfrage Gruppe 2: "Wie erarbeitet man die Inhalte? Woran sollte man sich bei der Ausgestaltung orientieren?"
- Besprechung moderieren, max. 5 min</t>
  </si>
  <si>
    <t>Moderation:
- Leitfrage Gruppe 3: "Welche organisatorischen Aspekte und Schritte gehören zur Gestaltung eines Workshops?"
- Besprechung moderieren, max. 5 min</t>
  </si>
  <si>
    <t>Aufgabenstellung:
- "Notiert Euch gerne die Aspekte des heutigen Tages, die für Euch (und Euren Arbeitsalltag) relevant sind. Z.B. mit Hilfe des Beuteblatts"
- Zeit: gut 5 min</t>
  </si>
  <si>
    <t>Aufgabenstellung:
- TN Besprechen Vortag in in 2er-Gruppen 
- Jede Gruppe erhält einen Umschlag mit Stichwörtern 
- Die gezogenen Begriffe werden sich abwechselnd erläutert.
- Wenn Fragen bitte mit ins Plenum bringen
-  Zeit: 5 min</t>
  </si>
  <si>
    <t>Aufgabenstellung:
- Einzelarbeit, Suche via Plattform re3data.org
- "Bitte versucht einmal selbst, ein passendes Repositorium für Eure aktuelle/letzte Forschungstätigkeit oder für einen von Euch betreuten Fachbereich zu finden. Wir sprechen anschließend über Eure Erfahrungen/Schwierigkeiten mit der Oberfläche."
- Zeit: knapp 10 min</t>
  </si>
  <si>
    <t>Aufgabenstellung:
- alle TN ziehen eine individuelle These
- bitte geheimhalten
- gleich 4 min Zeit für alle zur Vorbereitung von Argumenten für These
- These soll später in max. 60 s präsentiert werden</t>
  </si>
  <si>
    <t>Aufgabenstellung:
- individuelle Thesen für spätere Aufgabe über privaten Chat erhalten
- bitte speichern und geheimhalten
- gleich 4 min Zeit für alle zur Vorbereitung von Argumenten für These
- These soll später in max. 60 s präsentiert werden</t>
  </si>
  <si>
    <t>Aufgabenstellung:
- Rückmeldung, wer KEINE These gezogen hat
- TN: individuelle These bitte GEHEIMHALTEN
- Simulation Beratungsgespräch
- zu beratende sind extrem FDM-kritisch (Kritiker)
- alle TN gleich einmal in Rolle Kritiker
- alle jeweils andern TN in der Rolle FDM-Beratung
- Reihenfolge der Vorträge richtet sich nach Nummer der These
- ROLLE KRITIKER:
- Szenario: Ihr seid sehr kritisch gegenüber FDM und nehmt an einer Beratung teil. Ihr dürft ruhig extrem sein in Eurer Haltung.
- jeder TN hat eine Aussage erhalten (These)
- gleich 4 min Zeit für alle zur Vorbereitung von Argumenten für These
- These soll später in max. 60 s präsentiert werden
- Standpunkt für Vortrag: Advocatus Diaboli (gegen FDM)
- ROLLE FDM-BERATUNG:
- Szenario: Ihr seid in einer entgleitenden Beratung.
- Eure Aufgabe: Situation entschärfen und in konstruktive Beratung umwandeln
- Plenum hört sich 60 s die vorher unbekannte Contra-Position (Kritiker) an
- danach max. 2 min Zeit für Diskussion</t>
  </si>
  <si>
    <t>Aufgabenstellung:
- Rückmeldung, wer KEINE These im privaten Chat erhalten hat
- TN: individuelle These bitte SPEICHERN
- Simulation Beratungsgespräch
- zu beratende sind extrem FDM-kritisch (Kritiker)
- alle TN gleich einmal in Rolle Kritiker
- alle jeweils andern TN in der Rolle FDM-Beratung
- Reihenfolge der Vorträge richtet sich nach Nummer der These
- ROLLE KRITIKER:
- Szenario: Ihr seid sehr kritisch gegenüber FDM und nehmt an einer Beratung teil. Ihr dürft ruhig extrem sein in Eurer Haltung.
- jeder TN hat eine Aussage erhalten (These)
- gleich 4 min Zeit für alle zur Vorbereitung von Argumenten für These
- These soll später in max. 60 s präsentiert werden
- Standpunkt für Vortrag: Advocatus Diaboli (gegen FDM)
- ROLLE FDM-BERATUNG:
- Szenario: Ihr seid in einer entgleitenden Beratung.
- Eure Aufgabe: Situation entschärfen und in konstruktive Beratung umwandeln
- Plenum hört sich 60 s die vorher unbekannte Contra-Position (Kritiker) an
- danach max. 2 min Zeit für Diskussion</t>
  </si>
  <si>
    <t>Aufgabenstellung:
- Individuelle These bitte speichern.
- Simulation Beratungsgespräch
- zu beratende sind extrem FDM-kritisch (Kritiker)
- alle TN gleich einmal in Rolle Kritiker
- alle jeweils andern TN in der Rolle FDM-Beratung
- Reihenfolge der Vorträge richtet sich nach Nummer der These
Rolle Kritiker:
- Szenario: Ihr seid sehr kritisch gegenüber FDM und nehmt an einer Beratung teil. Ihr dürft ruhig extrem sein in Eurer Haltung.
- jeder TN hat eine Aussage erhalten (These)
- gleich 4 min Zeit für alle zur Vorbereitung von Argumenten für These
- These soll später in max. 60 s präsentiert werden
- Standpunkt für Vortrag: Advocatus Diaboli (gegen FDM)
Rolle FDM-Beratung:
- Szenario: Ihr seid in einer entgleitenden Beratung.
- Eure Aufgabe: Situation entschärfen und in konstruktive Beratung umwandeln
- Plenum hört sich 60 s die vorher unbekannte Contra-Position (Kritiker) an
- danach max. 2 min Zeit für Diskussion</t>
  </si>
  <si>
    <t>Moderation:
- Thesen: X x 1 min
- Diskussion: X x 2 min
- Wechsel und Puffer: X x 1 min</t>
  </si>
  <si>
    <t>Moderation:
- Puffer für Tempo-Thesen
- ggf. Anschlussdiskussion besonders kritischer Punkte
- ggf. Diskussion Plenum über Positionen oder Übung zulassen/moderieren
- ggf. Panda-Video als Lückenfüller (Dauer: 5 min)</t>
  </si>
  <si>
    <t>Puffer Tempo-Thesen:
* in Chat: aktuelle These (mit laufender Nummer für Reihenfolge)
min. 5 min Zeit übrig:
* Videos vorladen (wg. Werbung)
* Teilen Video vorbereiten (Ton freigeben)
* Video abspielen nach Ende Tempo-Thesen</t>
  </si>
  <si>
    <t>Aufgabenstellung:
- "Notiert Euch gerne Aspekte zum Thema Publikation, die für Euch (und Euren Arbeitsalltag) relevant sind. Z.B. mit Hilfe des Beuteblatts"
- Zeit: 5 min</t>
  </si>
  <si>
    <t>Aufgabenstellung:
- Einzelarbeit, Suche nach FD, verschiedene Plattformen
- "Bitte versucht einmal selbst, einen Datensatz für Eure aktuelle/letzte Forschungstätigkeit oder für einen von Euch betreuten Fachbereich zu finden. Wir sprechen anschließend über Eure Erfahrungen/Schwierigkeiten"
- "Um Euch die Suche zu erleichtern, zeigen wir die soeben vorgestellen Datenbanken noch einmal auf der Folie. Ihr könnt aber auch andere Suchstrategien und Orte nutzen."
- Zeit: knapp 10 min</t>
  </si>
  <si>
    <t>Aufgabenstellung:
- Einzelarbeit, Suche nach FD, verschiedene Plattformen
- "Bitte versucht einmal selbst, einen Datensatz für Eure aktuelle/letzte Forschungstätigkeit oder für einen von Euch betreuten Fachbereich zu finden. Wir sprechen anschließend über Eure Erfahrungen/Schwierigkeiten"
- "Um Euch die Suche zu erleichtern, posten wir die soeben vorgestellen Datenbanken in den Chat. Ihr könnt aber auch andere Suchstrategien und Orte nutzen."
- Zeit: knapp 10 min</t>
  </si>
  <si>
    <t>Aufgabenstellung:
- Aufteilung TN in 3 Gruppen, ein Dokument je Gruppe
- "Bitte versucht Sie, die Studie zu anonymisieren".
- Zeit: 9 Min.
- Vorstellung Ergebnisse nach Gruppenarbeit durch je 1 TN pro Gruppe im Plenum, max. 1-2 min</t>
  </si>
  <si>
    <t>Aufgabenstellung:
- Aufteilung TN in 3 BR, ein Dokument je Gruppe
- "Bitte versucht Sie, die Studie zu anonymisieren".
- Kommentarfunktion oder Änderungen nachverfolgen verwenden.
- BR Zeit: knapp 20 min
- Vorstellung Ergebnisse nach BR durch je 1 TN pro Gruppe im Plenum, max. 1-2 min
- "Namen der TN in den Gruppen werden gleich vorgelesen. Bitte Link zum Sciebo-Ordner VOR Wechsel in BR klicken. Bitte im Dokument der Gruppe arbeiten, der Ihr zugeordnet seid."</t>
  </si>
  <si>
    <t>Aufgabenstellung für Breakout-Room:
- Bitte versucht, die Studie zu anonymisieren.
- Verwenden Sie dafür bitte die Kommentarfunktion oder die Funktion "Änderungen nachverfolgen".
- Zeit: knapp 10 min
- Bitte dem Link folgen und dort das Dokument der Gruppe verwenden, der Ihr zugeordnet seid.
- Bitte bereitet Euch darauf vor kurz die Ergebnisse Eurer Gruppe im Plenum vorzustellen (max. 1-2 min/Gruppe)</t>
  </si>
  <si>
    <t>Moderation:
- 1 TN je Gruppe stellt Ergebnisse vor
- max. 2 min/Gruppe
- ggf. auf Problematik faktischer vs absoluter Anonymisierung eingehen
- auf Dienste wie Amnesia und Qualiservice (Bremen) hinweisen</t>
  </si>
  <si>
    <t>Moderation:
- 1 TN je Gruppe stellt Ergebnisse vor
- WL teilt Bildschirm der jeweiligen Gruppe
- max. 2 min/Gruppe
- ggf. auf Problematik faktsicher vs absoluter Anonymisierung eingehen
- auf Dienste wie Amnesia und Qualiservice (Bremen) hinweisen</t>
  </si>
  <si>
    <t>Aufgabenstellung:
- eigenen DMP schreiben
- "Wir möchten Euch ermuntern, einen eigenen DMP zu schreiben (zu Übungszwecken grob und in Stichworten). Wenn Ihr selbst nicht mit FD arbeitet, könnt Ihr Euch überlegen, welche Detailfragen in den einzelnen DMP-Abschnitten beantwortet werden sollten (als eine Art Leitfaden für Beratungsgespräche)."
- Zeit: 10 min</t>
  </si>
  <si>
    <t>* Timer auf 10 min stellen</t>
  </si>
  <si>
    <t>Aufgabenstellung:
- Aufteilung TN in 3 Gruppen, ein Flipchart je Gruppe
- "Bitte entwickelt in Gruppen eine eigene Methode. Dokuentiert diese bitte im sog. Schema-X auf dem Flipchart Eurer Gruppe."
-  Zeit: 10 min
- Vorstellung entwickelter Methode nach Gruppenarbeit durch Gruppe im Plenum, max. 4 min</t>
  </si>
  <si>
    <t>Aufgabenstellung:
- Aufteilung TN in 3 BR, ein Whiteboard je Gruppe
- "Bitte entwickelt in Gruppen eine eigene Methode. Dokuentiert diese bitte im sog. Schema-X auf dem Whiteboard Eurer Gruppe."
- BR Zeit: 15 min
- Vorstellung entwickelter Methode nach BR durch Gruppe im Plenum, max. 4 min
- "Namen der TN in den Gruppen werden gleich vorgelesen. Bitte Link der richtigen Gruppe VOR Wechsel in BR klicken."</t>
  </si>
  <si>
    <t>Aufgabenstellung für Breakout-Room:
- Bitte entwickelt in Eurer Gruppe eine eigene Methode.
- Nutzt zur Entwicklung und Dokumentation bitte das "Schema-X".
- Zeit: 15 min
- Bitte bereitet Euch darauf vor Euer Ergebnis im Anschluss im Plenum vorzustellen, Ihr habt dafür max. 4 min Zeit
- Bitte den Link der Gruppe verwenden, der Ihr zugeordnet seid.</t>
  </si>
  <si>
    <t>Moderation:
- Gruppen stellen Methode vor
- max. 4 min/Gruppe
- Zeitpuffer: 1 min</t>
  </si>
  <si>
    <t>Moderation:
- Gruppen stellen Methode vor
- max. 4 min/Gruppe
- TN teilen ihr Board selbst via Bildschirmfreigabe
- Zeitpuffer: 1 min</t>
  </si>
  <si>
    <t>Aufgabenstellung:
- Aufteilung TN in 3 BR, ein Whiteboard je Gruppe
- Konzeption eines neuen Schulungsformats mit folgenden Eigenschaften:
- 1) Thema Nachnutzung von FD
- 2) Format Workshop
- 3) virtuell
- 4) max. 20 TN
- 5) 2h
- 6) Zielgruppe promovierende
- 7) keine FDM-Grundkenntnisse
- 8) fachübergreifend.
- "Bitte entwickeln Sie ein entsprechendes Schulungsformat"
- BR Zeit: 15 min
- Vorstellung entwickeltes Format nach BR durch Gruppe im Plenum, max. 3 min
- "Namen der TN in den drei Gruppen werden gleich vorgelesen. Bitte Link der richtigen Gruppe VOR Wechsel in BR klicken."</t>
  </si>
  <si>
    <t>Aufgabenstellung für Breakout-Room:
- Bitte entwickelt in Eurer Gruppe ein Schulungsformat.
- Eckdaten:
  - Thema Nachnutzung von FD
  - Format Workshop
  - virtuell
  - max. 20 TN
  - 2h
  - Zielgruppe promovierende
  - keine FDM-Grundkenntnisse
  - fachübergreifend.
- Nutzt zur Entwicklung und Dokumentation bitte das "Schema-Y".
- Zeit: 15 min
- Bitte bereitet Euch darauf vor Euer Ergebnis im Anschluss im Plenum vorzustellen, Ihr habt dafür max. 3 min Zeit
- Bitte den Link der Gruppe verwenden, der Ihr zugeordnet seid.</t>
  </si>
  <si>
    <t>Moderation:
- Gruppen stellen Methode vor
- max. 3 min/Gruppe
- TN teilen ihr Board selbst via Bildschirmfreigabe
- dann 5 min für Diskussion/Rückmeldung</t>
  </si>
  <si>
    <t>Aufgabenstellung:
- "Jetzt ist noch einmal Gelegenheit Euch ins Gedächtnis zu rufen, was Ihr im Kurs insgesamt gelernt und mitgenommen habt. Wenn Ihr das verwendet habt, könnt Ihr z.B. Euer Beuteblatt abschließen."
- mind. 12 Stichpunkte
- Zeit: gut 5 min</t>
  </si>
  <si>
    <t>Aufgabenstellung:
- "Jetzt ist noch einmal Gelegenheit Euch ins Gedächtnis zu rufen, was Ihr im Kurs insgesamt gelernt und mitgenommen habt. Wenn Ihr das verwendet habt, könnt Ihr z.B. Euer Beuteblatt abschließen."
- mind. 12 Stichpunkte
- Zeit: gut 5 min
- unter Umständen Beiträge auf digitaler Pinnwand sammeln</t>
  </si>
  <si>
    <t>Moderation:
- 1 TN je Gruppe stellt Ergebnisse vor
- Zeit: ca. 4 min/Gruppe</t>
  </si>
  <si>
    <t>Vortrag:
- Tabelle durchgehen, alle Methoden und deren Ziele abklopfen
- Auf das K-M-L-Prinzip hinweisen (Methoden können kurz, mittel oder lang sein).</t>
  </si>
  <si>
    <t>Vorlage Drehen und Wenden Datenlebenszyklus: https://miro.com/app/board/uXjVNIL6k1c=/</t>
  </si>
  <si>
    <t>Beispiel-Datensatz für die Tippsuche, unter der folgenden DOI ist die zu verwendende Excel-Datei als „03-Beispieldaten_Online-Workshop_Datendokumentation.xlsx“ zu finden: https://doi.org/10.5281/zenodo.4037151</t>
  </si>
  <si>
    <t>Datenbank für Metadaten-Vokabular etc.: https://bartoc.org</t>
  </si>
  <si>
    <t>Vorlage Speichermedien: https://miro.com/app/board/uXjVNIK2pSQ=/</t>
  </si>
  <si>
    <t>Vorlagen:
- 1) Rahmenbedingungen: https://miro.com/app/board/uXjVNIK2pbE=/
- 2) Inhalte: https://miro.com/app/board/uXjVNIK2moc=/
- 3) Organisation: https://miro.com/app/board/uXjVNIK2my4=/</t>
  </si>
  <si>
    <t>Links für die Datensuche:
- http://b2find.eudat.eu
- https://www.gesis.org/angebot/daten-finden-und-abrufen
- https://www.base-search.net/Search/Advanced
- https://data.mendeley.com/
- https://datasetsearch.research.google.com</t>
  </si>
  <si>
    <t>Zitationshilfen:
- https://citation.crosscite.org
- https://doi2bib.org</t>
  </si>
  <si>
    <t>CC Mixer: http://ccmixer.edu-sharing.org/</t>
  </si>
  <si>
    <t>FD-Info, Bereich Rechte und Pflichten: https://forschungsdaten.info/themen/rechte-und-pflichten/</t>
  </si>
  <si>
    <t>Anonymisierungstools:
- Quantiataive Daten: https://amnesia.openaire.eu/
- Qualitative Daten: https://www.qualiservice.org/de/helpdesk/webinar/tools.html
- Bereich bei forschungsdaten.info: https://www.forschungsdaten.info/themen/rechte-und-pflichten/</t>
  </si>
  <si>
    <t>DMP-Beispiele:
- Guter DMP: https://doi.org/10.5281/zenodo.1243717
- Nicht so optimaler DMP: https://doi.org/10.5281/zenodo.3924451</t>
  </si>
  <si>
    <t>Lernziele:
- Lernzielmatrix zum FDM: https://zenodo.org/doi/10.5281/zenodo.7034477
- Link zu einem Aufsatz zur Kompetenzorientierten Hochschuldidaktik: https://zfhe.at/index.php/zfhe/article/view/506 
- zudem sehr gute Seite der Uni Bremen zur Formulierung von Lernzielen etc.: https://www.uni-bremen.de/informationsportal-hochschullehre/lehre-gestalten/phase-1-konzeption/lernergebnisse-formulieren</t>
  </si>
  <si>
    <t>Vorlage Schema-X: https://miro.com/app/board/uXjVNIK2m_M=/</t>
  </si>
  <si>
    <t>Aufgabenstellung:
- "Mit welchen FD arbeitest Du?"
- Bitte mit Stichworten antworten.
- Wer dran war wirft den Ball einer Person zu, die noch nicht gesprochen hat.</t>
  </si>
  <si>
    <t>Aufgabenstellung:
- Online-Umfrage
- "Bitte beantwortet die Fragen und entscheidet, ob die angegebenen Aussagen wahr sind oder nicht."
- Besprechung der Antworten im Anschluss
- Bei Ausfall oder technischem Problem der Online-Umfrage: Fragen eine nach der anderen Stellen, Lösung aufzeigen, erläutern.
- Fragen: Welchen der folgenden Aussagen bezogen auf die FAIR-Prinzipien stimmt ihr zu?
- 1) Nur offene Daten können auch FAIR sein.
- 2) Ein gutes FDM ist eine Voraussetzung für Daten, die den FAIR-Prinzipien entsprechen.
- 3) Sind Daten offen und FAIR, ist auch eine gute Datenqualität garantiert.
- 4) Je FAIRer und offener Daten sind, desto größer ist das Nachnutzungspotential.</t>
  </si>
  <si>
    <t>Aufgabenstellung:
- TN Besprechen Vortag in BR, 2er-Gruppen
- Einsatz WheelofNames als Stichwortsalat
- In BR: 1 TN teilt Bildschirm, erspielte Begriffe werden sich abwechselnd erläutert.
- Wenn Fragen bitte mit ins Plenum bringen
- BR Zeit: 5 min</t>
  </si>
  <si>
    <t>Aufgabenstellung:
- Begrüßung TN
- "Wie viel Energie habt Ihr gerade auf einer Skala von 0-10? Bitte zeigt die Zahl mit Fingern"
- WL macht auch mit
- WL geht ggf. auf die Person mit dem niedrigstem Wert ein (hängt stark von der Persönlichkeit ab), z.B. Können wir etwas tun, um dein Energielevel zu erhöhen, z. B. mit Blick auf die Pausen?</t>
  </si>
  <si>
    <t>Aufgabenstellung:
- Begrüßung TN
- "Wie viel Energie habt Ihr gerade auf einer Skala von 0-10?. Schreibt die Zahl in den Chat oder zeigt sie mit Fingern in der Kamera."
- WL macht auch mit
- WL geht ggf. auf die Person mit dem niedrigstem Wert ein (hängt stark von der Persönlichkeit ab), z.B. Können wir etwas tun, um dein Energielevel zu erhöhen, z. B. mit Blick auf die Pausen?</t>
  </si>
  <si>
    <t>Abschnitt für die Zuordnung zu den Einheiten und Abschnitten im Konzept</t>
  </si>
  <si>
    <r>
      <rPr>
        <i/>
        <sz val="11"/>
        <color theme="0"/>
        <rFont val="Calibri"/>
        <family val="2"/>
      </rPr>
      <t>Σ</t>
    </r>
    <r>
      <rPr>
        <i/>
        <sz val="11"/>
        <color theme="0"/>
        <rFont val="Calibri"/>
        <family val="2"/>
        <scheme val="minor"/>
      </rPr>
      <t xml:space="preserve"> t</t>
    </r>
  </si>
  <si>
    <t>Abschnitt für die Planung der Sitzungen im Vorfeld</t>
  </si>
  <si>
    <t>lang.</t>
  </si>
  <si>
    <t>DE</t>
  </si>
  <si>
    <t>Presentation</t>
  </si>
  <si>
    <t>Chatstorm</t>
  </si>
  <si>
    <t>out</t>
  </si>
  <si>
    <t>yes</t>
  </si>
  <si>
    <t>Talk</t>
  </si>
  <si>
    <t>WL speaks</t>
  </si>
  <si>
    <t>WL state their names</t>
  </si>
  <si>
    <t>in</t>
  </si>
  <si>
    <t>Talk:
- WL mentions ONLY their names</t>
  </si>
  <si>
    <t>Character object</t>
  </si>
  <si>
    <t>1/3 WL BR preparation</t>
  </si>
  <si>
    <t>We and I</t>
  </si>
  <si>
    <t>Task for breakout room:
- Please find 3 similarities and 3 differences in each group
- Time: 8 min
- Please prepare to briefly present the results of your group in plenary (approx. 1 min/group)</t>
  </si>
  <si>
    <t>* Start return timer after 7 min</t>
  </si>
  <si>
    <t>WL introduces themselves</t>
  </si>
  <si>
    <t>Talk:
- WL name institution, tasks, background
- Hospitants introduce themselves</t>
  </si>
  <si>
    <t>EN</t>
  </si>
  <si>
    <t>Orientation</t>
  </si>
  <si>
    <t>Workshop map</t>
  </si>
  <si>
    <t>Talk: Explaining the workshop map</t>
  </si>
  <si>
    <t>Expectation query</t>
  </si>
  <si>
    <t>1/2 WL Preparation</t>
  </si>
  <si>
    <t>Whiteboard function, presentation</t>
  </si>
  <si>
    <t>* Activate whiteboard function in video conferencing software if necessary</t>
  </si>
  <si>
    <t>Task:
- Share slide workshop map
- Activate whiteboard in video conferencing software
- "Please enter your wishes and concerns for this workshop on the map."
- Explain the whiteboard function</t>
  </si>
  <si>
    <t>* Save comments as screenshot</t>
  </si>
  <si>
    <t>Know daily schedule</t>
  </si>
  <si>
    <t>Presentation of the daily programme</t>
  </si>
  <si>
    <t>Welcome</t>
  </si>
  <si>
    <t>Digital pinboard, BR</t>
  </si>
  <si>
    <t>Digital pinboard</t>
  </si>
  <si>
    <t>Online spreadsheet</t>
  </si>
  <si>
    <t>Online spreadsheet, BR</t>
  </si>
  <si>
    <t>Online text processing, BR</t>
  </si>
  <si>
    <t>Online text processing</t>
  </si>
  <si>
    <t>Chat function</t>
  </si>
  <si>
    <t>Chat function, presentation</t>
  </si>
  <si>
    <t>Beuteblatt WTF?, presentation</t>
  </si>
  <si>
    <t>Online survey</t>
  </si>
  <si>
    <t>DMP template, presentation</t>
  </si>
  <si>
    <t>Start Day 1</t>
  </si>
  <si>
    <t>* in Chat: Link harvest sheet?</t>
  </si>
  <si>
    <t>Haverst sheet?, Presentation</t>
  </si>
  <si>
    <t>Didactic Approach</t>
  </si>
  <si>
    <t>Introduction</t>
  </si>
  <si>
    <t>Model by Klaus Döring</t>
  </si>
  <si>
    <t>Characteristics TtT-Workshop</t>
  </si>
  <si>
    <t>Breathing in and out</t>
  </si>
  <si>
    <t>Flip and turn</t>
  </si>
  <si>
    <t>Ideas out loud</t>
  </si>
  <si>
    <t>Lecture: Learning the phases of breathing in and out according to Döring</t>
  </si>
  <si>
    <t xml:space="preserve">Task:
- Assign definitions/descriptions to terms from  breathing in and out </t>
  </si>
  <si>
    <t>Digital RD</t>
  </si>
  <si>
    <t>RD</t>
  </si>
  <si>
    <t xml:space="preserve">RD Lifecycle </t>
  </si>
  <si>
    <t xml:space="preserve">Definition of Digital RD </t>
  </si>
  <si>
    <t>Definition RD</t>
  </si>
  <si>
    <t>Question ball</t>
  </si>
  <si>
    <t>1/3 WL Preparation</t>
  </si>
  <si>
    <t>Task:
- "Which RD are you working with?"
- Please respond with keywords.
- Each person who responds independently calls out the next person to receive the virtual ball and in turn responds.</t>
  </si>
  <si>
    <t>Task:
- Divide participants into 2 breakout rooms, one whiteboard per group.
- Share the whiteboard with elements of the RD lifecycle.
- "Please arrange the elements of the RD lifecycle on the whiteboard in a meaningful order. Add any missing elements if necessary."
- BR time: 5 minutes
- Presentation of results after BR by 1 participant from each group in plenary, maximum 1-2 minutes.
-"Names of participants in both groups will be read out simultaneously. Please click on the correct group link BEFORE switching to breakout rooms."</t>
  </si>
  <si>
    <t>*Start retrieval timer after 4 minutes</t>
  </si>
  <si>
    <t>Task for Breakout Room:
- Please arrange the elements of the FD cycle on the whiteboard in a logical order. Add any missing elements if necessary.
- Time: 5 min
- Please prepare to briefly present your group's results in the plenary (max. 1-2 min/group)
- Please use the link of the group you are assigned to.</t>
  </si>
  <si>
    <t>RDM</t>
  </si>
  <si>
    <t>Definition RDM</t>
  </si>
  <si>
    <t>Benefits of RDM Apollo</t>
  </si>
  <si>
    <t>Aspects RDM</t>
  </si>
  <si>
    <t>RD Policy Introduction</t>
  </si>
  <si>
    <t>RD Policy</t>
  </si>
  <si>
    <t>Short film cinema</t>
  </si>
  <si>
    <t>Task:
- "Please watch the video 'Where Are the Lost Apollo 11 Moon Landing Tapes?' with us."
- "Please consider during the video what benefits RDM would have had."</t>
  </si>
  <si>
    <t>Task:
- Call-out without notes
- "What did you notice, what benefit would RDM have had in this example?"
- Please shout out answers into the room</t>
  </si>
  <si>
    <t>Task:
- Call-out without notes
- "Does anyone know what the letters in FAIR stand for?"</t>
  </si>
  <si>
    <t>Task:
- Online survey
- "Please answer the questions and decide whether the statements provided are true or not."
- Discussion of the answers afterwards
- In case of failure or technical issues with the online survey: Ask questions one by one, provide solutions, and explain.
- Questions: Which of the following statements regarding the FAIR principles do you agree with?
- 1) Only open data can also be FAIR.
- 2) Good RDM is a prerequisite for data that complies with the FAIR principles.
- 3) If data is open and FAIR, good data quality is guaranteed.
- 4) The more FAIR and open data are, the greater the potential for reuse.</t>
  </si>
  <si>
    <t>* Load video (due to advertisement)
* Prepare video sharing (unmute audio)
* in Chat: Task description
* Play video when task is explained</t>
  </si>
  <si>
    <t>Task:
What benefits would RDM have had in the context of the 'Apollo 11 Moon Landing Tapes'?</t>
  </si>
  <si>
    <t>RD Policies</t>
  </si>
  <si>
    <t>Institutional policies</t>
  </si>
  <si>
    <t>Definition and motivation</t>
  </si>
  <si>
    <t>Requirements of research funders</t>
  </si>
  <si>
    <t>Components of a DMP</t>
  </si>
  <si>
    <t>Structure</t>
  </si>
  <si>
    <t>DMP Components</t>
  </si>
  <si>
    <t>DMP funders</t>
  </si>
  <si>
    <t>RD policy</t>
  </si>
  <si>
    <t>1/3 WL preparation BR</t>
  </si>
  <si>
    <t>Aufgabenstellung:
- Aufteilung TN in 2 BR
- Ein Whiteboard pro Gruppe mit den Bestandteilen eines DMP
- "Bitte bringt die Bestandteile eines DMPs in eine sinnvolle Zuordnung. Ergänzt ggf.  fehlende Elemente."
- BR Zeit: 5 min
- Vorstellung Ergebnisse nach der Gruppenarbeit durch je 1 TN pro Gruppe im Plenum, max. 1-2 min</t>
  </si>
  <si>
    <t>Moderation:
- Call-out with notes
- "What contact points or tools for creating DMPs do you know?"
- Please shout out answers into the room</t>
  </si>
  <si>
    <t>Task:
- Call-out without notes
- " When have you painfully missed order and/or structure in your data?"
- Please shout out answers into the room</t>
  </si>
  <si>
    <t>* Prepare breakout rooms (2 groups)
* In chat: Links to the whiteboard
* In chat: task description
* Read out which person is in which group (1 or 2)</t>
  </si>
  <si>
    <t>Task for Breakout Room:
- Please arrange the components of the DMP on the whiteboard in a logical order. Add any missing elements if necessary.
- Time: 5 minutes
- Please prepare to briefly present your group's results in plenary (max. 1-2 minutes per group)
- Use the link assigned to your group</t>
  </si>
  <si>
    <t xml:space="preserve">Order and Structure </t>
  </si>
  <si>
    <t>Naming and Renaming Files</t>
  </si>
  <si>
    <t>Version control</t>
  </si>
  <si>
    <t xml:space="preserve">Data Structuring </t>
  </si>
  <si>
    <t xml:space="preserve">File Naming </t>
  </si>
  <si>
    <t xml:space="preserve">Evaluating File Names </t>
  </si>
  <si>
    <t xml:space="preserve">Versioning </t>
  </si>
  <si>
    <t>Mini exercises</t>
  </si>
  <si>
    <t>Stamping</t>
  </si>
  <si>
    <t>Task:
- "Please design a naming convention for your files and provide a few examples."
- "Please design a structure for your filing system as a directory tree."</t>
  </si>
  <si>
    <t>Task:
- Activate whiteboard in video conferencing software
- "Evaluate the mentioned file names using the stamp function."
Time for participants: approximately 5 minutes
- Then: Discussion of assessments by WL</t>
  </si>
  <si>
    <t>Documentation and Metadata</t>
  </si>
  <si>
    <t>Documentation
Data</t>
  </si>
  <si>
    <t>Metadata and Metadata Schemas</t>
  </si>
  <si>
    <t>Metadata standards</t>
  </si>
  <si>
    <t>Domain-specific metadata standards</t>
  </si>
  <si>
    <t>Metadata</t>
  </si>
  <si>
    <t>Metadata assignment</t>
  </si>
  <si>
    <t>Data Structure Table</t>
  </si>
  <si>
    <t xml:space="preserve">Data documentation </t>
  </si>
  <si>
    <t xml:space="preserve">Content vs. technical metadata </t>
  </si>
  <si>
    <t xml:space="preserve">Types of documentation </t>
  </si>
  <si>
    <t xml:space="preserve">Content of documentation </t>
  </si>
  <si>
    <t xml:space="preserve">Why documentation </t>
  </si>
  <si>
    <t>Search for tips</t>
  </si>
  <si>
    <t>ideas out loud</t>
  </si>
  <si>
    <t>Exercise</t>
  </si>
  <si>
    <t>Mini exercise</t>
  </si>
  <si>
    <t>Group work</t>
  </si>
  <si>
    <t>short film cinema</t>
  </si>
  <si>
    <t>Task:
- Briefly present the data table.
- Divide participants into 2 groups.
-"Look at the data table. Imagine bringing this to a consultation.
- Please collect ideas on how the data structure could be improved."
- Group time: 15 minutes
- Presentation of results after group time by 1 participant from each group in plenary, maximum 4 minutes per group.</t>
  </si>
  <si>
    <t>Task:
- Call-out without notes
- "Why is data documentation important?"
- Please just call out your answers</t>
  </si>
  <si>
    <t>Lecture: Introduction explaining the importance of documentation</t>
  </si>
  <si>
    <t>Task:
- A photo including its source is provided via a link.
- "Please describe this photo using the Dublin Core metadata standard."
- A template for Dublin Core in the form of a form or in XML format can be provided</t>
  </si>
  <si>
    <t>Moderation:
- Discussion of results</t>
  </si>
  <si>
    <t>Task:
- "Please search https://rdamsc.bath.ac.uk/ for discipline-specific metadata standards for your discipline."
- "If you are currently not working with data, think about your last thesis or the last project you advised on."</t>
  </si>
  <si>
    <t>Moderation:
- WL reviews and comments on the entries
- Possibly ask participants for clarification</t>
  </si>
  <si>
    <t>* Prepare BR (2 groups)
* in chat: link to data table
* in chat: task description</t>
  </si>
  <si>
    <t>* Start recall timer after 14 minutes</t>
  </si>
  <si>
    <t>Task for Breakout Room:
- Please review the data table and consider how the data structure could be improved.
- Time: 15 minutes
- Please prepare to briefly present your group's results in plenary (max. 1-2 minutes per group</t>
  </si>
  <si>
    <t xml:space="preserve">Storage and Backup </t>
  </si>
  <si>
    <t>Data storage</t>
  </si>
  <si>
    <t xml:space="preserve">Comparison of storage media </t>
  </si>
  <si>
    <t>Importance of backups</t>
  </si>
  <si>
    <t>1/3 WL preparation</t>
  </si>
  <si>
    <t>3/3 WL moderates</t>
  </si>
  <si>
    <t xml:space="preserve">Long-term Archiving </t>
  </si>
  <si>
    <t>Basics</t>
  </si>
  <si>
    <t>Sustainable File Formats</t>
  </si>
  <si>
    <t>Requirements for a Long-term Archive</t>
  </si>
  <si>
    <t xml:space="preserve">Archiving vs. Backup </t>
  </si>
  <si>
    <t xml:space="preserve">File Formats </t>
  </si>
  <si>
    <t xml:space="preserve">Selection of Long-term Archives </t>
  </si>
  <si>
    <t>Instructions:
- The "Panda" video will be shown:  https://www.youtube.com/watch?v=66oNv_DJuPc</t>
  </si>
  <si>
    <t>Task:
- Call-out without notes
"How does archiving differ from backup?"
- Please call out your answers simply into the room</t>
  </si>
  <si>
    <t>Task:
- Call-out with notes
-"What should one consider when choosing long-term archives?"
- Please call out your answers simply into the room</t>
  </si>
  <si>
    <t xml:space="preserve">Access security </t>
  </si>
  <si>
    <t>Password protection</t>
  </si>
  <si>
    <t>Access rights</t>
  </si>
  <si>
    <t xml:space="preserve">Why access security </t>
  </si>
  <si>
    <t xml:space="preserve">Data security and cryptography </t>
  </si>
  <si>
    <t xml:space="preserve">Criteria for passwords </t>
  </si>
  <si>
    <t>Encryption and physical security</t>
  </si>
  <si>
    <t>Formal Framework</t>
  </si>
  <si>
    <t>Training concept conversation guide</t>
  </si>
  <si>
    <t>Workshop planning</t>
  </si>
  <si>
    <t>Mind map</t>
  </si>
  <si>
    <t>Consultation training</t>
  </si>
  <si>
    <t>1/5 WL preparation BR</t>
  </si>
  <si>
    <t>4/5 WL speaks</t>
  </si>
  <si>
    <t>5/5 WL moderates</t>
  </si>
  <si>
    <t>1/9 WL preparation BR</t>
  </si>
  <si>
    <t>4/9 WL presents topic 1 (first step)</t>
  </si>
  <si>
    <t>6/9 WL presents topic 2 (content)</t>
  </si>
  <si>
    <t>8/9 WL presents topic 3 (Organizational)</t>
  </si>
  <si>
    <t>9/9 WL presents (Summary)</t>
  </si>
  <si>
    <t>WL moderates</t>
  </si>
  <si>
    <t>Activate prior knowledge</t>
  </si>
  <si>
    <t>Moderation:
- Guiding question Group 1: "What are the key aspects that fundamentally influence the design of the workshop and should be addressed first?"
- Moderate discussion, max. 5 min</t>
  </si>
  <si>
    <t>Moderation:
- Guiding question Group 2: "How do you develop the content? What should you consider when designing it?"
- Moderate discussion, max. 5 min</t>
  </si>
  <si>
    <t>Moderation:
- Guiding question Group 3: "What organizational aspects and steps are involved in designing a workshop?"
- Moderate discussion, max. 5 min</t>
  </si>
  <si>
    <t>* Start recall timer after 8 minutes</t>
  </si>
  <si>
    <t>* Prepare breakout rooms (3 groups)
* in chat: links to the whiteboard
* in chat: task description
* read out which person is in which group (1 to 3)
Guiding questions for the groups:
* guiding question for group 1: "Which aspects that fundamentally influence the design of the workshop should be addressed first?"
* guiding question for group 2: "How do you develop the content? What should guide the design?"
* guiding question for group 3: "What organizational aspects and steps are involved in designing a workshop?"</t>
  </si>
  <si>
    <t>* Start recall timer after 9 minutes</t>
  </si>
  <si>
    <t>* Prepare breakout rooms (3 groups)
* In chat: task description</t>
  </si>
  <si>
    <t>Task for Breakout Room:
- Scenario: You receive a request for an RDM (Research Data Management) training from a research group, without any details.
- Please work in groups to develop a discussion guide for a consultation regarding the request, in which relevant aspects for the training design are clarified.
- Also consider what resources your (imagined) institution has available for such an event.
- Write a script that you would take to the consultation to clarify the needs of the requesters.
- Time: 10 minutes
- Please prepare to present your group's results (e.g., using the consultation script) in plenary (max. 3 minutes per group)</t>
  </si>
  <si>
    <t>Guiding question for Group 1:
What fundamental aspects should be addressed first when designing the workshop?</t>
  </si>
  <si>
    <t>Guiding question for Group 2:
How do you develop the content? What should guide the design?</t>
  </si>
  <si>
    <t>Guiding question for Group 3:
What organizational aspects and steps are involved in designing a workshop?</t>
  </si>
  <si>
    <t>Conclusion of the first day</t>
  </si>
  <si>
    <t>Recapitulation</t>
  </si>
  <si>
    <t>Farewell</t>
  </si>
  <si>
    <t>End and buffer</t>
  </si>
  <si>
    <t>First workshop day</t>
  </si>
  <si>
    <t>Summary of day 1</t>
  </si>
  <si>
    <t>Benefits day 1</t>
  </si>
  <si>
    <t>Feedback day 1</t>
  </si>
  <si>
    <t xml:space="preserve">Conclusion day 1 </t>
  </si>
  <si>
    <t>Seminar SMS</t>
  </si>
  <si>
    <t>Task:
- Call-out without notes
- "Reflecting on today: what did you learn on the first day? What was particularly relevant for you?"
- Please call-out your answers.</t>
  </si>
  <si>
    <t>Task:
-"Imagine you are sending a text message to your colleagues this evening after the event, conveying your impression of today's workshop. What would you write?"
- "Of course, we appreciate praise, but for improvements, constructive to candid criticism is more useful."
- Please 'send' this SMS here in the chat, either to everyone or to me/us personally.</t>
  </si>
  <si>
    <t>Start day 2 Workshop</t>
  </si>
  <si>
    <t>Review of previous day</t>
  </si>
  <si>
    <t>Keyword strips</t>
  </si>
  <si>
    <t xml:space="preserve">Mini exercise </t>
  </si>
  <si>
    <t xml:space="preserve">Day 2 Agenda </t>
  </si>
  <si>
    <t>1/3 WL Preparation BR</t>
  </si>
  <si>
    <t>Moderation:
- "Are there any questions that arose from yesterday? Were there any terms you could not classify in pairs?"
- Let the group primarily answer questions</t>
  </si>
  <si>
    <t>* Please note the actual times of all sections throughout the day, if possible</t>
  </si>
  <si>
    <t>* Prepare breakout rooms (pairs)
* In chat: link to Wheel of Names
* In chat: task description</t>
  </si>
  <si>
    <t>* Start recall timer after 4 minutes</t>
  </si>
  <si>
    <t>Task for Breakout Room:
- Please open the Wheel of Names link (BEFORE switching to the breakout rooms)
- In the breakout room: one person shares their screen with the Wheel of Names
- Take turns explaining the spun terms to each other
- If you have questions that you cannot resolve among yourselves, please bring them to the plenary afterwards</t>
  </si>
  <si>
    <t>* Vorbereitung Folie "Workshoplandkarte mit Wünsche und Anliegen TN" aus Tag 1: Screenshot aus Folie Tag 1 "Wünsche und Anliegen TN" einfügen</t>
  </si>
  <si>
    <t>* Prepare slide "Workshop Map with Wishes and Concerns from Participants" from Day 1: Insert a screenshot from the Day 1 slide "Participants' Wishes and Concerns"</t>
  </si>
  <si>
    <t>* In chat: link to re3data
* In chat: task description</t>
  </si>
  <si>
    <t>* Activate whiteboard function for commenting in video conferencing software if available
* Note comments on slide "Criteria for Selecting a Repository"
* Save comments as screenshots</t>
  </si>
  <si>
    <t>Publication of RD</t>
  </si>
  <si>
    <t xml:space="preserve">Finding a repository </t>
  </si>
  <si>
    <t>Selecting data for publication</t>
  </si>
  <si>
    <t>Licenses</t>
  </si>
  <si>
    <t>Persistent Identifiers</t>
  </si>
  <si>
    <t>Data publication</t>
  </si>
  <si>
    <t>LTA vs Backup</t>
  </si>
  <si>
    <t xml:space="preserve">Criteria for Repository </t>
  </si>
  <si>
    <t xml:space="preserve">Repository </t>
  </si>
  <si>
    <t>Estimation question</t>
  </si>
  <si>
    <t>Task:
- Individual work, search via the platform re3data.org
- "Please try to find a suitable repository for your current/last research activity or for a department you supervise. We will then discuss your experiences/difficulties with the interface."
- Time: approximately 10 minutes</t>
  </si>
  <si>
    <t>Moderation:
- "Have you found something suitable? What were your experiences with the search? Were there any problems?"
- Please just call out your answers
- If necessary, comment that in certain fields, there is still little available</t>
  </si>
  <si>
    <t>Task:
- Call-out with notes
- "What do you think are criteria for selecting a suitable repository?"
- Please just call out your answers
- If necessary, add important criteria (see notes field)</t>
  </si>
  <si>
    <t>Task:
- Estimate the number of accounts in August 2022
- Slide 1: Question, slide 2: answer revealed
- "What do you think: how many active accounts did ORCID have in August 2022?"
- Please type your estimate as a number in the chat
- Wait, comment, then reveal the answer on slide 2</t>
  </si>
  <si>
    <t>Task:
- Estimate the number of ORCIDs in the room
- "What do you think: How many people here in the room have an ORCID?"
- Please type your estimate as a number in the chat
- Reveal the answer</t>
  </si>
  <si>
    <t>Task:
- Please visit the website:
re3data.org
- Search for a repository, for example, related to your current or past research activities, or within a field you oversee.
- Discuss your experiences and any challenges in the plenary afterward.</t>
  </si>
  <si>
    <t>Pros and cons of publication</t>
  </si>
  <si>
    <t>Reflection</t>
  </si>
  <si>
    <t xml:space="preserve">Publication </t>
  </si>
  <si>
    <t>Horror consultation</t>
  </si>
  <si>
    <t xml:space="preserve">Pros and cons of data publication </t>
  </si>
  <si>
    <t>Inventory</t>
  </si>
  <si>
    <t>Survey</t>
  </si>
  <si>
    <t>1/4 WL preparation</t>
  </si>
  <si>
    <t>1/5 WL Preparation</t>
  </si>
  <si>
    <t>2/5 WL  set the scenario</t>
  </si>
  <si>
    <t>5/5 buffer</t>
  </si>
  <si>
    <t>2/2 provide input</t>
  </si>
  <si>
    <t>Moderation:
- Theses: X x 1 min each
- Discussion: X x 2 min each
- Transition and buffer: X x 1 min each</t>
  </si>
  <si>
    <t>Moderation:
- "Now, the group has time to counter-argue. Play Devil's Advocate and try to challenge the presenting person. Can you persuade them?"
- Maximum 90 seconds for discussion</t>
  </si>
  <si>
    <t>Moderation:
- "Everyone now has 60 seconds to present their arguments for or against the theses."
- After each presentation, a discussion follows (4/4)</t>
  </si>
  <si>
    <t>Task:
- Receive individual theses for a later task via private chat
- Please save and keep them secret
- Immediately, all have 4 minutes to prepare arguments for their thesis
- Each thesis should later be presented in a maximum of 60 seconds</t>
  </si>
  <si>
    <t>* In chat: individual statements for participants who did not receive any
* In chat: task description
* Fixed order of statements (see Excel file) with numbers</t>
  </si>
  <si>
    <t>Task:
- Save individual statement.
- Simulate consulting session.
- Participants to be advised are extremely critical of RDM (Critics).
- All participants initially play the role of Critics.
- All other participants play the role of RDM consultants.
- Presentation order based on statement number.
Role of Critics:
- Scenario: You are highly critical of RDM and participating in a consultation. Feel free to be extreme in your stance.
- Each participant has received a statement (thesis).
- 4 minutes for all to prepare arguments for their statement.
- Each statement should be presented in maximum 60 seconds.
- Position for presentation: Advocatus Diaboli (against FDM).
Role of RDM Consultants:
- Scenario: You are in a challenging consultation.
- Your task: Defuse the situation and turn it into a constructive consultation.
- The plenary will listen for 60 seconds to the previously unknown Contra position (Critics).
- Then, 2 minutes maximum for discussion</t>
  </si>
  <si>
    <t>Reuse of RD</t>
  </si>
  <si>
    <t>Legal aspects</t>
  </si>
  <si>
    <t>RD Infrastructures</t>
  </si>
  <si>
    <t>Research</t>
  </si>
  <si>
    <t>Citing</t>
  </si>
  <si>
    <t>Anonymization</t>
  </si>
  <si>
    <t>RDM at educational institutions</t>
  </si>
  <si>
    <t>RDM Infrastructure</t>
  </si>
  <si>
    <t>Researching RD</t>
  </si>
  <si>
    <t>Finding RD</t>
  </si>
  <si>
    <t xml:space="preserve">RD citation </t>
  </si>
  <si>
    <t>Data citation</t>
  </si>
  <si>
    <t xml:space="preserve">CC Licenses </t>
  </si>
  <si>
    <t>Legal areas</t>
  </si>
  <si>
    <t xml:space="preserve">RDM Infrastructure </t>
  </si>
  <si>
    <t xml:space="preserve">RDM Services at own institution </t>
  </si>
  <si>
    <t>Diamond rise</t>
  </si>
  <si>
    <t xml:space="preserve">RDM Infrastructure at Own Institution </t>
  </si>
  <si>
    <t>Stamp</t>
  </si>
  <si>
    <t>2/2 WL moderates</t>
  </si>
  <si>
    <t>Evaluation. vs Feedback</t>
  </si>
  <si>
    <t>Task:
- Individual work, search for RD on various platforms
- "Please try to find a dataset for your current/last research activity or for a department you supervise. We will then discuss your experiences/difficulties."
- "To facilitate your search, we will post the databases just presented in the chat. However, you can also use other search strategies and locations."
- Time: approximately 10 minutes</t>
  </si>
  <si>
    <t>Moderation:
   - "Have you found something suitable? What were your experiences with the search? Were there any problems?"
- Please just call out your answers</t>
  </si>
  <si>
    <t>Task:
- Call-out without notes
- "Have you ever cited data? Do you know tools that can support you in citing data?"
- Remarks: e.g., reference management programs such as EndNote or https://citation.crosscite.org/</t>
  </si>
  <si>
    <t>Task:
- Online survey
- "Please answer three questions regarding the combination of CC licenses, which are presented equally."
- Discussion of the answers afterwards
- In case of failure or technical issues with the online survey: Ask questions on PPTX one by one, show the solution, explain</t>
  </si>
  <si>
    <t>Moderation and lecture:
- Discuss the results of the CC survey 
- Allow for a detailed discussion among participants 
- Afterwards, explain why incorrect answers are invalid and derive the correct answers</t>
  </si>
  <si>
    <t>Task:
- "Which legal areas could be relevant in the context of RDM? Let's collect at least 6."
- Please call-out your answers</t>
  </si>
  <si>
    <t>Task:
- Divide participants into 3 BR, one document per group
- "Please try to anonymize the study."
- Use the comment function or track changes
- BR time: approximately 20 minutes.
- Each group will present their results in the plenum, with one participant per group, maximum 1-2 minutes
- "The names of the participants in each group will be read out shortly. Please click on the link to the Sciebo folder BEFORE switching to breakout rooms. Please work in the document assigned to your group."</t>
  </si>
  <si>
    <t>Task:
- "To get an idea of the RDM tasks carried out at your respective institution, we would like you to place stamps next to the green terms: Which of these, to your knowledge, apply to your location?"</t>
  </si>
  <si>
    <t>* In chat: links to announcements of DIAMANT and RISE events</t>
  </si>
  <si>
    <t>* Activate whiteboard function for commenting in video conferencing software if needed
* Save comments as a screenshot</t>
  </si>
  <si>
    <t>* In chat [after presentation by participants]: link to solution
* In chat: links to anonymization tools, forschungsdaten.info</t>
  </si>
  <si>
    <t>* Prepare BR (3 groups)
* In chat: link to Sciebo folder
* In chat: task description
* Read out which person is in which group (1 to 3)</t>
  </si>
  <si>
    <t>* In chat: links to CC</t>
  </si>
  <si>
    <t>* Preparation of online survey on CC licenses, see questions in txt file in resources.
* Alternative: Survey via slides, at the end of the slide set under section "Plan B CC licenses".</t>
  </si>
  <si>
    <t>* In chat: Links to citation aids</t>
  </si>
  <si>
    <t>* In chat: Links for data search</t>
  </si>
  <si>
    <t>* In chat: link harvest sheet</t>
  </si>
  <si>
    <t>* In chat: current statement (with consecutive number for order)</t>
  </si>
  <si>
    <t>*In individual chat: statements assigned to participants</t>
  </si>
  <si>
    <t>* In chat: link ORCID</t>
  </si>
  <si>
    <t>*In chat: link open source Initiative</t>
  </si>
  <si>
    <t>* In chat: link LTA</t>
  </si>
  <si>
    <t>* In chat: guiding question for group 3</t>
  </si>
  <si>
    <t>* In chat: guiding question for group 2</t>
  </si>
  <si>
    <t>* In chat: guiding question for group 1</t>
  </si>
  <si>
    <t>* In chat [towards the end]: link to password manager</t>
  </si>
  <si>
    <t xml:space="preserve">* In chat [towards the end]: links to storage selection and backup
</t>
  </si>
  <si>
    <t>* Optionally, create additional cards (stacks) on the board</t>
  </si>
  <si>
    <t>* In chat: link to storage media Padlet</t>
  </si>
  <si>
    <t>* In chat: link to metadata database</t>
  </si>
  <si>
    <t>* In chat [at the appropriate point during the presentation]: links</t>
  </si>
  <si>
    <t>*In chat [towards the end]: link to versioning checklist</t>
  </si>
  <si>
    <t xml:space="preserve">* In chat: link to DMP tool guide
</t>
  </si>
  <si>
    <t>* In chat (with table): Links (Horizon and Science Europe)</t>
  </si>
  <si>
    <t>* In chat: link to the policy</t>
  </si>
  <si>
    <t>* In Chat: Link FAIR Data Poster</t>
  </si>
  <si>
    <t>* Prepare to share the board of the respective group in case of technical issues</t>
  </si>
  <si>
    <t>* Prepare BR rooms (2 groups)
* In chat: Links to the whiteboard
* In chat: Task description
* Read aloud which person is in which group (1 or 2)</t>
  </si>
  <si>
    <t>* Note comments on the slide "Criteria of a TtT workshop" using the "Commenting" function
*Save comments as a screenshot</t>
  </si>
  <si>
    <t>* In chat: link harvest sheet?</t>
  </si>
  <si>
    <t>* prepare BR rooms
(groups of 3, preferably unknown to each other)
* In chat: task definition</t>
  </si>
  <si>
    <t>Virtual five-finger feedback</t>
  </si>
  <si>
    <t>Questionnaire</t>
  </si>
  <si>
    <t>* In chat: links to DMP template
* In chat: assignment/task</t>
  </si>
  <si>
    <t>Assignment:
- Please fill out (in bullet points) a DMP or develop guiding questions.
- Please use the template provided in the chat</t>
  </si>
  <si>
    <t>* Set timer for 10 minutes</t>
  </si>
  <si>
    <t>* In chat (after completing the exercise): Links to example DMPs</t>
  </si>
  <si>
    <t>* Have responses ready for each section</t>
  </si>
  <si>
    <t>* In chat [at Step 1]: Link to the follow-up</t>
  </si>
  <si>
    <t>* In Chat [at Step 2]: Links to learning objectives</t>
  </si>
  <si>
    <t>Assignment for BR:
- Please develop your own method within your group.
- Use 'Diagram-X' for development and documentation.
- Time: 15 min
- Please prepare to present your results in the plenary afterward; you have a maximum of 4 min for this
- Please use the link assigned to your group</t>
  </si>
  <si>
    <t>* Start retrieval timer after 9 minutes</t>
  </si>
  <si>
    <t>* Be prepared to share the board of the respective group in case of technical issues</t>
  </si>
  <si>
    <t>* Start retrieval timer after 14 minutes</t>
  </si>
  <si>
    <t>* Be prepared to share the board of the respective group in case of technical problems.</t>
  </si>
  <si>
    <t>* Activate whiteboard function for commenting in video conferencing software if necessary.
* Note verbal feedback on the "Evaluation Feedback" slide.
* Save comments as screenshots.</t>
  </si>
  <si>
    <t>* In chat: Link harvest sheet</t>
  </si>
  <si>
    <t>Assignment for BR:
- Please develop a training format within your group.
- Key details:
  - Topic: Reuse of RD
  - Format: Workshop
  - Virtual
  - Maximum 20 participants
  - Duration: 2 hours
  - Target audience: PhD students
  - No prior knowledge of RDM
  - Interdisciplinary approach
- Use 'Diagram Y' for development and documentation.
- Time: 15 minutes
- Please prepare to present your results in the plenary afterward; you have a maximum of 3 minutes for this.
- Please use the link assigned to your group.</t>
  </si>
  <si>
    <t>Practical exercise</t>
  </si>
  <si>
    <t>Introduction to concept development</t>
  </si>
  <si>
    <t xml:space="preserve">Didactic methods </t>
  </si>
  <si>
    <t>DMP exercise</t>
  </si>
  <si>
    <t>Steps of Concept Development</t>
  </si>
  <si>
    <t>Summary of RDM</t>
  </si>
  <si>
    <t xml:space="preserve"> Content questions</t>
  </si>
  <si>
    <t>Concept development</t>
  </si>
  <si>
    <t>Concept part 1</t>
  </si>
  <si>
    <t>Concept part 2</t>
  </si>
  <si>
    <t>Concept part 3</t>
  </si>
  <si>
    <t>Concept part 8</t>
  </si>
  <si>
    <t>Concept part 7</t>
  </si>
  <si>
    <t>Concept part 6</t>
  </si>
  <si>
    <t>Concept part 5</t>
  </si>
  <si>
    <t>Concept part 4</t>
  </si>
  <si>
    <t>Task:
- Write your own DMP.
- "We encourage you to write your own DMP (roughly and in bullet points for practice purposes). If you don't work with research data yourself, you can think about which detailed questions should be answered in each section of the DMP (as a kind of guide for advisory discussions)."
- Time: 10 minutes</t>
  </si>
  <si>
    <t>Task:
- Call-out without notes
- "On the first day, we created mind maps for workshop design. What important points stayed with you?"
- Please call-out your answers</t>
  </si>
  <si>
    <t>Presentation: Step 6
- Create methods and exercises
- Discuss criteria and basic forms of learning</t>
  </si>
  <si>
    <t>Lecture: Step 8
- Review the concept
- Final step with some guiding questions to review the concept</t>
  </si>
  <si>
    <t>Methods used</t>
  </si>
  <si>
    <t>Method development</t>
  </si>
  <si>
    <t>Conclusion and Buffer</t>
  </si>
  <si>
    <t xml:space="preserve">Methods </t>
  </si>
  <si>
    <t>Conceptualize Training Format</t>
  </si>
  <si>
    <t xml:space="preserve">Benefits day 2 </t>
  </si>
  <si>
    <t>Conclusion</t>
  </si>
  <si>
    <t xml:space="preserve">Evaluation form </t>
  </si>
  <si>
    <t>Die TN rekapitulieren und wenden das neu gelernte Wissen an</t>
  </si>
  <si>
    <t>Task:
- "Which methods were used during the workshop and what goal was pursued with each?"
- Please call-out your answers
- Focus on 2-3 methods, then transition to the overview slide of all methods
- Note: Virtual call-out without documenting the results</t>
  </si>
  <si>
    <t>Task:
- "What is the difference between evaluation and feedback?"
- Please call-out your answers</t>
  </si>
  <si>
    <t>Task:
- "Now is the opportunity to recall what you have learned and taken away from the course overall. If you've been using it, you can, for example, complete your loot sheet."
- At least 12 bullet points
- Time: a good 5 minutes
- Potentially collect contributions on a digital pinboard</t>
  </si>
  <si>
    <t>Task:
- Call-out without notes
- "When you reflect on today's session, what do you think you can use or apply in your work routine from the content?"
- Please call-out your answers</t>
  </si>
  <si>
    <t>Task:
- "We appreciate your voluntary feedback. Feel free to use your hand fingers for different aspects:"
- (1) Thumb: I liked this!
- (2) Index finger: I'll take this with me!
- (3) Middle finger: I didn't like this!
- (4) Ring finger: I can apply this to my work routine!
- (5) Pinky finger: This was lacking!
- Please limit each aspect to one sentence
- Note: Instructor may demonstrate once, and can limit to &lt;5 fingers if necessary</t>
  </si>
  <si>
    <t>WL initiates the end of the workshop</t>
  </si>
  <si>
    <t>Assignment for Breakout Room:
- Please try to anonymize the study.
- Use the comment function or the "track changes" function for this.
- Time: about 10 minutes.
- Follow the link and use the document of the group you are assigned to.
- Please prepare to briefly present your group's results in the plenary (max. 1-2 minutes/group)</t>
  </si>
  <si>
    <t>* In chat: link to RD Information</t>
  </si>
  <si>
    <t>Buffer speed theses
* In chat: current statement (with consecutive number for order)
At least 5 minutes remaining:
* Load videos (due to advertisements)
* Prepare for video sharing (release audio)
* Play video after the end of speed statements</t>
  </si>
  <si>
    <t>Workshop begins</t>
  </si>
  <si>
    <t>Coffe Break</t>
  </si>
  <si>
    <t>Recommendation: after approx. 1,5 h</t>
  </si>
  <si>
    <t>Break</t>
  </si>
  <si>
    <t>* Post time for end of break in chat</t>
  </si>
  <si>
    <t>Lunch Break</t>
  </si>
  <si>
    <t>Recommendation: after approx. 3,0 h</t>
  </si>
  <si>
    <t>Recommendation: after approx. 5,5 h</t>
  </si>
  <si>
    <t>Start Day 2</t>
  </si>
  <si>
    <t>* 1: Preparation slide day 2 "Workshop map with wishes/concerns": Insert screenshot from slide day 1 "Wishes and concerns of participants".
* 2: Preparation slide day 2 "Method overview": Delete unused methods.
* 3: Preparation of online survey on cc licenses</t>
  </si>
  <si>
    <t>* Ende Pausen-Zeit in Chat
* Folie Methodenübersicht endgültig anpassen. Nicht verwendete Methoden streichen, bevor Folie gleich gezeigt wird.</t>
  </si>
  <si>
    <t>* Post time for end of break in chat
* Finalize slide Method overview . Delete unused methods before the slide is shown.</t>
  </si>
  <si>
    <t>Template RD Lifecycle Flip and Turn: https://miro.com/app/board/uXjVKwrOvPI=/</t>
  </si>
  <si>
    <t>Templates:
- 1) Framework: https://miro.com/app/board/uXjVKwrVsAc=/
- 2) Copntent: https://miro.com/app/board/uXjVKwrR4Cg=/
- 3) Organization: https://miro.com/app/board/uXjVKwrYeGo=/</t>
  </si>
  <si>
    <t>Template Diagram-X: https://miro.com/app/board/uXjVKwql8m0=/</t>
  </si>
  <si>
    <t>PPT Notizfeld (generisch)</t>
  </si>
  <si>
    <t>Name participants</t>
  </si>
  <si>
    <t>Participants develop their own training format</t>
  </si>
  <si>
    <t>Task:
- Divide participants into 3 breakout rooms (BR), one whiteboard per group
- Conceptualize a new training format with the following characteristics:
- 1. Topic: Reuse of RD
- 2. Format: Workshop
- 3. Virtual
- 4. Maximum of 20 participants
- 5. Duration: 2 hours
- 6. Target audience: Doctoral candidates
- 7. No basic knowledge of RDM
- 8. Interdisciplinary
- "Please develop an appropriate training format"
- BR Time: 15 minutes
- Presentation of the developed format by each group in the plenary, maximum of 3 minutes
- "The names of participants in each group will be read out shortly. Please click on the link for the correct group BEFORE switching to the breakout rooms."</t>
  </si>
  <si>
    <t>2/3 participants group work BR</t>
  </si>
  <si>
    <t>Participants: Group work in BR</t>
  </si>
  <si>
    <t>3/3 Participants present</t>
  </si>
  <si>
    <t>Moderation:
- Groups present their method
- Maximum of 3 minutes per group
- Participants share their board themselves via screen sharing
- Then 5 minutes for discussion/feedback</t>
  </si>
  <si>
    <t>Participants provide input</t>
  </si>
  <si>
    <t>Participants learn the difference between evaluation and feedback</t>
  </si>
  <si>
    <t>Participants work</t>
  </si>
  <si>
    <t>Participants recall the learning content</t>
  </si>
  <si>
    <t>Participants apply what they have learned to their work routine</t>
  </si>
  <si>
    <t>Participants evaluate the workshop using a detailed evaluation form</t>
  </si>
  <si>
    <t>Task:
- Participants fill out an evaluation questionnaire
- Note: Provide sufficient time for this</t>
  </si>
  <si>
    <t>Participants act</t>
  </si>
  <si>
    <t>Task:
- Participants state their names in the chat</t>
  </si>
  <si>
    <t>Participants Self-description</t>
  </si>
  <si>
    <t>The participants get to know each other and are activated through movement</t>
  </si>
  <si>
    <t>Participants introduce themselves</t>
  </si>
  <si>
    <t>Participants get to know each other a little better</t>
  </si>
  <si>
    <t>2/3 Participants group work BR</t>
  </si>
  <si>
    <t>Participants: Groups work in BR</t>
  </si>
  <si>
    <t>Participants speak in front of the group</t>
  </si>
  <si>
    <t>Participants receive an overview of the content of the entire workshop in the form of a workshop map</t>
  </si>
  <si>
    <t>Participants clarify and express their own expectations/wishes</t>
  </si>
  <si>
    <t>2/2 Participants work</t>
  </si>
  <si>
    <t>Participants locate wish on workshop map</t>
  </si>
  <si>
    <t>Moderation:
- Give participants 3 minutes (in silence) to start writing entries
- WL then comments or categorises concerns depending on the status
- Address what is not possible within the 2 days or how the Participants can clarify these issues elsewhere</t>
  </si>
  <si>
    <t>Participants learn the plan for the day</t>
  </si>
  <si>
    <t>Talk:
- Present the plan for the day
- Are there any organisational matters to consider among the participants?
- Note: Swabian savings plan without details of exact break times; overall only a rough overview of the daily schedule</t>
  </si>
  <si>
    <t>Participants activate their knowledge network regarding the peculiarities of trainings</t>
  </si>
  <si>
    <t>Participants learn about the model by Klaus Döring</t>
  </si>
  <si>
    <t>Participants activate prior knowledge</t>
  </si>
  <si>
    <t>Participants activate their prior knowledge on the topic of RD</t>
  </si>
  <si>
    <t>Participants attempt to collectively formulate a definition of RD</t>
  </si>
  <si>
    <t>Participants understand the term 'RD'</t>
  </si>
  <si>
    <t>Participants: group work in BR</t>
  </si>
  <si>
    <t>3/3 Participants summary BR</t>
  </si>
  <si>
    <t>Participants thereby anchor the newly acquired knowledge</t>
  </si>
  <si>
    <t>Participants learn what RDM is</t>
  </si>
  <si>
    <t>1/2 Participants watch video</t>
  </si>
  <si>
    <t>Participants work on the benefits of RDM</t>
  </si>
  <si>
    <t>2/2 Participants provide input</t>
  </si>
  <si>
    <t>Participants exchange arguments</t>
  </si>
  <si>
    <t>Participants learn about the FAIR principles</t>
  </si>
  <si>
    <t>Participants are familiar with the aspects of RDM</t>
  </si>
  <si>
    <t>Participants learn about the different types of policies</t>
  </si>
  <si>
    <t>Participants learn about the requirements for handling RD</t>
  </si>
  <si>
    <t>Participants activate their prior knowledge about the benefits of a DMP</t>
  </si>
  <si>
    <t>Participants learn about the requirements of external research funders</t>
  </si>
  <si>
    <t>Participants learn about the most used components of DMPs</t>
  </si>
  <si>
    <t>Participants work on developing the components of a DMP</t>
  </si>
  <si>
    <t>Participants learn about different tools and support resources and become familiar with templates</t>
  </si>
  <si>
    <t>Participants activate their prior knowledge about support resources</t>
  </si>
  <si>
    <t>Participants recognize the importance of a good structure</t>
  </si>
  <si>
    <t>Participants recognize the importance of good file naming</t>
  </si>
  <si>
    <t>Participants learn about tools for simultaneous file renaming</t>
  </si>
  <si>
    <t>Participants learn about options for version control</t>
  </si>
  <si>
    <t>Participants learn how to improve the informational content of data</t>
  </si>
  <si>
    <t>Participants become aware of the benefits of data documentation</t>
  </si>
  <si>
    <t>Participants learn about the contents of data documentation</t>
  </si>
  <si>
    <t>Participants learn about various forms of documentation</t>
  </si>
  <si>
    <t>Participants learn about the concept of metadata</t>
  </si>
  <si>
    <t>Participants apply their knowledge of metadata standards</t>
  </si>
  <si>
    <t>2/3 Participants work</t>
  </si>
  <si>
    <t>Participants: individual work</t>
  </si>
  <si>
    <t>3/3 Participants provide input</t>
  </si>
  <si>
    <t>Participants learn where they can search for interdisciplinary and discipline-specific metadata standards</t>
  </si>
  <si>
    <t>Participants engage with the topic of discipline-specific metadata</t>
  </si>
  <si>
    <t>Task:
- Prepare a collaborative board (Conceptboard, Padlet, etc.).
- "Please collectively create a list of metadata that occur (or could occur) in your field of expertise. You can create your own categories/lists for your disciplines."
- "Participants from central units can work on general metadata."</t>
  </si>
  <si>
    <t>Participants: Individual work on the shared board</t>
  </si>
  <si>
    <t xml:space="preserve">Participants learn about https://rdamsc.bath.ac.uk/ </t>
  </si>
  <si>
    <t>Participants work on the advantages and disadvantages of various storage media and service offerings</t>
  </si>
  <si>
    <t>Task:
- All Participants work quietly on the same concept board, individually listing advantages and disadvantages
- "Please compare different storage media on the shared board in terms of their advantages and disadvantages. Simply enter everything that comes to mind on the board"</t>
  </si>
  <si>
    <t>Participants learn about the strategies for secure backups</t>
  </si>
  <si>
    <t>Participants watch video</t>
  </si>
  <si>
    <t>Participants learn about the importance of backups and data documentation</t>
  </si>
  <si>
    <t>Participants activate their prior knowledge</t>
  </si>
  <si>
    <t>Participants understand the concept of long-term archiving</t>
  </si>
  <si>
    <t>Participants learn about suitable file formats for archiving</t>
  </si>
  <si>
    <t>Participants develop criteria for selecting a suitable long-term archive</t>
  </si>
  <si>
    <t>Participants learn reasons for handling data securely</t>
  </si>
  <si>
    <t>Participants learn about encryption and physical protection options for data</t>
  </si>
  <si>
    <t>Participants can create secure passwords</t>
  </si>
  <si>
    <t>Participants learn the criteria for granting access rights</t>
  </si>
  <si>
    <t>Participants learn how to respond to training requests during a consulting conversation</t>
  </si>
  <si>
    <t>Task:
- Divide Participants into 3 breakout rooms (BR).
- Scenario: Request for a RDM training from a research group, with no details provided.
- "Please develop a conversation guide for advising on the request, addressing relevant aspects for the training conception. Also consider what resources are available at your (imaginary) institution for such an event."
- Time for BR: 10 min
- Presentation of the consultation script by each BR group in plenary, max. 3 min</t>
  </si>
  <si>
    <t>2/5 Participants group work BR</t>
  </si>
  <si>
    <t>3/5 Participants present</t>
  </si>
  <si>
    <t>Moderation:
- Groups present their method
- Max. 3 min/group (9 min total)
- Participants share their document via screen sharing</t>
  </si>
  <si>
    <t>Participants learn important aspects of workshop planning</t>
  </si>
  <si>
    <t>Participants receive an overview</t>
  </si>
  <si>
    <t>Task:
- Divide participants into 3 breakout rooms (BR), one board per group.
- "In groups, develop a mind map on the question: What do I need to consider when planning a workshop/training?"
- Each group has a different mind map with a different guiding question, the details are on the board
- Time for BR: 9 min
- Detailed presentation of the results by each group in plenary, max. 5 min
- "Names of participants in the three groups will be read out. Please click on the link of the correct group BEFORE switching to BR."</t>
  </si>
  <si>
    <t>2/9  Participants group work BR</t>
  </si>
  <si>
    <t>3/9  Participants group 1 present (first step)</t>
  </si>
  <si>
    <t>5/9 Participants group 2 present (content)</t>
  </si>
  <si>
    <t>Participants learn to create content for a workshop (General objectives, Learning objectives, Schedule, etc.)</t>
  </si>
  <si>
    <t>7/9 Participants group 3 presents (Organizational)</t>
  </si>
  <si>
    <t>Participants understand what is involved in the organizational preparation of a workshop</t>
  </si>
  <si>
    <t>Participants remind themselves of the learning content</t>
  </si>
  <si>
    <t>Participants apply what they have learned to their everyday work</t>
  </si>
  <si>
    <t>Participants have the opportunity to express themselves if something is important to them</t>
  </si>
  <si>
    <t>Participants are given an outlook on the next workshop day</t>
  </si>
  <si>
    <t>Participants provide Input</t>
  </si>
  <si>
    <t>Participants attention is activated</t>
  </si>
  <si>
    <t>Participants recall what they have learned and can consolidate knowledge</t>
  </si>
  <si>
    <t>Participants group work in BR</t>
  </si>
  <si>
    <t>3/3 Participants provide Input</t>
  </si>
  <si>
    <t>Participants receive an overview of the content of the 2nd day</t>
  </si>
  <si>
    <t>Participants learn about search interfaces for repositories</t>
  </si>
  <si>
    <t>1/2 Participants work</t>
  </si>
  <si>
    <t>Participants learn to find repositories using concrete examples</t>
  </si>
  <si>
    <t>Participants describe their experiences in finding repositories</t>
  </si>
  <si>
    <t>Participants develop criteria for selecting a repository</t>
  </si>
  <si>
    <t>Participants learn the difference between backup and LTA</t>
  </si>
  <si>
    <t>Participants  learn the criteria for selecting data for publication</t>
  </si>
  <si>
    <t>Participants learn about CC licenses</t>
  </si>
  <si>
    <t>Participants learn about various persistent identifiers</t>
  </si>
  <si>
    <t>Participants discuss the pros and cons of data publication</t>
  </si>
  <si>
    <t>2/4 Participants work</t>
  </si>
  <si>
    <t>Participants: think about bullet points for the received thesis</t>
  </si>
  <si>
    <t>3/4 Participants present</t>
  </si>
  <si>
    <t>4/4 Participants exchange ideas</t>
  </si>
  <si>
    <t>Participants receive theses</t>
  </si>
  <si>
    <t>Task: 
- Confirm who did NOT receive a thesis in the private chat
- Participants: Please SAVE your individual thesis
- Simulation of a Consultation Session
- The clients to be advised are extremely critical of RDM (Critics)
- All participants initially take on the role of critics
- Each participant advises others playing the role of RDM consultants
- The order of presentations is based on the thesis number
- ROLE OF CRITICS:
- Scenario: You are very critical of RDM and are participating in a consultation. Feel free to be extreme in your stance.
- Each participant has received a statement (thesis)
- Immediately, all have 4 minutes to prepare arguments for their thesis
- Each thesis should later be presented in a maximum of 60 seconds
- Stance for presentation: Advocatus Diaboli (against RDM)
- ROLE OF RDM CONSULTANTS:
- Scenario: You are in a deteriorating consultation.
- Your task: Defuse the situation and turn it into a constructive consultation
- The plenum listens to the previously unknown opposing position (critic) for 60 seconds
- Then, there is a maximum of 2 minutes for discussion</t>
  </si>
  <si>
    <t>3/5  Participants work</t>
  </si>
  <si>
    <t>Participants: prepare for the role of critics by developing arguments for your thesis</t>
  </si>
  <si>
    <t>4/5 Participants exchange ideas</t>
  </si>
  <si>
    <t>Participants establish connections between the learning content and their everyday lives</t>
  </si>
  <si>
    <t>Participants learn about various information sources for researching RD</t>
  </si>
  <si>
    <t>Participants learn to research data using a specific example.</t>
  </si>
  <si>
    <t>Participants compare their experiences</t>
  </si>
  <si>
    <t>Participants learn which information should be included in data citation according to common standards</t>
  </si>
  <si>
    <t>Participants learn about tools to support data citation</t>
  </si>
  <si>
    <t>Participants can apply the newly gained knowledge</t>
  </si>
  <si>
    <t>Task:
- Participants receive a worksheet via chat or the task is displayed on a slide
- Remarks: worksheet with license information; worksheet resolution: license information provided</t>
  </si>
  <si>
    <t xml:space="preserve">Participants learn which CC licenses can be combined </t>
  </si>
  <si>
    <t>2/2 Participants exchange ideas</t>
  </si>
  <si>
    <t xml:space="preserve"> Participants provide input</t>
  </si>
  <si>
    <t>Participants learn about the legal regulations that may need to be considered when publishing RD</t>
  </si>
  <si>
    <t>Participants understand the existing laws, what personal data is, and what informed consent forms are</t>
  </si>
  <si>
    <t>Participants carry out anonymization of a study</t>
  </si>
  <si>
    <t>Participants: group work in  BR</t>
  </si>
  <si>
    <t>Participants learn about offerings for RDM at colleges, universities, and research institutions</t>
  </si>
  <si>
    <t>Participants are familiarized with the services provided by a sample institution for handling RD</t>
  </si>
  <si>
    <t>Participants learn about approaches for the development of RDM contact points</t>
  </si>
  <si>
    <t>Participants link the learned content with their own work environment</t>
  </si>
  <si>
    <t>Participants create their own DMP</t>
  </si>
  <si>
    <t>Participants: Individual work</t>
  </si>
  <si>
    <t>3/3 Participants exchange ideas</t>
  </si>
  <si>
    <t>Participants identify problem areas and exchange solution ideas</t>
  </si>
  <si>
    <t>Moderation:
- "What problems did you encounter while filling it out?"
- Let participants work out solutions.
- participants receive sample DMPs after completion, but they are not discussed</t>
  </si>
  <si>
    <t>Participants review the knowledge on the topic of RDM</t>
  </si>
  <si>
    <t>Participants exchange ideas</t>
  </si>
  <si>
    <t>Participants have the opportunity to clarify open questions</t>
  </si>
  <si>
    <t>Moderation:
- "We will soon switch back to the didactic framework. Are there any questions about the content before we proceed?"
- Let Participants answer questions first, then the WL</t>
  </si>
  <si>
    <t>Participants develop initial ideas on the topic of concept development</t>
  </si>
  <si>
    <t>Participants learn the 8 steps of concept development according to Harald Groß</t>
  </si>
  <si>
    <t>1/2 Participants provide input</t>
  </si>
  <si>
    <t>Participants recap and apply the newly learned knowledge</t>
  </si>
  <si>
    <t>Participants repeat the methods and reinforce the new knowledge</t>
  </si>
  <si>
    <t>Participants develop their own teaching method</t>
  </si>
  <si>
    <t>Task:
- Divide Participants into 3 (BR), one whiteboard per group
- "Please develop your own method in groups. Document this using the so-called Diagram X on your group's whiteboard."
- BR Time: 15 minutes
- Presentation of the developed method by each group in the plenary, max. 4 minutes
- "The names of P in each group will be read out shortly. Please click on the link for the correct group BEFORE switching to the BR."</t>
  </si>
  <si>
    <t>* Prepare BR (3 groups).
* Possibly reduce to a minimum of 2 groups if
  a) Time is tight or
  b) &lt; 9 Participants (&lt; 3 participants/group).
* In chat: Links to the whiteboard.
* In chat: Assignment/task.
* Announce which person is in which group (1 to 3).</t>
  </si>
  <si>
    <t>3/3 Participants presents</t>
  </si>
  <si>
    <t>Moderation:
- Groups present their method
- Maximum of 4 minutes per group
- Participants share their board themselves via screen sharing
- Time buffer: 1 minute</t>
  </si>
  <si>
    <t>* Prepare BR (3 groups).
* Consider reducing to 2 groups if:
  a) Time is limited, or
  b) &lt; 9 Participants (&lt; 3 participants/group).
* In chat: Links to the whiteboard.
* In chat: Assignment/task.
* Read aloud which person is in which group (1 to 3).</t>
  </si>
  <si>
    <t>The participants overcome their inhibitions to speak</t>
  </si>
  <si>
    <t>Task:
- Participants have 1 minute to pick an object that says something about them (personal or professional).
- Each person briefly introduces their object and their relationship to it
- max. 1 min/participant
- Participants call on the next person themselves</t>
  </si>
  <si>
    <t>Task:
- "In each group, please find 3 similarities and 3 differences in conversations in BR."
- BR time: 8 min
- Presentation of results after BR by 1 participant per group in plenary, max. 1 min</t>
  </si>
  <si>
    <t>Moderation:
- 1 participant per group presents results
- max. 1 min/group</t>
  </si>
  <si>
    <t>Moderation:
- 1 participant from each group presents results.
- Time: approximately 4 minutes per group</t>
  </si>
  <si>
    <t>Task:
- Participants discuss previous day in breakout rooms, in pairs
- Use WheelofNames for keyword selection
- In BR: 1 participant shares screen, selected terms are explained alternately.
- If there are any questions, please bring them to the plenary.
- BR time: 5 minutes</t>
  </si>
  <si>
    <t>Moderation:
- 1 participant from each group presents the results.
- The WL shares the screen of the respective group.
- Maximum 2 minutes per group.
- Optionally, discuss the issue of factual vs absolute anonymization.
- Mention services like Amnesia and Qualiservice (Bremen)</t>
  </si>
  <si>
    <t>Greeting and Getting to Know Each Other</t>
  </si>
  <si>
    <t xml:space="preserve">Task:
- Participants state their names </t>
  </si>
  <si>
    <t>Getting to know each other and socialising</t>
  </si>
  <si>
    <t>Participants meet</t>
  </si>
  <si>
    <t>Task:
- Participants position themselves in the room.
- "Please find someone you don't know yet and introduce yourselves by sharing: 1. Name, 2. Institution, 3. Area of responsibility. You have 20 seconds, then please find the next person."
- Time per interaction: 20 seconds.</t>
  </si>
  <si>
    <t>Bell, timer</t>
  </si>
  <si>
    <t>Task:
- The WL divide participants into groups of 3 (preferably people who do not know each other).
- Each group gathers at a flipchart (Design: Template "We and I").
- "Please find 3 similarities and 3 differences within your group through discussion and write them on your flipchart."
Time: 8 min
Afterwards, one participant from each group presents the results to the entire group, with a maximum of 1 minute per presentation.</t>
  </si>
  <si>
    <t xml:space="preserve">2/3 Participants group work  </t>
  </si>
  <si>
    <t xml:space="preserve">Participants: Group work at the flipchart </t>
  </si>
  <si>
    <t>Pins, pinboards</t>
  </si>
  <si>
    <t>The participants get to know the WL</t>
  </si>
  <si>
    <t>Participants name tags</t>
  </si>
  <si>
    <t>Participants have name tags</t>
  </si>
  <si>
    <t>- Create name tags or
- Distribute pre-made name tags</t>
  </si>
  <si>
    <t>Blank or prepared name tags</t>
  </si>
  <si>
    <t>Workshop map, pinboard</t>
  </si>
  <si>
    <t>1/3 WL Preperation</t>
  </si>
  <si>
    <t>Task:
- Distribute blank moderation cards to participants.
- "What are your expectations for the workshop? Please write down the most important goals on the cards. Please write only one goal per card."</t>
  </si>
  <si>
    <t>Moderation cards, pens</t>
  </si>
  <si>
    <t>Participants collect their expectations</t>
  </si>
  <si>
    <t>Participants write down their expectations</t>
  </si>
  <si>
    <t>3/3 Participants give input</t>
  </si>
  <si>
    <t>Moderation:
- Invite participants to come up individually.
- "Please present your expectations written on the cards and pin them on the workshop map where they roughly fit."</t>
  </si>
  <si>
    <t xml:space="preserve">in </t>
  </si>
  <si>
    <t>Prepared subject map</t>
  </si>
  <si>
    <t>Orie</t>
  </si>
  <si>
    <t>Loot sheet</t>
  </si>
  <si>
    <t>Participants get to know the loot sheet</t>
  </si>
  <si>
    <t>Talk:
- "You are welcome to note down the aspects that are relevant to you during the workshop.  For example, you can use the loot sheet for this."</t>
  </si>
  <si>
    <t>Task:
- Activate whiteboard in video conferencing software.
- "What criteria differentiate a TtT workshop on the topic of RDM from an RDM workshop?"
- Please call out the answers or write them down into the chat</t>
  </si>
  <si>
    <t>Task:
- Prepare a flipchart.
- "What criteria distinguish a Train-the-Trainer (TtT) workshop on the topic of FDM from an FDM workshop?"
- Please call out your answers.</t>
  </si>
  <si>
    <t>Presentation, paper, pens</t>
  </si>
  <si>
    <t>Talk:
- Learning about the phases of inhaling and exhaling according to Döring.
- Note: Place the flipchart where it is visible throughout the workshop.</t>
  </si>
  <si>
    <t>Presentation, flipchart Inhalation/Exhalation</t>
  </si>
  <si>
    <t>Cards for flip and turn</t>
  </si>
  <si>
    <t>What RD</t>
  </si>
  <si>
    <t>Task:
- "Which research data are you working with?"
- Please respond with keywords.
- After speaking, throw the ball to someone who hasn’t spoken yet.</t>
  </si>
  <si>
    <t>Small soft ball</t>
  </si>
  <si>
    <t>Talk: Explanation of the term digital RD</t>
  </si>
  <si>
    <t>Participants work on the research data lifecycle</t>
  </si>
  <si>
    <t>Aufgabenstellung:
- Aufteilung TN in 2 oder 3 Gruppen
- eine Set mit Elementen FD-Lebenszyklus je Gruppe
- "Bitte bringt die Elemente des FD-Zyklus in eine sinnvollen Reihenfolge. Ergänzt ggf.  fehlende Elemente."
- Zeit: 5 min
- Vorstellung Ergebnisse nach der Gruppenarbeit durch je 1 TN pro Gruppe im Plenum, max. 1-2 min</t>
  </si>
  <si>
    <t>Task:
- Divide participants into 2 or 3 groups.
- One set of cards with elements of the research data lifecycle per group.
- "Please arrange the elements of the research data lifecycle in a logical order. Add any missing elements if necessary."
- Time: 5 min
- Presentation of results after group work by one participant per group in the plenary, max. 1-2 min.</t>
  </si>
  <si>
    <t>2/3 Participants group work</t>
  </si>
  <si>
    <t>TN: Gruppen arbeiten in den Gruppen</t>
  </si>
  <si>
    <t>Participants: group work</t>
  </si>
  <si>
    <t>Prepared cards for flip and turn, moderation cards</t>
  </si>
  <si>
    <t>Vorbereitete Karten für Drehen und Wenden, Moderationskarten</t>
  </si>
  <si>
    <t xml:space="preserve">3/3 Participants summary  </t>
  </si>
  <si>
    <t>Moderation:
- 1 participant from each group presents results
- Approximately maximum 2 minutes per group
- Participants share their board themselves via screen sharing
- Time buffer: 1 minute</t>
  </si>
  <si>
    <t>Moderation:
- 1 participant from each group presents results
- Approximately maximum 2 min per group
- Time buffer: 1 min</t>
  </si>
  <si>
    <t>Pinboard</t>
  </si>
  <si>
    <t>Participants learn about the RD lifecycle</t>
  </si>
  <si>
    <t>Talk: Examples of research data lifecycles</t>
  </si>
  <si>
    <t>Talk: The term RDM is explained</t>
  </si>
  <si>
    <t>* Load video (due to advertisement)
* Prepare video sharing (check audio)
* On flipchart: Task description
* Play video when task is explained</t>
  </si>
  <si>
    <t>Video, flipchart</t>
  </si>
  <si>
    <t xml:space="preserve">Benefits of RDM </t>
  </si>
  <si>
    <t>Benefits of RDM</t>
  </si>
  <si>
    <t>Task:
- "What are the benefits of research data management (FDM)? Discuss this with your neighbors."</t>
  </si>
  <si>
    <t>Talk:
- FAIR principles are briefly introduced
- Possibly provide an example for 1-2 letters
- Any questions on the topic?</t>
  </si>
  <si>
    <t>True of False</t>
  </si>
  <si>
    <t>Talk: Aspects of RDM are explained</t>
  </si>
  <si>
    <t>Talk:
- Overview of research data policy types
- Example publisher policy (Springer Nature)</t>
  </si>
  <si>
    <t>Example institutional policy</t>
  </si>
  <si>
    <t>Talk: example of institutional RD policy (Humboldt University of Berlin)</t>
  </si>
  <si>
    <t>* In chat [towards the end]: Links to the policy of the University of Münster and a sample guideline</t>
  </si>
  <si>
    <t>Task:
- Call out without notes
- "Is there an RD policy at your institution? What is its scope? Where is it located? Does it cover everything you expect?"
- Please just call out your answers
- Resources for assistance are in the slides (otherwise do not elaborate further)</t>
  </si>
  <si>
    <t>Definition and Motivation</t>
  </si>
  <si>
    <t>Participants learn about the concept of a data management plan and a use case</t>
  </si>
  <si>
    <t>Talk: Explanation of the term DMP</t>
  </si>
  <si>
    <t>Task:
- Call out without notes
- "What do you think: What advantages can a data management plan bring?"
- Please call out your answers directly</t>
  </si>
  <si>
    <t>Talk:
- Characteristics of DMP
- Tabular comparison of requirements from funding bodies</t>
  </si>
  <si>
    <t>Talk: Components of DMP</t>
  </si>
  <si>
    <t>Task:
- Divide participants into 2 groups
- Provide each group with a whiteboard with DMP components
-"Please arrange the components of a DMP in a meaningful order. Add any missing elements if necessary."
- Time: 5 minutes
- Presentation of results after group work by 1 participant from each group in plenum, maximum 1-2 min</t>
  </si>
  <si>
    <t>Task:
- Divide participants into 2 BR
- Provide each group with a whiteboard with DMP components
-"Please arrange the components of a DMP in a meaningful order. Add any missing elements if necessary."
- BR Time: 5 minutes
- Presentation of results after group work by 1 participant from each group in plenary, maximum 1-2 minutes</t>
  </si>
  <si>
    <t xml:space="preserve">2/3 Participants group work </t>
  </si>
  <si>
    <t>Participatns: group work at pinboards</t>
  </si>
  <si>
    <t>Pinboard, moderation cards</t>
  </si>
  <si>
    <t>Moderation:
- 1 participant per group presents the results
- Approximately a maximum of 2 min per group
- Time buffer: 1 min</t>
  </si>
  <si>
    <t>Talk:
- Mentioning various DMP tools
- DMP tool guide</t>
  </si>
  <si>
    <t>Task:
- Hand out blank moderation cards to participants.
- ‘’When have you ever sorely missed the order and/or structure of your data? Please note the situations on the cards. Only one situation per card, please.‘’’</t>
  </si>
  <si>
    <t>Talk: Impact of Structure</t>
  </si>
  <si>
    <t>Moderation:
- WL ask participants to form pairs.
- ‘Please work in pairs. Within 2 minutes, one person briefly reports their example, the other person thinks of original solutions with order and structure‘’.
- ‘’As soon as the bell rings, please form new pairs and repeat the task‘’.</t>
  </si>
  <si>
    <t>Bell</t>
  </si>
  <si>
    <t>Talk: Additional effort of good structure and order and its positive effect on the overall work</t>
  </si>
  <si>
    <t>Talk: Tips for good file naming</t>
  </si>
  <si>
    <t>Individual work</t>
  </si>
  <si>
    <t>Task:
- Participants work on the worksheet on Order and Structure
- Time: about 5 min
- Afterwords: Discussion of assessments by WL</t>
  </si>
  <si>
    <t>Working Sheet Order and Structre</t>
  </si>
  <si>
    <t xml:space="preserve"> Talk: batch renaming tools presented</t>
  </si>
  <si>
    <t>Talk: 
- Explanation of the necessity of versioning
- Introduction to options for versioning and version control</t>
  </si>
  <si>
    <t>Checklist: Versioning</t>
  </si>
  <si>
    <t>User Manual</t>
  </si>
  <si>
    <t>1/4 WL Preparation</t>
  </si>
  <si>
    <t>Participants write a documentation</t>
  </si>
  <si>
    <t>Task: 
- Devide participants into 2 groups
- "Write a user manual for the object that was given to your group".</t>
  </si>
  <si>
    <t>2/4 Participants group work</t>
  </si>
  <si>
    <t>Participants group work at flipcharts</t>
  </si>
  <si>
    <t>Flipchart, Stifte, Objekte</t>
  </si>
  <si>
    <t>Flipcharts, pens, objects</t>
  </si>
  <si>
    <t>3/4 Participants exchange ideas</t>
  </si>
  <si>
    <t>Task:
- "One person from the other group should now test the description and follow the instructions step by step. Try not to fall back on previous knowledge."
- Time: approx. 3 min/group</t>
  </si>
  <si>
    <t>4/4 WL moderates</t>
  </si>
  <si>
    <t>Talk: Basic contents of documentation are presented</t>
  </si>
  <si>
    <t>Talk: Introduction explaining the importance of documentation</t>
  </si>
  <si>
    <t xml:space="preserve">Talk: presentation of various documentation formats </t>
  </si>
  <si>
    <t>Talk: Metadata, Differences between Content and Technical Metadata</t>
  </si>
  <si>
    <t xml:space="preserve">Authority Data, controlled vocabulary </t>
  </si>
  <si>
    <t>Participants understand the benefits of standards. They learn the terms Thesaurus, Authority Data, and Controlled Vocabulary</t>
  </si>
  <si>
    <t>Talk: Authority Data, Controlled Vocabulary, Classification, Thesaurus</t>
  </si>
  <si>
    <t>"Task:
- A photo including its source is provided via a link.
- ""Please describe this photo using the Dublin Core metadata standard.""
- A template for Dublin Core in the form of a form or in XML format can be provided"</t>
  </si>
  <si>
    <t>Moderation:
- Show the solution
- Ask Participants to show their own solutions
- Discuss any difficulties</t>
  </si>
  <si>
    <t>Talk: Examples of Metadata Standards (interdisciplinary, discipline-specific)</t>
  </si>
  <si>
    <t>"Task:
- "Please collectively create a list of metadata that occur (or could occur) in your field of expertise. You can create your own categories/lists for your disciplines."
- "Participants from central units can work on general metadata.""</t>
  </si>
  <si>
    <t>Moderation: 
- "Exchange your ideas with your neighbour"</t>
  </si>
  <si>
    <t xml:space="preserve">Task:
- All participants work (silently) on a worksheet and individually record advantages and disadvantages. </t>
  </si>
  <si>
    <t>Participants work on the advantages and disadvantages of various storage media and services</t>
  </si>
  <si>
    <t>Talk:
- Criteria for secure backups
- Mention of institutional services</t>
  </si>
  <si>
    <t>Talk:
- Clarification of the distinction between archiving and backup
- What does "long-term" mean?
- Explanation of challenges in long-term storage</t>
  </si>
  <si>
    <t>Talk:
- Differences between open and proprietary formats
- Reasons for using standardized formats for long-term storage</t>
  </si>
  <si>
    <t>Talk: Introduction to reasons for access security</t>
  </si>
  <si>
    <t>Talk:                                                                                                                         - Aspects of Data Security
- Physical Protection
- Integrated Encryption (Examples of Solutions)</t>
  </si>
  <si>
    <t>Talk: Criteria for secure passwords</t>
  </si>
  <si>
    <t>Talk: criteria for granting access rights</t>
  </si>
  <si>
    <t>1/5 WL preparation</t>
  </si>
  <si>
    <t>Task:
- Divide Participants into 3 groups, one flip chart per group
- Scenario: Request for a RDM training from a research group, with no details provided.
- "Please develop a conversation guide for advising on the request, addressing relevant aspects for the training conception. Also consider what resources are available at your (imaginary) institution for such an event."
- Time: 10 min
- Presentation of the consultation script by each group in plenary, max. 3 min</t>
  </si>
  <si>
    <t>2/5 Group work</t>
  </si>
  <si>
    <t xml:space="preserve">Moderation:
- Gruppen stellen Methode vor
- max. 3 min/Gruppe (9 min Gesamt)
</t>
  </si>
  <si>
    <t>Flipchart, Stifte</t>
  </si>
  <si>
    <t>Flip chart, pens</t>
  </si>
  <si>
    <t>Moderation:
- Groups present their method
- Max. 3 min/group (9 min total)</t>
  </si>
  <si>
    <t>Talk:
- Mind maps on:
- 1. Framework conditions (3Z)
- 2. Content-related
- 3. Organization
- Summary</t>
  </si>
  <si>
    <t>Moderation:
- Q&amp;A on the mind maps</t>
  </si>
  <si>
    <t xml:space="preserve">1/9 WL preparation  </t>
  </si>
  <si>
    <t>Task:
- Divide participants into 3 groups, one flipchart per group.
- "In groups, develop a mind map on the question: What do I need to consider when planning a workshop/training?"
- Each group has a different mind map with a different guiding question, the details are on the board
- Time: 9 min
- Detailed presentation of the results by each group in plenary, max. 5 min</t>
  </si>
  <si>
    <t>Guiding questions for the groups:
* guiding question for group 1: "Which aspects that fundamentally influence the design of the workshop should be addressed first?"
* guiding question for group 2: "How do you develop the content? What should guide the design?"
* guiding question for group 3: "What organizational aspects and steps are involved in designing a workshop?"</t>
  </si>
  <si>
    <t>Flipchart with guiding questions</t>
  </si>
  <si>
    <t>2/9 Participant group work</t>
  </si>
  <si>
    <t>Participants learn about the framework conditions (DOT formula: duration, obective, target group)</t>
  </si>
  <si>
    <t>Talk:
- DOT formula (duration, objectives, target group)
- Possibly highlight important points that were missing in the participants' mind maps.
- Note: the mindmap shall be visible during the rest of the workshop</t>
  </si>
  <si>
    <t>Talk:
- Importance of the sequence: General Objectives, Topics, Learning Objectives, Schedule, Content, and Methods
- Possibly highlight important points that were missing in the participants' mind maps</t>
  </si>
  <si>
    <t>otu</t>
  </si>
  <si>
    <t>Talk:
- Addressing the individual points for organizational preparation
- Possibly highlight important points that were missing in the participants' mind maps.</t>
  </si>
  <si>
    <t>Talk:
- Presentation of the entire mind map
- Possibly highlight important points that were missing in the participants' mind maps.</t>
  </si>
  <si>
    <t>Task:
- "Feel free to note down the aspects of today that are relevant to you (and your everyday work). For example, using the loot sheet."
- Time: about 5 minutes</t>
  </si>
  <si>
    <t>Loot Sheet, Presentation</t>
  </si>
  <si>
    <t>"What else would you like to tell us?"</t>
  </si>
  <si>
    <t>Moderation:
- ‘’Is there anything else you would like to tell us?‘’’
- ‘’Of course we welcome praise, but constructive to ruthless criticism is more useful for improvements.‘’</t>
  </si>
  <si>
    <t xml:space="preserve">Talk:
- Any questions about today?
- Brief outlook on the second part
- Thank you and goodbye until tomorrow                                                                 </t>
  </si>
  <si>
    <t>Welcome and orientation on the second day</t>
  </si>
  <si>
    <t>Welcoming</t>
  </si>
  <si>
    <t>Energy Level</t>
  </si>
  <si>
    <t>Task:
- Welcome Participants
- "On a scale of 0-10, how much energy do you have right now? Write the number in the chat or show it with your fingers on camera."
- WL also participates
- WL may address the person with the lowest score (depends on personality), e.g., "Is there anything we can do to increase your energy level, perhaps with regard to breaks?"</t>
  </si>
  <si>
    <t>Task:
- Welcome Participants
- "On a scale of 0-10, how much energy do you have right now? Show it with your fingers."
- WL also participates
- WL may address the person with the lowest score (depends on personality), e.g., "Is there anything we can do to increase your energy level, perhaps with regard to breaks?"</t>
  </si>
  <si>
    <t>Repeating</t>
  </si>
  <si>
    <t>Task:
- Participants discuss previous day in pairs
- Each group recieves an envelope with keyoword strips
- Selected terms are explained alternately.
- If there are any questions, please bring them to the plenary.
- Time: 5 minutes</t>
  </si>
  <si>
    <t>Participants group work</t>
  </si>
  <si>
    <t>Talk:
- Go through the original workshop map
- Review the workshop map screenshot with wishes/concerns from participants on the first day
- Introduce the agenda for the day</t>
  </si>
  <si>
    <t xml:space="preserve">Publication pathways </t>
  </si>
  <si>
    <t>Publication pathways</t>
  </si>
  <si>
    <t>Participants learn about various publication pathways</t>
  </si>
  <si>
    <t>Talk: Publication pathways (supplement, repository, Data Journal)</t>
  </si>
  <si>
    <t>Talk: 
- re3data (Reference to various search options: a. Keyword b. Browse by subject)
- Risources (DFG)</t>
  </si>
  <si>
    <t>Participants learn about the criteria for selecting a repository</t>
  </si>
  <si>
    <t>Talk: criteria for selecting a repository</t>
  </si>
  <si>
    <t>Talk: Differentiation between Long-term Archiving and Backup (Reference to Day 1)</t>
  </si>
  <si>
    <t>Talk: criteria for data publication</t>
  </si>
  <si>
    <t>Creative Commons</t>
  </si>
  <si>
    <t>Talk: CC Licenses</t>
  </si>
  <si>
    <t>Talk: Introduction to PID, Example of PID (DOI)</t>
  </si>
  <si>
    <t>Talk: facts about ORCID and its benefits</t>
  </si>
  <si>
    <t>Statement Slam</t>
  </si>
  <si>
    <t>Task:
- Receive individual theses
- Please save and keep them secret
- Immediately, all have 4 minutes to prepare arguments for their thesis
- Each thesis should later be presented in a maximum of 60 seconds</t>
  </si>
  <si>
    <t>Task:
- Announcement of the statement slam
- Individual theses for the later task will now be sent to the private chat
- Please save and keep them secret</t>
  </si>
  <si>
    <t>Task:
- Announcement of the statement slam
- All participants get individual theses 
- Please save and keep them secret</t>
  </si>
  <si>
    <t>3/5Participants work</t>
  </si>
  <si>
    <t>Moderation:
- Buffer for statement slam
- Possibly continuation discussion on particularly critical points
- Possibly allow/moderate plenum discussion on positions or exercises
- Possibly fill gaps with Panda video (Duration: 5 min)</t>
  </si>
  <si>
    <t>Task:
- "Feel free to note down aspects related to the publication topic that are relevant to you (and your everyday work). For example, using the loot sheet"
- Time: 5 min</t>
  </si>
  <si>
    <t>Researching</t>
  </si>
  <si>
    <t>Talk: Introduction to research options for RD</t>
  </si>
  <si>
    <t>Task:
- Individual work, search for RD on various platforms
- "Please try to find a dataset for your current/last research activity or for a department you supervise. We will then discuss your experiences/difficulties."
- "To facilitate your search, we will show the databases again on the slide. However, you can also use other search strategies and locations."
- Time: approximately 10 minutes</t>
  </si>
  <si>
    <t>Talk: citation schemes for RD and examples</t>
  </si>
  <si>
    <t>Task:
- Participants receive a worksheet
- Remarks: worksheet with license information; worksheet resolution: license information provided</t>
  </si>
  <si>
    <t>Hit the Jackpot</t>
  </si>
  <si>
    <t>Talk:
- Provide only an overview of common legal aspects
- Do not go through individual points separately
- Allow for individual questions if necessary</t>
  </si>
  <si>
    <t>GDPR</t>
  </si>
  <si>
    <t>Talk:
- Personal and sensitive data
- Informed consent
- Anonymization, pseudonymization</t>
  </si>
  <si>
    <t>Task:
- Divide participants into 3 groups, one document per group
- "Please try to anonymize the study."
- Time: 9 min
- Each group will present their results in the plenum, with one participant per group, maximum 1-2 minutes</t>
  </si>
  <si>
    <t>Mini ex</t>
  </si>
  <si>
    <t>Legal expertise</t>
  </si>
  <si>
    <t>The participants get to know various contact points for legal expertise</t>
  </si>
  <si>
    <t>Talk:
- The participants are divided into 3 groups and given an envelope with terms</t>
  </si>
  <si>
    <t>Moderation:
- "Take it in turns to draw a card. Think about:
- ... black font: Which institutional body has expertise in this area of law?
- … green font: For which area of law could this institutional body offer legal expertise?"</t>
  </si>
  <si>
    <t>3/3 Participant group work</t>
  </si>
  <si>
    <t>Moderation:
- "When you have come to a conclusion together, turn the card over. There you will find a (!) possible solution"</t>
  </si>
  <si>
    <t>Participants learn about services for RDM at colleges, universities, and research institutions</t>
  </si>
  <si>
    <t>Talk: Introduction to possible services and structures of RDM institutions at universities</t>
  </si>
  <si>
    <t>Task:
- Call-out without taking notes
- "What services for RDM do you know?"</t>
  </si>
  <si>
    <t>Talk:
- Introduce the structure of a examplary institution
- Present services provided by the examplary institution
- Optionally, mention contact persons</t>
  </si>
  <si>
    <t>Talk:
-DIAMANT Model and RISE-DE
- Optionally, announce DIAMANT and RISE events (if applicable)</t>
  </si>
  <si>
    <t>Participants become acquainted with the specific RDM infrastructure services of their own institution</t>
  </si>
  <si>
    <t>Talk:
- A staff member from the data center is invited
- Presentation of RDM infrastructure services of the institution</t>
  </si>
  <si>
    <t>Task:
- Call- out without notes; Going around in a circle
-"What other/further services are available at your institution?"</t>
  </si>
  <si>
    <t>Task:
- Participants receive a prepared crossword</t>
  </si>
  <si>
    <t>Crossword</t>
  </si>
  <si>
    <t>Content questions</t>
  </si>
  <si>
    <t xml:space="preserve">Talk: Introduction to the 8 steps </t>
  </si>
  <si>
    <t>Talk: Step 1
-Open the topic
- Briefly mention the "Follow up to TtT" format, which is usually offered twice a year by the UAG</t>
  </si>
  <si>
    <t>Talk: Step 2
- Clarify conditions
- Repeat the DOT formular and address the aspect of "learning objectives"
- Explicitly refer to the learning objective matrix for RDM (and mention additional links)</t>
  </si>
  <si>
    <t>Talk: Step 3
- Set priorities</t>
  </si>
  <si>
    <t>Talk: Step 4
- Identify main and sub-points
- Mention the subject map (or workshop map) as a possible visualization method</t>
  </si>
  <si>
    <t>Talk: Step 5
- Draft the basic structure</t>
  </si>
  <si>
    <t>Talk: Step 7
- Develop the lesson plan
- Repeat the concept of inhaling and exhaling (optionally ask the group)
- When looking at the table, mention short, medium, and long (SML) to outline alternatives for methods and structure</t>
  </si>
  <si>
    <t xml:space="preserve">Aufgabenstellung:
- "Welche Methoden wurden im Laufe des Workshops angewendet und welches Ziel wurde damit verfolgt?"
- Bitte Antworten einfach in den Raum rufen
- auf 2-3 Methoden eingehen, dann übergehen zur Übersichtsfolie aller Methoden
</t>
  </si>
  <si>
    <t xml:space="preserve">Task:
- "Which methods were used during the workshop and what goal was pursued with each?"
- Please call-out your answers
- Focus on 2-3 methods, then transition to the overview slide of all methods
</t>
  </si>
  <si>
    <t>Interim Assessment in Pairs</t>
  </si>
  <si>
    <t>Talk:
- Go through the table, review all methods and their goals
- Point out the K-M-L principle (methods can be short, medium, or long)</t>
  </si>
  <si>
    <t>Talk: Review the methods used together</t>
  </si>
  <si>
    <t>Task:
- Divide Participants into 3 groups, one flipchart per group
- "Please develop your own method in groups. Document this using the so-called Schema X on your group's flipchart."
- Time: 15 minutes
- Presentation of the developed method by each group in the plenary, max. 4 minutes</t>
  </si>
  <si>
    <t>Flipchart, pens</t>
  </si>
  <si>
    <t>Flipcharts</t>
  </si>
  <si>
    <t>Moderation:
- Groups present their method
- Maximum of 4 minutes per group
- Time buffer: 1 minute</t>
  </si>
  <si>
    <t>Evaluation, Feedback and Farewell</t>
  </si>
  <si>
    <t>Talk:
- Presentation of the systematic difference between evaluation and feedback
- Discuss evaluation criteria</t>
  </si>
  <si>
    <t>Task:
- "Now is the opportunity to recall what you have learned and taken away from the course overall. If you've been using it, you can, for example, complete your loot sheet."
- At least 12 bullet points
- Time: a good 5 minutes</t>
  </si>
  <si>
    <t xml:space="preserve">Feedback of WL </t>
  </si>
  <si>
    <t>Fried Egg</t>
  </si>
  <si>
    <t>Participants give feedback on the WL</t>
  </si>
  <si>
    <t>Task:
- Distribute blank moderation cards to participants
- ‘’We look forward to your voluntary feedback. Feel free to use the fried egg for the evaluation"
- (1) The yellow of the egg: I really liked that!
- (2) The egg white: That was just right!
- (3) Outside: That was too short! 
- Please limit each moderation card to one sentence.
- Pin the moderation cards to the appropriate place on the fried egg on the way out</t>
  </si>
  <si>
    <t>Session planning</t>
  </si>
  <si>
    <t>Sorting</t>
  </si>
  <si>
    <t>Type</t>
  </si>
  <si>
    <t>Scheduling</t>
  </si>
  <si>
    <t>Workshop implementation</t>
  </si>
  <si>
    <t>Slide</t>
  </si>
  <si>
    <t>by session</t>
  </si>
  <si>
    <t>by ID</t>
  </si>
  <si>
    <t>t (step)</t>
  </si>
  <si>
    <t>aktive element</t>
  </si>
  <si>
    <t>until t</t>
  </si>
  <si>
    <t>t (unit)</t>
  </si>
  <si>
    <t>Teaching script ID</t>
  </si>
  <si>
    <t>Unit (U)</t>
  </si>
  <si>
    <t>M Nr</t>
  </si>
  <si>
    <t>Step Nr</t>
  </si>
  <si>
    <t>Step</t>
  </si>
  <si>
    <t>Objective</t>
  </si>
  <si>
    <t>Breathing</t>
  </si>
  <si>
    <t>Voices</t>
  </si>
  <si>
    <t>Sequence/direction active</t>
  </si>
  <si>
    <t>Sequence/direction passive</t>
  </si>
  <si>
    <t>in chat/on flipchart</t>
  </si>
  <si>
    <t>Session</t>
  </si>
  <si>
    <t>Components (Com)</t>
  </si>
  <si>
    <t>Content (C)</t>
  </si>
  <si>
    <t>from</t>
  </si>
  <si>
    <t>until</t>
  </si>
  <si>
    <t>from No.</t>
  </si>
  <si>
    <t>until No.</t>
  </si>
  <si>
    <t>Amount</t>
  </si>
  <si>
    <t>Additional info for notes</t>
  </si>
  <si>
    <t>Local</t>
  </si>
  <si>
    <t>Resources</t>
  </si>
  <si>
    <t>Working method (WM)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</si>
</sst>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h:mm;@"/>
    <numFmt numFmtId="166" formatCode="[mm]:ss"/>
    <numFmt numFmtId="167" formatCode="000#"/>
  </numFmts>
  <fonts count="29" x14ac:knownFonts="1">
    <font>
      <sz val="11"/>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b/>
      <sz val="11"/>
      <name val="Calibri"/>
      <family val="2"/>
      <scheme val="minor"/>
    </font>
    <font>
      <b/>
      <sz val="11"/>
      <color theme="5" tint="-0.249977111117893"/>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u/>
      <sz val="11"/>
      <color theme="10"/>
      <name val="Calibri"/>
      <family val="2"/>
      <scheme val="minor"/>
    </font>
    <font>
      <b/>
      <sz val="11"/>
      <color rgb="FFC00000"/>
      <name val="Calibri"/>
      <family val="2"/>
      <scheme val="minor"/>
    </font>
    <font>
      <sz val="11"/>
      <color rgb="FFC00000"/>
      <name val="Calibri"/>
      <family val="2"/>
      <scheme val="minor"/>
    </font>
    <font>
      <sz val="9"/>
      <color rgb="FF000000"/>
      <name val="Segoe UI"/>
      <family val="2"/>
      <charset val="1"/>
    </font>
    <font>
      <sz val="11"/>
      <color rgb="FF000000"/>
      <name val="Calibri"/>
      <family val="2"/>
      <scheme val="minor"/>
    </font>
    <font>
      <sz val="11"/>
      <color theme="5" tint="-0.249977111117893"/>
      <name val="Calibri"/>
      <family val="2"/>
      <scheme val="minor"/>
    </font>
    <font>
      <b/>
      <i/>
      <sz val="11"/>
      <color theme="0"/>
      <name val="Calibri"/>
      <family val="2"/>
      <scheme val="minor"/>
    </font>
    <font>
      <i/>
      <sz val="11"/>
      <color theme="0"/>
      <name val="Calibri"/>
      <family val="2"/>
      <scheme val="minor"/>
    </font>
    <font>
      <i/>
      <sz val="11"/>
      <name val="Calibri"/>
      <family val="2"/>
      <scheme val="minor"/>
    </font>
    <font>
      <b/>
      <i/>
      <sz val="11"/>
      <name val="Calibri"/>
      <family val="2"/>
      <scheme val="minor"/>
    </font>
    <font>
      <i/>
      <sz val="11"/>
      <color theme="0"/>
      <name val="Calibri"/>
      <family val="2"/>
    </font>
    <font>
      <b/>
      <sz val="9"/>
      <color rgb="FF000000"/>
      <name val="Segoe UI"/>
      <family val="2"/>
      <charset val="1"/>
    </font>
    <font>
      <b/>
      <sz val="9"/>
      <color rgb="FF000000"/>
      <name val="Segoe UI"/>
      <charset val="1"/>
    </font>
    <font>
      <sz val="9"/>
      <color rgb="FF000000"/>
      <name val="Segoe UI"/>
      <family val="2"/>
    </font>
    <font>
      <b/>
      <sz val="9"/>
      <color rgb="FF000000"/>
      <name val="Segoe UI"/>
      <family val="2"/>
    </font>
    <font>
      <sz val="9"/>
      <color rgb="FF000000"/>
      <name val="Segoe UI"/>
      <charset val="1"/>
    </font>
    <font>
      <sz val="9"/>
      <color rgb="FF000000"/>
      <name val="Calibri"/>
      <family val="2"/>
      <scheme val="minor"/>
    </font>
    <font>
      <b/>
      <sz val="9"/>
      <color rgb="FF000000"/>
      <name val="Calibri"/>
      <family val="2"/>
      <scheme val="minor"/>
    </font>
    <font>
      <b/>
      <sz val="10"/>
      <color rgb="FF000000"/>
      <name val="Calibri"/>
      <family val="2"/>
    </font>
    <font>
      <sz val="10"/>
      <color rgb="FF000000"/>
      <name val="Calibri"/>
      <family val="2"/>
    </font>
  </fonts>
  <fills count="18">
    <fill>
      <patternFill patternType="none"/>
    </fill>
    <fill>
      <patternFill patternType="gray125"/>
    </fill>
    <fill>
      <patternFill patternType="solid">
        <fgColor theme="4"/>
      </patternFill>
    </fill>
    <fill>
      <patternFill patternType="solid">
        <fgColor theme="1"/>
        <bgColor indexed="64"/>
      </patternFill>
    </fill>
    <fill>
      <patternFill patternType="solid">
        <fgColor theme="1" tint="4.9989318521683403E-2"/>
        <bgColor indexed="64"/>
      </patternFill>
    </fill>
    <fill>
      <patternFill patternType="solid">
        <fgColor rgb="FFC00000"/>
        <bgColor indexed="64"/>
      </patternFill>
    </fill>
    <fill>
      <patternFill patternType="solid">
        <fgColor rgb="FFFFC000"/>
        <bgColor indexed="64"/>
      </patternFill>
    </fill>
    <fill>
      <patternFill patternType="solid">
        <fgColor theme="7" tint="-0.499984740745262"/>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rgb="FFFF0000"/>
        <bgColor indexed="64"/>
      </patternFill>
    </fill>
    <fill>
      <patternFill patternType="solid">
        <fgColor rgb="FF92D050"/>
        <bgColor indexed="64"/>
      </patternFill>
    </fill>
    <fill>
      <patternFill patternType="solid">
        <fgColor rgb="FF002060"/>
        <bgColor indexed="64"/>
      </patternFill>
    </fill>
  </fills>
  <borders count="6">
    <border>
      <left/>
      <right/>
      <top/>
      <bottom/>
      <diagonal/>
    </border>
    <border>
      <left style="thin">
        <color auto="1"/>
      </left>
      <right/>
      <top/>
      <bottom/>
      <diagonal/>
    </border>
    <border>
      <left/>
      <right style="thin">
        <color auto="1"/>
      </right>
      <top/>
      <bottom/>
      <diagonal/>
    </border>
    <border>
      <left style="dotted">
        <color auto="1"/>
      </left>
      <right/>
      <top/>
      <bottom/>
      <diagonal/>
    </border>
    <border>
      <left/>
      <right style="dotted">
        <color auto="1"/>
      </right>
      <top/>
      <bottom/>
      <diagonal/>
    </border>
    <border>
      <left style="dotted">
        <color auto="1"/>
      </left>
      <right style="thin">
        <color auto="1"/>
      </right>
      <top/>
      <bottom/>
      <diagonal/>
    </border>
  </borders>
  <cellStyleXfs count="3">
    <xf numFmtId="0" fontId="0" fillId="0" borderId="0"/>
    <xf numFmtId="0" fontId="2" fillId="2" borderId="0" applyNumberFormat="0" applyBorder="0" applyAlignment="0" applyProtection="0"/>
    <xf numFmtId="0" fontId="9" fillId="0" borderId="0" applyNumberFormat="0" applyFill="0" applyBorder="0" applyAlignment="0" applyProtection="0"/>
  </cellStyleXfs>
  <cellXfs count="250">
    <xf numFmtId="0" fontId="0" fillId="0" borderId="0" xfId="0"/>
    <xf numFmtId="49" fontId="0" fillId="0" borderId="0" xfId="0" applyNumberFormat="1" applyAlignment="1">
      <alignment horizontal="left" vertical="top" wrapText="1"/>
    </xf>
    <xf numFmtId="49" fontId="0" fillId="0" borderId="2" xfId="0" applyNumberFormat="1" applyBorder="1" applyAlignment="1">
      <alignment horizontal="left" vertical="top" wrapText="1"/>
    </xf>
    <xf numFmtId="0" fontId="1" fillId="3" borderId="0" xfId="0" applyFont="1" applyFill="1" applyAlignment="1">
      <alignment horizontal="left" vertical="top"/>
    </xf>
    <xf numFmtId="49" fontId="0" fillId="0" borderId="0" xfId="0" applyNumberFormat="1" applyAlignment="1">
      <alignment horizontal="left" vertical="top"/>
    </xf>
    <xf numFmtId="164" fontId="0" fillId="0" borderId="0" xfId="0" applyNumberFormat="1" applyAlignment="1">
      <alignment horizontal="center" vertical="top"/>
    </xf>
    <xf numFmtId="0" fontId="0" fillId="0" borderId="0" xfId="0" applyAlignment="1">
      <alignment vertical="top"/>
    </xf>
    <xf numFmtId="0" fontId="0" fillId="0" borderId="0" xfId="0" applyAlignment="1">
      <alignment vertical="top" wrapText="1"/>
    </xf>
    <xf numFmtId="49" fontId="8" fillId="0" borderId="0" xfId="0" applyNumberFormat="1" applyFont="1" applyAlignment="1">
      <alignment horizontal="left" vertical="top" wrapText="1"/>
    </xf>
    <xf numFmtId="1" fontId="0" fillId="0" borderId="0" xfId="0" applyNumberFormat="1" applyAlignment="1">
      <alignment horizontal="left" vertical="top"/>
    </xf>
    <xf numFmtId="49" fontId="6" fillId="0" borderId="2" xfId="0" applyNumberFormat="1" applyFont="1" applyBorder="1" applyAlignment="1">
      <alignment horizontal="left" vertical="top" wrapText="1"/>
    </xf>
    <xf numFmtId="0" fontId="1" fillId="3" borderId="0" xfId="0" applyFont="1" applyFill="1" applyAlignment="1">
      <alignment horizontal="left"/>
    </xf>
    <xf numFmtId="0" fontId="0" fillId="0" borderId="0" xfId="0" applyAlignment="1">
      <alignment horizontal="left" vertical="top" wrapText="1"/>
    </xf>
    <xf numFmtId="49" fontId="1" fillId="2" borderId="2" xfId="1" applyNumberFormat="1" applyFont="1" applyBorder="1" applyAlignment="1">
      <alignment horizontal="center" vertical="center"/>
    </xf>
    <xf numFmtId="0" fontId="0" fillId="0" borderId="1" xfId="0" applyBorder="1" applyAlignment="1">
      <alignment vertical="top"/>
    </xf>
    <xf numFmtId="49" fontId="8" fillId="0" borderId="2" xfId="0" applyNumberFormat="1" applyFont="1" applyBorder="1" applyAlignment="1">
      <alignment horizontal="left" vertical="top" wrapText="1"/>
    </xf>
    <xf numFmtId="1" fontId="8" fillId="0" borderId="0" xfId="0" applyNumberFormat="1" applyFont="1" applyAlignment="1">
      <alignment horizontal="left" vertical="top" wrapText="1"/>
    </xf>
    <xf numFmtId="1" fontId="0" fillId="0" borderId="0" xfId="0" applyNumberFormat="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2" xfId="0" applyBorder="1" applyAlignment="1">
      <alignment vertical="center"/>
    </xf>
    <xf numFmtId="1" fontId="0" fillId="0" borderId="0" xfId="0" applyNumberFormat="1" applyAlignment="1">
      <alignment horizontal="left" vertical="center"/>
    </xf>
    <xf numFmtId="49" fontId="0" fillId="0" borderId="2" xfId="0" applyNumberFormat="1" applyBorder="1" applyAlignment="1">
      <alignment horizontal="left" vertical="center"/>
    </xf>
    <xf numFmtId="49" fontId="0" fillId="0" borderId="0" xfId="0" applyNumberFormat="1" applyAlignment="1">
      <alignment horizontal="left" vertical="center"/>
    </xf>
    <xf numFmtId="0" fontId="8" fillId="0" borderId="0" xfId="0" applyFont="1"/>
    <xf numFmtId="1" fontId="0" fillId="0" borderId="0" xfId="0" applyNumberFormat="1" applyAlignment="1">
      <alignment horizontal="center"/>
    </xf>
    <xf numFmtId="49" fontId="2" fillId="3" borderId="0" xfId="0" applyNumberFormat="1" applyFont="1" applyFill="1"/>
    <xf numFmtId="49" fontId="8" fillId="0" borderId="1" xfId="0" applyNumberFormat="1" applyFont="1" applyBorder="1" applyAlignment="1">
      <alignment horizontal="left" vertical="top" wrapText="1"/>
    </xf>
    <xf numFmtId="0" fontId="8" fillId="0" borderId="0" xfId="0" applyFont="1" applyAlignment="1">
      <alignment horizontal="left" vertical="top" wrapText="1"/>
    </xf>
    <xf numFmtId="1" fontId="8" fillId="0" borderId="0" xfId="0" applyNumberFormat="1" applyFont="1" applyAlignment="1">
      <alignment horizontal="left" vertical="top"/>
    </xf>
    <xf numFmtId="49" fontId="8" fillId="0" borderId="0" xfId="0" applyNumberFormat="1" applyFont="1" applyAlignment="1">
      <alignment horizontal="center"/>
    </xf>
    <xf numFmtId="1" fontId="8" fillId="0" borderId="0" xfId="0" applyNumberFormat="1" applyFont="1" applyAlignment="1">
      <alignment horizontal="center"/>
    </xf>
    <xf numFmtId="0" fontId="0" fillId="0" borderId="2" xfId="0" applyBorder="1" applyAlignment="1">
      <alignment horizontal="left" vertical="top" wrapText="1"/>
    </xf>
    <xf numFmtId="0" fontId="0" fillId="0" borderId="3" xfId="0" applyBorder="1" applyAlignment="1">
      <alignment vertical="center"/>
    </xf>
    <xf numFmtId="49" fontId="8" fillId="0" borderId="3" xfId="0" applyNumberFormat="1" applyFont="1" applyBorder="1" applyAlignment="1">
      <alignment horizontal="left" vertical="top" wrapText="1"/>
    </xf>
    <xf numFmtId="49" fontId="0" fillId="0" borderId="3" xfId="0" applyNumberFormat="1" applyBorder="1" applyAlignment="1">
      <alignment horizontal="left" vertical="top" wrapText="1"/>
    </xf>
    <xf numFmtId="49" fontId="8" fillId="0" borderId="4" xfId="0" applyNumberFormat="1" applyFont="1" applyBorder="1" applyAlignment="1">
      <alignment horizontal="left" vertical="top"/>
    </xf>
    <xf numFmtId="49" fontId="0" fillId="0" borderId="4" xfId="0" applyNumberFormat="1" applyBorder="1" applyAlignment="1">
      <alignment horizontal="left" vertical="top"/>
    </xf>
    <xf numFmtId="0" fontId="0" fillId="0" borderId="0" xfId="0" applyAlignment="1">
      <alignment horizontal="left" vertical="top"/>
    </xf>
    <xf numFmtId="164" fontId="0" fillId="0" borderId="0" xfId="0" applyNumberFormat="1" applyAlignment="1">
      <alignment vertical="top"/>
    </xf>
    <xf numFmtId="164" fontId="8" fillId="0" borderId="0" xfId="0" applyNumberFormat="1" applyFont="1" applyAlignment="1">
      <alignment vertical="top"/>
    </xf>
    <xf numFmtId="166" fontId="7" fillId="4" borderId="0" xfId="0" applyNumberFormat="1" applyFont="1" applyFill="1"/>
    <xf numFmtId="0" fontId="2" fillId="0" borderId="0" xfId="0" applyFont="1" applyAlignment="1">
      <alignment vertical="center"/>
    </xf>
    <xf numFmtId="165" fontId="4" fillId="0" borderId="0" xfId="0" applyNumberFormat="1" applyFont="1" applyAlignment="1">
      <alignment horizontal="center" vertical="top"/>
    </xf>
    <xf numFmtId="1" fontId="0" fillId="0" borderId="0" xfId="0" applyNumberFormat="1" applyAlignment="1">
      <alignment horizontal="center" vertical="top"/>
    </xf>
    <xf numFmtId="164" fontId="8" fillId="0" borderId="0" xfId="0" applyNumberFormat="1" applyFont="1" applyAlignment="1">
      <alignment horizontal="center" vertical="top"/>
    </xf>
    <xf numFmtId="165" fontId="8" fillId="0" borderId="0" xfId="0" applyNumberFormat="1" applyFont="1" applyAlignment="1">
      <alignment horizontal="center" vertical="top"/>
    </xf>
    <xf numFmtId="1" fontId="8" fillId="0" borderId="0" xfId="0" applyNumberFormat="1" applyFont="1" applyAlignment="1">
      <alignment horizontal="center" vertical="top"/>
    </xf>
    <xf numFmtId="1" fontId="0" fillId="0" borderId="0" xfId="0" applyNumberFormat="1"/>
    <xf numFmtId="0" fontId="1" fillId="3" borderId="0" xfId="0" applyFont="1" applyFill="1"/>
    <xf numFmtId="167" fontId="0" fillId="0" borderId="2" xfId="0" applyNumberFormat="1" applyBorder="1" applyAlignment="1">
      <alignment vertical="top"/>
    </xf>
    <xf numFmtId="0" fontId="0" fillId="0" borderId="1" xfId="0" applyBorder="1" applyAlignment="1">
      <alignment horizontal="left" vertical="center"/>
    </xf>
    <xf numFmtId="20" fontId="0" fillId="0" borderId="1" xfId="0" applyNumberFormat="1" applyBorder="1" applyAlignment="1">
      <alignment horizontal="center" vertical="top"/>
    </xf>
    <xf numFmtId="20" fontId="8" fillId="0" borderId="1" xfId="0" applyNumberFormat="1" applyFont="1" applyBorder="1" applyAlignment="1">
      <alignment horizontal="center" vertical="top"/>
    </xf>
    <xf numFmtId="0" fontId="0" fillId="0" borderId="5" xfId="0" applyBorder="1" applyAlignment="1">
      <alignment horizontal="left" vertical="center"/>
    </xf>
    <xf numFmtId="20" fontId="8" fillId="0" borderId="5" xfId="0" applyNumberFormat="1" applyFont="1" applyBorder="1" applyAlignment="1">
      <alignment horizontal="center" vertical="top"/>
    </xf>
    <xf numFmtId="20" fontId="0" fillId="0" borderId="5" xfId="0" applyNumberFormat="1" applyBorder="1" applyAlignment="1">
      <alignment horizontal="center" vertical="top"/>
    </xf>
    <xf numFmtId="49" fontId="0" fillId="5" borderId="2" xfId="0" applyNumberFormat="1" applyFill="1" applyBorder="1" applyAlignment="1">
      <alignment horizontal="left" vertical="top" wrapText="1"/>
    </xf>
    <xf numFmtId="164" fontId="8" fillId="0" borderId="3" xfId="0" applyNumberFormat="1" applyFont="1" applyBorder="1" applyAlignment="1">
      <alignment horizontal="center" vertical="top"/>
    </xf>
    <xf numFmtId="164" fontId="0" fillId="0" borderId="3" xfId="0" applyNumberFormat="1" applyBorder="1" applyAlignment="1">
      <alignment horizontal="center" vertical="top"/>
    </xf>
    <xf numFmtId="49" fontId="0" fillId="0" borderId="1" xfId="0" applyNumberFormat="1" applyBorder="1" applyAlignment="1">
      <alignment horizontal="left" vertical="top" wrapText="1"/>
    </xf>
    <xf numFmtId="0" fontId="0" fillId="0" borderId="0" xfId="0" applyAlignment="1">
      <alignment horizontal="left" vertical="center" wrapText="1"/>
    </xf>
    <xf numFmtId="49" fontId="0" fillId="5" borderId="1" xfId="0" applyNumberFormat="1" applyFill="1" applyBorder="1" applyAlignment="1">
      <alignment horizontal="left" vertical="top" wrapText="1"/>
    </xf>
    <xf numFmtId="0" fontId="8" fillId="0" borderId="3" xfId="0" applyFont="1" applyBorder="1" applyAlignment="1">
      <alignment horizontal="left" vertical="top" wrapText="1"/>
    </xf>
    <xf numFmtId="0" fontId="0" fillId="0" borderId="3" xfId="0" applyBorder="1" applyAlignment="1">
      <alignment horizontal="left" vertical="top" wrapText="1"/>
    </xf>
    <xf numFmtId="49" fontId="6" fillId="0" borderId="3" xfId="0" applyNumberFormat="1" applyFont="1" applyBorder="1" applyAlignment="1">
      <alignment horizontal="left" vertical="top" wrapText="1"/>
    </xf>
    <xf numFmtId="0" fontId="8" fillId="0" borderId="1" xfId="0" applyFont="1" applyBorder="1" applyAlignment="1">
      <alignment horizontal="center" vertical="top" wrapText="1"/>
    </xf>
    <xf numFmtId="1" fontId="6" fillId="0" borderId="0" xfId="0" applyNumberFormat="1" applyFont="1" applyAlignment="1">
      <alignment horizontal="left" vertical="top"/>
    </xf>
    <xf numFmtId="1" fontId="6" fillId="0" borderId="0" xfId="0" applyNumberFormat="1" applyFont="1" applyAlignment="1">
      <alignment horizontal="left" vertical="top" wrapText="1"/>
    </xf>
    <xf numFmtId="0" fontId="6" fillId="0" borderId="0" xfId="0" applyFont="1"/>
    <xf numFmtId="164" fontId="0" fillId="5" borderId="3" xfId="0" applyNumberFormat="1" applyFill="1" applyBorder="1" applyAlignment="1">
      <alignment horizontal="center" vertical="top"/>
    </xf>
    <xf numFmtId="20" fontId="0" fillId="5" borderId="1" xfId="0" applyNumberFormat="1" applyFill="1" applyBorder="1" applyAlignment="1">
      <alignment horizontal="center" vertical="top"/>
    </xf>
    <xf numFmtId="49" fontId="0" fillId="5" borderId="0" xfId="0" applyNumberFormat="1" applyFill="1" applyAlignment="1">
      <alignment horizontal="left" vertical="top" wrapText="1"/>
    </xf>
    <xf numFmtId="1" fontId="0" fillId="5" borderId="0" xfId="0" applyNumberFormat="1" applyFill="1" applyAlignment="1">
      <alignment horizontal="left" vertical="top" wrapText="1"/>
    </xf>
    <xf numFmtId="0" fontId="1" fillId="2" borderId="0" xfId="1" applyFont="1" applyBorder="1" applyAlignment="1">
      <alignment vertical="center"/>
    </xf>
    <xf numFmtId="0" fontId="1" fillId="2" borderId="2" xfId="1" applyFont="1" applyBorder="1" applyAlignment="1">
      <alignment vertical="center"/>
    </xf>
    <xf numFmtId="0" fontId="1" fillId="2" borderId="1" xfId="1" applyFont="1" applyBorder="1" applyAlignment="1">
      <alignment vertical="center"/>
    </xf>
    <xf numFmtId="49" fontId="13" fillId="0" borderId="2" xfId="0" applyNumberFormat="1" applyFont="1" applyBorder="1" applyAlignment="1">
      <alignment horizontal="left" vertical="top" wrapText="1"/>
    </xf>
    <xf numFmtId="49" fontId="8" fillId="0" borderId="2" xfId="0" applyNumberFormat="1" applyFont="1" applyBorder="1" applyAlignment="1">
      <alignment horizontal="left" vertical="top"/>
    </xf>
    <xf numFmtId="49" fontId="0" fillId="0" borderId="2" xfId="0" applyNumberFormat="1" applyBorder="1" applyAlignment="1">
      <alignment horizontal="left" vertical="top"/>
    </xf>
    <xf numFmtId="49" fontId="6" fillId="0" borderId="2" xfId="0" applyNumberFormat="1" applyFont="1" applyBorder="1" applyAlignment="1">
      <alignment horizontal="left" vertical="top"/>
    </xf>
    <xf numFmtId="0" fontId="0" fillId="0" borderId="2" xfId="0" applyBorder="1" applyAlignment="1">
      <alignment horizontal="left" vertical="top"/>
    </xf>
    <xf numFmtId="49" fontId="9" fillId="0" borderId="2" xfId="2" applyNumberFormat="1" applyFill="1" applyBorder="1" applyAlignment="1">
      <alignment horizontal="left" vertical="top"/>
    </xf>
    <xf numFmtId="49" fontId="8" fillId="0" borderId="4" xfId="0" applyNumberFormat="1" applyFont="1" applyBorder="1" applyAlignment="1">
      <alignment horizontal="left" vertical="top" wrapText="1"/>
    </xf>
    <xf numFmtId="49" fontId="0" fillId="0" borderId="4" xfId="0" applyNumberFormat="1" applyBorder="1" applyAlignment="1">
      <alignment horizontal="left" vertical="top" wrapText="1"/>
    </xf>
    <xf numFmtId="49" fontId="0" fillId="5" borderId="4" xfId="0" applyNumberFormat="1" applyFill="1" applyBorder="1" applyAlignment="1">
      <alignment horizontal="left" vertical="top" wrapText="1"/>
    </xf>
    <xf numFmtId="0" fontId="0" fillId="0" borderId="3" xfId="0" applyBorder="1"/>
    <xf numFmtId="49" fontId="0" fillId="6" borderId="1" xfId="0" applyNumberFormat="1" applyFill="1" applyBorder="1" applyAlignment="1">
      <alignment horizontal="left" vertical="top" wrapText="1"/>
    </xf>
    <xf numFmtId="1" fontId="11" fillId="0" borderId="0" xfId="0" applyNumberFormat="1" applyFont="1" applyAlignment="1">
      <alignment horizontal="left" vertical="top"/>
    </xf>
    <xf numFmtId="49" fontId="11" fillId="0" borderId="0" xfId="0" applyNumberFormat="1" applyFont="1" applyAlignment="1">
      <alignment horizontal="left" vertical="center"/>
    </xf>
    <xf numFmtId="1" fontId="11" fillId="0" borderId="0" xfId="0" applyNumberFormat="1" applyFont="1" applyAlignment="1">
      <alignment horizontal="left" vertical="top" wrapText="1"/>
    </xf>
    <xf numFmtId="0" fontId="11" fillId="0" borderId="0" xfId="0" applyFont="1"/>
    <xf numFmtId="0" fontId="8" fillId="0" borderId="0" xfId="0" applyFont="1" applyAlignment="1">
      <alignment horizontal="center" vertical="top" wrapText="1"/>
    </xf>
    <xf numFmtId="20" fontId="8" fillId="5" borderId="5" xfId="0" applyNumberFormat="1" applyFont="1" applyFill="1" applyBorder="1" applyAlignment="1">
      <alignment horizontal="center" vertical="top"/>
    </xf>
    <xf numFmtId="20" fontId="0" fillId="5" borderId="5" xfId="0" applyNumberFormat="1" applyFill="1" applyBorder="1" applyAlignment="1">
      <alignment horizontal="center" vertical="top"/>
    </xf>
    <xf numFmtId="49" fontId="8" fillId="0" borderId="1" xfId="0" applyNumberFormat="1" applyFont="1" applyBorder="1" applyAlignment="1">
      <alignment horizontal="left" vertical="top"/>
    </xf>
    <xf numFmtId="49" fontId="0" fillId="0" borderId="1" xfId="0" applyNumberFormat="1" applyBorder="1" applyAlignment="1">
      <alignment horizontal="left" vertical="top"/>
    </xf>
    <xf numFmtId="49" fontId="6" fillId="0" borderId="1" xfId="0" applyNumberFormat="1" applyFont="1" applyBorder="1" applyAlignment="1">
      <alignment horizontal="left" vertical="top"/>
    </xf>
    <xf numFmtId="0" fontId="0" fillId="0" borderId="2" xfId="0" applyBorder="1"/>
    <xf numFmtId="1" fontId="1" fillId="2" borderId="1" xfId="1" applyNumberFormat="1" applyFont="1" applyBorder="1" applyAlignment="1">
      <alignment horizontal="center" vertical="center"/>
    </xf>
    <xf numFmtId="1" fontId="0" fillId="0" borderId="1" xfId="0" applyNumberFormat="1" applyBorder="1" applyAlignment="1">
      <alignment horizontal="center" vertical="center"/>
    </xf>
    <xf numFmtId="0" fontId="0" fillId="0" borderId="1" xfId="0" applyBorder="1" applyAlignment="1">
      <alignment horizontal="center" vertical="top" wrapText="1"/>
    </xf>
    <xf numFmtId="1" fontId="0" fillId="0" borderId="1" xfId="0" applyNumberFormat="1" applyBorder="1" applyAlignment="1">
      <alignment horizontal="center" vertical="top" wrapText="1"/>
    </xf>
    <xf numFmtId="1" fontId="5" fillId="0" borderId="1" xfId="0" applyNumberFormat="1" applyFont="1" applyBorder="1" applyAlignment="1">
      <alignment horizontal="center" vertical="top" wrapText="1"/>
    </xf>
    <xf numFmtId="1" fontId="14" fillId="0" borderId="1" xfId="0" applyNumberFormat="1" applyFont="1" applyBorder="1" applyAlignment="1">
      <alignment horizontal="center" vertical="top" wrapText="1"/>
    </xf>
    <xf numFmtId="0" fontId="2" fillId="0" borderId="0" xfId="0" applyFont="1"/>
    <xf numFmtId="0" fontId="1" fillId="3" borderId="1" xfId="0" applyFont="1" applyFill="1" applyBorder="1"/>
    <xf numFmtId="0" fontId="1" fillId="3" borderId="2" xfId="0" applyFont="1" applyFill="1" applyBorder="1"/>
    <xf numFmtId="167" fontId="0" fillId="0" borderId="1" xfId="0" applyNumberFormat="1" applyBorder="1" applyAlignment="1">
      <alignment vertical="center"/>
    </xf>
    <xf numFmtId="167" fontId="0" fillId="0" borderId="1" xfId="0" applyNumberFormat="1" applyBorder="1" applyAlignment="1">
      <alignment vertical="top"/>
    </xf>
    <xf numFmtId="167" fontId="0" fillId="0" borderId="1" xfId="0" applyNumberFormat="1" applyBorder="1"/>
    <xf numFmtId="167" fontId="0" fillId="0" borderId="2" xfId="0" applyNumberFormat="1" applyBorder="1"/>
    <xf numFmtId="1" fontId="11" fillId="0" borderId="0" xfId="0" applyNumberFormat="1" applyFont="1" applyAlignment="1">
      <alignment horizontal="left" vertical="center"/>
    </xf>
    <xf numFmtId="0" fontId="1" fillId="7" borderId="0" xfId="0" applyFont="1" applyFill="1" applyAlignment="1">
      <alignment horizontal="left" vertical="top"/>
    </xf>
    <xf numFmtId="164" fontId="1" fillId="7" borderId="0" xfId="0" applyNumberFormat="1" applyFont="1" applyFill="1" applyAlignment="1">
      <alignment horizontal="center" vertical="top"/>
    </xf>
    <xf numFmtId="0" fontId="2" fillId="7" borderId="0" xfId="0" applyFont="1" applyFill="1"/>
    <xf numFmtId="0" fontId="1" fillId="7" borderId="0" xfId="0" applyFont="1" applyFill="1" applyAlignment="1">
      <alignment horizontal="left"/>
    </xf>
    <xf numFmtId="0" fontId="2" fillId="7" borderId="0" xfId="0" applyFont="1" applyFill="1" applyAlignment="1">
      <alignment horizontal="left"/>
    </xf>
    <xf numFmtId="0" fontId="1" fillId="8" borderId="1" xfId="1" applyFont="1" applyFill="1" applyBorder="1" applyAlignment="1">
      <alignment vertical="center"/>
    </xf>
    <xf numFmtId="0" fontId="1" fillId="8" borderId="0" xfId="1" applyFont="1" applyFill="1" applyBorder="1" applyAlignment="1">
      <alignment vertical="center"/>
    </xf>
    <xf numFmtId="0" fontId="2" fillId="8" borderId="2" xfId="1" applyFill="1" applyBorder="1" applyAlignment="1">
      <alignment vertical="center"/>
    </xf>
    <xf numFmtId="49" fontId="8" fillId="9" borderId="3" xfId="0" applyNumberFormat="1" applyFont="1" applyFill="1" applyBorder="1" applyAlignment="1">
      <alignment horizontal="left" vertical="center"/>
    </xf>
    <xf numFmtId="49" fontId="8" fillId="9" borderId="4" xfId="0" applyNumberFormat="1" applyFont="1" applyFill="1" applyBorder="1" applyAlignment="1">
      <alignment horizontal="center" vertical="center"/>
    </xf>
    <xf numFmtId="49" fontId="8" fillId="9" borderId="0" xfId="0" applyNumberFormat="1" applyFont="1" applyFill="1" applyAlignment="1">
      <alignment horizontal="left" vertical="center"/>
    </xf>
    <xf numFmtId="0" fontId="8" fillId="9" borderId="0" xfId="0" applyFont="1" applyFill="1" applyAlignment="1">
      <alignment vertical="center"/>
    </xf>
    <xf numFmtId="0" fontId="8" fillId="9" borderId="4" xfId="0" applyFont="1" applyFill="1" applyBorder="1" applyAlignment="1">
      <alignment vertical="center"/>
    </xf>
    <xf numFmtId="0" fontId="8" fillId="9" borderId="2" xfId="0" applyFont="1" applyFill="1" applyBorder="1" applyAlignment="1">
      <alignment vertical="center"/>
    </xf>
    <xf numFmtId="0" fontId="17" fillId="9" borderId="1" xfId="0" applyFont="1" applyFill="1" applyBorder="1" applyAlignment="1">
      <alignment horizontal="left" vertical="center"/>
    </xf>
    <xf numFmtId="0" fontId="17" fillId="0" borderId="1" xfId="0" applyFont="1" applyBorder="1" applyAlignment="1">
      <alignment vertical="top"/>
    </xf>
    <xf numFmtId="1" fontId="17" fillId="0" borderId="0" xfId="0" applyNumberFormat="1" applyFont="1" applyAlignment="1">
      <alignment horizontal="left" vertical="top"/>
    </xf>
    <xf numFmtId="0" fontId="18" fillId="2" borderId="0" xfId="1" applyFont="1" applyBorder="1" applyAlignment="1">
      <alignment vertical="center"/>
    </xf>
    <xf numFmtId="0" fontId="17" fillId="0" borderId="0" xfId="0" applyFont="1"/>
    <xf numFmtId="0" fontId="16" fillId="0" borderId="0" xfId="0" applyFont="1" applyAlignment="1">
      <alignment vertical="center"/>
    </xf>
    <xf numFmtId="166" fontId="18" fillId="4" borderId="0" xfId="0" applyNumberFormat="1" applyFont="1" applyFill="1"/>
    <xf numFmtId="49" fontId="17" fillId="3" borderId="0" xfId="0" applyNumberFormat="1" applyFont="1" applyFill="1"/>
    <xf numFmtId="20" fontId="18" fillId="0" borderId="0" xfId="0" applyNumberFormat="1" applyFont="1" applyAlignment="1">
      <alignment horizontal="center" vertical="top"/>
    </xf>
    <xf numFmtId="1" fontId="17" fillId="0" borderId="0" xfId="0" applyNumberFormat="1" applyFont="1"/>
    <xf numFmtId="0" fontId="1" fillId="10" borderId="0" xfId="0" applyFont="1" applyFill="1" applyAlignment="1">
      <alignment horizontal="left"/>
    </xf>
    <xf numFmtId="1" fontId="1" fillId="10" borderId="0" xfId="0" applyNumberFormat="1" applyFont="1" applyFill="1" applyAlignment="1">
      <alignment horizontal="left"/>
    </xf>
    <xf numFmtId="0" fontId="1" fillId="11" borderId="1" xfId="1" applyFont="1" applyFill="1" applyBorder="1" applyAlignment="1">
      <alignment vertical="center"/>
    </xf>
    <xf numFmtId="0" fontId="1" fillId="11" borderId="0" xfId="1" applyFont="1" applyFill="1" applyBorder="1" applyAlignment="1">
      <alignment vertical="center"/>
    </xf>
    <xf numFmtId="0" fontId="8" fillId="12" borderId="1" xfId="0" applyFont="1" applyFill="1" applyBorder="1" applyAlignment="1">
      <alignment vertical="center"/>
    </xf>
    <xf numFmtId="0" fontId="8" fillId="12" borderId="0" xfId="0" applyFont="1" applyFill="1" applyAlignment="1">
      <alignment vertical="center"/>
    </xf>
    <xf numFmtId="1" fontId="8" fillId="12" borderId="0" xfId="0" applyNumberFormat="1" applyFont="1" applyFill="1" applyAlignment="1">
      <alignment vertical="center"/>
    </xf>
    <xf numFmtId="0" fontId="2" fillId="13" borderId="0" xfId="0" applyFont="1" applyFill="1" applyAlignment="1">
      <alignment horizontal="left"/>
    </xf>
    <xf numFmtId="0" fontId="2" fillId="13" borderId="3" xfId="0" applyFont="1" applyFill="1" applyBorder="1"/>
    <xf numFmtId="0" fontId="2" fillId="13" borderId="0" xfId="0" applyFont="1" applyFill="1"/>
    <xf numFmtId="0" fontId="2" fillId="13" borderId="0" xfId="0" applyFont="1" applyFill="1" applyAlignment="1">
      <alignment horizontal="left" vertical="top" wrapText="1"/>
    </xf>
    <xf numFmtId="0" fontId="1" fillId="14" borderId="1" xfId="1" applyFont="1" applyFill="1" applyBorder="1" applyAlignment="1">
      <alignment vertical="center"/>
    </xf>
    <xf numFmtId="0" fontId="1" fillId="14" borderId="0" xfId="1" applyFont="1" applyFill="1" applyBorder="1" applyAlignment="1">
      <alignment vertical="center"/>
    </xf>
    <xf numFmtId="0" fontId="1" fillId="14" borderId="3" xfId="1" applyFont="1" applyFill="1" applyBorder="1" applyAlignment="1">
      <alignment vertical="center"/>
    </xf>
    <xf numFmtId="0" fontId="1" fillId="14" borderId="2" xfId="1" applyFont="1" applyFill="1" applyBorder="1" applyAlignment="1">
      <alignment vertical="center"/>
    </xf>
    <xf numFmtId="1" fontId="1" fillId="13" borderId="0" xfId="0" applyNumberFormat="1" applyFont="1" applyFill="1" applyAlignment="1">
      <alignment horizontal="left" vertical="top"/>
    </xf>
    <xf numFmtId="1" fontId="10" fillId="13" borderId="0" xfId="0" applyNumberFormat="1" applyFont="1" applyFill="1" applyAlignment="1">
      <alignment horizontal="left" vertical="top"/>
    </xf>
    <xf numFmtId="1" fontId="7" fillId="13" borderId="0" xfId="0" applyNumberFormat="1" applyFont="1" applyFill="1" applyAlignment="1">
      <alignment horizontal="left" vertical="top"/>
    </xf>
    <xf numFmtId="164" fontId="1" fillId="13" borderId="0" xfId="0" applyNumberFormat="1" applyFont="1" applyFill="1" applyAlignment="1">
      <alignment horizontal="left" vertical="top"/>
    </xf>
    <xf numFmtId="164" fontId="1" fillId="13" borderId="2" xfId="0" applyNumberFormat="1" applyFont="1" applyFill="1" applyBorder="1" applyAlignment="1">
      <alignment horizontal="left" vertical="top"/>
    </xf>
    <xf numFmtId="0" fontId="1" fillId="14" borderId="1" xfId="1" applyNumberFormat="1" applyFont="1" applyFill="1" applyBorder="1" applyAlignment="1">
      <alignment vertical="center" wrapText="1"/>
    </xf>
    <xf numFmtId="49" fontId="10" fillId="14" borderId="0" xfId="1" applyNumberFormat="1" applyFont="1" applyFill="1" applyBorder="1" applyAlignment="1">
      <alignment vertical="center"/>
    </xf>
    <xf numFmtId="49" fontId="1" fillId="14" borderId="0" xfId="1" applyNumberFormat="1" applyFont="1" applyFill="1" applyBorder="1" applyAlignment="1">
      <alignment vertical="center"/>
    </xf>
    <xf numFmtId="1" fontId="1" fillId="14" borderId="0" xfId="1" applyNumberFormat="1" applyFont="1" applyFill="1" applyBorder="1" applyAlignment="1">
      <alignment vertical="center"/>
    </xf>
    <xf numFmtId="1" fontId="1" fillId="14" borderId="2" xfId="1" applyNumberFormat="1" applyFont="1" applyFill="1" applyBorder="1" applyAlignment="1">
      <alignment vertical="center"/>
    </xf>
    <xf numFmtId="49" fontId="1" fillId="14" borderId="1" xfId="1" applyNumberFormat="1" applyFont="1" applyFill="1" applyBorder="1" applyAlignment="1">
      <alignment vertical="center"/>
    </xf>
    <xf numFmtId="49" fontId="1" fillId="14" borderId="2" xfId="1" applyNumberFormat="1" applyFont="1" applyFill="1" applyBorder="1" applyAlignment="1">
      <alignment vertical="center"/>
    </xf>
    <xf numFmtId="165" fontId="1" fillId="15" borderId="0" xfId="0" applyNumberFormat="1" applyFont="1" applyFill="1" applyAlignment="1">
      <alignment horizontal="center" vertical="top"/>
    </xf>
    <xf numFmtId="20" fontId="1" fillId="15" borderId="5" xfId="0" applyNumberFormat="1" applyFont="1" applyFill="1" applyBorder="1" applyAlignment="1">
      <alignment horizontal="center" vertical="top"/>
    </xf>
    <xf numFmtId="0" fontId="15" fillId="15" borderId="1" xfId="0" applyFont="1" applyFill="1" applyBorder="1" applyAlignment="1">
      <alignment vertical="top" wrapText="1"/>
    </xf>
    <xf numFmtId="49" fontId="1" fillId="15" borderId="4" xfId="0" applyNumberFormat="1" applyFont="1" applyFill="1" applyBorder="1" applyAlignment="1">
      <alignment horizontal="left" vertical="top"/>
    </xf>
    <xf numFmtId="164" fontId="1" fillId="15" borderId="0" xfId="0" applyNumberFormat="1" applyFont="1" applyFill="1" applyAlignment="1">
      <alignment horizontal="center" vertical="top"/>
    </xf>
    <xf numFmtId="49" fontId="1" fillId="15" borderId="0" xfId="0" applyNumberFormat="1" applyFont="1" applyFill="1" applyAlignment="1">
      <alignment horizontal="left" vertical="top" wrapText="1"/>
    </xf>
    <xf numFmtId="164" fontId="1" fillId="15" borderId="3" xfId="0" applyNumberFormat="1" applyFont="1" applyFill="1" applyBorder="1" applyAlignment="1">
      <alignment horizontal="center" vertical="top"/>
    </xf>
    <xf numFmtId="164" fontId="1" fillId="15" borderId="3" xfId="0" applyNumberFormat="1" applyFont="1" applyFill="1" applyBorder="1" applyAlignment="1">
      <alignment horizontal="left" vertical="top" wrapText="1"/>
    </xf>
    <xf numFmtId="49" fontId="1" fillId="15" borderId="1" xfId="0" applyNumberFormat="1" applyFont="1" applyFill="1" applyBorder="1" applyAlignment="1">
      <alignment horizontal="left" vertical="top" wrapText="1"/>
    </xf>
    <xf numFmtId="1" fontId="1" fillId="15" borderId="0" xfId="0" applyNumberFormat="1" applyFont="1" applyFill="1" applyAlignment="1">
      <alignment horizontal="left" vertical="top" wrapText="1"/>
    </xf>
    <xf numFmtId="49" fontId="1" fillId="15" borderId="3" xfId="0" applyNumberFormat="1" applyFont="1" applyFill="1" applyBorder="1" applyAlignment="1">
      <alignment horizontal="left" vertical="top" wrapText="1"/>
    </xf>
    <xf numFmtId="0" fontId="1" fillId="15" borderId="0" xfId="0" applyFont="1" applyFill="1" applyAlignment="1">
      <alignment horizontal="left" vertical="top" wrapText="1"/>
    </xf>
    <xf numFmtId="49" fontId="1" fillId="15" borderId="2" xfId="0" applyNumberFormat="1" applyFont="1" applyFill="1" applyBorder="1" applyAlignment="1">
      <alignment horizontal="left" vertical="top" wrapText="1"/>
    </xf>
    <xf numFmtId="1" fontId="1" fillId="15" borderId="0" xfId="0" applyNumberFormat="1" applyFont="1" applyFill="1" applyAlignment="1">
      <alignment horizontal="left" vertical="top"/>
    </xf>
    <xf numFmtId="49" fontId="1" fillId="15" borderId="2" xfId="0" applyNumberFormat="1" applyFont="1" applyFill="1" applyBorder="1" applyAlignment="1">
      <alignment horizontal="left" vertical="top"/>
    </xf>
    <xf numFmtId="49" fontId="1" fillId="15" borderId="1" xfId="0" applyNumberFormat="1" applyFont="1" applyFill="1" applyBorder="1" applyAlignment="1">
      <alignment horizontal="left" vertical="top"/>
    </xf>
    <xf numFmtId="20" fontId="15" fillId="15" borderId="0" xfId="0" applyNumberFormat="1" applyFont="1" applyFill="1" applyAlignment="1">
      <alignment horizontal="center" vertical="top"/>
    </xf>
    <xf numFmtId="164" fontId="1" fillId="15" borderId="0" xfId="0" applyNumberFormat="1" applyFont="1" applyFill="1" applyAlignment="1">
      <alignment vertical="top"/>
    </xf>
    <xf numFmtId="167" fontId="1" fillId="15" borderId="1" xfId="0" applyNumberFormat="1" applyFont="1" applyFill="1" applyBorder="1" applyAlignment="1">
      <alignment vertical="top"/>
    </xf>
    <xf numFmtId="167" fontId="1" fillId="15" borderId="2" xfId="0" applyNumberFormat="1" applyFont="1" applyFill="1" applyBorder="1" applyAlignment="1">
      <alignment vertical="top"/>
    </xf>
    <xf numFmtId="1" fontId="1" fillId="15" borderId="1" xfId="0" applyNumberFormat="1" applyFont="1" applyFill="1" applyBorder="1" applyAlignment="1">
      <alignment horizontal="center" vertical="top" wrapText="1"/>
    </xf>
    <xf numFmtId="20" fontId="1" fillId="15" borderId="1" xfId="0" applyNumberFormat="1" applyFont="1" applyFill="1" applyBorder="1" applyAlignment="1">
      <alignment horizontal="center" vertical="top"/>
    </xf>
    <xf numFmtId="1" fontId="1" fillId="15" borderId="0" xfId="0" applyNumberFormat="1" applyFont="1" applyFill="1" applyAlignment="1">
      <alignment horizontal="center" vertical="top"/>
    </xf>
    <xf numFmtId="49" fontId="1" fillId="15" borderId="4" xfId="0" applyNumberFormat="1" applyFont="1" applyFill="1" applyBorder="1" applyAlignment="1">
      <alignment horizontal="left" vertical="top" wrapText="1"/>
    </xf>
    <xf numFmtId="0" fontId="1" fillId="3" borderId="0" xfId="0" applyFont="1" applyFill="1" applyAlignment="1">
      <alignment horizontal="center"/>
    </xf>
    <xf numFmtId="0" fontId="0" fillId="0" borderId="0" xfId="0" applyAlignment="1">
      <alignment horizontal="center"/>
    </xf>
    <xf numFmtId="0" fontId="1" fillId="2" borderId="0" xfId="1" applyNumberFormat="1" applyFont="1" applyBorder="1" applyAlignment="1">
      <alignment horizontal="center" vertical="center"/>
    </xf>
    <xf numFmtId="0" fontId="0" fillId="0" borderId="0" xfId="0" applyAlignment="1">
      <alignment horizontal="center" vertical="center"/>
    </xf>
    <xf numFmtId="0" fontId="1" fillId="15" borderId="0" xfId="0" applyFont="1" applyFill="1" applyAlignment="1">
      <alignment horizontal="center" vertical="top" wrapText="1"/>
    </xf>
    <xf numFmtId="165" fontId="8" fillId="16" borderId="0" xfId="0" applyNumberFormat="1" applyFont="1" applyFill="1" applyAlignment="1">
      <alignment horizontal="center" vertical="top"/>
    </xf>
    <xf numFmtId="164" fontId="0" fillId="16" borderId="0" xfId="0" applyNumberFormat="1" applyFill="1" applyAlignment="1">
      <alignment vertical="top"/>
    </xf>
    <xf numFmtId="167" fontId="0" fillId="16" borderId="1" xfId="0" applyNumberFormat="1" applyFill="1" applyBorder="1" applyAlignment="1">
      <alignment vertical="top"/>
    </xf>
    <xf numFmtId="167" fontId="0" fillId="16" borderId="2" xfId="0" applyNumberFormat="1" applyFill="1" applyBorder="1" applyAlignment="1">
      <alignment vertical="top"/>
    </xf>
    <xf numFmtId="1" fontId="0" fillId="16" borderId="1" xfId="0" applyNumberFormat="1" applyFill="1" applyBorder="1" applyAlignment="1">
      <alignment horizontal="center" vertical="top" wrapText="1"/>
    </xf>
    <xf numFmtId="0" fontId="8" fillId="16" borderId="0" xfId="0" applyFont="1" applyFill="1" applyAlignment="1">
      <alignment horizontal="center" vertical="top" wrapText="1"/>
    </xf>
    <xf numFmtId="20" fontId="8" fillId="16" borderId="1" xfId="0" applyNumberFormat="1" applyFont="1" applyFill="1" applyBorder="1" applyAlignment="1">
      <alignment horizontal="center" vertical="top"/>
    </xf>
    <xf numFmtId="1" fontId="8" fillId="16" borderId="0" xfId="0" applyNumberFormat="1" applyFont="1" applyFill="1" applyAlignment="1">
      <alignment horizontal="center" vertical="top"/>
    </xf>
    <xf numFmtId="20" fontId="18" fillId="16" borderId="0" xfId="0" applyNumberFormat="1" applyFont="1" applyFill="1" applyAlignment="1">
      <alignment horizontal="center" vertical="top"/>
    </xf>
    <xf numFmtId="20" fontId="8" fillId="16" borderId="5" xfId="0" applyNumberFormat="1" applyFont="1" applyFill="1" applyBorder="1" applyAlignment="1">
      <alignment horizontal="center" vertical="top"/>
    </xf>
    <xf numFmtId="0" fontId="17" fillId="16" borderId="1" xfId="0" applyFont="1" applyFill="1" applyBorder="1" applyAlignment="1">
      <alignment vertical="top"/>
    </xf>
    <xf numFmtId="164" fontId="8" fillId="16" borderId="3" xfId="0" applyNumberFormat="1" applyFont="1" applyFill="1" applyBorder="1" applyAlignment="1">
      <alignment horizontal="center" vertical="top"/>
    </xf>
    <xf numFmtId="49" fontId="8" fillId="16" borderId="4" xfId="0" applyNumberFormat="1" applyFont="1" applyFill="1" applyBorder="1" applyAlignment="1">
      <alignment horizontal="left" vertical="top"/>
    </xf>
    <xf numFmtId="164" fontId="8" fillId="16" borderId="0" xfId="0" applyNumberFormat="1" applyFont="1" applyFill="1" applyAlignment="1">
      <alignment horizontal="center" vertical="top"/>
    </xf>
    <xf numFmtId="49" fontId="8" fillId="16" borderId="0" xfId="0" applyNumberFormat="1" applyFont="1" applyFill="1" applyAlignment="1">
      <alignment horizontal="left" vertical="top" wrapText="1"/>
    </xf>
    <xf numFmtId="49" fontId="8" fillId="16" borderId="4" xfId="0" applyNumberFormat="1" applyFont="1" applyFill="1" applyBorder="1" applyAlignment="1">
      <alignment horizontal="left" vertical="top" wrapText="1"/>
    </xf>
    <xf numFmtId="49" fontId="8" fillId="16" borderId="2" xfId="0" applyNumberFormat="1" applyFont="1" applyFill="1" applyBorder="1" applyAlignment="1">
      <alignment horizontal="left" vertical="top" wrapText="1"/>
    </xf>
    <xf numFmtId="49" fontId="8" fillId="16" borderId="1" xfId="0" applyNumberFormat="1" applyFont="1" applyFill="1" applyBorder="1" applyAlignment="1">
      <alignment horizontal="left" vertical="top" wrapText="1"/>
    </xf>
    <xf numFmtId="1" fontId="8" fillId="16" borderId="0" xfId="0" applyNumberFormat="1" applyFont="1" applyFill="1" applyAlignment="1">
      <alignment horizontal="left" vertical="top" wrapText="1"/>
    </xf>
    <xf numFmtId="49" fontId="8" fillId="16" borderId="3" xfId="0" applyNumberFormat="1" applyFont="1" applyFill="1" applyBorder="1" applyAlignment="1">
      <alignment horizontal="left" vertical="top" wrapText="1"/>
    </xf>
    <xf numFmtId="1" fontId="8" fillId="16" borderId="0" xfId="0" applyNumberFormat="1" applyFont="1" applyFill="1" applyAlignment="1">
      <alignment horizontal="left" vertical="top"/>
    </xf>
    <xf numFmtId="1" fontId="11" fillId="16" borderId="0" xfId="0" applyNumberFormat="1" applyFont="1" applyFill="1" applyAlignment="1">
      <alignment horizontal="left" vertical="top"/>
    </xf>
    <xf numFmtId="1" fontId="6" fillId="16" borderId="0" xfId="0" applyNumberFormat="1" applyFont="1" applyFill="1" applyAlignment="1">
      <alignment horizontal="left" vertical="top"/>
    </xf>
    <xf numFmtId="49" fontId="8" fillId="16" borderId="2" xfId="0" applyNumberFormat="1" applyFont="1" applyFill="1" applyBorder="1" applyAlignment="1">
      <alignment horizontal="left" vertical="top"/>
    </xf>
    <xf numFmtId="49" fontId="8" fillId="16" borderId="1" xfId="0" applyNumberFormat="1" applyFont="1" applyFill="1" applyBorder="1" applyAlignment="1">
      <alignment horizontal="left" vertical="top"/>
    </xf>
    <xf numFmtId="0" fontId="0" fillId="16" borderId="0" xfId="0" applyFill="1"/>
    <xf numFmtId="20" fontId="0" fillId="16" borderId="1" xfId="0" applyNumberFormat="1" applyFill="1" applyBorder="1" applyAlignment="1">
      <alignment horizontal="center" vertical="top"/>
    </xf>
    <xf numFmtId="1" fontId="0" fillId="16" borderId="0" xfId="0" applyNumberFormat="1" applyFill="1" applyAlignment="1">
      <alignment horizontal="center" vertical="top"/>
    </xf>
    <xf numFmtId="20" fontId="0" fillId="16" borderId="5" xfId="0" applyNumberFormat="1" applyFill="1" applyBorder="1" applyAlignment="1">
      <alignment horizontal="center" vertical="top"/>
    </xf>
    <xf numFmtId="164" fontId="0" fillId="16" borderId="3" xfId="0" applyNumberFormat="1" applyFill="1" applyBorder="1" applyAlignment="1">
      <alignment horizontal="center" vertical="top"/>
    </xf>
    <xf numFmtId="49" fontId="0" fillId="16" borderId="4" xfId="0" applyNumberFormat="1" applyFill="1" applyBorder="1" applyAlignment="1">
      <alignment horizontal="left" vertical="top"/>
    </xf>
    <xf numFmtId="164" fontId="0" fillId="16" borderId="0" xfId="0" applyNumberFormat="1" applyFill="1" applyAlignment="1">
      <alignment horizontal="center" vertical="top"/>
    </xf>
    <xf numFmtId="49" fontId="0" fillId="16" borderId="0" xfId="0" applyNumberFormat="1" applyFill="1" applyAlignment="1">
      <alignment horizontal="left" vertical="top" wrapText="1"/>
    </xf>
    <xf numFmtId="49" fontId="0" fillId="16" borderId="4" xfId="0" applyNumberFormat="1" applyFill="1" applyBorder="1" applyAlignment="1">
      <alignment horizontal="left" vertical="top" wrapText="1"/>
    </xf>
    <xf numFmtId="49" fontId="0" fillId="16" borderId="2" xfId="0" applyNumberFormat="1" applyFill="1" applyBorder="1" applyAlignment="1">
      <alignment horizontal="left" vertical="top" wrapText="1"/>
    </xf>
    <xf numFmtId="49" fontId="0" fillId="16" borderId="1" xfId="0" applyNumberFormat="1" applyFill="1" applyBorder="1" applyAlignment="1">
      <alignment horizontal="left" vertical="top" wrapText="1"/>
    </xf>
    <xf numFmtId="1" fontId="0" fillId="16" borderId="0" xfId="0" applyNumberFormat="1" applyFill="1" applyAlignment="1">
      <alignment horizontal="left" vertical="top" wrapText="1"/>
    </xf>
    <xf numFmtId="0" fontId="0" fillId="16" borderId="0" xfId="0" applyFill="1" applyAlignment="1">
      <alignment horizontal="left" vertical="top" wrapText="1"/>
    </xf>
    <xf numFmtId="1" fontId="0" fillId="16" borderId="0" xfId="0" applyNumberFormat="1" applyFill="1" applyAlignment="1">
      <alignment horizontal="left" vertical="top"/>
    </xf>
    <xf numFmtId="49" fontId="0" fillId="16" borderId="2" xfId="0" applyNumberFormat="1" applyFill="1" applyBorder="1" applyAlignment="1">
      <alignment horizontal="left" vertical="top"/>
    </xf>
    <xf numFmtId="49" fontId="0" fillId="16" borderId="1" xfId="0" applyNumberFormat="1" applyFill="1" applyBorder="1" applyAlignment="1">
      <alignment horizontal="left" vertical="top"/>
    </xf>
    <xf numFmtId="49" fontId="8" fillId="17" borderId="2" xfId="0" applyNumberFormat="1" applyFont="1" applyFill="1" applyBorder="1" applyAlignment="1">
      <alignment horizontal="left" vertical="top"/>
    </xf>
    <xf numFmtId="49" fontId="0" fillId="17" borderId="2" xfId="0" applyNumberFormat="1" applyFill="1" applyBorder="1" applyAlignment="1">
      <alignment horizontal="left" vertical="top"/>
    </xf>
    <xf numFmtId="49" fontId="0" fillId="17" borderId="2" xfId="0" applyNumberFormat="1" applyFill="1" applyBorder="1" applyAlignment="1">
      <alignment horizontal="left" vertical="top" wrapText="1"/>
    </xf>
    <xf numFmtId="0" fontId="8" fillId="16" borderId="0" xfId="0" applyFont="1" applyFill="1" applyAlignment="1">
      <alignment horizontal="left" vertical="top" wrapText="1"/>
    </xf>
    <xf numFmtId="49" fontId="0" fillId="16" borderId="3" xfId="0" applyNumberFormat="1" applyFill="1" applyBorder="1" applyAlignment="1">
      <alignment horizontal="left" vertical="top" wrapText="1"/>
    </xf>
    <xf numFmtId="164" fontId="8" fillId="16" borderId="0" xfId="0" applyNumberFormat="1" applyFont="1" applyFill="1" applyAlignment="1">
      <alignment vertical="top"/>
    </xf>
    <xf numFmtId="0" fontId="0" fillId="16" borderId="3" xfId="0" applyFill="1" applyBorder="1" applyAlignment="1">
      <alignment horizontal="left" vertical="top" wrapText="1"/>
    </xf>
    <xf numFmtId="1" fontId="8" fillId="16" borderId="0" xfId="0" applyNumberFormat="1" applyFont="1" applyFill="1" applyAlignment="1">
      <alignment horizontal="center"/>
    </xf>
    <xf numFmtId="1" fontId="0" fillId="16" borderId="0" xfId="0" applyNumberFormat="1" applyFill="1" applyAlignment="1">
      <alignment horizontal="center"/>
    </xf>
    <xf numFmtId="49" fontId="8" fillId="16" borderId="0" xfId="0" applyNumberFormat="1" applyFont="1" applyFill="1" applyAlignment="1">
      <alignment horizontal="center"/>
    </xf>
    <xf numFmtId="49" fontId="1" fillId="2" borderId="1" xfId="1" applyNumberFormat="1" applyFont="1" applyBorder="1" applyAlignment="1">
      <alignment horizontal="center" vertical="center"/>
    </xf>
    <xf numFmtId="49" fontId="1" fillId="2" borderId="0" xfId="1" applyNumberFormat="1" applyFont="1" applyBorder="1" applyAlignment="1">
      <alignment horizontal="center" vertical="center"/>
    </xf>
    <xf numFmtId="49" fontId="0" fillId="0" borderId="0" xfId="0" applyNumberFormat="1" applyBorder="1" applyAlignment="1">
      <alignment horizontal="left" vertical="top" wrapText="1"/>
    </xf>
    <xf numFmtId="0" fontId="0" fillId="0" borderId="0" xfId="0" applyBorder="1" applyAlignment="1">
      <alignment horizontal="left" vertical="top" wrapText="1"/>
    </xf>
    <xf numFmtId="0" fontId="8" fillId="0" borderId="0" xfId="0" applyFont="1" applyBorder="1" applyAlignment="1">
      <alignment horizontal="left" vertical="top" wrapText="1"/>
    </xf>
    <xf numFmtId="0" fontId="8" fillId="16" borderId="0" xfId="0" applyFont="1" applyFill="1" applyBorder="1" applyAlignment="1">
      <alignment horizontal="left" vertical="top" wrapText="1"/>
    </xf>
  </cellXfs>
  <cellStyles count="3">
    <cellStyle name="Akzent1" xfId="1" builtinId="29"/>
    <cellStyle name="Link" xfId="2" builtinId="8"/>
    <cellStyle name="Standard" xfId="0" builtinId="0"/>
  </cellStyles>
  <dxfs count="148">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theme="0"/>
      </font>
      <fill>
        <patternFill>
          <bgColor rgb="FF00B050"/>
        </patternFill>
      </fill>
    </dxf>
    <dxf>
      <font>
        <color theme="0"/>
      </font>
      <fill>
        <patternFill>
          <bgColor rgb="FF92D050"/>
        </patternFill>
      </fill>
    </dxf>
    <dxf>
      <font>
        <color rgb="FF00B050"/>
      </font>
    </dxf>
    <dxf>
      <font>
        <color rgb="FF00B050"/>
      </font>
    </dxf>
    <dxf>
      <font>
        <color rgb="FF00B050"/>
      </font>
    </dxf>
    <dxf>
      <font>
        <color rgb="FF00B050"/>
      </font>
    </dxf>
    <dxf>
      <font>
        <color rgb="FF00B050"/>
      </font>
    </dxf>
    <dxf>
      <font>
        <color theme="0"/>
      </font>
      <fill>
        <patternFill>
          <bgColor rgb="FF92D050"/>
        </patternFill>
      </fill>
    </dxf>
    <dxf>
      <font>
        <color rgb="FF00B050"/>
      </font>
    </dxf>
    <dxf>
      <font>
        <color theme="0"/>
      </font>
      <fill>
        <patternFill>
          <bgColor rgb="FF00B050"/>
        </patternFill>
      </fill>
    </dxf>
    <dxf>
      <font>
        <color rgb="FF00B050"/>
      </font>
    </dxf>
    <dxf>
      <font>
        <color theme="0"/>
      </font>
      <fill>
        <patternFill>
          <bgColor rgb="FF00B050"/>
        </patternFill>
      </fill>
    </dxf>
    <dxf>
      <font>
        <color theme="0"/>
      </font>
      <fill>
        <patternFill>
          <bgColor rgb="FF92D050"/>
        </patternFill>
      </fill>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rgb="FF00B050"/>
      </font>
    </dxf>
    <dxf>
      <font>
        <color theme="0"/>
      </font>
      <fill>
        <patternFill>
          <bgColor rgb="FF92D050"/>
        </patternFill>
      </fill>
    </dxf>
    <dxf>
      <font>
        <color theme="0"/>
      </font>
      <fill>
        <patternFill>
          <bgColor rgb="FF00B050"/>
        </patternFill>
      </fill>
    </dxf>
    <dxf>
      <font>
        <color rgb="FF00B050"/>
      </font>
    </dxf>
    <dxf>
      <font>
        <color rgb="FF00B050"/>
      </font>
    </dxf>
    <dxf>
      <font>
        <color rgb="FF00B050"/>
      </font>
    </dxf>
    <dxf>
      <font>
        <color rgb="FF9C0006"/>
      </font>
      <fill>
        <patternFill>
          <bgColor rgb="FFFFC7CE"/>
        </patternFill>
      </fill>
    </dxf>
    <dxf>
      <font>
        <color theme="0"/>
      </font>
      <fill>
        <patternFill>
          <bgColor rgb="FF92D050"/>
        </patternFill>
      </fill>
    </dxf>
    <dxf>
      <font>
        <color rgb="FF00B050"/>
      </font>
    </dxf>
    <dxf>
      <font>
        <color theme="0"/>
      </font>
      <fill>
        <patternFill>
          <bgColor rgb="FF00B050"/>
        </patternFill>
      </fill>
    </dxf>
    <dxf>
      <font>
        <color theme="0"/>
      </font>
      <fill>
        <patternFill>
          <bgColor rgb="FF92D050"/>
        </patternFill>
      </fill>
    </dxf>
    <dxf>
      <font>
        <color theme="0"/>
      </font>
      <fill>
        <patternFill>
          <bgColor rgb="FF00B050"/>
        </patternFill>
      </fill>
    </dxf>
    <dxf>
      <font>
        <color rgb="FF00B050"/>
      </font>
    </dxf>
    <dxf>
      <font>
        <color rgb="FF00B050"/>
      </font>
    </dxf>
    <dxf>
      <font>
        <color theme="0"/>
      </font>
      <fill>
        <patternFill>
          <bgColor rgb="FF00B050"/>
        </patternFill>
      </fill>
    </dxf>
    <dxf>
      <font>
        <color theme="0"/>
      </font>
      <fill>
        <patternFill>
          <bgColor rgb="FF92D050"/>
        </patternFill>
      </fill>
    </dxf>
    <dxf>
      <font>
        <color rgb="FF00B050"/>
      </font>
    </dxf>
    <dxf>
      <font>
        <color rgb="FF00B050"/>
      </font>
    </dxf>
    <dxf>
      <font>
        <color rgb="FF00B050"/>
      </font>
    </dxf>
    <dxf>
      <font>
        <color rgb="FF00B050"/>
      </font>
    </dxf>
    <dxf>
      <font>
        <b/>
        <i val="0"/>
        <color theme="0"/>
      </font>
      <fill>
        <patternFill>
          <bgColor rgb="FFFF0000"/>
        </patternFill>
      </fill>
    </dxf>
    <dxf>
      <font>
        <color rgb="FF00B050"/>
      </font>
    </dxf>
    <dxf>
      <font>
        <color theme="0"/>
      </font>
      <fill>
        <patternFill>
          <bgColor rgb="FF92D050"/>
        </patternFill>
      </fill>
    </dxf>
    <dxf>
      <font>
        <color theme="0"/>
      </font>
      <fill>
        <patternFill>
          <bgColor rgb="FF00B050"/>
        </patternFill>
      </fill>
    </dxf>
    <dxf>
      <font>
        <color rgb="FF00B050"/>
      </font>
    </dxf>
    <dxf>
      <font>
        <color theme="0"/>
      </font>
      <fill>
        <patternFill>
          <bgColor rgb="FF00B050"/>
        </patternFill>
      </fill>
    </dxf>
    <dxf>
      <font>
        <color rgb="FF00B050"/>
      </font>
    </dxf>
    <dxf>
      <font>
        <color theme="0"/>
      </font>
      <fill>
        <patternFill>
          <bgColor rgb="FF92D050"/>
        </patternFill>
      </fill>
    </dxf>
    <dxf>
      <font>
        <color theme="0"/>
      </font>
      <fill>
        <patternFill>
          <bgColor rgb="FF92D050"/>
        </patternFill>
      </fill>
    </dxf>
    <dxf>
      <font>
        <color theme="0"/>
      </font>
      <fill>
        <patternFill>
          <bgColor rgb="FF00B050"/>
        </patternFill>
      </fill>
    </dxf>
    <dxf>
      <font>
        <color rgb="FF00B050"/>
      </font>
    </dxf>
    <dxf>
      <font>
        <color theme="0"/>
      </font>
      <fill>
        <patternFill>
          <bgColor rgb="FF92D050"/>
        </patternFill>
      </fill>
    </dxf>
    <dxf>
      <font>
        <color theme="0"/>
      </font>
      <fill>
        <patternFill>
          <bgColor rgb="FF00B050"/>
        </patternFill>
      </fill>
    </dxf>
    <dxf>
      <font>
        <color theme="0"/>
      </font>
      <fill>
        <patternFill>
          <bgColor rgb="FF00B050"/>
        </patternFill>
      </fill>
    </dxf>
    <dxf>
      <font>
        <color theme="0"/>
      </font>
      <fill>
        <patternFill>
          <bgColor rgb="FF92D050"/>
        </patternFill>
      </fill>
    </dxf>
    <dxf>
      <font>
        <color theme="0"/>
      </font>
      <fill>
        <patternFill>
          <bgColor rgb="FF00B050"/>
        </patternFill>
      </fill>
    </dxf>
    <dxf>
      <font>
        <color theme="0"/>
      </font>
      <fill>
        <patternFill>
          <bgColor rgb="FF92D050"/>
        </patternFill>
      </fill>
    </dxf>
    <dxf>
      <numFmt numFmtId="0" formatCode="General"/>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border diagonalUp="0" diagonalDown="0">
        <left/>
        <right style="thin">
          <color auto="1"/>
        </right>
        <top/>
        <bottom/>
        <vertical/>
        <horizontal/>
      </border>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indent="0" justifyLastLine="0" shrinkToFit="0" readingOrder="0"/>
      <border diagonalUp="0" diagonalDown="0">
        <left style="thin">
          <color auto="1"/>
        </left>
        <right/>
        <top/>
        <bottom/>
        <vertical/>
        <horizontal/>
      </border>
    </dxf>
    <dxf>
      <numFmt numFmtId="0" formatCode="General"/>
      <alignment horizontal="general" vertical="top" textRotation="0" wrapText="0" indent="0" justifyLastLine="0" shrinkToFit="0" readingOrder="0"/>
    </dxf>
    <dxf>
      <numFmt numFmtId="0" formatCode="General"/>
      <alignment horizontal="general" vertical="top" textRotation="0" indent="0" justifyLastLine="0" shrinkToFit="0" readingOrder="0"/>
    </dxf>
    <dxf>
      <numFmt numFmtId="0" formatCode="General"/>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numFmt numFmtId="30" formatCode="@"/>
      <alignment horizontal="left" vertical="top" textRotation="0" wrapText="0" indent="0" justifyLastLine="0" shrinkToFit="0" readingOrder="0"/>
      <border diagonalUp="0" diagonalDown="0">
        <left/>
        <right style="thin">
          <color auto="1"/>
        </right>
        <top/>
        <bottom/>
        <vertical/>
        <horizontal/>
      </border>
    </dxf>
    <dxf>
      <numFmt numFmtId="30" formatCode="@"/>
      <alignment horizontal="left" vertical="top" textRotation="0" wrapText="0" indent="0" justifyLastLine="0" shrinkToFit="0" readingOrder="0"/>
      <border diagonalUp="0" diagonalDown="0">
        <left style="thin">
          <color auto="1"/>
        </left>
        <right/>
        <top/>
        <bottom/>
        <vertical/>
        <horizontal/>
      </border>
    </dxf>
    <dxf>
      <numFmt numFmtId="30" formatCode="@"/>
      <alignment horizontal="left" vertical="top" textRotation="0" wrapText="0" indent="0" justifyLastLine="0" shrinkToFit="0" readingOrder="0"/>
      <border diagonalUp="0" diagonalDown="0">
        <left/>
        <right style="thin">
          <color auto="1"/>
        </right>
        <top/>
        <bottom/>
      </border>
    </dxf>
    <dxf>
      <font>
        <strike val="0"/>
        <outline val="0"/>
        <shadow val="0"/>
        <u val="none"/>
        <vertAlign val="baseline"/>
        <sz val="11"/>
        <color rgb="FFFF0000"/>
        <name val="Calibri"/>
        <family val="2"/>
        <scheme val="minor"/>
      </font>
      <numFmt numFmtId="1" formatCode="0"/>
      <alignment horizontal="left" vertical="top" textRotation="0" wrapText="0" indent="0" justifyLastLine="0" shrinkToFit="0" readingOrder="0"/>
    </dxf>
    <dxf>
      <font>
        <strike val="0"/>
        <outline val="0"/>
        <shadow val="0"/>
        <u val="none"/>
        <vertAlign val="baseline"/>
        <sz val="11"/>
        <color rgb="FFC00000"/>
        <name val="Calibri"/>
        <family val="2"/>
        <scheme val="minor"/>
      </font>
      <numFmt numFmtId="1" formatCode="0"/>
      <alignment horizontal="left" vertical="top" textRotation="0" wrapText="0" indent="0" justifyLastLine="0" shrinkToFit="0" readingOrder="0"/>
    </dxf>
    <dxf>
      <numFmt numFmtId="1" formatCode="0"/>
      <alignment horizontal="left" vertical="top" textRotation="0" wrapText="0" indent="0" justifyLastLine="0" shrinkToFit="0" readingOrder="0"/>
    </dxf>
    <dxf>
      <font>
        <strike val="0"/>
        <outline val="0"/>
        <shadow val="0"/>
        <u val="none"/>
        <vertAlign val="baseline"/>
        <sz val="11"/>
        <color rgb="FFC00000"/>
        <name val="Calibri"/>
        <family val="2"/>
        <scheme val="minor"/>
      </font>
      <numFmt numFmtId="1" formatCode="0"/>
      <alignment horizontal="left" vertical="top" textRotation="0" wrapText="0" indent="0" justifyLastLine="0" shrinkToFit="0" readingOrder="0"/>
    </dxf>
    <dxf>
      <numFmt numFmtId="1" formatCode="0"/>
      <alignment horizontal="left" vertical="top" textRotation="0" wrapText="0" indent="0" justifyLastLine="0" shrinkToFit="0" readingOrder="0"/>
    </dxf>
    <dxf>
      <numFmt numFmtId="30" formatCode="@"/>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30" formatCode="@"/>
      <alignment horizontal="left" vertical="top" textRotation="0" wrapText="1" indent="0" justifyLastLine="0" shrinkToFit="0" readingOrder="0"/>
      <border diagonalUp="0" diagonalDown="0">
        <left style="dotted">
          <color auto="1"/>
        </left>
        <right/>
        <top/>
        <bottom/>
        <vertical/>
        <horizontal/>
      </border>
    </dxf>
    <dxf>
      <font>
        <b val="0"/>
      </font>
      <numFmt numFmtId="30" formatCode="@"/>
      <alignment horizontal="left" vertical="top" textRotation="0" wrapText="1" indent="0" justifyLastLine="0" shrinkToFit="0" readingOrder="0"/>
      <border diagonalUp="0" diagonalDown="0" outline="0">
        <left style="thin">
          <color auto="1"/>
        </left>
        <right/>
        <top/>
        <bottom/>
      </border>
    </dxf>
    <dxf>
      <numFmt numFmtId="1" formatCode="0"/>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numFmt numFmtId="30" formatCode="@"/>
      <alignment horizontal="left" vertical="top" textRotation="0" wrapText="1" indent="0" justifyLastLine="0" shrinkToFit="0" readingOrder="0"/>
    </dxf>
    <dxf>
      <font>
        <b val="0"/>
        <i val="0"/>
        <strike val="0"/>
        <outline val="0"/>
        <shadow val="0"/>
        <u val="none"/>
        <vertAlign val="baseline"/>
        <sz val="11"/>
        <name val="Calibri"/>
        <family val="2"/>
        <scheme val="minor"/>
      </font>
      <numFmt numFmtId="30" formatCode="@"/>
      <alignment horizontal="left" vertical="top" textRotation="0" wrapText="1" indent="0" justifyLastLine="0" shrinkToFit="0" readingOrder="0"/>
      <border diagonalUp="0" diagonalDown="0">
        <left/>
        <right style="thin">
          <color auto="1"/>
        </right>
        <top/>
        <bottom/>
      </border>
    </dxf>
    <dxf>
      <font>
        <b val="0"/>
        <i val="0"/>
        <strike val="0"/>
        <condense val="0"/>
        <extend val="0"/>
        <outline val="0"/>
        <shadow val="0"/>
        <u val="none"/>
        <vertAlign val="baseline"/>
        <sz val="11"/>
        <color auto="1"/>
        <name val="Calibri"/>
        <family val="2"/>
        <scheme val="minor"/>
      </font>
      <numFmt numFmtId="164" formatCode="0#"/>
      <alignment horizontal="center" vertical="top" textRotation="0" wrapText="0" indent="0" justifyLastLine="0" shrinkToFit="0" readingOrder="0"/>
      <border diagonalUp="0" diagonalDown="0">
        <left style="dotted">
          <color auto="1"/>
        </left>
        <right/>
        <top/>
        <bottom/>
        <vertical style="dotted">
          <color auto="1"/>
        </vertical>
        <horizontal/>
      </border>
    </dxf>
    <dxf>
      <numFmt numFmtId="30" formatCode="@"/>
      <alignment horizontal="left" vertical="top" textRotation="0" wrapText="1" indent="0" justifyLastLine="0" shrinkToFit="0" readingOrder="0"/>
      <border diagonalUp="0" diagonalDown="0">
        <left/>
        <right style="dotted">
          <color auto="1"/>
        </right>
        <top/>
        <bottom/>
        <vertical style="dotted">
          <color auto="1"/>
        </vertical>
        <horizontal/>
      </border>
    </dxf>
    <dxf>
      <numFmt numFmtId="30" formatCode="@"/>
      <alignment horizontal="left" vertical="top" textRotation="0" wrapText="1" indent="0" justifyLastLine="0" shrinkToFit="0" readingOrder="0"/>
    </dxf>
    <dxf>
      <numFmt numFmtId="164" formatCode="0#"/>
      <alignment horizontal="center" vertical="top" textRotation="0" wrapText="0" indent="0" justifyLastLine="0" shrinkToFit="0" readingOrder="0"/>
      <border diagonalUp="0" diagonalDown="0">
        <left style="dotted">
          <color auto="1"/>
        </left>
        <right/>
        <top/>
        <bottom/>
        <vertical/>
        <horizontal/>
      </border>
    </dxf>
    <dxf>
      <numFmt numFmtId="30" formatCode="@"/>
      <alignment horizontal="left" vertical="top" textRotation="0" wrapText="1" indent="0" justifyLastLine="0" shrinkToFit="0" readingOrder="0"/>
    </dxf>
    <dxf>
      <numFmt numFmtId="164" formatCode="0#"/>
      <alignment horizontal="center" vertical="top" textRotation="0" wrapText="0" indent="0" justifyLastLine="0" shrinkToFit="0" readingOrder="0"/>
    </dxf>
    <dxf>
      <font>
        <b/>
        <i val="0"/>
        <strike val="0"/>
        <condense val="0"/>
        <extend val="0"/>
        <outline val="0"/>
        <shadow val="0"/>
        <u val="none"/>
        <vertAlign val="baseline"/>
        <sz val="11"/>
        <color auto="1"/>
        <name val="Calibri"/>
        <family val="2"/>
        <scheme val="minor"/>
      </font>
      <numFmt numFmtId="30" formatCode="@"/>
      <alignment horizontal="left" vertical="top" textRotation="0" wrapText="0" indent="0" justifyLastLine="0" shrinkToFit="0" readingOrder="0"/>
      <border diagonalUp="0" diagonalDown="0" outline="0">
        <left/>
        <right style="dotted">
          <color auto="1"/>
        </right>
        <top/>
        <bottom/>
      </border>
    </dxf>
    <dxf>
      <font>
        <b val="0"/>
        <i val="0"/>
        <strike val="0"/>
        <condense val="0"/>
        <extend val="0"/>
        <outline val="0"/>
        <shadow val="0"/>
        <u val="none"/>
        <vertAlign val="baseline"/>
        <sz val="11"/>
        <color auto="1"/>
        <name val="Calibri"/>
        <family val="2"/>
        <scheme val="minor"/>
      </font>
      <numFmt numFmtId="164" formatCode="0#"/>
      <alignment horizontal="center" vertical="top" textRotation="0" wrapText="0" indent="0" justifyLastLine="0" shrinkToFit="0" readingOrder="0"/>
    </dxf>
    <dxf>
      <font>
        <i/>
        <strike val="0"/>
        <outline val="0"/>
        <shadow val="0"/>
        <u val="none"/>
        <vertAlign val="baseline"/>
        <sz val="11"/>
        <color auto="1"/>
        <name val="Calibri"/>
        <family val="2"/>
        <scheme val="minor"/>
      </font>
      <numFmt numFmtId="0" formatCode="General"/>
      <alignment horizontal="general" vertical="top" textRotation="0" wrapText="0" indent="0" justifyLastLine="0" shrinkToFit="0" readingOrder="0"/>
      <border diagonalUp="0" diagonalDown="0">
        <left style="thin">
          <color auto="1"/>
        </left>
        <right/>
        <top/>
        <bottom/>
      </border>
    </dxf>
    <dxf>
      <font>
        <b val="0"/>
        <i val="0"/>
        <strike val="0"/>
        <condense val="0"/>
        <extend val="0"/>
        <outline val="0"/>
        <shadow val="0"/>
        <u val="none"/>
        <vertAlign val="baseline"/>
        <sz val="11"/>
        <color auto="1"/>
        <name val="Calibri"/>
        <family val="2"/>
        <scheme val="minor"/>
      </font>
      <numFmt numFmtId="25" formatCode="hh:mm"/>
      <alignment horizontal="center" vertical="top" textRotation="0" wrapText="0" indent="0" justifyLastLine="0" shrinkToFit="0" readingOrder="0"/>
    </dxf>
    <dxf>
      <font>
        <b/>
        <i/>
        <strike val="0"/>
        <outline val="0"/>
        <shadow val="0"/>
        <u val="none"/>
        <vertAlign val="baseline"/>
        <sz val="11"/>
        <color auto="1"/>
        <name val="Calibri"/>
        <family val="2"/>
        <scheme val="minor"/>
      </font>
      <numFmt numFmtId="25" formatCode="hh:mm"/>
      <fill>
        <patternFill patternType="none">
          <fgColor indexed="64"/>
          <bgColor auto="1"/>
        </patternFill>
      </fill>
      <alignment horizontal="center" vertical="top" textRotation="0" wrapText="0" indent="0" justifyLastLine="0" shrinkToFit="0" readingOrder="0"/>
    </dxf>
    <dxf>
      <font>
        <b/>
        <i/>
        <strike val="0"/>
        <outline val="0"/>
        <shadow val="0"/>
        <u val="none"/>
        <vertAlign val="baseline"/>
        <sz val="11"/>
        <color auto="1"/>
        <name val="Calibri"/>
        <family val="2"/>
        <scheme val="minor"/>
      </font>
      <numFmt numFmtId="25" formatCode="hh:mm"/>
      <fill>
        <patternFill patternType="none">
          <fgColor indexed="64"/>
          <bgColor auto="1"/>
        </patternFill>
      </fill>
      <alignment horizontal="center" vertical="top" textRotation="0" wrapText="0" indent="0" justifyLastLine="0" shrinkToFit="0" readingOrder="0"/>
    </dxf>
    <dxf>
      <numFmt numFmtId="1" formatCode="0"/>
      <alignment horizontal="center" vertical="top" textRotation="0" wrapText="0" indent="0" justifyLastLine="0" shrinkToFit="0" readingOrder="0"/>
    </dxf>
    <dxf>
      <numFmt numFmtId="25" formatCode="hh:mm"/>
      <alignment horizontal="center" vertical="top" textRotation="0" wrapText="0" indent="0" justifyLastLine="0" shrinkToFit="0" readingOrder="0"/>
    </dxf>
    <dxf>
      <numFmt numFmtId="0" formatCode="General"/>
      <alignment horizontal="center" vertical="top" textRotation="0" wrapText="1" indent="0" justifyLastLine="0" shrinkToFit="0" readingOrder="0"/>
    </dxf>
    <dxf>
      <font>
        <b/>
        <color theme="5" tint="-0.249977111117893"/>
      </font>
      <numFmt numFmtId="1" formatCode="0"/>
      <alignment horizontal="center" vertical="top" textRotation="0" wrapText="1" indent="0" justifyLastLine="0" shrinkToFit="0" readingOrder="0"/>
      <border diagonalUp="0" diagonalDown="0">
        <left style="thin">
          <color auto="1"/>
        </left>
        <right/>
        <top/>
        <bottom/>
        <vertical/>
        <horizontal/>
      </border>
    </dxf>
    <dxf>
      <numFmt numFmtId="167" formatCode="000#"/>
      <alignment horizontal="general" vertical="top" textRotation="0" wrapText="0" indent="0" justifyLastLine="0" shrinkToFit="0" readingOrder="0"/>
      <border diagonalUp="0" diagonalDown="0">
        <left/>
        <right style="thin">
          <color auto="1"/>
        </right>
        <top/>
        <bottom/>
        <vertical/>
        <horizontal/>
      </border>
    </dxf>
    <dxf>
      <numFmt numFmtId="167" formatCode="000#"/>
      <alignment horizontal="general" vertical="top" textRotation="0" wrapText="0" indent="0" justifyLastLine="0" shrinkToFit="0" readingOrder="0"/>
    </dxf>
    <dxf>
      <numFmt numFmtId="164" formatCode="0#"/>
      <alignment horizontal="general" vertical="top" textRotation="0" wrapText="0" indent="0" justifyLastLine="0" shrinkToFit="0" readingOrder="0"/>
    </dxf>
    <dxf>
      <font>
        <strike val="0"/>
        <outline val="0"/>
        <shadow val="0"/>
        <u val="none"/>
        <vertAlign val="baseline"/>
        <sz val="11"/>
        <color auto="1"/>
        <name val="Calibri"/>
        <family val="2"/>
        <scheme val="minor"/>
      </font>
      <numFmt numFmtId="165" formatCode="h:mm;@"/>
      <alignment horizontal="center" vertical="top" textRotation="0" wrapText="0" indent="0" justifyLastLine="0" shrinkToFit="0" readingOrder="0"/>
    </dxf>
    <dxf>
      <fill>
        <patternFill>
          <fgColor indexed="64"/>
          <bgColor theme="4"/>
        </patternFill>
      </fill>
      <alignment vertical="center" textRotation="0" wrapTex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tarzyna Biernacka" id="{68353B82-E392-104F-8D22-FDB582C0AD74}" userId="Katarzyna Biernacka" providerId="None"/>
  <person displayName="Andreas Mühlichen" id="{52F31DD5-7751-4D0E-9184-97C362CE6068}" userId="S::AM@randomchance.onmicrosoft.com::1c69ca06-05ed-4172-b73a-8b0829286fc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ehrdrehbuch" displayName="Lehrdrehbuch" ref="A3:AK765" totalsRowShown="0" headerRowDxfId="147">
  <autoFilter ref="A3:AK765" xr:uid="{00000000-0009-0000-0100-000001000000}">
    <filterColumn colId="5">
      <filters>
        <filter val="EN"/>
      </filters>
    </filterColumn>
  </autoFilter>
  <sortState xmlns:xlrd2="http://schemas.microsoft.com/office/spreadsheetml/2017/richdata2" ref="A386:AK765">
    <sortCondition ref="B4:B765"/>
  </sortState>
  <tableColumns count="37">
    <tableColumn id="5" xr3:uid="{00000000-0010-0000-0000-000005000000}" name="Start" dataDxfId="146"/>
    <tableColumn id="2" xr3:uid="{00000000-0010-0000-0000-000002000000}" name="Session" dataDxfId="145"/>
    <tableColumn id="55" xr3:uid="{DD9BE750-EE83-4AAA-92B0-25788DB27CA5}" name="by session" dataDxfId="144"/>
    <tableColumn id="56" xr3:uid="{98F8EE81-BD7F-4D1D-9B78-513897110B37}" name="by ID" dataDxfId="143"/>
    <tableColumn id="42" xr3:uid="{E7F4E25B-DEA0-40DC-BB84-2F0B4A1B8D18}" name="virt." dataDxfId="142"/>
    <tableColumn id="40" xr3:uid="{9E0463C3-389C-4FCF-8914-24F64FB6C6DD}" name="lang." dataDxfId="141"/>
    <tableColumn id="17" xr3:uid="{00000000-0010-0000-0000-000011000000}" name="t (step)" dataDxfId="140"/>
    <tableColumn id="52" xr3:uid="{F88B524F-7B2C-4274-86FE-91A1822F3E5D}" name="aktive element" dataDxfId="139"/>
    <tableColumn id="6" xr3:uid="{00000000-0010-0000-0000-000006000000}" name="Σ t" dataDxfId="138">
      <calculatedColumnFormula>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calculatedColumnFormula>
    </tableColumn>
    <tableColumn id="16" xr3:uid="{00000000-0010-0000-0000-000010000000}" name="until t" dataDxfId="137">
      <calculatedColumnFormula>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calculatedColumnFormula>
    </tableColumn>
    <tableColumn id="75" xr3:uid="{04815500-A8F9-40C1-BFAC-C432E5BB682C}" name="t (unit)" dataDxfId="136"/>
    <tableColumn id="68" xr3:uid="{6AA8A674-CB52-4DD3-8613-514034DB6896}" name="Teaching script ID" dataDxfId="135">
      <calculatedColumnFormula array="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calculatedColumnFormula>
    </tableColumn>
    <tableColumn id="70" xr3:uid="{6F008A39-4206-4A68-843F-598C8170D965}" name="Ei Nr." dataDxfId="134"/>
    <tableColumn id="10" xr3:uid="{73EB4335-6BDE-4BD0-93BA-E8D9E679B0DB}" name="Unit (U)" dataDxfId="133"/>
    <tableColumn id="11" xr3:uid="{91444B83-14CD-4968-9475-5FC25B478A77}" name="M Nr" dataDxfId="132"/>
    <tableColumn id="4" xr3:uid="{00000000-0010-0000-0000-000004000000}" name="Components (Com)" dataDxfId="131"/>
    <tableColumn id="12" xr3:uid="{39423A1E-DA28-407E-A589-9E0D9DF53C6A}" name="InAf Nr." dataDxfId="130"/>
    <tableColumn id="50" xr3:uid="{28956631-58D0-43CC-8089-4A22FFA1A1E3}" name="Content (C)" dataDxfId="129"/>
    <tableColumn id="72" xr3:uid="{EAE8C16E-0B43-4A03-803E-900FD3D46581}" name="Working method (WM)" dataDxfId="128"/>
    <tableColumn id="69" xr3:uid="{402E5AE2-F6A3-4881-9C5D-1CB46DDE3E5D}" name="Step Nr" dataDxfId="127"/>
    <tableColumn id="32" xr3:uid="{45EF3789-DD24-40EC-A36C-ADEB4FF9D7D3}" name="Step" dataDxfId="126"/>
    <tableColumn id="23" xr3:uid="{ECE93A86-31E9-4A3D-915A-A25907D4509D}" name="Objective" dataDxfId="125"/>
    <tableColumn id="51" xr3:uid="{E74C2D84-CA30-4183-A2EF-16FE4A2C0762}" name="Breathing" dataDxfId="124"/>
    <tableColumn id="77" xr3:uid="{2D8E735B-3232-4656-8D00-21D30A30F50E}" name="Voices" dataDxfId="123"/>
    <tableColumn id="76" xr3:uid="{DA7E7B5B-706E-4392-94EB-80688BC4944A}" name="Alt. Opt." dataDxfId="122"/>
    <tableColumn id="14" xr3:uid="{00000000-0010-0000-0000-00000E000000}" name="Sequence/direction active" dataDxfId="121"/>
    <tableColumn id="25" xr3:uid="{8480853F-AADE-49A8-8E8A-4313B73B972A}" name="Sequence/direction passive" dataDxfId="120"/>
    <tableColumn id="28" xr3:uid="{D6EED913-5DA7-4A2E-A197-825334741A9B}" name="in chat/on flipchart" dataDxfId="119"/>
    <tableColumn id="8" xr3:uid="{00000000-0010-0000-0000-000008000000}" name="Medium/Material" dataDxfId="118"/>
    <tableColumn id="29" xr3:uid="{1D15D989-2616-496B-900E-997DD433BBE8}" name="from" dataDxfId="117"/>
    <tableColumn id="46" xr3:uid="{648350C6-F2D3-4463-A9B4-E335C57CE472}" name="from No." dataDxfId="116">
      <calculatedColumnFormula>IF(ISBLANK(Lehrdrehbuch[[#This Row],[from]]),"",_xlfn.CONCAT(Lehrdrehbuch[[#This Row],[Ei Nr.]],".",Lehrdrehbuch[[#This Row],[from]]))</calculatedColumnFormula>
    </tableColumn>
    <tableColumn id="35" xr3:uid="{A033F81D-6A48-4875-B0AB-5697438D81E5}" name="until" dataDxfId="115"/>
    <tableColumn id="48" xr3:uid="{62EFF631-683C-4521-91A5-75CC298660DA}" name="until No." dataDxfId="114">
      <calculatedColumnFormula>IF(ISBLANK(Lehrdrehbuch[[#This Row],[until]]),"",_xlfn.CONCAT(Lehrdrehbuch[[#This Row],[Ei Nr.]],".",Lehrdrehbuch[[#This Row],[until]]))</calculatedColumnFormula>
    </tableColumn>
    <tableColumn id="27" xr3:uid="{E359D24C-459E-46E0-AF80-35D8160B1BD8}" name="Amount" dataDxfId="113">
      <calculatedColumnFormula array="1">_xlfn.IFS(Lehrdrehbuch[[#This Row],[from]]="na","na",Lehrdrehbuch[[#This Row],[from]]="ID","na",ISBLANK(Lehrdrehbuch[[#This Row],[from]]),"na",ISNUMBER(Lehrdrehbuch[[#This Row],[from]]),Lehrdrehbuch[[#This Row],[until]]-Lehrdrehbuch[[#This Row],[from]]+1)</calculatedColumnFormula>
    </tableColumn>
    <tableColumn id="33" xr3:uid="{95DD4E0E-5B94-4593-865E-822AD327A358}" name="Additional info for notes" dataDxfId="112"/>
    <tableColumn id="20" xr3:uid="{A136F325-0D58-42E1-91E4-70B92A49F6D8}" name="Local" dataDxfId="111"/>
    <tableColumn id="21" xr3:uid="{ECD77E78-2220-461C-876F-6DE95E2761C3}" name="Remote" dataDxfId="1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33E26E-2898-4128-8179-4513EEA0DE49}" name="Foliennotizen" displayName="Foliennotizen" ref="A2:L573" totalsRowShown="0" headerRowDxfId="109" dataDxfId="108">
  <autoFilter ref="A2:L573" xr:uid="{6A33E26E-2898-4128-8179-4513EEA0DE49}"/>
  <tableColumns count="12">
    <tableColumn id="1" xr3:uid="{37A05544-5A8C-462D-A19D-95EB3A39016A}" name="Sitzung" dataDxfId="107">
      <calculatedColumnFormula>'TtT V5-1 TS'!$B4</calculatedColumnFormula>
    </tableColumn>
    <tableColumn id="2" xr3:uid="{893A1FEB-8BCB-4B75-BFC1-7BF406D2CB4D}" name="Nr." dataDxfId="106">
      <calculatedColumnFormula>'TtT V5-1 TS'!#REF!</calculatedColumnFormula>
    </tableColumn>
    <tableColumn id="11" xr3:uid="{D7982371-1D38-4695-90DF-245620347CFB}" name="Folien" dataDxfId="105">
      <calculatedColumnFormula array="1">_xlfn.IFS('TtT V5-1 TS'!AD4="na","na",'TtT V5-1 TS'!AD4='TtT V5-1 TS'!AF4,_xlfn.CONCAT('TtT V5-1 TS'!AE4),'TtT V5-1 TS'!AD4&lt;&gt;'TtT V5-1 TS'!AF4,_xlfn.CONCAT('TtT V5-1 TS'!AE4,"-",'TtT V5-1 TS'!AG4))</calculatedColumnFormula>
    </tableColumn>
    <tableColumn id="4" xr3:uid="{0054231D-A042-4415-9CB8-CDAB59CA6C6D}" name="von bis - BS-Teilung" dataDxfId="104">
      <calculatedColumnFormula>_xlfn.CONCAT("[",TEXT('TtT V5-1 TS'!G4,"mm" ),"m; bis ",TEXT('TtT V5-1 TS'!J4,"hh:mm")," --- Folie ",Foliennotizen[[#This Row],[Folien]]," (",TEXT('TtT V5-1 TS'!AH4,"#"),")]")</calculatedColumnFormula>
    </tableColumn>
    <tableColumn id="7" xr3:uid="{3D38EDCB-F290-458B-A061-7A7C4DBBEEE5}" name="Gliederung" dataDxfId="103">
      <calculatedColumnFormula>_xlfn.CONCAT(CHAR(10),"ID: ",'TtT V5-1 TS'!L4," | Einheit ",'TtT V5-1 TS'!M4,": ",'TtT V5-1 TS'!N4," | Baustein ",'TtT V5-1 TS'!O4,": ",'TtT V5-1 TS'!P4)</calculatedColumnFormula>
    </tableColumn>
    <tableColumn id="8" xr3:uid="{ACDD9037-DC06-4993-B9C9-1FF3455FA8D0}" name="Inhalt" dataDxfId="102">
      <calculatedColumnFormula>_xlfn.CONCAT(CHAR(10),"Inhalt ",'TtT V5-1 TS'!Q4,": ",'TtT V5-1 TS'!R4," (",'TtT V5-1 TS'!S4,") | Schritt ",'TtT V5-1 TS'!T4,": ",'TtT V5-1 TS'!U4)</calculatedColumnFormula>
    </tableColumn>
    <tableColumn id="5" xr3:uid="{57E3B4FD-BD6E-4439-AC6C-E9F882F536F7}" name="aktiv" dataDxfId="101">
      <calculatedColumnFormula>_xlfn.CONCAT(CHAR(10),CHAR(10),"Aktive Rolle:",CHAR(10),'TtT V5-1 TS'!Z4)</calculatedColumnFormula>
    </tableColumn>
    <tableColumn id="3" xr3:uid="{CA70735C-A3EB-4890-AC2B-29549AE8FE4F}" name="passiv" dataDxfId="100">
      <calculatedColumnFormula>IF(ISBLANK('TtT V5-1 TS'!AA4),"",_xlfn.CONCAT(CHAR(10),CHAR(10),"Passive Rolle:",CHAR(10),'TtT V5-1 TS'!AA4))</calculatedColumnFormula>
    </tableColumn>
    <tableColumn id="10" xr3:uid="{3DE58EBB-3190-4C7A-B2AC-26A032503D89}" name="Chat" dataDxfId="99">
      <calculatedColumnFormula>IF(ISBLANK('TtT V5-1 TS'!AB4),"",_xlfn.CONCAT(CHAR(10),CHAR(10),"--- Text für Chat---",CHAR(10),'TtT V5-1 TS'!AB4))</calculatedColumnFormula>
    </tableColumn>
    <tableColumn id="12" xr3:uid="{9248A938-175C-4070-9FD2-99B573A900D5}" name="Ressourcen" dataDxfId="98">
      <calculatedColumnFormula>IF(ISBLANK('TtT V5-1 TS'!AK4),"",_xlfn.CONCAT(CHAR(10),CHAR(10),"--- Ressource für Chat---",CHAR(10),'TtT V5-1 TS'!AK4))</calculatedColumnFormula>
    </tableColumn>
    <tableColumn id="13" xr3:uid="{E76C14C4-0C83-400D-94CA-CC497269ABA6}" name="Zusatz Notes" dataDxfId="97">
      <calculatedColumnFormula>_xlfn.CONCAT(CHAR(10),CHAR(10),"-*/-*/-*/-*/-*/-*/-*/-*/-*/-*/-*/-*/-*/-*/-*/-*/-*/-*/-*/-*/")</calculatedColumnFormula>
    </tableColumn>
    <tableColumn id="9" xr3:uid="{90427A93-DD91-4BEB-82A0-78C3E089DB46}" name="PPT Notizfeld (generisch)" dataDxfId="96">
      <calculatedColumnFormula>_xlfn.CONCAT(CHAR(10),Foliennotizen[[#This Row],[von bis - BS-Teilung]:[Zusatz Notes]])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48" dT="2023-12-10T17:27:53.44" personId="{52F31DD5-7751-4D0E-9184-97C362CE6068}" id="{52896E44-71E0-4CE5-81FF-EC669D362487}">
    <text>Einheit nach meinem Empfingen vorher mit 15 min. viel zu knapp, auf 25 min. erweitert.</text>
  </threadedComment>
  <threadedComment ref="Z52" dT="2023-12-09T16:04:17.43" personId="{52F31DD5-7751-4D0E-9184-97C362CE6068}" id="{D546D626-8EAA-43CF-A280-B7526F24544F}">
    <text>Diese Zeile gab es nicht und ich habe das nicht im Original-Drehbuch gefunden - es gibt aber eine Folie hierzu. So sinnvoll bzw. so gedacht?</text>
  </threadedComment>
  <threadedComment ref="Z59" dT="2023-12-09T16:29:04.96" personId="{52F31DD5-7751-4D0E-9184-97C362CE6068}" id="{38DA5E32-7A2D-4F8B-A89C-31ACA9B33C48}">
    <text>Die Aufgabenstellung in der Tabelle hieß vorher "Wann hätten Sie schon mal eine Datendokumentation gebraucht?" - abweichend von der Folie. Ich habe jetzt hier die Formulierung der Folie übernommen.</text>
  </threadedComment>
  <threadedComment ref="Z60" dT="2023-11-29T08:41:30.66" personId="{52F31DD5-7751-4D0E-9184-97C362CE6068}" id="{07B8BF8E-A5E3-4672-B82C-28990C61E10B}">
    <text>Gibt es das überhaupt im Originalfoliensatz?</text>
  </threadedComment>
  <threadedComment ref="Z60" dT="2023-11-29T14:50:36.51" personId="{68353B82-E392-104F-8D22-FDB582C0AD74}" id="{A089300E-A05E-0743-806B-E3189809F44C}" parentId="{07B8BF8E-A5E3-4672-B82C-28990C61E10B}">
    <text>Kerstin hat hier gerne eine kleine Umfrage gemacht, die aus meiner Sicht zu banal ist, deswegen mach ich die nie</text>
  </threadedComment>
  <threadedComment ref="Z61" dT="2023-09-13T13:39:04.69" personId="{52F31DD5-7751-4D0E-9184-97C362CE6068}" id="{A08F0AE5-9A98-4FEC-AB7B-ABB3E25D3A4A}">
    <text>In den Bemerkungen gab es den Eintrag "AB Argumentations-hilfe: Wie beginne ich mit der Daten-dokumentation?" - was bedeutet das und wo gehört das hin?</text>
  </threadedComment>
  <threadedComment ref="Z61" dT="2023-11-21T13:41:24.61" personId="{68353B82-E392-104F-8D22-FDB582C0AD74}" id="{C938B3E0-5487-0946-A8DC-78C9295DAB5E}" parentId="{A08F0AE5-9A98-4FEC-AB7B-ABB3E25D3A4A}">
    <text xml:space="preserve">Das sind Handouts, wo kommen die Hin?
</text>
  </threadedComment>
  <threadedComment ref="Q65" dT="2023-11-23T15:36:41.50" personId="{52F31DD5-7751-4D0E-9184-97C362CE6068}" id="{CCD27B61-73F6-40A8-9733-D252D7E9BB9A}">
    <text>Dieser Schritt ist als Alternative klassifiziert, mir ist aber nicht klar, als Alternative wozu. Ist er hier richtig eingeordnet?</text>
  </threadedComment>
  <threadedComment ref="Z65" dT="2023-11-29T08:52:16.38" personId="{52F31DD5-7751-4D0E-9184-97C362CE6068}" id="{95B7E268-ADA0-4C83-9A6C-BBEC874D3140}">
    <text>Wo befindet sich die notwendige Ressource (samt Auflösung)?</text>
  </threadedComment>
  <threadedComment ref="Z65" dT="2023-11-29T14:53:18.60" personId="{68353B82-E392-104F-8D22-FDB582C0AD74}" id="{6E7515A2-2147-9E4C-BC43-924C509A7C37}" parentId="{95B7E268-ADA0-4C83-9A6C-BBEC874D3140}">
    <text>Gibt es nicht :/</text>
  </threadedComment>
  <threadedComment ref="Q66" dT="2023-11-23T15:36:41.50" personId="{52F31DD5-7751-4D0E-9184-97C362CE6068}" id="{AF84BD1F-BE6E-448D-A257-7C4C3D9950F3}">
    <text>Dieser Schritt ist als Alternative klassifiziert, mir ist aber nicht klar, als Alternative wozu. Ist er hier richtig eingeordnet?</text>
  </threadedComment>
  <threadedComment ref="Q67" dT="2023-11-23T15:36:41.50" personId="{52F31DD5-7751-4D0E-9184-97C362CE6068}" id="{EF53AE32-9017-4B02-AA82-46FE78C051B6}">
    <text>Dieser Schritt ist als Alternative klassifiziert, mir ist aber nicht klar, als Alternative wozu. Ist er hier richtig eingeordnet?</text>
  </threadedComment>
  <threadedComment ref="Z67" dT="2023-11-29T08:53:57.18" personId="{52F31DD5-7751-4D0E-9184-97C362CE6068}" id="{E3AD442A-E8AD-4A54-B4EA-142BCD3A5EB7}">
    <text>Gibt es hierfür eine Folie?</text>
  </threadedComment>
  <threadedComment ref="Z67" dT="2023-11-29T14:53:30.57" personId="{68353B82-E392-104F-8D22-FDB582C0AD74}" id="{ABF9581D-055F-7D46-B29E-EAA0F6A2F780}" parentId="{E3AD442A-E8AD-4A54-B4EA-142BCD3A5EB7}">
    <text>Nein</text>
  </threadedComment>
  <threadedComment ref="Z69" dT="2023-11-29T09:14:01.77" personId="{52F31DD5-7751-4D0E-9184-97C362CE6068}" id="{D048712A-34D6-472B-A4B4-043B09AE3A19}">
    <text>Was bedeutet: ...Ihr könnt für Eure Fächer eigene Kategorien/Listen erstellen?</text>
  </threadedComment>
  <threadedComment ref="Z69" dT="2023-11-29T14:54:24.45" personId="{68353B82-E392-104F-8D22-FDB582C0AD74}" id="{BF48D76B-C23D-D84B-B90A-3D8FA856EDB5}" parentId="{D048712A-34D6-472B-A4B4-043B09AE3A19}">
    <text>Frage an Benjamin. Das hat er mal durchgeführt. Dafür haben wir ein Pad benutzt wo die TN metadaten gelistet haben, ich behaupte es hat nicht sooo gut funktioniert und wir haben es nie wieder durchgeführt</text>
  </threadedComment>
  <threadedComment ref="Z78" dT="2023-09-13T13:53:12.68" personId="{52F31DD5-7751-4D0E-9184-97C362CE6068}" id="{2F237BE1-74E7-4740-BC2F-12074B1A3B38}">
    <text>Feld Bemerkungen enthielt:
"AB Argumentationshilfe: Warum sollte ich meine Daten sichern und ein Backup verwenden?"
Wo gehört das hin?</text>
  </threadedComment>
  <threadedComment ref="Z78" dT="2023-11-29T14:54:54.89" personId="{68353B82-E392-104F-8D22-FDB582C0AD74}" id="{3D13C0FC-88F7-D946-B69B-11C7A02CF712}" parentId="{2F237BE1-74E7-4740-BC2F-12074B1A3B38}">
    <text>Handout zum austeilen</text>
  </threadedComment>
  <threadedComment ref="Z80" dT="2023-12-09T16:52:59.92" personId="{52F31DD5-7751-4D0E-9184-97C362CE6068}" id="{254884E5-BED6-4FF1-AC12-8629CD11192A}">
    <text>Hierzu gab es offenbar keine Folie, habe diese neu hinzugefügt.</text>
  </threadedComment>
  <threadedComment ref="K89" dT="2023-12-10T17:37:02.72" personId="{52F31DD5-7751-4D0E-9184-97C362CE6068}" id="{F0037F5F-1400-481E-8626-B2509C3CB479}">
    <text>Im Original sind hier 20 min. vorgesehen - alleine die Übung braucht diese Zeit. Erweitert auf 30</text>
  </threadedComment>
  <threadedComment ref="Z105" dT="2023-12-09T17:12:29.52" personId="{52F31DD5-7751-4D0E-9184-97C362CE6068}" id="{04B41A48-96F0-4F2F-A91A-D19806521F2C}">
    <text>Hierzu gab es keine Folie, ist neu angelegt.</text>
  </threadedComment>
  <threadedComment ref="Z121" dT="2023-11-21T08:20:59.12" personId="{68353B82-E392-104F-8D22-FDB582C0AD74}" id="{8E746E51-D0E6-4644-8126-BA08364B3BF6}">
    <text xml:space="preserve">Was ist der Unterschied?
Ich spreche eher unterschied zwischen Backup und LZA
</text>
  </threadedComment>
  <threadedComment ref="Z121" dT="2023-12-10T09:01:24.29" personId="{52F31DD5-7751-4D0E-9184-97C362CE6068}" id="{AB9CC52D-C282-41E4-85B8-DCFA0A4796EB}" parentId="{8E746E51-D0E6-4644-8126-BA08364B3BF6}">
    <text>Wir hatten das in Köln eingefügt, weil oft der Eindruck entsteht, dass Repositorien automatisch "echte" LZA unternehmen. Ich habe das hier als Unterpunkt gelassen, es gibt aber in unserem Foliensatz bisher keine Folien dazu und deshalb ist das optional/Alternative.</text>
  </threadedComment>
  <threadedComment ref="K154" dT="2023-12-10T19:47:54.69" personId="{52F31DD5-7751-4D0E-9184-97C362CE6068}" id="{67434FDD-39E4-40C3-B293-41CA8C9FC322}">
    <text>Massive Abweichungen zum Originaldrehbuch, die Struktur hier findet sich aber in den Folien wieder. Zeit angepasst.</text>
  </threadedComment>
  <threadedComment ref="Z156" dT="2023-12-10T16:32:35.21" personId="{52F31DD5-7751-4D0E-9184-97C362CE6068}" id="{E296A8CD-50C1-41EE-8D53-D453ECC3533D}">
    <text>Es gibt hier kein Äquivalent für Präsenz - ist das so gedacht?</text>
  </threadedComment>
  <threadedComment ref="Z161" dT="2023-09-14T17:30:02.73" personId="{52F31DD5-7751-4D0E-9184-97C362CE6068}" id="{AFCCFDCC-0ABF-4901-9BE2-0B7158A5B76A}">
    <text>In Bemerkungen stand "Im DMP-Tool oder via Download aus Cloud-Speicher" - wo gehört das hin?</text>
  </threadedComment>
  <threadedComment ref="Z161" dT="2023-11-21T09:25:17.83" personId="{68353B82-E392-104F-8D22-FDB582C0AD74}" id="{4520D93A-95DF-8E46-9AF0-3C706FDAE302}" parentId="{AFCCFDCC-0ABF-4901-9BE2-0B7158A5B76A}">
    <text>Benötigte Materialien: Template für DMP</text>
  </threadedComment>
  <threadedComment ref="Z170" dT="2023-11-21T20:29:24.73" personId="{68353B82-E392-104F-8D22-FDB582C0AD74}" id="{5E773EFA-DF5B-BB4A-B28C-D95E691557AA}">
    <text xml:space="preserve">Könnte ergänzt werden
</text>
  </threadedComment>
  <threadedComment ref="Z170" dT="2023-12-01T08:36:33.55" personId="{52F31DD5-7751-4D0E-9184-97C362CE6068}" id="{70F265E0-8CEB-4181-874A-DE38C33253FE}" parentId="{5E773EFA-DF5B-BB4A-B28C-D95E691557AA}">
    <text>Womit?</text>
  </threadedComment>
  <threadedComment ref="V183" dT="2023-12-10T16:46:01.59" personId="{52F31DD5-7751-4D0E-9184-97C362CE6068}" id="{91466592-4820-4311-B77F-9C84582F9E10}">
    <text>Geändert von TN entwickeln Lehrmethode zu Schulungsformat. Wenn so OK, bitte das Lernzielmatrix Lernziel auf Passung prüfen.</text>
  </threadedComment>
  <threadedComment ref="Y189" dT="2023-12-10T11:05:38.58" personId="{52F31DD5-7751-4D0E-9184-97C362CE6068}" id="{25886892-D48F-4EF7-869C-4DD31684476C}">
    <text>Das erscheint mir redundant und hatte auch keine eigene Folie - habe es zur Alternativmethode gemacht</text>
  </threadedComment>
  <threadedComment ref="K203" dT="2023-12-10T18:48:03.79" personId="{52F31DD5-7751-4D0E-9184-97C362CE6068}" id="{FC73AB67-71DC-4A16-884A-4E1331B713BE}">
    <text>Von ursprünglich 20 auf 30 min. erweitert - Übung mit nach vorne zur Flipchart kommen müsste sonst von 15 auf 5 min., das erscheint mir unrealistisch.</text>
  </threadedComment>
  <threadedComment ref="V223" dT="2023-11-23T10:46:15.20" personId="{52F31DD5-7751-4D0E-9184-97C362CE6068}" id="{E7AB6748-B14D-4A64-B550-FB88BBE3E893}">
    <text>Gibt es hier in Präsenz tatsächlich zwei Teile oder ist einer davon eine Alternativmethode?</text>
  </threadedComment>
  <threadedComment ref="V223" dT="2023-11-29T14:24:39.94" personId="{68353B82-E392-104F-8D22-FDB582C0AD74}" id="{AA90A313-5824-ED48-B1EA-F421A9C1A56B}" parentId="{E7AB6748-B14D-4A64-B550-FB88BBE3E893}">
    <text>Ich zeige selber an dieser Stelle nie einen Film</text>
  </threadedComment>
  <threadedComment ref="V223" dT="2023-12-03T08:41:11.24" personId="{52F31DD5-7751-4D0E-9184-97C362CE6068}" id="{2A135B8E-9DC7-4DAC-853F-B91B36BD71FE}" parentId="{E7AB6748-B14D-4A64-B550-FB88BBE3E893}">
    <text>Ich habe das jetzt abgeändert und das Video in beiden Fällen zur Primärmethode gemacht, das Schnattern mit dem Sitznachbarn zur Alternative für Präsenz ohne Äquivalent in virtuell.</text>
  </threadedComment>
  <threadedComment ref="K240" dT="2023-12-10T17:27:53.44" personId="{52F31DD5-7751-4D0E-9184-97C362CE6068}" id="{98EC4CEE-6ACB-459B-911E-7C630F0CC096}">
    <text>Einheit nach meinem Empfingen vorher mit 20 min. Präsenz) viel zu knapp, auf 30 min. erweitert.</text>
  </threadedComment>
  <threadedComment ref="P240" dT="2023-12-03T09:08:18.69" personId="{52F31DD5-7751-4D0E-9184-97C362CE6068}" id="{36750692-7467-4146-999F-183E67A39F7B}">
    <text>Hier stand vorher "Verzeichnisstruktur" - das sehe ich aber weder in der Übung noch in dem Vortrag; bei beiden geht es grundsätzlich um Struktur (auf Ordner wird nicht explizit eingegangen). Ich habe das entsprechend abgeändert.</text>
  </threadedComment>
  <threadedComment ref="Z242" dT="2023-11-29T08:31:36.87" personId="{52F31DD5-7751-4D0E-9184-97C362CE6068}" id="{68530AC6-BE04-4EDB-A79F-4065BB4C9A47}">
    <text>Sollen hier alle Paare durchpermutiert werden? Wie lange dauert das? Wie sicherstellen, dass Personen alternierend das Beispiel liefern oder die Lösung?</text>
  </threadedComment>
  <threadedComment ref="R249" dT="2023-12-03T10:10:20.42" personId="{52F31DD5-7751-4D0E-9184-97C362CE6068}" id="{A57BF0AD-E2C5-41A9-A073-06471DEAAF65}">
    <text>Die Übung "Eule" wäre im Prinzip das Äquivalent für Virtuell. Da wir wenig Zeit haben und es hierzu a) neuer Folien, es b) einer Klärung der Quelle benötigen würde und c) wir schon eine ausführliche Übung für virtuell an der Stelle haben, habe ich das für diese Version gestrichen.</text>
  </threadedComment>
  <threadedComment ref="R249" dT="2024-09-21T17:40:22.58" personId="{68353B82-E392-104F-8D22-FDB582C0AD74}" id="{060D40BF-7726-4948-925D-152A4229DD52}" parentId="{A57BF0AD-E2C5-41A9-A073-06471DEAAF65}">
    <text>Eule ist eher Nachnutzung als Dokumentation</text>
  </threadedComment>
  <threadedComment ref="Z255" dT="2023-09-13T13:39:04.69" personId="{52F31DD5-7751-4D0E-9184-97C362CE6068}" id="{1CB81330-88B5-4E4C-AB5D-85EF70AEBE39}">
    <text>In den Bemerkungen gab es den Eintrag "AB Argumentations-hilfe: Wie beginne ich mit der Daten-dokumentation?" - was bedeutet das und wo gehört das hin?</text>
  </threadedComment>
  <threadedComment ref="Z255" dT="2023-11-29T14:51:09.52" personId="{68353B82-E392-104F-8D22-FDB582C0AD74}" id="{66F88846-9B44-1A4F-871C-4EE7518BBF31}" parentId="{1CB81330-88B5-4E4C-AB5D-85EF70AEBE39}">
    <text>Es ist eine Art Poster die als Handout herausgegeben wird</text>
  </threadedComment>
  <threadedComment ref="Q259" dT="2023-11-23T15:36:41.50" personId="{52F31DD5-7751-4D0E-9184-97C362CE6068}" id="{19746F8D-15DB-4364-BD1B-2DBCB1D1E320}">
    <text>Dieser Schritt ist als Alternative klassifiziert, mir ist aber nicht klar, als Alternative wozu. Ist er hier richtig eingeordnet?</text>
  </threadedComment>
  <threadedComment ref="Q260" dT="2023-11-23T15:36:41.50" personId="{52F31DD5-7751-4D0E-9184-97C362CE6068}" id="{DF82659D-E8BD-45D5-AE74-DA9540422B80}">
    <text>Dieser Schritt ist als Alternative klassifiziert, mir ist aber nicht klar, als Alternative wozu. Ist er hier richtig eingeordnet?</text>
  </threadedComment>
  <threadedComment ref="Q261" dT="2023-11-23T15:36:41.50" personId="{52F31DD5-7751-4D0E-9184-97C362CE6068}" id="{84ED1F0B-F172-47F1-876F-1299CF7FCB52}">
    <text>Dieser Schritt ist als Alternative klassifiziert, mir ist aber nicht klar, als Alternative wozu. Ist er hier richtig eingeordnet?</text>
  </threadedComment>
  <threadedComment ref="Z263" dT="2023-11-29T08:55:38.60" personId="{52F31DD5-7751-4D0E-9184-97C362CE6068}" id="{C3D49996-9915-481B-8E3F-B74105068BCE}">
    <text>Aufgabenstellung unvollständig - wie wird gearbeitet (Gruppen, alleine, zu zweit, mit Stellwänden, etc.).</text>
  </threadedComment>
  <threadedComment ref="Z269" dT="2023-09-13T13:51:50.37" personId="{52F31DD5-7751-4D0E-9184-97C362CE6068}" id="{83399BB7-0678-D54C-AFB6-8F9C165E4D3D}">
    <text>Feld Bemerkungen enthielt
"3-er Gruppen; Unsere Lösungs-vorschläge werden ausgeteilt.
AB Checkliste: Was ist bei der Speicherwahl zu beachten?"
Wo gehört das hin?</text>
  </threadedComment>
  <threadedComment ref="Z269" dT="2023-11-21T08:06:00.19" personId="{68353B82-E392-104F-8D22-FDB582C0AD74}" id="{BFB0A403-2ED6-8E40-95CE-5436FC30B9DD}" parentId="{83399BB7-0678-D54C-AFB6-8F9C165E4D3D}">
    <text>Checkliste wird als Handout am Ende ausgeteilt (Gedankenstüze)</text>
  </threadedComment>
  <threadedComment ref="Z269" dT="2023-11-21T08:06:52.39" personId="{68353B82-E392-104F-8D22-FDB582C0AD74}" id="{C6D237E1-8825-B647-B4B3-360F70177F48}" parentId="{83399BB7-0678-D54C-AFB6-8F9C165E4D3D}">
    <text>Wir sollten vereinheitlichen was wir schreiben wenn wir von einem Pad sprechen. In den Methoden wird häufig das Paddelt als Beispiel genannt, hier Conceptboard.. gibt es einen Überbegriff dafür?</text>
  </threadedComment>
  <threadedComment ref="Z270" dT="2023-09-13T13:51:50.37" personId="{52F31DD5-7751-4D0E-9184-97C362CE6068}" id="{3CC66243-3E40-E440-9500-F25B678AC6E3}">
    <text>Feld Bemerkungen enthielt
"3-er Gruppen; Unsere Lösungs-vorschläge werden ausgeteilt.
AB Checkliste: Was ist bei der Speicherwahl zu beachten?"
Wo gehört das hin?</text>
  </threadedComment>
  <threadedComment ref="Z270" dT="2023-11-21T08:06:00.19" personId="{68353B82-E392-104F-8D22-FDB582C0AD74}" id="{25192B07-95CC-5C4F-89F4-59CE697C6603}" parentId="{3CC66243-3E40-E440-9500-F25B678AC6E3}">
    <text>Checkliste wird als Handout am Ende ausgeteilt (Gedankenstüze)</text>
  </threadedComment>
  <threadedComment ref="Z270" dT="2023-11-21T08:06:52.39" personId="{68353B82-E392-104F-8D22-FDB582C0AD74}" id="{A7FEA883-7072-BC48-86BF-9CE1AF7EA9AB}" parentId="{3CC66243-3E40-E440-9500-F25B678AC6E3}">
    <text>Wir sollten vereinheitlichen was wir schreiben wenn wir von einem Pad sprechen. In den Methoden wird häufig das Paddelt als Beispiel genannt, hier Conceptboard.. gibt es einen Überbegriff dafür?</text>
  </threadedComment>
  <threadedComment ref="Z271" dT="2023-09-13T13:53:12.68" personId="{52F31DD5-7751-4D0E-9184-97C362CE6068}" id="{7CBB0EB8-AABF-C54B-90CC-C5B5A016F65A}">
    <text>Feld Bemerkungen enthielt:
"AB Argumentationshilfe: Warum sollte ich meine Daten sichern und ein Backup verwenden?"
Wo gehört das hin?</text>
  </threadedComment>
  <threadedComment ref="Z271" dT="2023-11-29T14:54:47.89" personId="{68353B82-E392-104F-8D22-FDB582C0AD74}" id="{7F7160CF-EB9D-164B-80D3-5154DAD35470}" parentId="{7CBB0EB8-AABF-C54B-90CC-C5B5A016F65A}">
    <text>Handout zum austeilen</text>
  </threadedComment>
  <threadedComment ref="V272" dT="2023-11-21T18:27:08.39" personId="{68353B82-E392-104F-8D22-FDB582C0AD74}" id="{C541D09E-8316-4143-AC3B-F043DD2473C5}">
    <text xml:space="preserve">Keine Ahnung was hier das Ziel ist
</text>
  </threadedComment>
  <threadedComment ref="V272" dT="2023-11-29T10:17:18.02" personId="{52F31DD5-7751-4D0E-9184-97C362CE6068}" id="{6F13482F-E91E-4CE1-84C1-6E27A2B8BE5A}" parentId="{C541D09E-8316-4143-AC3B-F043DD2473C5}">
    <text>"Cringe" ist das Ziel. Ich würde das eh streichen, aber das Video scheint ja entweder beliebt oder verhasst zu sein.</text>
  </threadedComment>
  <threadedComment ref="V272" dT="2023-12-11T07:05:31.91" personId="{52F31DD5-7751-4D0E-9184-97C362CE6068}" id="{62815BCE-7862-4D9F-8037-F92512377A18}" parentId="{C541D09E-8316-4143-AC3B-F043DD2473C5}">
    <text>Ich habe jetzt mal eine Beschreibung eingefügt, diese gerne Ändern</text>
  </threadedComment>
  <threadedComment ref="Z272" dT="2023-11-21T08:11:17.44" personId="{68353B82-E392-104F-8D22-FDB582C0AD74}" id="{EFDEA8B1-0059-4651-B9B8-1E726232C3C8}">
    <text>Ich würde nur das Video zeigen. Die Frage ergibt aus meiner Sicht keinen Sinn hier</text>
  </threadedComment>
  <threadedComment ref="Z272" dT="2023-11-21T08:12:10.18" personId="{68353B82-E392-104F-8D22-FDB582C0AD74}" id="{7C9017A0-C7FB-48DB-B2E6-A83BA4C902AC}" parentId="{EFDEA8B1-0059-4651-B9B8-1E726232C3C8}">
    <text>An dieser Stelle würde ich auch eher das Apollo Video zeigen. Das Panda Video passt eher zusammenfassend entweder bei Doku, oder Publikation, oder einfach als Aktivierung nach einer Pause</text>
  </threadedComment>
  <threadedComment ref="Z272" dT="2023-11-29T10:18:19.40" personId="{52F31DD5-7751-4D0E-9184-97C362CE6068}" id="{F618F855-4506-46C6-9614-46DAD9EB042C}" parentId="{EFDEA8B1-0059-4651-B9B8-1E726232C3C8}">
    <text>Da das Apollo-Video schon Verwendung findet - was machen wir hiermit?</text>
  </threadedComment>
  <threadedComment ref="Z272" dT="2023-11-29T14:55:22.52" personId="{68353B82-E392-104F-8D22-FDB582C0AD74}" id="{E5A201E5-1695-7741-B659-4669E3810114}" parentId="{EFDEA8B1-0059-4651-B9B8-1E726232C3C8}">
    <text>Da es es eine Alternative ist, und das Apollo vorher auch eine Alternative, kann es nicht trotzdem rein?</text>
  </threadedComment>
  <threadedComment ref="Z272" dT="2023-11-29T14:56:01.06" personId="{68353B82-E392-104F-8D22-FDB582C0AD74}" id="{79314870-4602-D748-B67C-E2DC4A68D24C}" parentId="{EFDEA8B1-0059-4651-B9B8-1E726232C3C8}">
    <text>Bzw würde ich das Apollo video oben nur als Alternative machen und nicht festen Schritt</text>
  </threadedComment>
  <threadedComment ref="K282" dT="2023-12-10T17:37:02.72" personId="{52F31DD5-7751-4D0E-9184-97C362CE6068}" id="{DE094030-6643-4FF4-BEA5-61BE7F2DDC8C}">
    <text>Im Original sind hier 20 min. vorgesehen - alleine die Übung braucht diese Zeit. Erweitert auf 30</text>
  </threadedComment>
  <threadedComment ref="P282" dT="2023-11-29T11:29:58.11" personId="{52F31DD5-7751-4D0E-9184-97C362CE6068}" id="{31B82100-4EC0-4A8A-A35B-95EDF4AF6789}">
    <text>Ich habe den Gesprächsleitfaden Schulungskonzeption zur Primärmethode gemacht. Außerdem habe ich bei dieser und der Alternativmethode Planung Schulungskonzption (der Mindmap) die verschiedenen Bausteine zu einem gemacht, weil da jeweils eine komplexe Methode ist.</text>
  </threadedComment>
  <threadedComment ref="K332" dT="2023-12-10T19:43:17.44" personId="{52F31DD5-7751-4D0E-9184-97C362CE6068}" id="{BB9C3DC1-F08C-4F85-8BC9-417D34061290}">
    <text>Diese Einheit hat in Präsenz die gleichen Inhalte wie in der virtuelle Variante, im Originaldrehbuch aber 10 min. weniger kalkuliert - habe das angepasst auf ebenfalls 40 min.</text>
  </threadedComment>
  <threadedComment ref="Y337" dT="2023-12-01T08:27:08.22" personId="{52F31DD5-7751-4D0E-9184-97C362CE6068}" id="{8E183A29-5CA3-4257-B2B2-5E048C817A1E}">
    <text>Ich habe das hier als Alternativmethode geführt, kann mich nicht daran erinnern, die schon mal gemacht zu haben.</text>
  </threadedComment>
  <threadedComment ref="Z337" dT="2023-12-04T13:08:17.44" personId="{52F31DD5-7751-4D0E-9184-97C362CE6068}" id="{A55811FD-C066-443E-A04D-2CA8E2327C5F}">
    <text>Worum genau handelt es sich? Was ist der Ablauf (nur Arbeitsblatt und keine Besprechung?)</text>
  </threadedComment>
  <threadedComment ref="K350" dT="2023-12-10T19:46:38.82" personId="{52F31DD5-7751-4D0E-9184-97C362CE6068}" id="{8D451E13-AADA-430F-8D73-9004A2AEBD6D}">
    <text>Bei Präsenz fällt eine Übung von 5 min. weg, Zeit angepasst auf 15 min.</text>
  </threadedComment>
  <threadedComment ref="Z367" dT="2023-11-21T20:29:14.99" personId="{68353B82-E392-104F-8D22-FDB582C0AD74}" id="{750174C6-15EA-4245-9897-AAA5A0625343}">
    <text xml:space="preserve">Hier könnte ergänzt werden
</text>
  </threadedComment>
  <threadedComment ref="Z551" dT="2023-11-21T20:29:24.73" personId="{68353B82-E392-104F-8D22-FDB582C0AD74}" id="{EDCB0E22-07B9-2B46-86BD-063E2AF5A46C}">
    <text xml:space="preserve">Könnte ergänzt werden
</text>
  </threadedComment>
  <threadedComment ref="Z551" dT="2023-12-01T08:36:33.55" personId="{52F31DD5-7751-4D0E-9184-97C362CE6068}" id="{DFFC35D6-1D07-F143-89D1-A9D998689F5D}" parentId="{EDCB0E22-07B9-2B46-86BD-063E2AF5A46C}">
    <text>Womit?</text>
  </threadedComment>
  <threadedComment ref="Z747" dT="2023-11-21T20:29:14.99" personId="{68353B82-E392-104F-8D22-FDB582C0AD74}" id="{F8C79B38-EBA7-2843-B9BE-D9CCF8DEAA82}">
    <text xml:space="preserve">Hier könnte ergänzt werden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V765"/>
  <sheetViews>
    <sheetView tabSelected="1" topLeftCell="A469" zoomScaleNormal="100" workbookViewId="0">
      <selection activeCell="AA692" sqref="AA692"/>
    </sheetView>
  </sheetViews>
  <sheetFormatPr baseColWidth="10" defaultColWidth="8.83203125" defaultRowHeight="15" x14ac:dyDescent="0.2"/>
  <cols>
    <col min="1" max="1" width="6.5" style="24" customWidth="1"/>
    <col min="2" max="2" width="11.1640625" customWidth="1"/>
    <col min="3" max="3" width="5.5" style="110" customWidth="1"/>
    <col min="4" max="4" width="5.5" style="111" customWidth="1"/>
    <col min="5" max="6" width="3.33203125" style="189" customWidth="1"/>
    <col min="7" max="7" width="6.83203125" style="48" customWidth="1"/>
    <col min="8" max="8" width="6.83203125" customWidth="1"/>
    <col min="9" max="9" width="6.33203125" style="136" customWidth="1"/>
    <col min="10" max="10" width="6.33203125" style="131" customWidth="1"/>
    <col min="11" max="11" width="7.1640625" customWidth="1"/>
    <col min="12" max="12" width="17.1640625" style="129" bestFit="1" customWidth="1"/>
    <col min="13" max="13" width="3.33203125" customWidth="1"/>
    <col min="14" max="14" width="27.1640625" customWidth="1"/>
    <col min="15" max="15" width="7.1640625" style="38" customWidth="1"/>
    <col min="16" max="16" width="30.5" style="9" bestFit="1" customWidth="1"/>
    <col min="17" max="17" width="3.33203125" style="5" customWidth="1"/>
    <col min="18" max="18" width="22.83203125" customWidth="1"/>
    <col min="19" max="19" width="13.1640625" bestFit="1" customWidth="1"/>
    <col min="20" max="20" width="3.33203125" customWidth="1"/>
    <col min="21" max="21" width="22.83203125" style="9" bestFit="1" customWidth="1"/>
    <col min="22" max="22" width="26.6640625" customWidth="1"/>
    <col min="23" max="24" width="4.6640625" customWidth="1"/>
    <col min="25" max="25" width="8.83203125" style="48" customWidth="1"/>
    <col min="26" max="26" width="44.5" customWidth="1"/>
    <col min="27" max="27" width="44.5" style="86" customWidth="1"/>
    <col min="28" max="28" width="33.33203125" style="5" customWidth="1"/>
    <col min="29" max="29" width="16.6640625" customWidth="1"/>
    <col min="30" max="30" width="6.5" customWidth="1"/>
    <col min="31" max="31" width="8.83203125" style="91" customWidth="1"/>
    <col min="32" max="32" width="5.83203125" customWidth="1"/>
    <col min="33" max="33" width="5.83203125" style="91" customWidth="1"/>
    <col min="34" max="34" width="7.5" style="69" customWidth="1"/>
    <col min="35" max="35" width="33.33203125" customWidth="1"/>
    <col min="36" max="36" width="11.1640625" customWidth="1"/>
    <col min="37" max="37" width="38" style="98" customWidth="1"/>
    <col min="38" max="38" width="11.83203125" style="31" customWidth="1"/>
    <col min="39" max="39" width="11.83203125" style="25" customWidth="1"/>
    <col min="40" max="42" width="11.83203125" style="30" customWidth="1"/>
    <col min="43" max="43" width="11.83203125" style="25" customWidth="1"/>
    <col min="44" max="44" width="11.83203125" style="31" customWidth="1"/>
    <col min="45" max="45" width="11.83203125" style="25" customWidth="1"/>
    <col min="46" max="48" width="11.83203125" style="30" customWidth="1"/>
  </cols>
  <sheetData>
    <row r="1" spans="1:48" x14ac:dyDescent="0.2">
      <c r="A1" s="11"/>
      <c r="B1" s="49"/>
      <c r="C1" s="106"/>
      <c r="D1" s="107"/>
      <c r="E1" s="188"/>
      <c r="F1" s="188"/>
      <c r="G1" s="41">
        <v>0.3125</v>
      </c>
      <c r="H1" s="26" t="s">
        <v>156</v>
      </c>
      <c r="I1" s="133"/>
      <c r="J1" s="134"/>
      <c r="K1" s="3"/>
      <c r="L1" s="113" t="s">
        <v>814</v>
      </c>
      <c r="M1" s="114"/>
      <c r="N1" s="113"/>
      <c r="O1" s="114"/>
      <c r="P1" s="115"/>
      <c r="Q1" s="114"/>
      <c r="R1" s="116"/>
      <c r="S1" s="116"/>
      <c r="T1" s="114"/>
      <c r="U1" s="117"/>
      <c r="V1" s="137" t="s">
        <v>816</v>
      </c>
      <c r="W1" s="137"/>
      <c r="X1" s="137"/>
      <c r="Y1" s="138"/>
      <c r="Z1" s="144"/>
      <c r="AA1" s="145"/>
      <c r="AB1" s="147"/>
      <c r="AC1" s="146"/>
      <c r="AD1" s="152"/>
      <c r="AE1" s="153"/>
      <c r="AF1" s="152"/>
      <c r="AG1" s="153"/>
      <c r="AH1" s="154"/>
      <c r="AI1" s="155"/>
      <c r="AJ1" s="155"/>
      <c r="AK1" s="156"/>
      <c r="AL1"/>
      <c r="AM1"/>
      <c r="AN1"/>
      <c r="AO1"/>
      <c r="AP1"/>
      <c r="AQ1"/>
      <c r="AR1"/>
      <c r="AS1"/>
      <c r="AT1"/>
      <c r="AU1"/>
      <c r="AV1"/>
    </row>
    <row r="2" spans="1:48" ht="16" x14ac:dyDescent="0.2">
      <c r="A2" s="74" t="s">
        <v>1596</v>
      </c>
      <c r="B2" s="74"/>
      <c r="C2" s="76" t="s">
        <v>1597</v>
      </c>
      <c r="D2" s="75"/>
      <c r="E2" s="99" t="s">
        <v>1598</v>
      </c>
      <c r="F2" s="190"/>
      <c r="G2" s="76" t="s">
        <v>1599</v>
      </c>
      <c r="H2" s="74"/>
      <c r="I2" s="130"/>
      <c r="J2" s="130"/>
      <c r="K2" s="75"/>
      <c r="L2" s="118" t="s">
        <v>900</v>
      </c>
      <c r="M2" s="119"/>
      <c r="N2" s="119"/>
      <c r="O2" s="119"/>
      <c r="P2" s="119"/>
      <c r="Q2" s="119"/>
      <c r="R2" s="119"/>
      <c r="S2" s="119"/>
      <c r="T2" s="119"/>
      <c r="U2" s="120"/>
      <c r="V2" s="139" t="s">
        <v>1596</v>
      </c>
      <c r="W2" s="140"/>
      <c r="X2" s="140"/>
      <c r="Y2" s="140"/>
      <c r="Z2" s="148" t="s">
        <v>1600</v>
      </c>
      <c r="AA2" s="150"/>
      <c r="AB2" s="149"/>
      <c r="AC2" s="151"/>
      <c r="AD2" s="157" t="s">
        <v>1601</v>
      </c>
      <c r="AE2" s="158"/>
      <c r="AF2" s="159"/>
      <c r="AG2" s="158"/>
      <c r="AH2" s="160"/>
      <c r="AI2" s="161"/>
      <c r="AJ2" s="162" t="s">
        <v>1629</v>
      </c>
      <c r="AK2" s="163"/>
      <c r="AL2"/>
      <c r="AM2"/>
      <c r="AN2"/>
      <c r="AO2"/>
      <c r="AP2"/>
      <c r="AQ2"/>
      <c r="AR2"/>
      <c r="AS2"/>
      <c r="AT2"/>
      <c r="AU2"/>
      <c r="AV2"/>
    </row>
    <row r="3" spans="1:48" s="18" customFormat="1" ht="16" x14ac:dyDescent="0.2">
      <c r="A3" s="42" t="s">
        <v>155</v>
      </c>
      <c r="B3" s="18" t="s">
        <v>1619</v>
      </c>
      <c r="C3" s="108" t="s">
        <v>1602</v>
      </c>
      <c r="D3" s="108" t="s">
        <v>1603</v>
      </c>
      <c r="E3" s="100" t="s">
        <v>232</v>
      </c>
      <c r="F3" s="191" t="s">
        <v>817</v>
      </c>
      <c r="G3" s="51" t="s">
        <v>1604</v>
      </c>
      <c r="H3" s="21" t="s">
        <v>1605</v>
      </c>
      <c r="I3" s="132" t="s">
        <v>815</v>
      </c>
      <c r="J3" s="132" t="s">
        <v>1606</v>
      </c>
      <c r="K3" s="54" t="s">
        <v>1607</v>
      </c>
      <c r="L3" s="127" t="s">
        <v>1608</v>
      </c>
      <c r="M3" s="121" t="s">
        <v>361</v>
      </c>
      <c r="N3" s="122" t="s">
        <v>1609</v>
      </c>
      <c r="O3" s="123" t="s">
        <v>1610</v>
      </c>
      <c r="P3" s="124" t="s">
        <v>1620</v>
      </c>
      <c r="Q3" s="121" t="s">
        <v>600</v>
      </c>
      <c r="R3" s="124" t="s">
        <v>1621</v>
      </c>
      <c r="S3" s="125" t="s">
        <v>1630</v>
      </c>
      <c r="T3" s="123" t="s">
        <v>1611</v>
      </c>
      <c r="U3" s="126" t="s">
        <v>1612</v>
      </c>
      <c r="V3" s="141" t="s">
        <v>1613</v>
      </c>
      <c r="W3" s="142" t="s">
        <v>1614</v>
      </c>
      <c r="X3" s="142" t="s">
        <v>1615</v>
      </c>
      <c r="Y3" s="143" t="s">
        <v>720</v>
      </c>
      <c r="Z3" s="19" t="s">
        <v>1616</v>
      </c>
      <c r="AA3" s="33" t="s">
        <v>1617</v>
      </c>
      <c r="AB3" s="61" t="s">
        <v>1618</v>
      </c>
      <c r="AC3" s="20" t="s">
        <v>347</v>
      </c>
      <c r="AD3" s="23" t="s">
        <v>1622</v>
      </c>
      <c r="AE3" s="89" t="s">
        <v>1624</v>
      </c>
      <c r="AF3" s="23" t="s">
        <v>1623</v>
      </c>
      <c r="AG3" s="89" t="s">
        <v>1625</v>
      </c>
      <c r="AH3" s="112" t="s">
        <v>1626</v>
      </c>
      <c r="AI3" s="22" t="s">
        <v>1627</v>
      </c>
      <c r="AJ3" s="23" t="s">
        <v>1628</v>
      </c>
      <c r="AK3" s="22" t="s">
        <v>75</v>
      </c>
    </row>
    <row r="4" spans="1:48" s="105" customFormat="1" ht="16" hidden="1" x14ac:dyDescent="0.2">
      <c r="A4" s="164">
        <v>0</v>
      </c>
      <c r="B4" s="181">
        <v>0</v>
      </c>
      <c r="C4" s="182">
        <v>0</v>
      </c>
      <c r="D4" s="183">
        <v>0</v>
      </c>
      <c r="E4" s="184">
        <v>0</v>
      </c>
      <c r="F4" s="192">
        <v>0</v>
      </c>
      <c r="G4" s="185">
        <v>0</v>
      </c>
      <c r="H4" s="186">
        <v>0</v>
      </c>
      <c r="I4" s="180">
        <v>0</v>
      </c>
      <c r="J4" s="180">
        <v>0</v>
      </c>
      <c r="K4" s="165" t="s">
        <v>220</v>
      </c>
      <c r="L4" s="166" t="str" cm="1">
        <f t="array" ref="L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0.0.0.0_p_0</v>
      </c>
      <c r="M4" s="170">
        <v>0</v>
      </c>
      <c r="N4" s="167" t="s">
        <v>219</v>
      </c>
      <c r="O4" s="168">
        <v>0</v>
      </c>
      <c r="P4" s="169" t="s">
        <v>219</v>
      </c>
      <c r="Q4" s="170">
        <v>0</v>
      </c>
      <c r="R4" s="169" t="s">
        <v>219</v>
      </c>
      <c r="S4" s="187" t="s">
        <v>219</v>
      </c>
      <c r="T4" s="171">
        <v>0</v>
      </c>
      <c r="U4" s="176" t="s">
        <v>219</v>
      </c>
      <c r="V4" s="172" t="s">
        <v>219</v>
      </c>
      <c r="W4" s="169" t="s">
        <v>713</v>
      </c>
      <c r="X4" s="169" t="s">
        <v>713</v>
      </c>
      <c r="Y4" s="173" t="s">
        <v>220</v>
      </c>
      <c r="Z4" s="172" t="s">
        <v>221</v>
      </c>
      <c r="AA4" s="174" t="s">
        <v>219</v>
      </c>
      <c r="AB4" s="175" t="s">
        <v>219</v>
      </c>
      <c r="AC4" s="176" t="s">
        <v>220</v>
      </c>
      <c r="AD4" s="177">
        <v>0</v>
      </c>
      <c r="AE4" s="177" t="str">
        <f>IF(ISBLANK(Lehrdrehbuch[[#This Row],[from]]),"",_xlfn.CONCAT(Lehrdrehbuch[[#This Row],[Ei Nr.]],".",Lehrdrehbuch[[#This Row],[from]]))</f>
        <v>0.0</v>
      </c>
      <c r="AF4" s="177">
        <v>0</v>
      </c>
      <c r="AG4" s="177" t="str">
        <f>IF(ISBLANK(Lehrdrehbuch[[#This Row],[until]]),"",_xlfn.CONCAT(Lehrdrehbuch[[#This Row],[Ei Nr.]],".",Lehrdrehbuch[[#This Row],[until]]))</f>
        <v>0.0</v>
      </c>
      <c r="AH4" s="177">
        <v>0</v>
      </c>
      <c r="AI4" s="178" t="s">
        <v>219</v>
      </c>
      <c r="AJ4" s="179" t="s">
        <v>220</v>
      </c>
      <c r="AK4" s="178" t="s">
        <v>220</v>
      </c>
    </row>
    <row r="5" spans="1:48" ht="16" hidden="1" x14ac:dyDescent="0.2">
      <c r="A5" s="43">
        <v>0.375</v>
      </c>
      <c r="B5" s="39">
        <v>1</v>
      </c>
      <c r="C5" s="109">
        <v>1</v>
      </c>
      <c r="D5" s="50">
        <v>2</v>
      </c>
      <c r="E5" s="66">
        <v>1</v>
      </c>
      <c r="F5" s="92" t="s">
        <v>818</v>
      </c>
      <c r="G5" s="52">
        <v>2.0833333333333333E-3</v>
      </c>
      <c r="H5" s="44">
        <v>1</v>
      </c>
      <c r="I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2.0833333333333333E-3</v>
      </c>
      <c r="J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0.37708333333333333</v>
      </c>
      <c r="K5" s="55" t="s">
        <v>15</v>
      </c>
      <c r="L5" s="128" t="str" cm="1">
        <f t="array" ref="L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0.0.01.01_v_DE</v>
      </c>
      <c r="M5" s="58">
        <v>0</v>
      </c>
      <c r="N5" s="37" t="s">
        <v>579</v>
      </c>
      <c r="O5" s="45">
        <v>0</v>
      </c>
      <c r="P5" s="8" t="s">
        <v>26</v>
      </c>
      <c r="Q5" s="58">
        <v>1</v>
      </c>
      <c r="R5" s="8" t="s">
        <v>15</v>
      </c>
      <c r="S5" s="83" t="s">
        <v>15</v>
      </c>
      <c r="T5" s="58">
        <v>1</v>
      </c>
      <c r="U5" s="15" t="s">
        <v>15</v>
      </c>
      <c r="V5" s="27" t="s">
        <v>15</v>
      </c>
      <c r="W5" s="8" t="s">
        <v>89</v>
      </c>
      <c r="X5" s="8" t="s">
        <v>222</v>
      </c>
      <c r="Y5" s="16">
        <v>0</v>
      </c>
      <c r="Z5" s="27" t="s">
        <v>27</v>
      </c>
      <c r="AA5" s="34"/>
      <c r="AB5" s="28"/>
      <c r="AC5" s="15"/>
      <c r="AD5" s="29" t="s">
        <v>15</v>
      </c>
      <c r="AE5" s="88" t="str">
        <f>IF(ISBLANK(Lehrdrehbuch[[#This Row],[from]]),"",_xlfn.CONCAT(Lehrdrehbuch[[#This Row],[Ei Nr.]],".",Lehrdrehbuch[[#This Row],[from]]))</f>
        <v>0.na</v>
      </c>
      <c r="AF5" s="29" t="s">
        <v>15</v>
      </c>
      <c r="AG5" s="88" t="str">
        <f>IF(ISBLANK(Lehrdrehbuch[[#This Row],[until]]),"",_xlfn.CONCAT(Lehrdrehbuch[[#This Row],[Ei Nr.]],".",Lehrdrehbuch[[#This Row],[until]]))</f>
        <v>0.na</v>
      </c>
      <c r="AH5" s="67" t="str" cm="1">
        <f t="array" ref="AH5">_xlfn.IFS(Lehrdrehbuch[[#This Row],[from]]="na","na",Lehrdrehbuch[[#This Row],[from]]="ID","na",ISBLANK(Lehrdrehbuch[[#This Row],[from]]),"na",ISNUMBER(Lehrdrehbuch[[#This Row],[from]]),Lehrdrehbuch[[#This Row],[until]]-Lehrdrehbuch[[#This Row],[from]]+1)</f>
        <v>na</v>
      </c>
      <c r="AI5" s="78"/>
      <c r="AJ5" s="95"/>
      <c r="AK5" s="78"/>
      <c r="AL5"/>
      <c r="AM5"/>
      <c r="AN5"/>
      <c r="AO5"/>
      <c r="AP5"/>
      <c r="AQ5"/>
      <c r="AR5"/>
      <c r="AS5"/>
      <c r="AT5"/>
      <c r="AU5"/>
      <c r="AV5"/>
    </row>
    <row r="6" spans="1:48" ht="32" hidden="1" x14ac:dyDescent="0.2">
      <c r="A6" s="43"/>
      <c r="B6" s="39">
        <v>1</v>
      </c>
      <c r="C6" s="109">
        <v>2</v>
      </c>
      <c r="D6" s="50">
        <v>4</v>
      </c>
      <c r="E6" s="101">
        <v>1</v>
      </c>
      <c r="F6" s="92" t="s">
        <v>818</v>
      </c>
      <c r="G6" s="52">
        <v>1.3888888888888889E-3</v>
      </c>
      <c r="H6" s="44">
        <v>1</v>
      </c>
      <c r="I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3.472222222222222E-3</v>
      </c>
      <c r="J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0.37847222222222221</v>
      </c>
      <c r="K6" s="56">
        <v>1.7361111111111112E-2</v>
      </c>
      <c r="L6" s="128" t="str" cm="1">
        <f t="array" ref="L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01.01.01.01_v_DE</v>
      </c>
      <c r="M6" s="59">
        <v>1</v>
      </c>
      <c r="N6" s="37" t="s">
        <v>2</v>
      </c>
      <c r="O6" s="5">
        <v>1</v>
      </c>
      <c r="P6" s="1" t="s">
        <v>23</v>
      </c>
      <c r="Q6" s="59">
        <v>1</v>
      </c>
      <c r="R6" s="1" t="s">
        <v>582</v>
      </c>
      <c r="S6" s="84" t="s">
        <v>233</v>
      </c>
      <c r="T6" s="59">
        <v>1</v>
      </c>
      <c r="U6" s="2" t="s">
        <v>584</v>
      </c>
      <c r="V6" s="60" t="s">
        <v>31</v>
      </c>
      <c r="W6" s="1" t="s">
        <v>90</v>
      </c>
      <c r="X6" s="1" t="s">
        <v>218</v>
      </c>
      <c r="Y6" s="17">
        <v>0</v>
      </c>
      <c r="Z6" s="60" t="s">
        <v>87</v>
      </c>
      <c r="AA6" s="35"/>
      <c r="AB6" s="12"/>
      <c r="AC6" s="2"/>
      <c r="AD6" s="9">
        <v>1</v>
      </c>
      <c r="AE6" s="88" t="str">
        <f>IF(ISBLANK(Lehrdrehbuch[[#This Row],[from]]),"",_xlfn.CONCAT(Lehrdrehbuch[[#This Row],[Ei Nr.]],".",Lehrdrehbuch[[#This Row],[from]]))</f>
        <v>1.1</v>
      </c>
      <c r="AF6" s="9">
        <v>1</v>
      </c>
      <c r="AG6" s="88" t="str">
        <f>IF(ISBLANK(Lehrdrehbuch[[#This Row],[until]]),"",_xlfn.CONCAT(Lehrdrehbuch[[#This Row],[Ei Nr.]],".",Lehrdrehbuch[[#This Row],[until]]))</f>
        <v>1.1</v>
      </c>
      <c r="AH6" s="67" cm="1">
        <f t="array" ref="AH6">_xlfn.IFS(Lehrdrehbuch[[#This Row],[from]]="na","na",Lehrdrehbuch[[#This Row],[from]]="ID","na",ISBLANK(Lehrdrehbuch[[#This Row],[from]]),"na",ISNUMBER(Lehrdrehbuch[[#This Row],[from]]),Lehrdrehbuch[[#This Row],[until]]-Lehrdrehbuch[[#This Row],[from]]+1)</f>
        <v>1</v>
      </c>
      <c r="AI6" s="79"/>
      <c r="AJ6" s="96"/>
      <c r="AK6" s="79"/>
      <c r="AL6"/>
      <c r="AM6"/>
      <c r="AN6"/>
      <c r="AO6"/>
      <c r="AP6"/>
      <c r="AQ6"/>
      <c r="AR6"/>
      <c r="AS6"/>
      <c r="AT6"/>
      <c r="AU6"/>
      <c r="AV6"/>
    </row>
    <row r="7" spans="1:48" ht="33" hidden="1" customHeight="1" x14ac:dyDescent="0.2">
      <c r="A7" s="43"/>
      <c r="B7" s="39">
        <v>1</v>
      </c>
      <c r="C7" s="109">
        <v>3</v>
      </c>
      <c r="D7" s="50">
        <v>6</v>
      </c>
      <c r="E7" s="101">
        <v>1</v>
      </c>
      <c r="F7" s="92" t="s">
        <v>818</v>
      </c>
      <c r="G7" s="52">
        <v>6.9444444444444447E-4</v>
      </c>
      <c r="H7" s="44">
        <v>1</v>
      </c>
      <c r="I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4.1666666666666666E-3</v>
      </c>
      <c r="J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0.37916666666666665</v>
      </c>
      <c r="K7" s="56">
        <v>1.7361111111111112E-2</v>
      </c>
      <c r="L7" s="128" t="str" cm="1">
        <f t="array" ref="L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01.02.01.01_v_DE</v>
      </c>
      <c r="M7" s="59">
        <v>1</v>
      </c>
      <c r="N7" s="37" t="s">
        <v>2</v>
      </c>
      <c r="O7" s="5">
        <v>2</v>
      </c>
      <c r="P7" s="1" t="s">
        <v>21</v>
      </c>
      <c r="Q7" s="59">
        <v>1</v>
      </c>
      <c r="R7" s="1" t="s">
        <v>583</v>
      </c>
      <c r="S7" s="84" t="s">
        <v>33</v>
      </c>
      <c r="T7" s="59">
        <v>1</v>
      </c>
      <c r="U7" s="2" t="s">
        <v>586</v>
      </c>
      <c r="V7" s="60" t="s">
        <v>234</v>
      </c>
      <c r="W7" s="1" t="s">
        <v>89</v>
      </c>
      <c r="X7" s="1" t="s">
        <v>222</v>
      </c>
      <c r="Y7" s="17">
        <v>0</v>
      </c>
      <c r="Z7" s="60" t="s">
        <v>230</v>
      </c>
      <c r="AA7" s="35"/>
      <c r="AB7" s="12"/>
      <c r="AC7" s="2"/>
      <c r="AD7" s="9">
        <v>2</v>
      </c>
      <c r="AE7" s="88" t="str">
        <f>IF(ISBLANK(Lehrdrehbuch[[#This Row],[from]]),"",_xlfn.CONCAT(Lehrdrehbuch[[#This Row],[Ei Nr.]],".",Lehrdrehbuch[[#This Row],[from]]))</f>
        <v>1.2</v>
      </c>
      <c r="AF7" s="9">
        <v>2</v>
      </c>
      <c r="AG7" s="88" t="str">
        <f>IF(ISBLANK(Lehrdrehbuch[[#This Row],[until]]),"",_xlfn.CONCAT(Lehrdrehbuch[[#This Row],[Ei Nr.]],".",Lehrdrehbuch[[#This Row],[until]]))</f>
        <v>1.2</v>
      </c>
      <c r="AH7" s="67" cm="1">
        <f t="array" ref="AH7">_xlfn.IFS(Lehrdrehbuch[[#This Row],[from]]="na","na",Lehrdrehbuch[[#This Row],[from]]="ID","na",ISBLANK(Lehrdrehbuch[[#This Row],[from]]),"na",ISNUMBER(Lehrdrehbuch[[#This Row],[from]]),Lehrdrehbuch[[#This Row],[until]]-Lehrdrehbuch[[#This Row],[from]]+1)</f>
        <v>1</v>
      </c>
      <c r="AI7" s="79"/>
      <c r="AJ7" s="96"/>
      <c r="AK7" s="79"/>
      <c r="AL7"/>
      <c r="AM7"/>
      <c r="AN7"/>
      <c r="AO7"/>
      <c r="AP7"/>
      <c r="AQ7"/>
      <c r="AR7"/>
      <c r="AS7"/>
      <c r="AT7"/>
      <c r="AU7"/>
      <c r="AV7"/>
    </row>
    <row r="8" spans="1:48" ht="33" hidden="1" customHeight="1" x14ac:dyDescent="0.2">
      <c r="A8" s="43"/>
      <c r="B8" s="39">
        <v>1</v>
      </c>
      <c r="C8" s="109">
        <v>4</v>
      </c>
      <c r="D8" s="50">
        <v>8</v>
      </c>
      <c r="E8" s="101">
        <v>1</v>
      </c>
      <c r="F8" s="92" t="s">
        <v>818</v>
      </c>
      <c r="G8" s="52">
        <v>5.5555555555555558E-3</v>
      </c>
      <c r="H8" s="44">
        <v>1</v>
      </c>
      <c r="I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9.7222222222222224E-3</v>
      </c>
      <c r="J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0.38472222222222219</v>
      </c>
      <c r="K8" s="56">
        <v>1.7361111111111112E-2</v>
      </c>
      <c r="L8" s="128" t="str" cm="1">
        <f t="array" ref="L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01.03.01.01_v_DE</v>
      </c>
      <c r="M8" s="59">
        <v>1</v>
      </c>
      <c r="N8" s="37" t="s">
        <v>2</v>
      </c>
      <c r="O8" s="5">
        <v>3</v>
      </c>
      <c r="P8" s="1" t="s">
        <v>24</v>
      </c>
      <c r="Q8" s="59">
        <v>1</v>
      </c>
      <c r="R8" s="1" t="s">
        <v>581</v>
      </c>
      <c r="S8" s="84" t="s">
        <v>362</v>
      </c>
      <c r="T8" s="59">
        <v>1</v>
      </c>
      <c r="U8" s="2" t="s">
        <v>584</v>
      </c>
      <c r="V8" s="60" t="s">
        <v>235</v>
      </c>
      <c r="W8" s="1" t="s">
        <v>90</v>
      </c>
      <c r="X8" s="1" t="s">
        <v>218</v>
      </c>
      <c r="Y8" s="17">
        <v>0</v>
      </c>
      <c r="Z8" s="60" t="s">
        <v>730</v>
      </c>
      <c r="AA8" s="35"/>
      <c r="AB8" s="12"/>
      <c r="AC8" s="2"/>
      <c r="AD8" s="9">
        <v>3</v>
      </c>
      <c r="AE8" s="88" t="str">
        <f>IF(ISBLANK(Lehrdrehbuch[[#This Row],[from]]),"",_xlfn.CONCAT(Lehrdrehbuch[[#This Row],[Ei Nr.]],".",Lehrdrehbuch[[#This Row],[from]]))</f>
        <v>1.3</v>
      </c>
      <c r="AF8" s="9">
        <v>3</v>
      </c>
      <c r="AG8" s="88" t="str">
        <f>IF(ISBLANK(Lehrdrehbuch[[#This Row],[until]]),"",_xlfn.CONCAT(Lehrdrehbuch[[#This Row],[Ei Nr.]],".",Lehrdrehbuch[[#This Row],[until]]))</f>
        <v>1.3</v>
      </c>
      <c r="AH8" s="67" cm="1">
        <f t="array" ref="AH8">_xlfn.IFS(Lehrdrehbuch[[#This Row],[from]]="na","na",Lehrdrehbuch[[#This Row],[from]]="ID","na",ISBLANK(Lehrdrehbuch[[#This Row],[from]]),"na",ISNUMBER(Lehrdrehbuch[[#This Row],[from]]),Lehrdrehbuch[[#This Row],[until]]-Lehrdrehbuch[[#This Row],[from]]+1)</f>
        <v>1</v>
      </c>
      <c r="AI8" s="79"/>
      <c r="AJ8" s="96"/>
      <c r="AK8" s="79"/>
      <c r="AL8"/>
      <c r="AM8"/>
      <c r="AN8"/>
      <c r="AO8"/>
      <c r="AP8"/>
      <c r="AQ8"/>
      <c r="AR8"/>
      <c r="AS8"/>
      <c r="AT8"/>
      <c r="AU8"/>
      <c r="AV8"/>
    </row>
    <row r="9" spans="1:48" ht="112" hidden="1" x14ac:dyDescent="0.2">
      <c r="A9" s="43"/>
      <c r="B9" s="39">
        <v>1</v>
      </c>
      <c r="C9" s="109">
        <v>5</v>
      </c>
      <c r="D9" s="50">
        <v>10</v>
      </c>
      <c r="E9" s="102">
        <v>1</v>
      </c>
      <c r="F9" s="92" t="s">
        <v>818</v>
      </c>
      <c r="G9" s="52">
        <v>6.9444444444444447E-4</v>
      </c>
      <c r="H9" s="44">
        <v>1</v>
      </c>
      <c r="I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1.0416666666666666E-2</v>
      </c>
      <c r="J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0.38541666666666663</v>
      </c>
      <c r="K9" s="56">
        <v>1.7361111111111112E-2</v>
      </c>
      <c r="L9" s="128" t="str" cm="1">
        <f t="array" ref="L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01.03.02.01_v_DE</v>
      </c>
      <c r="M9" s="59">
        <v>1</v>
      </c>
      <c r="N9" s="37" t="s">
        <v>2</v>
      </c>
      <c r="O9" s="5">
        <v>3</v>
      </c>
      <c r="P9" s="1" t="s">
        <v>24</v>
      </c>
      <c r="Q9" s="59">
        <v>2</v>
      </c>
      <c r="R9" s="1" t="s">
        <v>384</v>
      </c>
      <c r="S9" s="84" t="s">
        <v>467</v>
      </c>
      <c r="T9" s="59">
        <v>1</v>
      </c>
      <c r="U9" s="2" t="s">
        <v>588</v>
      </c>
      <c r="V9" s="60" t="s">
        <v>32</v>
      </c>
      <c r="W9" s="1" t="s">
        <v>89</v>
      </c>
      <c r="X9" s="1" t="s">
        <v>222</v>
      </c>
      <c r="Y9" s="17">
        <v>0</v>
      </c>
      <c r="Z9" s="60" t="s">
        <v>732</v>
      </c>
      <c r="AA9" s="35" t="s">
        <v>117</v>
      </c>
      <c r="AB9" s="12" t="s">
        <v>733</v>
      </c>
      <c r="AC9" s="2"/>
      <c r="AD9" s="9">
        <v>4</v>
      </c>
      <c r="AE9" s="88" t="str">
        <f>IF(ISBLANK(Lehrdrehbuch[[#This Row],[from]]),"",_xlfn.CONCAT(Lehrdrehbuch[[#This Row],[Ei Nr.]],".",Lehrdrehbuch[[#This Row],[from]]))</f>
        <v>1.4</v>
      </c>
      <c r="AF9" s="9">
        <v>4</v>
      </c>
      <c r="AG9" s="88" t="str">
        <f>IF(ISBLANK(Lehrdrehbuch[[#This Row],[until]]),"",_xlfn.CONCAT(Lehrdrehbuch[[#This Row],[Ei Nr.]],".",Lehrdrehbuch[[#This Row],[until]]))</f>
        <v>1.4</v>
      </c>
      <c r="AH9" s="67" cm="1">
        <f t="array" ref="AH9">_xlfn.IFS(Lehrdrehbuch[[#This Row],[from]]="na","na",Lehrdrehbuch[[#This Row],[from]]="ID","na",ISBLANK(Lehrdrehbuch[[#This Row],[from]]),"na",ISNUMBER(Lehrdrehbuch[[#This Row],[from]]),Lehrdrehbuch[[#This Row],[until]]-Lehrdrehbuch[[#This Row],[from]]+1)</f>
        <v>1</v>
      </c>
      <c r="AI9" s="80"/>
      <c r="AJ9" s="97"/>
      <c r="AK9" s="79"/>
      <c r="AL9"/>
      <c r="AM9"/>
      <c r="AN9"/>
      <c r="AO9"/>
      <c r="AP9"/>
      <c r="AQ9"/>
      <c r="AR9"/>
      <c r="AS9"/>
      <c r="AT9"/>
      <c r="AU9"/>
      <c r="AV9"/>
    </row>
    <row r="10" spans="1:48" ht="32" hidden="1" x14ac:dyDescent="0.2">
      <c r="A10" s="43"/>
      <c r="B10" s="39">
        <v>1</v>
      </c>
      <c r="C10" s="109">
        <v>6</v>
      </c>
      <c r="D10" s="50">
        <v>12</v>
      </c>
      <c r="E10" s="102">
        <v>1</v>
      </c>
      <c r="F10" s="92" t="s">
        <v>818</v>
      </c>
      <c r="G10" s="52">
        <v>5.5555555555555558E-3</v>
      </c>
      <c r="H10" s="44">
        <v>1</v>
      </c>
      <c r="I1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1.5972222222222221E-2</v>
      </c>
      <c r="J1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0.39097222222222217</v>
      </c>
      <c r="K10" s="56">
        <v>1.7361111111111112E-2</v>
      </c>
      <c r="L10" s="128" t="str" cm="1">
        <f t="array" ref="L1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01.03.02.02_v_DE</v>
      </c>
      <c r="M10" s="59">
        <v>1</v>
      </c>
      <c r="N10" s="37" t="s">
        <v>2</v>
      </c>
      <c r="O10" s="5">
        <v>3</v>
      </c>
      <c r="P10" s="1" t="s">
        <v>24</v>
      </c>
      <c r="Q10" s="59">
        <v>2</v>
      </c>
      <c r="R10" s="1" t="s">
        <v>384</v>
      </c>
      <c r="S10" s="84" t="s">
        <v>467</v>
      </c>
      <c r="T10" s="59">
        <v>2</v>
      </c>
      <c r="U10" s="2" t="s">
        <v>590</v>
      </c>
      <c r="V10" s="60" t="s">
        <v>32</v>
      </c>
      <c r="W10" s="1" t="s">
        <v>90</v>
      </c>
      <c r="X10" s="1" t="s">
        <v>218</v>
      </c>
      <c r="Y10" s="17">
        <v>0</v>
      </c>
      <c r="Z10" s="60" t="s">
        <v>80</v>
      </c>
      <c r="AA10" s="35" t="s">
        <v>734</v>
      </c>
      <c r="AB10" s="12"/>
      <c r="AC10" s="2" t="s">
        <v>25</v>
      </c>
      <c r="AD10" s="9">
        <v>5</v>
      </c>
      <c r="AE10" s="88" t="str">
        <f>IF(ISBLANK(Lehrdrehbuch[[#This Row],[from]]),"",_xlfn.CONCAT(Lehrdrehbuch[[#This Row],[Ei Nr.]],".",Lehrdrehbuch[[#This Row],[from]]))</f>
        <v>1.5</v>
      </c>
      <c r="AF10" s="9">
        <v>5</v>
      </c>
      <c r="AG10" s="88" t="str">
        <f>IF(ISBLANK(Lehrdrehbuch[[#This Row],[until]]),"",_xlfn.CONCAT(Lehrdrehbuch[[#This Row],[Ei Nr.]],".",Lehrdrehbuch[[#This Row],[until]]))</f>
        <v>1.5</v>
      </c>
      <c r="AH10" s="67" cm="1">
        <f t="array" ref="AH10">_xlfn.IFS(Lehrdrehbuch[[#This Row],[from]]="na","na",Lehrdrehbuch[[#This Row],[from]]="ID","na",ISBLANK(Lehrdrehbuch[[#This Row],[from]]),"na",ISNUMBER(Lehrdrehbuch[[#This Row],[from]]),Lehrdrehbuch[[#This Row],[until]]-Lehrdrehbuch[[#This Row],[from]]+1)</f>
        <v>1</v>
      </c>
      <c r="AI10" s="79"/>
      <c r="AJ10" s="96"/>
      <c r="AK10" s="79"/>
      <c r="AL10"/>
      <c r="AM10"/>
      <c r="AN10"/>
      <c r="AO10"/>
      <c r="AP10"/>
      <c r="AQ10"/>
      <c r="AR10"/>
      <c r="AS10"/>
      <c r="AT10"/>
      <c r="AU10"/>
      <c r="AV10"/>
    </row>
    <row r="11" spans="1:48" ht="48" hidden="1" x14ac:dyDescent="0.2">
      <c r="A11" s="43"/>
      <c r="B11" s="39">
        <v>1</v>
      </c>
      <c r="C11" s="109">
        <v>7</v>
      </c>
      <c r="D11" s="50">
        <v>14</v>
      </c>
      <c r="E11" s="102">
        <v>1</v>
      </c>
      <c r="F11" s="92" t="s">
        <v>818</v>
      </c>
      <c r="G11" s="52">
        <v>2.0833333333333333E-3</v>
      </c>
      <c r="H11" s="44">
        <v>1</v>
      </c>
      <c r="I1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1.8055555555555554E-2</v>
      </c>
      <c r="J1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0.39305555555555549</v>
      </c>
      <c r="K11" s="56">
        <v>1.7361111111111112E-2</v>
      </c>
      <c r="L11" s="128" t="str" cm="1">
        <f t="array" ref="L1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01.03.02.03_v_DE</v>
      </c>
      <c r="M11" s="59">
        <v>1</v>
      </c>
      <c r="N11" s="37" t="s">
        <v>2</v>
      </c>
      <c r="O11" s="5">
        <v>3</v>
      </c>
      <c r="P11" s="1" t="s">
        <v>24</v>
      </c>
      <c r="Q11" s="59">
        <v>2</v>
      </c>
      <c r="R11" s="1" t="s">
        <v>384</v>
      </c>
      <c r="S11" s="84" t="s">
        <v>467</v>
      </c>
      <c r="T11" s="59">
        <v>3</v>
      </c>
      <c r="U11" s="2" t="s">
        <v>596</v>
      </c>
      <c r="V11" s="60" t="s">
        <v>236</v>
      </c>
      <c r="W11" s="1" t="s">
        <v>90</v>
      </c>
      <c r="X11" s="1" t="s">
        <v>218</v>
      </c>
      <c r="Y11" s="17">
        <v>0</v>
      </c>
      <c r="Z11" s="60" t="s">
        <v>735</v>
      </c>
      <c r="AA11" s="35"/>
      <c r="AB11" s="12"/>
      <c r="AC11" s="2"/>
      <c r="AD11" s="9">
        <v>6</v>
      </c>
      <c r="AE11" s="88" t="str">
        <f>IF(ISBLANK(Lehrdrehbuch[[#This Row],[from]]),"",_xlfn.CONCAT(Lehrdrehbuch[[#This Row],[Ei Nr.]],".",Lehrdrehbuch[[#This Row],[from]]))</f>
        <v>1.6</v>
      </c>
      <c r="AF11" s="9">
        <v>6</v>
      </c>
      <c r="AG11" s="88" t="str">
        <f>IF(ISBLANK(Lehrdrehbuch[[#This Row],[until]]),"",_xlfn.CONCAT(Lehrdrehbuch[[#This Row],[Ei Nr.]],".",Lehrdrehbuch[[#This Row],[until]]))</f>
        <v>1.6</v>
      </c>
      <c r="AH11" s="67" cm="1">
        <f t="array" ref="AH11">_xlfn.IFS(Lehrdrehbuch[[#This Row],[from]]="na","na",Lehrdrehbuch[[#This Row],[from]]="ID","na",ISBLANK(Lehrdrehbuch[[#This Row],[from]]),"na",ISNUMBER(Lehrdrehbuch[[#This Row],[from]]),Lehrdrehbuch[[#This Row],[until]]-Lehrdrehbuch[[#This Row],[from]]+1)</f>
        <v>1</v>
      </c>
      <c r="AI11" s="79"/>
      <c r="AJ11" s="96"/>
      <c r="AK11" s="79"/>
      <c r="AL11"/>
      <c r="AM11"/>
      <c r="AN11"/>
      <c r="AO11"/>
      <c r="AP11"/>
      <c r="AQ11"/>
      <c r="AR11"/>
      <c r="AS11"/>
      <c r="AT11"/>
      <c r="AU11"/>
      <c r="AV11"/>
    </row>
    <row r="12" spans="1:48" ht="48" hidden="1" x14ac:dyDescent="0.2">
      <c r="A12" s="43"/>
      <c r="B12" s="39">
        <v>1</v>
      </c>
      <c r="C12" s="109">
        <v>8</v>
      </c>
      <c r="D12" s="50">
        <v>16</v>
      </c>
      <c r="E12" s="102">
        <v>1</v>
      </c>
      <c r="F12" s="92" t="s">
        <v>818</v>
      </c>
      <c r="G12" s="52">
        <v>1.3888888888888889E-3</v>
      </c>
      <c r="H12" s="44">
        <v>1</v>
      </c>
      <c r="I1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1.9444444444444441E-2</v>
      </c>
      <c r="J1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0.39444444444444438</v>
      </c>
      <c r="K12" s="56">
        <v>1.7361111111111112E-2</v>
      </c>
      <c r="L12" s="128" t="str" cm="1">
        <f t="array" ref="L1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01.03.03.01_v_DE</v>
      </c>
      <c r="M12" s="59">
        <v>1</v>
      </c>
      <c r="N12" s="37" t="s">
        <v>2</v>
      </c>
      <c r="O12" s="5">
        <v>3</v>
      </c>
      <c r="P12" s="1" t="s">
        <v>24</v>
      </c>
      <c r="Q12" s="59">
        <v>3</v>
      </c>
      <c r="R12" s="1" t="s">
        <v>385</v>
      </c>
      <c r="S12" s="84" t="s">
        <v>33</v>
      </c>
      <c r="T12" s="59">
        <v>1</v>
      </c>
      <c r="U12" s="2" t="s">
        <v>586</v>
      </c>
      <c r="V12" s="60" t="s">
        <v>238</v>
      </c>
      <c r="W12" s="1" t="s">
        <v>89</v>
      </c>
      <c r="X12" s="1" t="s">
        <v>222</v>
      </c>
      <c r="Y12" s="17">
        <v>0</v>
      </c>
      <c r="Z12" s="60" t="s">
        <v>205</v>
      </c>
      <c r="AA12" s="35"/>
      <c r="AB12" s="12"/>
      <c r="AC12" s="2"/>
      <c r="AD12" s="9">
        <v>7</v>
      </c>
      <c r="AE12" s="88" t="str">
        <f>IF(ISBLANK(Lehrdrehbuch[[#This Row],[from]]),"",_xlfn.CONCAT(Lehrdrehbuch[[#This Row],[Ei Nr.]],".",Lehrdrehbuch[[#This Row],[from]]))</f>
        <v>1.7</v>
      </c>
      <c r="AF12" s="9">
        <v>7</v>
      </c>
      <c r="AG12" s="88" t="str">
        <f>IF(ISBLANK(Lehrdrehbuch[[#This Row],[until]]),"",_xlfn.CONCAT(Lehrdrehbuch[[#This Row],[Ei Nr.]],".",Lehrdrehbuch[[#This Row],[until]]))</f>
        <v>1.7</v>
      </c>
      <c r="AH12" s="67" cm="1">
        <f t="array" ref="AH12">_xlfn.IFS(Lehrdrehbuch[[#This Row],[from]]="na","na",Lehrdrehbuch[[#This Row],[from]]="ID","na",ISBLANK(Lehrdrehbuch[[#This Row],[from]]),"na",ISNUMBER(Lehrdrehbuch[[#This Row],[from]]),Lehrdrehbuch[[#This Row],[until]]-Lehrdrehbuch[[#This Row],[from]]+1)</f>
        <v>1</v>
      </c>
      <c r="AI12" s="79"/>
      <c r="AJ12" s="96"/>
      <c r="AK12" s="79"/>
      <c r="AL12"/>
      <c r="AM12"/>
      <c r="AN12"/>
      <c r="AO12"/>
      <c r="AP12"/>
      <c r="AQ12"/>
      <c r="AR12"/>
      <c r="AS12"/>
      <c r="AT12"/>
      <c r="AU12"/>
      <c r="AV12"/>
    </row>
    <row r="13" spans="1:48" ht="64" hidden="1" x14ac:dyDescent="0.2">
      <c r="A13" s="46"/>
      <c r="B13" s="39">
        <v>1</v>
      </c>
      <c r="C13" s="109">
        <v>9</v>
      </c>
      <c r="D13" s="50">
        <v>19</v>
      </c>
      <c r="E13" s="102">
        <v>1</v>
      </c>
      <c r="F13" s="92" t="s">
        <v>818</v>
      </c>
      <c r="G13" s="52">
        <v>2.0833333333333333E-3</v>
      </c>
      <c r="H13" s="44">
        <v>1</v>
      </c>
      <c r="I1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2.1527777777777774E-2</v>
      </c>
      <c r="J1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0.3965277777777777</v>
      </c>
      <c r="K13" s="56">
        <v>1.3888888888888888E-2</v>
      </c>
      <c r="L13" s="128" t="str" cm="1">
        <f t="array" ref="L1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02.01.01.01_v_DE</v>
      </c>
      <c r="M13" s="59">
        <v>2</v>
      </c>
      <c r="N13" s="37" t="s">
        <v>3</v>
      </c>
      <c r="O13" s="5">
        <v>1</v>
      </c>
      <c r="P13" s="1" t="s">
        <v>242</v>
      </c>
      <c r="Q13" s="59">
        <v>1</v>
      </c>
      <c r="R13" s="1" t="s">
        <v>242</v>
      </c>
      <c r="S13" s="84" t="s">
        <v>33</v>
      </c>
      <c r="T13" s="59">
        <v>1</v>
      </c>
      <c r="U13" s="2" t="s">
        <v>586</v>
      </c>
      <c r="V13" s="60" t="s">
        <v>239</v>
      </c>
      <c r="W13" s="1" t="s">
        <v>89</v>
      </c>
      <c r="X13" s="1" t="s">
        <v>222</v>
      </c>
      <c r="Y13" s="17">
        <v>0</v>
      </c>
      <c r="Z13" s="60" t="s">
        <v>81</v>
      </c>
      <c r="AA13" s="35"/>
      <c r="AB13" s="12"/>
      <c r="AC13" s="2" t="s">
        <v>335</v>
      </c>
      <c r="AD13" s="9">
        <v>1</v>
      </c>
      <c r="AE13" s="88" t="str">
        <f>IF(ISBLANK(Lehrdrehbuch[[#This Row],[from]]),"",_xlfn.CONCAT(Lehrdrehbuch[[#This Row],[Ei Nr.]],".",Lehrdrehbuch[[#This Row],[from]]))</f>
        <v>2.1</v>
      </c>
      <c r="AF13" s="9">
        <v>2</v>
      </c>
      <c r="AG13" s="88" t="str">
        <f>IF(ISBLANK(Lehrdrehbuch[[#This Row],[until]]),"",_xlfn.CONCAT(Lehrdrehbuch[[#This Row],[Ei Nr.]],".",Lehrdrehbuch[[#This Row],[until]]))</f>
        <v>2.2</v>
      </c>
      <c r="AH13" s="67" cm="1">
        <f t="array" ref="AH13">_xlfn.IFS(Lehrdrehbuch[[#This Row],[from]]="na","na",Lehrdrehbuch[[#This Row],[from]]="ID","na",ISBLANK(Lehrdrehbuch[[#This Row],[from]]),"na",ISNUMBER(Lehrdrehbuch[[#This Row],[from]]),Lehrdrehbuch[[#This Row],[until]]-Lehrdrehbuch[[#This Row],[from]]+1)</f>
        <v>2</v>
      </c>
      <c r="AI13" s="79"/>
      <c r="AJ13" s="96"/>
      <c r="AK13" s="80"/>
      <c r="AL13"/>
      <c r="AM13"/>
      <c r="AN13"/>
      <c r="AO13"/>
      <c r="AP13"/>
      <c r="AQ13"/>
      <c r="AR13"/>
      <c r="AS13"/>
      <c r="AT13"/>
      <c r="AU13"/>
      <c r="AV13"/>
    </row>
    <row r="14" spans="1:48" ht="96" hidden="1" x14ac:dyDescent="0.2">
      <c r="A14" s="46"/>
      <c r="B14" s="39">
        <v>1</v>
      </c>
      <c r="C14" s="109">
        <v>10</v>
      </c>
      <c r="D14" s="50">
        <v>21</v>
      </c>
      <c r="E14" s="102">
        <v>1</v>
      </c>
      <c r="F14" s="92" t="s">
        <v>818</v>
      </c>
      <c r="G14" s="52">
        <v>3.472222222222222E-3</v>
      </c>
      <c r="H14" s="44">
        <v>1</v>
      </c>
      <c r="I1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2.4999999999999994E-2</v>
      </c>
      <c r="J1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0.39999999999999991</v>
      </c>
      <c r="K14" s="56">
        <v>1.3888888888888888E-2</v>
      </c>
      <c r="L14" s="128" t="str" cm="1">
        <f t="array" ref="L1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02.01.02.01_v_DE</v>
      </c>
      <c r="M14" s="59">
        <v>2</v>
      </c>
      <c r="N14" s="37" t="s">
        <v>3</v>
      </c>
      <c r="O14" s="5">
        <v>1</v>
      </c>
      <c r="P14" s="1" t="s">
        <v>242</v>
      </c>
      <c r="Q14" s="59">
        <v>2</v>
      </c>
      <c r="R14" s="1" t="s">
        <v>242</v>
      </c>
      <c r="S14" s="84" t="s">
        <v>470</v>
      </c>
      <c r="T14" s="59">
        <v>1</v>
      </c>
      <c r="U14" s="2" t="s">
        <v>593</v>
      </c>
      <c r="V14" s="60" t="s">
        <v>476</v>
      </c>
      <c r="W14" s="1" t="s">
        <v>89</v>
      </c>
      <c r="X14" s="1" t="s">
        <v>222</v>
      </c>
      <c r="Y14" s="17">
        <v>0</v>
      </c>
      <c r="Z14" s="60" t="s">
        <v>375</v>
      </c>
      <c r="AA14" s="35" t="s">
        <v>376</v>
      </c>
      <c r="AB14" s="12"/>
      <c r="AC14" s="2" t="s">
        <v>336</v>
      </c>
      <c r="AD14" s="9">
        <v>3</v>
      </c>
      <c r="AE14" s="88" t="str">
        <f>IF(ISBLANK(Lehrdrehbuch[[#This Row],[from]]),"",_xlfn.CONCAT(Lehrdrehbuch[[#This Row],[Ei Nr.]],".",Lehrdrehbuch[[#This Row],[from]]))</f>
        <v>2.3</v>
      </c>
      <c r="AF14" s="9">
        <v>3</v>
      </c>
      <c r="AG14" s="88" t="str">
        <f>IF(ISBLANK(Lehrdrehbuch[[#This Row],[until]]),"",_xlfn.CONCAT(Lehrdrehbuch[[#This Row],[Ei Nr.]],".",Lehrdrehbuch[[#This Row],[until]]))</f>
        <v>2.3</v>
      </c>
      <c r="AH14" s="67" cm="1">
        <f t="array" ref="AH14">_xlfn.IFS(Lehrdrehbuch[[#This Row],[from]]="na","na",Lehrdrehbuch[[#This Row],[from]]="ID","na",ISBLANK(Lehrdrehbuch[[#This Row],[from]]),"na",ISNUMBER(Lehrdrehbuch[[#This Row],[from]]),Lehrdrehbuch[[#This Row],[until]]-Lehrdrehbuch[[#This Row],[from]]+1)</f>
        <v>1</v>
      </c>
      <c r="AI14" s="79"/>
      <c r="AJ14" s="96"/>
      <c r="AK14" s="79"/>
      <c r="AL14"/>
      <c r="AM14"/>
      <c r="AN14"/>
      <c r="AO14"/>
      <c r="AP14"/>
      <c r="AQ14"/>
      <c r="AR14"/>
      <c r="AS14"/>
      <c r="AT14"/>
      <c r="AU14"/>
      <c r="AV14"/>
    </row>
    <row r="15" spans="1:48" ht="96" hidden="1" x14ac:dyDescent="0.2">
      <c r="A15" s="46"/>
      <c r="B15" s="39">
        <v>1</v>
      </c>
      <c r="C15" s="109">
        <v>11</v>
      </c>
      <c r="D15" s="50">
        <v>23</v>
      </c>
      <c r="E15" s="102">
        <v>1</v>
      </c>
      <c r="F15" s="92" t="s">
        <v>818</v>
      </c>
      <c r="G15" s="52">
        <v>4.1666666666666666E-3</v>
      </c>
      <c r="H15" s="44">
        <v>1</v>
      </c>
      <c r="I1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2.916666666666666E-2</v>
      </c>
      <c r="J1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0.40416666666666656</v>
      </c>
      <c r="K15" s="56">
        <v>1.3888888888888888E-2</v>
      </c>
      <c r="L15" s="128" t="str" cm="1">
        <f t="array" ref="L1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02.01.02.02_v_DE</v>
      </c>
      <c r="M15" s="59">
        <v>2</v>
      </c>
      <c r="N15" s="37" t="s">
        <v>3</v>
      </c>
      <c r="O15" s="5">
        <v>1</v>
      </c>
      <c r="P15" s="1" t="s">
        <v>242</v>
      </c>
      <c r="Q15" s="59">
        <v>2</v>
      </c>
      <c r="R15" s="1" t="s">
        <v>242</v>
      </c>
      <c r="S15" s="84" t="s">
        <v>470</v>
      </c>
      <c r="T15" s="59">
        <v>2</v>
      </c>
      <c r="U15" s="2" t="s">
        <v>595</v>
      </c>
      <c r="V15" s="60" t="s">
        <v>469</v>
      </c>
      <c r="W15" s="1" t="s">
        <v>90</v>
      </c>
      <c r="X15" s="1" t="s">
        <v>218</v>
      </c>
      <c r="Y15" s="17">
        <v>0</v>
      </c>
      <c r="Z15" s="27" t="s">
        <v>736</v>
      </c>
      <c r="AA15" s="35" t="s">
        <v>85</v>
      </c>
      <c r="AB15" s="12"/>
      <c r="AC15" s="2" t="s">
        <v>336</v>
      </c>
      <c r="AD15" s="9">
        <v>4</v>
      </c>
      <c r="AE15" s="88" t="str">
        <f>IF(ISBLANK(Lehrdrehbuch[[#This Row],[from]]),"",_xlfn.CONCAT(Lehrdrehbuch[[#This Row],[Ei Nr.]],".",Lehrdrehbuch[[#This Row],[from]]))</f>
        <v>2.4</v>
      </c>
      <c r="AF15" s="9">
        <v>4</v>
      </c>
      <c r="AG15" s="88" t="str">
        <f>IF(ISBLANK(Lehrdrehbuch[[#This Row],[until]]),"",_xlfn.CONCAT(Lehrdrehbuch[[#This Row],[Ei Nr.]],".",Lehrdrehbuch[[#This Row],[until]]))</f>
        <v>2.4</v>
      </c>
      <c r="AH15" s="67" cm="1">
        <f t="array" ref="AH15">_xlfn.IFS(Lehrdrehbuch[[#This Row],[from]]="na","na",Lehrdrehbuch[[#This Row],[from]]="ID","na",ISBLANK(Lehrdrehbuch[[#This Row],[from]]),"na",ISNUMBER(Lehrdrehbuch[[#This Row],[from]]),Lehrdrehbuch[[#This Row],[until]]-Lehrdrehbuch[[#This Row],[from]]+1)</f>
        <v>1</v>
      </c>
      <c r="AI15" s="79"/>
      <c r="AJ15" s="96"/>
      <c r="AK15" s="79"/>
      <c r="AL15"/>
      <c r="AM15"/>
      <c r="AN15"/>
      <c r="AO15"/>
      <c r="AP15"/>
      <c r="AQ15"/>
      <c r="AR15"/>
      <c r="AS15"/>
      <c r="AT15"/>
      <c r="AU15"/>
      <c r="AV15"/>
    </row>
    <row r="16" spans="1:48" ht="96" hidden="1" x14ac:dyDescent="0.2">
      <c r="A16" s="46"/>
      <c r="B16" s="39">
        <v>1</v>
      </c>
      <c r="C16" s="109">
        <v>12</v>
      </c>
      <c r="D16" s="50">
        <v>26</v>
      </c>
      <c r="E16" s="102">
        <v>1</v>
      </c>
      <c r="F16" s="92" t="s">
        <v>818</v>
      </c>
      <c r="G16" s="52">
        <v>3.472222222222222E-3</v>
      </c>
      <c r="H16" s="44">
        <v>1</v>
      </c>
      <c r="I1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3.2638888888888884E-2</v>
      </c>
      <c r="J1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0.40763888888888877</v>
      </c>
      <c r="K16" s="56">
        <v>1.3888888888888888E-2</v>
      </c>
      <c r="L16" s="128" t="str" cm="1">
        <f t="array" ref="L1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02.02.01.01_v_DE</v>
      </c>
      <c r="M16" s="59">
        <v>2</v>
      </c>
      <c r="N16" s="37" t="s">
        <v>3</v>
      </c>
      <c r="O16" s="5">
        <v>2</v>
      </c>
      <c r="P16" s="1" t="s">
        <v>243</v>
      </c>
      <c r="Q16" s="59">
        <v>1</v>
      </c>
      <c r="R16" s="1" t="s">
        <v>597</v>
      </c>
      <c r="S16" s="84" t="s">
        <v>33</v>
      </c>
      <c r="T16" s="59">
        <v>1</v>
      </c>
      <c r="U16" s="2" t="s">
        <v>586</v>
      </c>
      <c r="V16" s="60" t="s">
        <v>28</v>
      </c>
      <c r="W16" s="1" t="s">
        <v>89</v>
      </c>
      <c r="X16" s="1" t="s">
        <v>222</v>
      </c>
      <c r="Y16" s="17">
        <v>0</v>
      </c>
      <c r="Z16" s="60" t="s">
        <v>670</v>
      </c>
      <c r="AA16" s="35"/>
      <c r="AB16" s="12"/>
      <c r="AC16" s="2" t="s">
        <v>335</v>
      </c>
      <c r="AD16" s="9">
        <v>5</v>
      </c>
      <c r="AE16" s="88" t="str">
        <f>IF(ISBLANK(Lehrdrehbuch[[#This Row],[from]]),"",_xlfn.CONCAT(Lehrdrehbuch[[#This Row],[Ei Nr.]],".",Lehrdrehbuch[[#This Row],[from]]))</f>
        <v>2.5</v>
      </c>
      <c r="AF16" s="9">
        <v>6</v>
      </c>
      <c r="AG16" s="88" t="str">
        <f>IF(ISBLANK(Lehrdrehbuch[[#This Row],[until]]),"",_xlfn.CONCAT(Lehrdrehbuch[[#This Row],[Ei Nr.]],".",Lehrdrehbuch[[#This Row],[until]]))</f>
        <v>2.6</v>
      </c>
      <c r="AH16" s="67" cm="1">
        <f t="array" ref="AH16">_xlfn.IFS(Lehrdrehbuch[[#This Row],[from]]="na","na",Lehrdrehbuch[[#This Row],[from]]="ID","na",ISBLANK(Lehrdrehbuch[[#This Row],[from]]),"na",ISNUMBER(Lehrdrehbuch[[#This Row],[from]]),Lehrdrehbuch[[#This Row],[until]]-Lehrdrehbuch[[#This Row],[from]]+1)</f>
        <v>2</v>
      </c>
      <c r="AI16" s="79"/>
      <c r="AJ16" s="96"/>
      <c r="AK16" s="79"/>
      <c r="AL16"/>
      <c r="AM16"/>
      <c r="AN16"/>
      <c r="AO16"/>
      <c r="AP16"/>
      <c r="AQ16"/>
      <c r="AR16"/>
      <c r="AS16"/>
      <c r="AT16"/>
      <c r="AU16"/>
      <c r="AV16"/>
    </row>
    <row r="17" spans="1:48" ht="64" hidden="1" x14ac:dyDescent="0.2">
      <c r="A17" s="46"/>
      <c r="B17" s="39">
        <v>1</v>
      </c>
      <c r="C17" s="109">
        <v>13</v>
      </c>
      <c r="D17" s="50">
        <v>28</v>
      </c>
      <c r="E17" s="102">
        <v>1</v>
      </c>
      <c r="F17" s="92" t="s">
        <v>818</v>
      </c>
      <c r="G17" s="52">
        <v>6.9444444444444447E-4</v>
      </c>
      <c r="H17" s="44">
        <v>1</v>
      </c>
      <c r="I1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3.3333333333333326E-2</v>
      </c>
      <c r="J1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0.40833333333333321</v>
      </c>
      <c r="K17" s="56">
        <v>1.3888888888888888E-2</v>
      </c>
      <c r="L17" s="128" t="str" cm="1">
        <f t="array" ref="L1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02.03.01.01_v_DE</v>
      </c>
      <c r="M17" s="59">
        <v>2</v>
      </c>
      <c r="N17" s="37" t="s">
        <v>3</v>
      </c>
      <c r="O17" s="5">
        <v>3</v>
      </c>
      <c r="P17" s="1" t="s">
        <v>78</v>
      </c>
      <c r="Q17" s="59">
        <v>1</v>
      </c>
      <c r="R17" s="1" t="s">
        <v>78</v>
      </c>
      <c r="S17" s="84" t="s">
        <v>33</v>
      </c>
      <c r="T17" s="59">
        <v>1</v>
      </c>
      <c r="U17" s="2" t="s">
        <v>586</v>
      </c>
      <c r="V17" s="60" t="s">
        <v>96</v>
      </c>
      <c r="W17" s="1" t="s">
        <v>89</v>
      </c>
      <c r="X17" s="1" t="s">
        <v>222</v>
      </c>
      <c r="Y17" s="17">
        <v>0</v>
      </c>
      <c r="Z17" s="60" t="s">
        <v>475</v>
      </c>
      <c r="AA17" s="35" t="s">
        <v>860</v>
      </c>
      <c r="AB17" s="12"/>
      <c r="AC17" s="2" t="s">
        <v>349</v>
      </c>
      <c r="AD17" s="9">
        <v>7</v>
      </c>
      <c r="AE17" s="88" t="str">
        <f>IF(ISBLANK(Lehrdrehbuch[[#This Row],[from]]),"",_xlfn.CONCAT(Lehrdrehbuch[[#This Row],[Ei Nr.]],".",Lehrdrehbuch[[#This Row],[from]]))</f>
        <v>2.7</v>
      </c>
      <c r="AF17" s="9">
        <v>7</v>
      </c>
      <c r="AG17" s="88" t="str">
        <f>IF(ISBLANK(Lehrdrehbuch[[#This Row],[until]]),"",_xlfn.CONCAT(Lehrdrehbuch[[#This Row],[Ei Nr.]],".",Lehrdrehbuch[[#This Row],[until]]))</f>
        <v>2.7</v>
      </c>
      <c r="AH17" s="67" cm="1">
        <f t="array" ref="AH17">_xlfn.IFS(Lehrdrehbuch[[#This Row],[from]]="na","na",Lehrdrehbuch[[#This Row],[from]]="ID","na",ISBLANK(Lehrdrehbuch[[#This Row],[from]]),"na",ISNUMBER(Lehrdrehbuch[[#This Row],[from]]),Lehrdrehbuch[[#This Row],[until]]-Lehrdrehbuch[[#This Row],[from]]+1)</f>
        <v>1</v>
      </c>
      <c r="AI17" s="79"/>
      <c r="AJ17" s="96"/>
      <c r="AK17" s="32"/>
      <c r="AL17"/>
      <c r="AM17"/>
      <c r="AN17"/>
      <c r="AO17"/>
      <c r="AP17"/>
      <c r="AQ17"/>
      <c r="AR17"/>
      <c r="AS17"/>
      <c r="AT17"/>
      <c r="AU17"/>
      <c r="AV17"/>
    </row>
    <row r="18" spans="1:48" ht="80" hidden="1" x14ac:dyDescent="0.2">
      <c r="A18" s="46"/>
      <c r="B18" s="39">
        <v>1</v>
      </c>
      <c r="C18" s="109">
        <v>14</v>
      </c>
      <c r="D18" s="50">
        <v>30</v>
      </c>
      <c r="E18" s="102">
        <v>1</v>
      </c>
      <c r="F18" s="92" t="s">
        <v>818</v>
      </c>
      <c r="G18" s="52">
        <v>5.5555555555555558E-3</v>
      </c>
      <c r="H18" s="44">
        <v>1</v>
      </c>
      <c r="I1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3.8888888888888883E-2</v>
      </c>
      <c r="J1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0.41388888888888875</v>
      </c>
      <c r="K18" s="56">
        <v>9.0277777777777787E-3</v>
      </c>
      <c r="L18" s="128" t="str" cm="1">
        <f t="array" ref="L1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03.01.01.01_v_DE</v>
      </c>
      <c r="M18" s="59">
        <v>3</v>
      </c>
      <c r="N18" s="37" t="s">
        <v>4</v>
      </c>
      <c r="O18" s="5">
        <v>1</v>
      </c>
      <c r="P18" s="1" t="s">
        <v>29</v>
      </c>
      <c r="Q18" s="59">
        <v>1</v>
      </c>
      <c r="R18" s="1" t="s">
        <v>386</v>
      </c>
      <c r="S18" s="84" t="s">
        <v>228</v>
      </c>
      <c r="T18" s="59">
        <v>1</v>
      </c>
      <c r="U18" s="2" t="s">
        <v>604</v>
      </c>
      <c r="V18" s="60" t="s">
        <v>246</v>
      </c>
      <c r="W18" s="1" t="s">
        <v>90</v>
      </c>
      <c r="X18" s="1" t="s">
        <v>218</v>
      </c>
      <c r="Y18" s="17">
        <v>0</v>
      </c>
      <c r="Z18" s="60" t="s">
        <v>562</v>
      </c>
      <c r="AA18" s="35" t="s">
        <v>189</v>
      </c>
      <c r="AB18" s="12"/>
      <c r="AC18" s="2" t="s">
        <v>335</v>
      </c>
      <c r="AD18" s="9">
        <v>1</v>
      </c>
      <c r="AE18" s="88" t="str">
        <f>IF(ISBLANK(Lehrdrehbuch[[#This Row],[from]]),"",_xlfn.CONCAT(Lehrdrehbuch[[#This Row],[Ei Nr.]],".",Lehrdrehbuch[[#This Row],[from]]))</f>
        <v>3.1</v>
      </c>
      <c r="AF18" s="9">
        <v>3</v>
      </c>
      <c r="AG18" s="88" t="str">
        <f>IF(ISBLANK(Lehrdrehbuch[[#This Row],[until]]),"",_xlfn.CONCAT(Lehrdrehbuch[[#This Row],[Ei Nr.]],".",Lehrdrehbuch[[#This Row],[until]]))</f>
        <v>3.3</v>
      </c>
      <c r="AH18" s="67" cm="1">
        <f t="array" ref="AH18">_xlfn.IFS(Lehrdrehbuch[[#This Row],[from]]="na","na",Lehrdrehbuch[[#This Row],[from]]="ID","na",ISBLANK(Lehrdrehbuch[[#This Row],[from]]),"na",ISNUMBER(Lehrdrehbuch[[#This Row],[from]]),Lehrdrehbuch[[#This Row],[until]]-Lehrdrehbuch[[#This Row],[from]]+1)</f>
        <v>3</v>
      </c>
      <c r="AI18" s="79"/>
      <c r="AJ18" s="96"/>
      <c r="AK18" s="79"/>
      <c r="AL18"/>
      <c r="AM18"/>
      <c r="AN18"/>
      <c r="AO18"/>
      <c r="AP18"/>
      <c r="AQ18"/>
      <c r="AR18"/>
      <c r="AS18"/>
      <c r="AT18"/>
      <c r="AU18"/>
      <c r="AV18"/>
    </row>
    <row r="19" spans="1:48" ht="32" hidden="1" x14ac:dyDescent="0.2">
      <c r="A19" s="46"/>
      <c r="B19" s="39">
        <v>1</v>
      </c>
      <c r="C19" s="109">
        <v>15</v>
      </c>
      <c r="D19" s="50">
        <v>32</v>
      </c>
      <c r="E19" s="102">
        <v>1</v>
      </c>
      <c r="F19" s="92" t="s">
        <v>818</v>
      </c>
      <c r="G19" s="52">
        <v>3.472222222222222E-3</v>
      </c>
      <c r="H19" s="44">
        <v>1</v>
      </c>
      <c r="I1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4.2361111111111106E-2</v>
      </c>
      <c r="J1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0.41736111111111096</v>
      </c>
      <c r="K19" s="56">
        <v>9.0277777777777787E-3</v>
      </c>
      <c r="L19" s="128" t="str" cm="1">
        <f t="array" ref="L1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03.02.02.01_v_DE</v>
      </c>
      <c r="M19" s="59">
        <v>3</v>
      </c>
      <c r="N19" s="37" t="s">
        <v>4</v>
      </c>
      <c r="O19" s="5">
        <v>2</v>
      </c>
      <c r="P19" s="1" t="s">
        <v>245</v>
      </c>
      <c r="Q19" s="59">
        <v>2</v>
      </c>
      <c r="R19" s="1" t="s">
        <v>598</v>
      </c>
      <c r="S19" s="84" t="s">
        <v>33</v>
      </c>
      <c r="T19" s="59">
        <v>1</v>
      </c>
      <c r="U19" s="2" t="s">
        <v>586</v>
      </c>
      <c r="V19" s="60" t="s">
        <v>247</v>
      </c>
      <c r="W19" s="1" t="s">
        <v>89</v>
      </c>
      <c r="X19" s="1" t="s">
        <v>222</v>
      </c>
      <c r="Y19" s="17">
        <v>0</v>
      </c>
      <c r="Z19" s="60" t="s">
        <v>357</v>
      </c>
      <c r="AA19" s="35"/>
      <c r="AB19" s="12"/>
      <c r="AC19" s="2" t="s">
        <v>335</v>
      </c>
      <c r="AD19" s="9">
        <v>4</v>
      </c>
      <c r="AE19" s="88" t="str">
        <f>IF(ISBLANK(Lehrdrehbuch[[#This Row],[from]]),"",_xlfn.CONCAT(Lehrdrehbuch[[#This Row],[Ei Nr.]],".",Lehrdrehbuch[[#This Row],[from]]))</f>
        <v>3.4</v>
      </c>
      <c r="AF19" s="9">
        <v>4</v>
      </c>
      <c r="AG19" s="88" t="str">
        <f>IF(ISBLANK(Lehrdrehbuch[[#This Row],[until]]),"",_xlfn.CONCAT(Lehrdrehbuch[[#This Row],[Ei Nr.]],".",Lehrdrehbuch[[#This Row],[until]]))</f>
        <v>3.4</v>
      </c>
      <c r="AH19" s="67" cm="1">
        <f t="array" ref="AH19">_xlfn.IFS(Lehrdrehbuch[[#This Row],[from]]="na","na",Lehrdrehbuch[[#This Row],[from]]="ID","na",ISBLANK(Lehrdrehbuch[[#This Row],[from]]),"na",ISNUMBER(Lehrdrehbuch[[#This Row],[from]]),Lehrdrehbuch[[#This Row],[until]]-Lehrdrehbuch[[#This Row],[from]]+1)</f>
        <v>1</v>
      </c>
      <c r="AI19" s="79"/>
      <c r="AJ19" s="96"/>
      <c r="AK19" s="79"/>
      <c r="AL19"/>
      <c r="AM19"/>
      <c r="AN19"/>
      <c r="AO19"/>
      <c r="AP19"/>
      <c r="AQ19"/>
      <c r="AR19"/>
      <c r="AS19"/>
      <c r="AT19"/>
      <c r="AU19"/>
      <c r="AV19"/>
    </row>
    <row r="20" spans="1:48" ht="48" hidden="1" x14ac:dyDescent="0.2">
      <c r="A20" s="46"/>
      <c r="B20" s="39">
        <v>1</v>
      </c>
      <c r="C20" s="109">
        <v>16</v>
      </c>
      <c r="D20" s="50">
        <v>34</v>
      </c>
      <c r="E20" s="102">
        <v>1</v>
      </c>
      <c r="F20" s="92" t="s">
        <v>818</v>
      </c>
      <c r="G20" s="52">
        <v>2.7777777777777779E-3</v>
      </c>
      <c r="H20" s="44">
        <v>0</v>
      </c>
      <c r="I2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4.2361111111111106E-2</v>
      </c>
      <c r="J2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0.41736111111111096</v>
      </c>
      <c r="K20" s="56">
        <v>9.0277777777777787E-3</v>
      </c>
      <c r="L20" s="128" t="str" cm="1">
        <f t="array" ref="L2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03.02.02a.01_v_DE</v>
      </c>
      <c r="M20" s="58">
        <v>3</v>
      </c>
      <c r="N20" s="37" t="s">
        <v>4</v>
      </c>
      <c r="O20" s="5">
        <v>2</v>
      </c>
      <c r="P20" s="1" t="s">
        <v>245</v>
      </c>
      <c r="Q20" s="59" t="s">
        <v>365</v>
      </c>
      <c r="R20" s="72" t="s">
        <v>366</v>
      </c>
      <c r="S20" s="84" t="s">
        <v>366</v>
      </c>
      <c r="T20" s="58">
        <v>1</v>
      </c>
      <c r="U20" s="57" t="s">
        <v>645</v>
      </c>
      <c r="V20" s="60" t="s">
        <v>247</v>
      </c>
      <c r="W20" s="72" t="s">
        <v>90</v>
      </c>
      <c r="X20" s="72" t="s">
        <v>218</v>
      </c>
      <c r="Y20" s="17">
        <v>1</v>
      </c>
      <c r="Z20" s="62" t="s">
        <v>726</v>
      </c>
      <c r="AA20" s="35"/>
      <c r="AB20" s="12"/>
      <c r="AC20" s="2"/>
      <c r="AD20" s="9" t="s">
        <v>15</v>
      </c>
      <c r="AE20" s="88" t="str">
        <f>IF(ISBLANK(Lehrdrehbuch[[#This Row],[from]]),"",_xlfn.CONCAT(Lehrdrehbuch[[#This Row],[Ei Nr.]],".",Lehrdrehbuch[[#This Row],[from]]))</f>
        <v>3.na</v>
      </c>
      <c r="AF20" s="9" t="s">
        <v>15</v>
      </c>
      <c r="AG20" s="88" t="str">
        <f>IF(ISBLANK(Lehrdrehbuch[[#This Row],[until]]),"",_xlfn.CONCAT(Lehrdrehbuch[[#This Row],[Ei Nr.]],".",Lehrdrehbuch[[#This Row],[until]]))</f>
        <v>3.na</v>
      </c>
      <c r="AH20" s="67" t="str" cm="1">
        <f t="array" ref="AH20">_xlfn.IFS(Lehrdrehbuch[[#This Row],[from]]="na","na",Lehrdrehbuch[[#This Row],[from]]="ID","na",ISBLANK(Lehrdrehbuch[[#This Row],[from]]),"na",ISNUMBER(Lehrdrehbuch[[#This Row],[from]]),Lehrdrehbuch[[#This Row],[until]]-Lehrdrehbuch[[#This Row],[from]]+1)</f>
        <v>na</v>
      </c>
      <c r="AI20" s="79"/>
      <c r="AJ20" s="96"/>
      <c r="AK20" s="79"/>
      <c r="AL20"/>
      <c r="AM20"/>
      <c r="AN20"/>
      <c r="AO20"/>
      <c r="AP20"/>
      <c r="AQ20"/>
      <c r="AR20"/>
      <c r="AS20"/>
      <c r="AT20"/>
      <c r="AU20"/>
      <c r="AV20"/>
    </row>
    <row r="21" spans="1:48" ht="96" hidden="1" x14ac:dyDescent="0.2">
      <c r="A21" s="46"/>
      <c r="B21" s="39">
        <v>1</v>
      </c>
      <c r="C21" s="109">
        <v>17</v>
      </c>
      <c r="D21" s="50">
        <v>36</v>
      </c>
      <c r="E21" s="102">
        <v>1</v>
      </c>
      <c r="F21" s="92" t="s">
        <v>818</v>
      </c>
      <c r="G21" s="52">
        <v>7.6388888888888886E-3</v>
      </c>
      <c r="H21" s="44">
        <v>1</v>
      </c>
      <c r="I2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4.9999999999999996E-2</v>
      </c>
      <c r="J2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0.42499999999999982</v>
      </c>
      <c r="K21" s="56">
        <v>2.9861111111111113E-2</v>
      </c>
      <c r="L21" s="128" t="str" cm="1">
        <f t="array" ref="L2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04.01.01.01_v_DE</v>
      </c>
      <c r="M21" s="59">
        <v>4</v>
      </c>
      <c r="N21" s="37" t="s">
        <v>680</v>
      </c>
      <c r="O21" s="5">
        <v>1</v>
      </c>
      <c r="P21" s="1" t="s">
        <v>681</v>
      </c>
      <c r="Q21" s="59">
        <v>1</v>
      </c>
      <c r="R21" s="1" t="s">
        <v>599</v>
      </c>
      <c r="S21" s="84" t="s">
        <v>712</v>
      </c>
      <c r="T21" s="59">
        <v>1</v>
      </c>
      <c r="U21" s="2" t="s">
        <v>584</v>
      </c>
      <c r="V21" s="60" t="s">
        <v>34</v>
      </c>
      <c r="W21" s="1" t="s">
        <v>90</v>
      </c>
      <c r="X21" s="1" t="s">
        <v>218</v>
      </c>
      <c r="Y21" s="17">
        <v>0</v>
      </c>
      <c r="Z21" s="60" t="s">
        <v>716</v>
      </c>
      <c r="AA21" s="35"/>
      <c r="AB21" s="12"/>
      <c r="AC21" s="2"/>
      <c r="AD21" s="9">
        <v>1</v>
      </c>
      <c r="AE21" s="88" t="str">
        <f>IF(ISBLANK(Lehrdrehbuch[[#This Row],[from]]),"",_xlfn.CONCAT(Lehrdrehbuch[[#This Row],[Ei Nr.]],".",Lehrdrehbuch[[#This Row],[from]]))</f>
        <v>4.1</v>
      </c>
      <c r="AF21" s="9">
        <v>2</v>
      </c>
      <c r="AG21" s="88" t="str">
        <f>IF(ISBLANK(Lehrdrehbuch[[#This Row],[until]]),"",_xlfn.CONCAT(Lehrdrehbuch[[#This Row],[Ei Nr.]],".",Lehrdrehbuch[[#This Row],[until]]))</f>
        <v>4.2</v>
      </c>
      <c r="AH21" s="67" cm="1">
        <f t="array" ref="AH21">_xlfn.IFS(Lehrdrehbuch[[#This Row],[from]]="na","na",Lehrdrehbuch[[#This Row],[from]]="ID","na",ISBLANK(Lehrdrehbuch[[#This Row],[from]]),"na",ISNUMBER(Lehrdrehbuch[[#This Row],[from]]),Lehrdrehbuch[[#This Row],[until]]-Lehrdrehbuch[[#This Row],[from]]+1)</f>
        <v>2</v>
      </c>
      <c r="AI21" s="79"/>
      <c r="AJ21" s="96"/>
      <c r="AK21" s="79"/>
      <c r="AL21"/>
      <c r="AM21"/>
      <c r="AN21"/>
      <c r="AO21"/>
      <c r="AP21"/>
      <c r="AQ21"/>
      <c r="AR21"/>
      <c r="AS21"/>
      <c r="AT21"/>
      <c r="AU21"/>
      <c r="AV21"/>
    </row>
    <row r="22" spans="1:48" ht="32" hidden="1" x14ac:dyDescent="0.2">
      <c r="A22" s="46"/>
      <c r="B22" s="39">
        <v>1</v>
      </c>
      <c r="C22" s="109">
        <v>18</v>
      </c>
      <c r="D22" s="50">
        <v>38</v>
      </c>
      <c r="E22" s="102">
        <v>1</v>
      </c>
      <c r="F22" s="92" t="s">
        <v>818</v>
      </c>
      <c r="G22" s="52">
        <v>6.9444444444444441E-3</v>
      </c>
      <c r="H22" s="44">
        <v>0</v>
      </c>
      <c r="I2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4.9999999999999996E-2</v>
      </c>
      <c r="J2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0.42499999999999982</v>
      </c>
      <c r="K22" s="56">
        <v>2.9861111111111113E-2</v>
      </c>
      <c r="L22" s="128" t="str" cm="1">
        <f t="array" ref="L2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04.01.01a.01_v_DE</v>
      </c>
      <c r="M22" s="58">
        <v>4</v>
      </c>
      <c r="N22" s="37" t="s">
        <v>680</v>
      </c>
      <c r="O22" s="5">
        <v>1</v>
      </c>
      <c r="P22" s="1" t="s">
        <v>681</v>
      </c>
      <c r="Q22" s="59" t="s">
        <v>363</v>
      </c>
      <c r="R22" s="1" t="s">
        <v>387</v>
      </c>
      <c r="S22" s="84" t="s">
        <v>367</v>
      </c>
      <c r="T22" s="58">
        <v>1</v>
      </c>
      <c r="U22" s="2" t="s">
        <v>604</v>
      </c>
      <c r="V22" s="60" t="s">
        <v>447</v>
      </c>
      <c r="W22" s="1" t="s">
        <v>90</v>
      </c>
      <c r="X22" s="1" t="s">
        <v>218</v>
      </c>
      <c r="Y22" s="17">
        <v>1</v>
      </c>
      <c r="Z22" s="60" t="s">
        <v>448</v>
      </c>
      <c r="AA22" s="35"/>
      <c r="AB22" s="12"/>
      <c r="AC22" s="2"/>
      <c r="AD22" s="9" t="s">
        <v>15</v>
      </c>
      <c r="AE22" s="88" t="str">
        <f>IF(ISBLANK(Lehrdrehbuch[[#This Row],[from]]),"",_xlfn.CONCAT(Lehrdrehbuch[[#This Row],[Ei Nr.]],".",Lehrdrehbuch[[#This Row],[from]]))</f>
        <v>4.na</v>
      </c>
      <c r="AF22" s="9" t="s">
        <v>15</v>
      </c>
      <c r="AG22" s="88" t="str">
        <f>IF(ISBLANK(Lehrdrehbuch[[#This Row],[until]]),"",_xlfn.CONCAT(Lehrdrehbuch[[#This Row],[Ei Nr.]],".",Lehrdrehbuch[[#This Row],[until]]))</f>
        <v>4.na</v>
      </c>
      <c r="AH22" s="67" t="str" cm="1">
        <f t="array" ref="AH22">_xlfn.IFS(Lehrdrehbuch[[#This Row],[from]]="na","na",Lehrdrehbuch[[#This Row],[from]]="ID","na",ISBLANK(Lehrdrehbuch[[#This Row],[from]]),"na",ISNUMBER(Lehrdrehbuch[[#This Row],[from]]),Lehrdrehbuch[[#This Row],[until]]-Lehrdrehbuch[[#This Row],[from]]+1)</f>
        <v>na</v>
      </c>
      <c r="AI22" s="79"/>
      <c r="AJ22" s="96"/>
      <c r="AK22" s="79"/>
      <c r="AL22"/>
      <c r="AM22"/>
      <c r="AN22"/>
      <c r="AO22"/>
      <c r="AP22"/>
      <c r="AQ22"/>
      <c r="AR22"/>
      <c r="AS22"/>
      <c r="AT22"/>
      <c r="AU22"/>
      <c r="AV22"/>
    </row>
    <row r="23" spans="1:48" ht="32" hidden="1" x14ac:dyDescent="0.2">
      <c r="A23" s="46"/>
      <c r="B23" s="39">
        <v>1</v>
      </c>
      <c r="C23" s="109">
        <v>19</v>
      </c>
      <c r="D23" s="50">
        <v>40</v>
      </c>
      <c r="E23" s="102">
        <v>1</v>
      </c>
      <c r="F23" s="92" t="s">
        <v>818</v>
      </c>
      <c r="G23" s="52">
        <v>1.3888888888888889E-3</v>
      </c>
      <c r="H23" s="44">
        <v>1</v>
      </c>
      <c r="I2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5.1388888888888887E-2</v>
      </c>
      <c r="J2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0.42638888888888871</v>
      </c>
      <c r="K23" s="56">
        <v>2.9861111111111113E-2</v>
      </c>
      <c r="L23" s="128" t="str" cm="1">
        <f t="array" ref="L2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04.01.02.01_v_DE</v>
      </c>
      <c r="M23" s="59">
        <v>4</v>
      </c>
      <c r="N23" s="37" t="s">
        <v>680</v>
      </c>
      <c r="O23" s="5">
        <v>1</v>
      </c>
      <c r="P23" s="1" t="s">
        <v>681</v>
      </c>
      <c r="Q23" s="59">
        <v>2</v>
      </c>
      <c r="R23" s="1" t="s">
        <v>388</v>
      </c>
      <c r="S23" s="84" t="s">
        <v>33</v>
      </c>
      <c r="T23" s="59">
        <v>1</v>
      </c>
      <c r="U23" s="2" t="s">
        <v>586</v>
      </c>
      <c r="V23" s="60" t="s">
        <v>682</v>
      </c>
      <c r="W23" s="1" t="s">
        <v>89</v>
      </c>
      <c r="X23" s="1" t="s">
        <v>222</v>
      </c>
      <c r="Y23" s="17">
        <v>0</v>
      </c>
      <c r="Z23" s="60" t="s">
        <v>683</v>
      </c>
      <c r="AA23" s="35"/>
      <c r="AB23" s="12"/>
      <c r="AC23" s="2" t="s">
        <v>335</v>
      </c>
      <c r="AD23" s="9">
        <v>3</v>
      </c>
      <c r="AE23" s="88" t="str">
        <f>IF(ISBLANK(Lehrdrehbuch[[#This Row],[from]]),"",_xlfn.CONCAT(Lehrdrehbuch[[#This Row],[Ei Nr.]],".",Lehrdrehbuch[[#This Row],[from]]))</f>
        <v>4.3</v>
      </c>
      <c r="AF23" s="9">
        <v>3</v>
      </c>
      <c r="AG23" s="88" t="str">
        <f>IF(ISBLANK(Lehrdrehbuch[[#This Row],[until]]),"",_xlfn.CONCAT(Lehrdrehbuch[[#This Row],[Ei Nr.]],".",Lehrdrehbuch[[#This Row],[until]]))</f>
        <v>4.3</v>
      </c>
      <c r="AH23" s="67" cm="1">
        <f t="array" ref="AH23">_xlfn.IFS(Lehrdrehbuch[[#This Row],[from]]="na","na",Lehrdrehbuch[[#This Row],[from]]="ID","na",ISBLANK(Lehrdrehbuch[[#This Row],[from]]),"na",ISNUMBER(Lehrdrehbuch[[#This Row],[from]]),Lehrdrehbuch[[#This Row],[until]]-Lehrdrehbuch[[#This Row],[from]]+1)</f>
        <v>1</v>
      </c>
      <c r="AI23" s="79"/>
      <c r="AJ23" s="96"/>
      <c r="AK23" s="79"/>
      <c r="AL23"/>
      <c r="AM23"/>
      <c r="AN23"/>
      <c r="AO23"/>
      <c r="AP23"/>
      <c r="AQ23"/>
      <c r="AR23"/>
      <c r="AS23"/>
      <c r="AT23"/>
      <c r="AU23"/>
      <c r="AV23"/>
    </row>
    <row r="24" spans="1:48" ht="192" hidden="1" x14ac:dyDescent="0.2">
      <c r="A24" s="46"/>
      <c r="B24" s="39">
        <v>1</v>
      </c>
      <c r="C24" s="109">
        <v>20</v>
      </c>
      <c r="D24" s="50">
        <v>42</v>
      </c>
      <c r="E24" s="102">
        <v>1</v>
      </c>
      <c r="F24" s="92" t="s">
        <v>818</v>
      </c>
      <c r="G24" s="52">
        <v>3.472222222222222E-3</v>
      </c>
      <c r="H24" s="44">
        <v>1</v>
      </c>
      <c r="I2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5.486111111111111E-2</v>
      </c>
      <c r="J2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0.42986111111111092</v>
      </c>
      <c r="K24" s="56">
        <v>2.9861111111111113E-2</v>
      </c>
      <c r="L24" s="128" t="str" cm="1">
        <f t="array" ref="L2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04.02.01.01_v_DE</v>
      </c>
      <c r="M24" s="59">
        <v>4</v>
      </c>
      <c r="N24" s="37" t="s">
        <v>680</v>
      </c>
      <c r="O24" s="5">
        <v>2</v>
      </c>
      <c r="P24" s="1" t="s">
        <v>389</v>
      </c>
      <c r="Q24" s="59">
        <v>1</v>
      </c>
      <c r="R24" s="1" t="s">
        <v>389</v>
      </c>
      <c r="S24" s="84" t="s">
        <v>366</v>
      </c>
      <c r="T24" s="59">
        <v>1</v>
      </c>
      <c r="U24" s="2" t="s">
        <v>587</v>
      </c>
      <c r="V24" s="60" t="s">
        <v>684</v>
      </c>
      <c r="W24" s="1" t="s">
        <v>89</v>
      </c>
      <c r="X24" s="1" t="s">
        <v>222</v>
      </c>
      <c r="Y24" s="17">
        <v>0</v>
      </c>
      <c r="Z24" s="60" t="s">
        <v>737</v>
      </c>
      <c r="AA24" s="35" t="s">
        <v>191</v>
      </c>
      <c r="AB24" s="1" t="s">
        <v>738</v>
      </c>
      <c r="AC24" s="2"/>
      <c r="AD24" s="16">
        <v>4</v>
      </c>
      <c r="AE24" s="88" t="str">
        <f>IF(ISBLANK(Lehrdrehbuch[[#This Row],[from]]),"",_xlfn.CONCAT(Lehrdrehbuch[[#This Row],[Ei Nr.]],".",Lehrdrehbuch[[#This Row],[from]]))</f>
        <v>4.4</v>
      </c>
      <c r="AF24" s="16">
        <v>4</v>
      </c>
      <c r="AG24" s="90" t="str">
        <f>IF(ISBLANK(Lehrdrehbuch[[#This Row],[until]]),"",_xlfn.CONCAT(Lehrdrehbuch[[#This Row],[Ei Nr.]],".",Lehrdrehbuch[[#This Row],[until]]))</f>
        <v>4.4</v>
      </c>
      <c r="AH24" s="68" cm="1">
        <f t="array" ref="AH24">_xlfn.IFS(Lehrdrehbuch[[#This Row],[from]]="na","na",Lehrdrehbuch[[#This Row],[from]]="ID","na",ISBLANK(Lehrdrehbuch[[#This Row],[from]]),"na",ISNUMBER(Lehrdrehbuch[[#This Row],[from]]),Lehrdrehbuch[[#This Row],[until]]-Lehrdrehbuch[[#This Row],[from]]+1)</f>
        <v>1</v>
      </c>
      <c r="AI24" s="79"/>
      <c r="AJ24" s="96"/>
      <c r="AK24" s="78" t="s">
        <v>796</v>
      </c>
      <c r="AL24"/>
      <c r="AM24"/>
      <c r="AN24"/>
      <c r="AO24"/>
      <c r="AP24"/>
      <c r="AQ24"/>
      <c r="AR24"/>
      <c r="AS24"/>
      <c r="AT24"/>
      <c r="AU24"/>
      <c r="AV24"/>
    </row>
    <row r="25" spans="1:48" ht="32" hidden="1" x14ac:dyDescent="0.2">
      <c r="A25" s="46"/>
      <c r="B25" s="39">
        <v>1</v>
      </c>
      <c r="C25" s="109">
        <v>21</v>
      </c>
      <c r="D25" s="50">
        <v>44</v>
      </c>
      <c r="E25" s="102">
        <v>1</v>
      </c>
      <c r="F25" s="92" t="s">
        <v>818</v>
      </c>
      <c r="G25" s="52">
        <v>3.472222222222222E-3</v>
      </c>
      <c r="H25" s="44">
        <v>1</v>
      </c>
      <c r="I2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5.8333333333333334E-2</v>
      </c>
      <c r="J2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0.43333333333333313</v>
      </c>
      <c r="K25" s="56">
        <v>2.9861111111111113E-2</v>
      </c>
      <c r="L25" s="128" t="str" cm="1">
        <f t="array" ref="L2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04.02.01.02_v_DE</v>
      </c>
      <c r="M25" s="59">
        <v>4</v>
      </c>
      <c r="N25" s="37" t="s">
        <v>680</v>
      </c>
      <c r="O25" s="5">
        <v>2</v>
      </c>
      <c r="P25" s="1" t="s">
        <v>389</v>
      </c>
      <c r="Q25" s="59">
        <v>1</v>
      </c>
      <c r="R25" s="1" t="s">
        <v>389</v>
      </c>
      <c r="S25" s="84" t="s">
        <v>366</v>
      </c>
      <c r="T25" s="59">
        <v>2</v>
      </c>
      <c r="U25" s="2" t="s">
        <v>590</v>
      </c>
      <c r="V25" s="60" t="s">
        <v>684</v>
      </c>
      <c r="W25" s="1" t="s">
        <v>90</v>
      </c>
      <c r="X25" s="1" t="s">
        <v>218</v>
      </c>
      <c r="Y25" s="17">
        <v>0</v>
      </c>
      <c r="Z25" s="60" t="s">
        <v>80</v>
      </c>
      <c r="AA25" s="35" t="s">
        <v>739</v>
      </c>
      <c r="AB25" s="12"/>
      <c r="AC25" s="2" t="s">
        <v>338</v>
      </c>
      <c r="AD25" s="16">
        <v>5</v>
      </c>
      <c r="AE25" s="88" t="str">
        <f>IF(ISBLANK(Lehrdrehbuch[[#This Row],[from]]),"",_xlfn.CONCAT(Lehrdrehbuch[[#This Row],[Ei Nr.]],".",Lehrdrehbuch[[#This Row],[from]]))</f>
        <v>4.5</v>
      </c>
      <c r="AF25" s="16">
        <v>5</v>
      </c>
      <c r="AG25" s="90" t="str">
        <f>IF(ISBLANK(Lehrdrehbuch[[#This Row],[until]]),"",_xlfn.CONCAT(Lehrdrehbuch[[#This Row],[Ei Nr.]],".",Lehrdrehbuch[[#This Row],[until]]))</f>
        <v>4.5</v>
      </c>
      <c r="AH25" s="68" cm="1">
        <f t="array" ref="AH25">_xlfn.IFS(Lehrdrehbuch[[#This Row],[from]]="na","na",Lehrdrehbuch[[#This Row],[from]]="ID","na",ISBLANK(Lehrdrehbuch[[#This Row],[from]]),"na",ISNUMBER(Lehrdrehbuch[[#This Row],[from]]),Lehrdrehbuch[[#This Row],[until]]-Lehrdrehbuch[[#This Row],[from]]+1)</f>
        <v>1</v>
      </c>
      <c r="AI25" s="80"/>
      <c r="AJ25" s="97"/>
      <c r="AK25" s="79"/>
      <c r="AL25"/>
      <c r="AM25"/>
      <c r="AN25"/>
      <c r="AO25"/>
      <c r="AP25"/>
      <c r="AQ25"/>
      <c r="AR25"/>
      <c r="AS25"/>
      <c r="AT25"/>
      <c r="AU25"/>
      <c r="AV25"/>
    </row>
    <row r="26" spans="1:48" ht="80" hidden="1" x14ac:dyDescent="0.2">
      <c r="A26" s="46"/>
      <c r="B26" s="39">
        <v>1</v>
      </c>
      <c r="C26" s="109">
        <v>22</v>
      </c>
      <c r="D26" s="50">
        <v>46</v>
      </c>
      <c r="E26" s="102">
        <v>1</v>
      </c>
      <c r="F26" s="92" t="s">
        <v>818</v>
      </c>
      <c r="G26" s="52">
        <v>3.472222222222222E-3</v>
      </c>
      <c r="H26" s="44">
        <v>1</v>
      </c>
      <c r="I2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6.1805555555555558E-2</v>
      </c>
      <c r="J2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0.43680555555555534</v>
      </c>
      <c r="K26" s="56">
        <v>2.9861111111111113E-2</v>
      </c>
      <c r="L26" s="128" t="str" cm="1">
        <f t="array" ref="L2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04.02.01.03_v_DE</v>
      </c>
      <c r="M26" s="59">
        <v>4</v>
      </c>
      <c r="N26" s="37" t="s">
        <v>680</v>
      </c>
      <c r="O26" s="5">
        <v>2</v>
      </c>
      <c r="P26" s="1" t="s">
        <v>389</v>
      </c>
      <c r="Q26" s="59">
        <v>1</v>
      </c>
      <c r="R26" s="1" t="s">
        <v>389</v>
      </c>
      <c r="S26" s="84" t="s">
        <v>366</v>
      </c>
      <c r="T26" s="59">
        <v>3</v>
      </c>
      <c r="U26" s="2" t="s">
        <v>592</v>
      </c>
      <c r="V26" s="60" t="s">
        <v>249</v>
      </c>
      <c r="W26" s="1" t="s">
        <v>90</v>
      </c>
      <c r="X26" s="1" t="s">
        <v>218</v>
      </c>
      <c r="Y26" s="17">
        <v>0</v>
      </c>
      <c r="Z26" s="60" t="s">
        <v>741</v>
      </c>
      <c r="AA26" s="35" t="s">
        <v>154</v>
      </c>
      <c r="AB26" s="12"/>
      <c r="AC26" s="2" t="s">
        <v>337</v>
      </c>
      <c r="AD26" s="9">
        <v>6</v>
      </c>
      <c r="AE26" s="88" t="str">
        <f>IF(ISBLANK(Lehrdrehbuch[[#This Row],[from]]),"",_xlfn.CONCAT(Lehrdrehbuch[[#This Row],[Ei Nr.]],".",Lehrdrehbuch[[#This Row],[from]]))</f>
        <v>4.6</v>
      </c>
      <c r="AF26" s="9">
        <v>6</v>
      </c>
      <c r="AG26" s="88" t="str">
        <f>IF(ISBLANK(Lehrdrehbuch[[#This Row],[until]]),"",_xlfn.CONCAT(Lehrdrehbuch[[#This Row],[Ei Nr.]],".",Lehrdrehbuch[[#This Row],[until]]))</f>
        <v>4.6</v>
      </c>
      <c r="AH26" s="67" cm="1">
        <f t="array" ref="AH26">_xlfn.IFS(Lehrdrehbuch[[#This Row],[from]]="na","na",Lehrdrehbuch[[#This Row],[from]]="ID","na",ISBLANK(Lehrdrehbuch[[#This Row],[from]]),"na",ISNUMBER(Lehrdrehbuch[[#This Row],[from]]),Lehrdrehbuch[[#This Row],[until]]-Lehrdrehbuch[[#This Row],[from]]+1)</f>
        <v>1</v>
      </c>
      <c r="AI26" s="79"/>
      <c r="AJ26" s="96"/>
      <c r="AK26" s="79"/>
      <c r="AL26"/>
      <c r="AM26"/>
      <c r="AN26"/>
      <c r="AO26"/>
      <c r="AP26"/>
      <c r="AQ26"/>
      <c r="AR26"/>
      <c r="AS26"/>
      <c r="AT26"/>
      <c r="AU26"/>
      <c r="AV26"/>
    </row>
    <row r="27" spans="1:48" ht="32" hidden="1" x14ac:dyDescent="0.2">
      <c r="A27" s="46"/>
      <c r="B27" s="39">
        <v>1</v>
      </c>
      <c r="C27" s="109">
        <v>23</v>
      </c>
      <c r="D27" s="50">
        <v>48</v>
      </c>
      <c r="E27" s="102">
        <v>1</v>
      </c>
      <c r="F27" s="92" t="s">
        <v>818</v>
      </c>
      <c r="G27" s="52">
        <v>6.9444444444444447E-4</v>
      </c>
      <c r="H27" s="44">
        <v>1</v>
      </c>
      <c r="I2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6.25E-2</v>
      </c>
      <c r="J2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0.43749999999999978</v>
      </c>
      <c r="K27" s="56">
        <v>2.9861111111111113E-2</v>
      </c>
      <c r="L27" s="128" t="str" cm="1">
        <f t="array" ref="L2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04.02.02.01_v_DE</v>
      </c>
      <c r="M27" s="59">
        <v>4</v>
      </c>
      <c r="N27" s="37" t="s">
        <v>680</v>
      </c>
      <c r="O27" s="5">
        <v>2</v>
      </c>
      <c r="P27" s="1" t="s">
        <v>389</v>
      </c>
      <c r="Q27" s="59">
        <v>2</v>
      </c>
      <c r="R27" s="1" t="s">
        <v>389</v>
      </c>
      <c r="S27" s="84" t="s">
        <v>33</v>
      </c>
      <c r="T27" s="59">
        <v>1</v>
      </c>
      <c r="U27" s="2" t="s">
        <v>586</v>
      </c>
      <c r="V27" s="60" t="s">
        <v>685</v>
      </c>
      <c r="W27" s="1" t="s">
        <v>89</v>
      </c>
      <c r="X27" s="1" t="s">
        <v>222</v>
      </c>
      <c r="Y27" s="17">
        <v>0</v>
      </c>
      <c r="Z27" s="60" t="s">
        <v>110</v>
      </c>
      <c r="AA27" s="35"/>
      <c r="AB27" s="12"/>
      <c r="AC27" s="2" t="s">
        <v>335</v>
      </c>
      <c r="AD27" s="9">
        <v>7</v>
      </c>
      <c r="AE27" s="88" t="str">
        <f>IF(ISBLANK(Lehrdrehbuch[[#This Row],[from]]),"",_xlfn.CONCAT(Lehrdrehbuch[[#This Row],[Ei Nr.]],".",Lehrdrehbuch[[#This Row],[from]]))</f>
        <v>4.7</v>
      </c>
      <c r="AF27" s="9">
        <v>8</v>
      </c>
      <c r="AG27" s="88" t="str">
        <f>IF(ISBLANK(Lehrdrehbuch[[#This Row],[until]]),"",_xlfn.CONCAT(Lehrdrehbuch[[#This Row],[Ei Nr.]],".",Lehrdrehbuch[[#This Row],[until]]))</f>
        <v>4.8</v>
      </c>
      <c r="AH27" s="67" cm="1">
        <f t="array" ref="AH27">_xlfn.IFS(Lehrdrehbuch[[#This Row],[from]]="na","na",Lehrdrehbuch[[#This Row],[from]]="ID","na",ISBLANK(Lehrdrehbuch[[#This Row],[from]]),"na",ISNUMBER(Lehrdrehbuch[[#This Row],[from]]),Lehrdrehbuch[[#This Row],[until]]-Lehrdrehbuch[[#This Row],[from]]+1)</f>
        <v>2</v>
      </c>
      <c r="AI27" s="79"/>
      <c r="AJ27" s="96"/>
      <c r="AK27" s="79"/>
      <c r="AL27"/>
      <c r="AM27"/>
      <c r="AN27"/>
      <c r="AO27"/>
      <c r="AP27"/>
      <c r="AQ27"/>
      <c r="AR27"/>
      <c r="AS27"/>
      <c r="AT27"/>
      <c r="AU27"/>
      <c r="AV27"/>
    </row>
    <row r="28" spans="1:48" ht="16" hidden="1" x14ac:dyDescent="0.2">
      <c r="A28" s="46"/>
      <c r="B28" s="39">
        <v>1</v>
      </c>
      <c r="C28" s="109">
        <v>24</v>
      </c>
      <c r="D28" s="50">
        <v>50</v>
      </c>
      <c r="E28" s="102">
        <v>1</v>
      </c>
      <c r="F28" s="92" t="s">
        <v>818</v>
      </c>
      <c r="G28" s="52">
        <v>1.0416666666666666E-2</v>
      </c>
      <c r="H28" s="44">
        <v>1</v>
      </c>
      <c r="I2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7.2916666666666671E-2</v>
      </c>
      <c r="J2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0.44791666666666646</v>
      </c>
      <c r="K28" s="56">
        <v>1.0416666666666666E-2</v>
      </c>
      <c r="L28" s="128" t="str" cm="1">
        <f t="array" ref="L2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04.02.03.01_v_DE</v>
      </c>
      <c r="M28" s="59">
        <v>4</v>
      </c>
      <c r="N28" s="37" t="s">
        <v>6</v>
      </c>
      <c r="O28" s="5">
        <v>2</v>
      </c>
      <c r="P28" s="1" t="s">
        <v>15</v>
      </c>
      <c r="Q28" s="59">
        <v>3</v>
      </c>
      <c r="R28" s="1" t="s">
        <v>16</v>
      </c>
      <c r="S28" s="84" t="s">
        <v>15</v>
      </c>
      <c r="T28" s="59">
        <v>1</v>
      </c>
      <c r="U28" s="2" t="s">
        <v>15</v>
      </c>
      <c r="V28" s="60" t="s">
        <v>97</v>
      </c>
      <c r="W28" s="1" t="s">
        <v>15</v>
      </c>
      <c r="X28" s="1" t="s">
        <v>15</v>
      </c>
      <c r="Y28" s="17">
        <v>0</v>
      </c>
      <c r="Z28" s="60" t="s">
        <v>16</v>
      </c>
      <c r="AA28" s="35" t="s">
        <v>86</v>
      </c>
      <c r="AB28" s="12"/>
      <c r="AC28" s="2" t="s">
        <v>15</v>
      </c>
      <c r="AD28" s="9" t="s">
        <v>15</v>
      </c>
      <c r="AE28" s="88" t="str">
        <f>IF(ISBLANK(Lehrdrehbuch[[#This Row],[from]]),"",_xlfn.CONCAT(Lehrdrehbuch[[#This Row],[Ei Nr.]],".",Lehrdrehbuch[[#This Row],[from]]))</f>
        <v>4.na</v>
      </c>
      <c r="AF28" s="9" t="s">
        <v>15</v>
      </c>
      <c r="AG28" s="88" t="str">
        <f>IF(ISBLANK(Lehrdrehbuch[[#This Row],[until]]),"",_xlfn.CONCAT(Lehrdrehbuch[[#This Row],[Ei Nr.]],".",Lehrdrehbuch[[#This Row],[until]]))</f>
        <v>4.na</v>
      </c>
      <c r="AH28" s="67" t="str" cm="1">
        <f t="array" ref="AH28">_xlfn.IFS(Lehrdrehbuch[[#This Row],[from]]="na","na",Lehrdrehbuch[[#This Row],[from]]="ID","na",ISBLANK(Lehrdrehbuch[[#This Row],[from]]),"na",ISNUMBER(Lehrdrehbuch[[#This Row],[from]]),Lehrdrehbuch[[#This Row],[until]]-Lehrdrehbuch[[#This Row],[from]]+1)</f>
        <v>na</v>
      </c>
      <c r="AI28" s="79"/>
      <c r="AJ28" s="96"/>
      <c r="AK28" s="79"/>
      <c r="AL28"/>
      <c r="AM28"/>
      <c r="AN28"/>
      <c r="AO28"/>
      <c r="AP28"/>
      <c r="AQ28"/>
      <c r="AR28"/>
      <c r="AS28"/>
      <c r="AT28"/>
      <c r="AU28"/>
      <c r="AV28"/>
    </row>
    <row r="29" spans="1:48" ht="16" hidden="1" x14ac:dyDescent="0.2">
      <c r="A29" s="46"/>
      <c r="B29" s="39">
        <v>1</v>
      </c>
      <c r="C29" s="109">
        <v>25</v>
      </c>
      <c r="D29" s="50">
        <v>52</v>
      </c>
      <c r="E29" s="102">
        <v>1</v>
      </c>
      <c r="F29" s="92" t="s">
        <v>818</v>
      </c>
      <c r="G29" s="52">
        <v>1.3888888888888889E-3</v>
      </c>
      <c r="H29" s="44">
        <v>1</v>
      </c>
      <c r="I2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7.4305555555555555E-2</v>
      </c>
      <c r="J2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0.44930555555555535</v>
      </c>
      <c r="K29" s="56">
        <v>2.9861111111111113E-2</v>
      </c>
      <c r="L29" s="128" t="str" cm="1">
        <f t="array" ref="L2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04.03.01.01_v_DE</v>
      </c>
      <c r="M29" s="59">
        <v>4</v>
      </c>
      <c r="N29" s="37" t="s">
        <v>680</v>
      </c>
      <c r="O29" s="5">
        <v>3</v>
      </c>
      <c r="P29" s="1" t="s">
        <v>686</v>
      </c>
      <c r="Q29" s="59">
        <v>1</v>
      </c>
      <c r="R29" s="1" t="s">
        <v>390</v>
      </c>
      <c r="S29" s="84" t="s">
        <v>33</v>
      </c>
      <c r="T29" s="59">
        <v>1</v>
      </c>
      <c r="U29" s="2" t="s">
        <v>586</v>
      </c>
      <c r="V29" s="60" t="s">
        <v>538</v>
      </c>
      <c r="W29" s="1" t="s">
        <v>89</v>
      </c>
      <c r="X29" s="1" t="s">
        <v>222</v>
      </c>
      <c r="Y29" s="17">
        <v>0</v>
      </c>
      <c r="Z29" s="60" t="s">
        <v>539</v>
      </c>
      <c r="AA29" s="35"/>
      <c r="AB29" s="12"/>
      <c r="AC29" s="2" t="s">
        <v>335</v>
      </c>
      <c r="AD29" s="9">
        <v>9</v>
      </c>
      <c r="AE29" s="88" t="str">
        <f>IF(ISBLANK(Lehrdrehbuch[[#This Row],[from]]),"",_xlfn.CONCAT(Lehrdrehbuch[[#This Row],[Ei Nr.]],".",Lehrdrehbuch[[#This Row],[from]]))</f>
        <v>4.9</v>
      </c>
      <c r="AF29" s="9">
        <v>9</v>
      </c>
      <c r="AG29" s="88" t="str">
        <f>IF(ISBLANK(Lehrdrehbuch[[#This Row],[until]]),"",_xlfn.CONCAT(Lehrdrehbuch[[#This Row],[Ei Nr.]],".",Lehrdrehbuch[[#This Row],[until]]))</f>
        <v>4.9</v>
      </c>
      <c r="AH29" s="67" cm="1">
        <f t="array" ref="AH29">_xlfn.IFS(Lehrdrehbuch[[#This Row],[from]]="na","na",Lehrdrehbuch[[#This Row],[from]]="ID","na",ISBLANK(Lehrdrehbuch[[#This Row],[from]]),"na",ISNUMBER(Lehrdrehbuch[[#This Row],[from]]),Lehrdrehbuch[[#This Row],[until]]-Lehrdrehbuch[[#This Row],[from]]+1)</f>
        <v>1</v>
      </c>
      <c r="AI29" s="79"/>
      <c r="AJ29" s="96"/>
      <c r="AK29" s="79"/>
      <c r="AL29"/>
      <c r="AM29"/>
      <c r="AN29"/>
      <c r="AO29"/>
      <c r="AP29"/>
      <c r="AQ29"/>
      <c r="AR29"/>
      <c r="AS29"/>
      <c r="AT29"/>
      <c r="AU29"/>
      <c r="AV29"/>
    </row>
    <row r="30" spans="1:48" ht="80" hidden="1" x14ac:dyDescent="0.2">
      <c r="A30" s="46"/>
      <c r="B30" s="39">
        <v>1</v>
      </c>
      <c r="C30" s="109">
        <v>26</v>
      </c>
      <c r="D30" s="50">
        <v>54</v>
      </c>
      <c r="E30" s="102">
        <v>1</v>
      </c>
      <c r="F30" s="92" t="s">
        <v>818</v>
      </c>
      <c r="G30" s="52">
        <v>3.472222222222222E-3</v>
      </c>
      <c r="H30" s="44">
        <v>1</v>
      </c>
      <c r="I3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7.7777777777777779E-2</v>
      </c>
      <c r="J3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0.45277777777777756</v>
      </c>
      <c r="K30" s="56">
        <v>2.9861111111111113E-2</v>
      </c>
      <c r="L30" s="128" t="str" cm="1">
        <f t="array" ref="L3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04.03.02.01_v_DE</v>
      </c>
      <c r="M30" s="59">
        <v>4</v>
      </c>
      <c r="N30" s="37" t="s">
        <v>680</v>
      </c>
      <c r="O30" s="5">
        <v>3</v>
      </c>
      <c r="P30" s="1" t="s">
        <v>686</v>
      </c>
      <c r="Q30" s="59">
        <v>2</v>
      </c>
      <c r="R30" s="1" t="s">
        <v>601</v>
      </c>
      <c r="S30" s="84" t="s">
        <v>479</v>
      </c>
      <c r="T30" s="59">
        <v>1</v>
      </c>
      <c r="U30" s="2" t="s">
        <v>602</v>
      </c>
      <c r="V30" s="60" t="s">
        <v>251</v>
      </c>
      <c r="W30" s="1" t="s">
        <v>89</v>
      </c>
      <c r="X30" s="1" t="s">
        <v>222</v>
      </c>
      <c r="Y30" s="17">
        <v>0</v>
      </c>
      <c r="Z30" s="60" t="s">
        <v>563</v>
      </c>
      <c r="AA30" s="35" t="s">
        <v>213</v>
      </c>
      <c r="AB30" s="12" t="s">
        <v>687</v>
      </c>
      <c r="AC30" s="2" t="s">
        <v>339</v>
      </c>
      <c r="AD30" s="9">
        <v>10</v>
      </c>
      <c r="AE30" s="88" t="str">
        <f>IF(ISBLANK(Lehrdrehbuch[[#This Row],[from]]),"",_xlfn.CONCAT(Lehrdrehbuch[[#This Row],[Ei Nr.]],".",Lehrdrehbuch[[#This Row],[from]]))</f>
        <v>4.10</v>
      </c>
      <c r="AF30" s="9">
        <v>10</v>
      </c>
      <c r="AG30" s="88" t="str">
        <f>IF(ISBLANK(Lehrdrehbuch[[#This Row],[until]]),"",_xlfn.CONCAT(Lehrdrehbuch[[#This Row],[Ei Nr.]],".",Lehrdrehbuch[[#This Row],[until]]))</f>
        <v>4.10</v>
      </c>
      <c r="AH30" s="67" cm="1">
        <f t="array" ref="AH30">_xlfn.IFS(Lehrdrehbuch[[#This Row],[from]]="na","na",Lehrdrehbuch[[#This Row],[from]]="ID","na",ISBLANK(Lehrdrehbuch[[#This Row],[from]]),"na",ISNUMBER(Lehrdrehbuch[[#This Row],[from]]),Lehrdrehbuch[[#This Row],[until]]-Lehrdrehbuch[[#This Row],[from]]+1)</f>
        <v>1</v>
      </c>
      <c r="AI30" s="79"/>
      <c r="AJ30" s="96"/>
      <c r="AK30" s="79" t="s">
        <v>76</v>
      </c>
      <c r="AL30"/>
      <c r="AM30"/>
      <c r="AN30"/>
      <c r="AO30"/>
      <c r="AP30"/>
      <c r="AQ30"/>
      <c r="AR30"/>
      <c r="AS30"/>
      <c r="AT30"/>
      <c r="AU30"/>
      <c r="AV30"/>
    </row>
    <row r="31" spans="1:48" ht="80" hidden="1" x14ac:dyDescent="0.2">
      <c r="A31" s="46"/>
      <c r="B31" s="39">
        <v>1</v>
      </c>
      <c r="C31" s="109">
        <v>27</v>
      </c>
      <c r="D31" s="50">
        <v>56</v>
      </c>
      <c r="E31" s="102">
        <v>1</v>
      </c>
      <c r="F31" s="92" t="s">
        <v>818</v>
      </c>
      <c r="G31" s="52">
        <v>2.0833333333333333E-3</v>
      </c>
      <c r="H31" s="44">
        <v>1</v>
      </c>
      <c r="I3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7.9861111111111119E-2</v>
      </c>
      <c r="J3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0.45486111111111088</v>
      </c>
      <c r="K31" s="56">
        <v>2.9861111111111113E-2</v>
      </c>
      <c r="L31" s="128" t="str" cm="1">
        <f t="array" ref="L3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04.03.02.02_v_DE</v>
      </c>
      <c r="M31" s="59">
        <v>4</v>
      </c>
      <c r="N31" s="37" t="s">
        <v>680</v>
      </c>
      <c r="O31" s="5">
        <v>3</v>
      </c>
      <c r="P31" s="1" t="s">
        <v>686</v>
      </c>
      <c r="Q31" s="59">
        <v>2</v>
      </c>
      <c r="R31" s="1" t="s">
        <v>601</v>
      </c>
      <c r="S31" s="84" t="s">
        <v>479</v>
      </c>
      <c r="T31" s="59">
        <v>2</v>
      </c>
      <c r="U31" s="2" t="s">
        <v>603</v>
      </c>
      <c r="V31" s="60" t="s">
        <v>252</v>
      </c>
      <c r="W31" s="1" t="s">
        <v>90</v>
      </c>
      <c r="X31" s="1" t="s">
        <v>218</v>
      </c>
      <c r="Y31" s="17">
        <v>0</v>
      </c>
      <c r="Z31" s="60" t="s">
        <v>543</v>
      </c>
      <c r="AA31" s="35"/>
      <c r="AB31" s="12"/>
      <c r="AC31" s="2"/>
      <c r="AD31" s="9">
        <v>11</v>
      </c>
      <c r="AE31" s="88" t="str">
        <f>IF(ISBLANK(Lehrdrehbuch[[#This Row],[from]]),"",_xlfn.CONCAT(Lehrdrehbuch[[#This Row],[Ei Nr.]],".",Lehrdrehbuch[[#This Row],[from]]))</f>
        <v>4.11</v>
      </c>
      <c r="AF31" s="9">
        <v>11</v>
      </c>
      <c r="AG31" s="88" t="str">
        <f>IF(ISBLANK(Lehrdrehbuch[[#This Row],[until]]),"",_xlfn.CONCAT(Lehrdrehbuch[[#This Row],[Ei Nr.]],".",Lehrdrehbuch[[#This Row],[until]]))</f>
        <v>4.11</v>
      </c>
      <c r="AH31" s="67" cm="1">
        <f t="array" ref="AH31">_xlfn.IFS(Lehrdrehbuch[[#This Row],[from]]="na","na",Lehrdrehbuch[[#This Row],[from]]="ID","na",ISBLANK(Lehrdrehbuch[[#This Row],[from]]),"na",ISNUMBER(Lehrdrehbuch[[#This Row],[from]]),Lehrdrehbuch[[#This Row],[until]]-Lehrdrehbuch[[#This Row],[from]]+1)</f>
        <v>1</v>
      </c>
      <c r="AI31" s="79"/>
      <c r="AJ31" s="96"/>
      <c r="AK31" s="79"/>
      <c r="AL31"/>
      <c r="AM31"/>
      <c r="AN31"/>
      <c r="AO31"/>
      <c r="AP31"/>
      <c r="AQ31"/>
      <c r="AR31"/>
      <c r="AS31"/>
      <c r="AT31"/>
      <c r="AU31"/>
      <c r="AV31"/>
    </row>
    <row r="32" spans="1:48" ht="64" hidden="1" x14ac:dyDescent="0.2">
      <c r="A32" s="46"/>
      <c r="B32" s="39">
        <v>1</v>
      </c>
      <c r="C32" s="109">
        <v>28</v>
      </c>
      <c r="D32" s="50">
        <v>59</v>
      </c>
      <c r="E32" s="102">
        <v>1</v>
      </c>
      <c r="F32" s="92" t="s">
        <v>818</v>
      </c>
      <c r="G32" s="52">
        <v>2.0833333333333333E-3</v>
      </c>
      <c r="H32" s="44">
        <v>1</v>
      </c>
      <c r="I3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8.1944444444444459E-2</v>
      </c>
      <c r="J3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0.45694444444444421</v>
      </c>
      <c r="K32" s="56">
        <v>2.9861111111111113E-2</v>
      </c>
      <c r="L32" s="128" t="str" cm="1">
        <f t="array" ref="L3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04.03.03.01_v_DE</v>
      </c>
      <c r="M32" s="59">
        <v>4</v>
      </c>
      <c r="N32" s="37" t="s">
        <v>680</v>
      </c>
      <c r="O32" s="5">
        <v>3</v>
      </c>
      <c r="P32" s="1" t="s">
        <v>686</v>
      </c>
      <c r="Q32" s="59">
        <v>3</v>
      </c>
      <c r="R32" s="1" t="s">
        <v>391</v>
      </c>
      <c r="S32" s="84" t="s">
        <v>33</v>
      </c>
      <c r="T32" s="59">
        <v>1</v>
      </c>
      <c r="U32" s="2" t="s">
        <v>586</v>
      </c>
      <c r="V32" s="60" t="s">
        <v>253</v>
      </c>
      <c r="W32" s="1" t="s">
        <v>89</v>
      </c>
      <c r="X32" s="1" t="s">
        <v>222</v>
      </c>
      <c r="Y32" s="17">
        <v>0</v>
      </c>
      <c r="Z32" s="60" t="s">
        <v>163</v>
      </c>
      <c r="AA32" s="34" t="s">
        <v>101</v>
      </c>
      <c r="AB32" s="12"/>
      <c r="AC32" s="2" t="s">
        <v>335</v>
      </c>
      <c r="AD32" s="9">
        <v>12</v>
      </c>
      <c r="AE32" s="88" t="str">
        <f>IF(ISBLANK(Lehrdrehbuch[[#This Row],[from]]),"",_xlfn.CONCAT(Lehrdrehbuch[[#This Row],[Ei Nr.]],".",Lehrdrehbuch[[#This Row],[from]]))</f>
        <v>4.12</v>
      </c>
      <c r="AF32" s="9">
        <v>12</v>
      </c>
      <c r="AG32" s="88" t="str">
        <f>IF(ISBLANK(Lehrdrehbuch[[#This Row],[until]]),"",_xlfn.CONCAT(Lehrdrehbuch[[#This Row],[Ei Nr.]],".",Lehrdrehbuch[[#This Row],[until]]))</f>
        <v>4.12</v>
      </c>
      <c r="AH32" s="67" cm="1">
        <f t="array" ref="AH32">_xlfn.IFS(Lehrdrehbuch[[#This Row],[from]]="na","na",Lehrdrehbuch[[#This Row],[from]]="ID","na",ISBLANK(Lehrdrehbuch[[#This Row],[from]]),"na",ISNUMBER(Lehrdrehbuch[[#This Row],[from]]),Lehrdrehbuch[[#This Row],[until]]-Lehrdrehbuch[[#This Row],[from]]+1)</f>
        <v>1</v>
      </c>
      <c r="AI32" s="79"/>
      <c r="AJ32" s="96"/>
      <c r="AK32" s="79"/>
      <c r="AL32"/>
      <c r="AM32"/>
      <c r="AN32"/>
      <c r="AO32"/>
      <c r="AP32"/>
      <c r="AQ32"/>
      <c r="AR32"/>
      <c r="AS32"/>
      <c r="AT32"/>
      <c r="AU32"/>
      <c r="AV32"/>
    </row>
    <row r="33" spans="1:48" ht="64" hidden="1" x14ac:dyDescent="0.2">
      <c r="A33" s="46"/>
      <c r="B33" s="39">
        <v>1</v>
      </c>
      <c r="C33" s="109">
        <v>29</v>
      </c>
      <c r="D33" s="50">
        <v>61</v>
      </c>
      <c r="E33" s="102">
        <v>1</v>
      </c>
      <c r="F33" s="92" t="s">
        <v>818</v>
      </c>
      <c r="G33" s="52">
        <v>2.0833333333333333E-3</v>
      </c>
      <c r="H33" s="44">
        <v>0</v>
      </c>
      <c r="I3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8.1944444444444459E-2</v>
      </c>
      <c r="J3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0.45694444444444421</v>
      </c>
      <c r="K33" s="56">
        <v>2.9861111111111113E-2</v>
      </c>
      <c r="L33" s="128" t="str" cm="1">
        <f t="array" ref="L3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04.03.03a.01_v_DE</v>
      </c>
      <c r="M33" s="58">
        <v>4</v>
      </c>
      <c r="N33" s="37" t="s">
        <v>680</v>
      </c>
      <c r="O33" s="5">
        <v>3</v>
      </c>
      <c r="P33" s="1" t="s">
        <v>686</v>
      </c>
      <c r="Q33" s="59" t="s">
        <v>709</v>
      </c>
      <c r="R33" s="1" t="s">
        <v>391</v>
      </c>
      <c r="S33" s="84" t="s">
        <v>228</v>
      </c>
      <c r="T33" s="58">
        <v>1</v>
      </c>
      <c r="U33" s="2" t="s">
        <v>604</v>
      </c>
      <c r="V33" s="60" t="s">
        <v>253</v>
      </c>
      <c r="W33" s="1" t="s">
        <v>90</v>
      </c>
      <c r="X33" s="1" t="s">
        <v>218</v>
      </c>
      <c r="Y33" s="17">
        <v>1</v>
      </c>
      <c r="Z33" s="60" t="s">
        <v>544</v>
      </c>
      <c r="AA33" s="34"/>
      <c r="AB33" s="12"/>
      <c r="AC33" s="2"/>
      <c r="AD33" s="9" t="s">
        <v>15</v>
      </c>
      <c r="AE33" s="88" t="str">
        <f>IF(ISBLANK(Lehrdrehbuch[[#This Row],[from]]),"",_xlfn.CONCAT(Lehrdrehbuch[[#This Row],[Ei Nr.]],".",Lehrdrehbuch[[#This Row],[from]]))</f>
        <v>4.na</v>
      </c>
      <c r="AF33" s="9" t="s">
        <v>15</v>
      </c>
      <c r="AG33" s="88" t="str">
        <f>IF(ISBLANK(Lehrdrehbuch[[#This Row],[until]]),"",_xlfn.CONCAT(Lehrdrehbuch[[#This Row],[Ei Nr.]],".",Lehrdrehbuch[[#This Row],[until]]))</f>
        <v>4.na</v>
      </c>
      <c r="AH33" s="67" t="str" cm="1">
        <f t="array" ref="AH33">_xlfn.IFS(Lehrdrehbuch[[#This Row],[from]]="na","na",Lehrdrehbuch[[#This Row],[from]]="ID","na",ISBLANK(Lehrdrehbuch[[#This Row],[from]]),"na",ISNUMBER(Lehrdrehbuch[[#This Row],[from]]),Lehrdrehbuch[[#This Row],[until]]-Lehrdrehbuch[[#This Row],[from]]+1)</f>
        <v>na</v>
      </c>
      <c r="AI33" s="79"/>
      <c r="AJ33" s="96"/>
      <c r="AK33" s="79"/>
      <c r="AL33"/>
      <c r="AM33"/>
      <c r="AN33"/>
      <c r="AO33"/>
      <c r="AP33"/>
      <c r="AQ33"/>
      <c r="AR33"/>
      <c r="AS33"/>
      <c r="AT33"/>
      <c r="AU33"/>
      <c r="AV33"/>
    </row>
    <row r="34" spans="1:48" ht="272" hidden="1" x14ac:dyDescent="0.2">
      <c r="A34" s="46"/>
      <c r="B34" s="39">
        <v>1</v>
      </c>
      <c r="C34" s="109">
        <v>30</v>
      </c>
      <c r="D34" s="50">
        <v>63</v>
      </c>
      <c r="E34" s="102">
        <v>1</v>
      </c>
      <c r="F34" s="92" t="s">
        <v>818</v>
      </c>
      <c r="G34" s="52">
        <v>3.472222222222222E-3</v>
      </c>
      <c r="H34" s="44">
        <v>0</v>
      </c>
      <c r="I3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8.1944444444444459E-2</v>
      </c>
      <c r="J3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0.45694444444444421</v>
      </c>
      <c r="K34" s="56">
        <v>2.9861111111111113E-2</v>
      </c>
      <c r="L34" s="128" t="str" cm="1">
        <f t="array" ref="L3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04.03.03b.02_v_DE</v>
      </c>
      <c r="M34" s="58">
        <v>4</v>
      </c>
      <c r="N34" s="37" t="s">
        <v>680</v>
      </c>
      <c r="O34" s="5">
        <v>3</v>
      </c>
      <c r="P34" s="1" t="s">
        <v>686</v>
      </c>
      <c r="Q34" s="59" t="s">
        <v>710</v>
      </c>
      <c r="R34" s="1" t="s">
        <v>391</v>
      </c>
      <c r="S34" s="84" t="s">
        <v>449</v>
      </c>
      <c r="T34" s="58">
        <v>2</v>
      </c>
      <c r="U34" s="2" t="s">
        <v>584</v>
      </c>
      <c r="V34" s="60" t="s">
        <v>450</v>
      </c>
      <c r="W34" s="1" t="s">
        <v>90</v>
      </c>
      <c r="X34" s="1" t="s">
        <v>218</v>
      </c>
      <c r="Y34" s="17">
        <v>1</v>
      </c>
      <c r="Z34" s="60" t="s">
        <v>810</v>
      </c>
      <c r="AA34" s="34"/>
      <c r="AB34" s="12"/>
      <c r="AC34" s="2"/>
      <c r="AD34" s="9" t="s">
        <v>15</v>
      </c>
      <c r="AE34" s="88" t="str">
        <f>IF(ISBLANK(Lehrdrehbuch[[#This Row],[from]]),"",_xlfn.CONCAT(Lehrdrehbuch[[#This Row],[Ei Nr.]],".",Lehrdrehbuch[[#This Row],[from]]))</f>
        <v>4.na</v>
      </c>
      <c r="AF34" s="9" t="s">
        <v>15</v>
      </c>
      <c r="AG34" s="88" t="str">
        <f>IF(ISBLANK(Lehrdrehbuch[[#This Row],[until]]),"",_xlfn.CONCAT(Lehrdrehbuch[[#This Row],[Ei Nr.]],".",Lehrdrehbuch[[#This Row],[until]]))</f>
        <v>4.na</v>
      </c>
      <c r="AH34" s="67" t="str" cm="1">
        <f t="array" ref="AH34">_xlfn.IFS(Lehrdrehbuch[[#This Row],[from]]="na","na",Lehrdrehbuch[[#This Row],[from]]="ID","na",ISBLANK(Lehrdrehbuch[[#This Row],[from]]),"na",ISNUMBER(Lehrdrehbuch[[#This Row],[from]]),Lehrdrehbuch[[#This Row],[until]]-Lehrdrehbuch[[#This Row],[from]]+1)</f>
        <v>na</v>
      </c>
      <c r="AI34" s="79"/>
      <c r="AJ34" s="96"/>
      <c r="AK34" s="79"/>
      <c r="AL34"/>
      <c r="AM34"/>
      <c r="AN34"/>
      <c r="AO34"/>
      <c r="AP34"/>
      <c r="AQ34"/>
      <c r="AR34"/>
      <c r="AS34"/>
      <c r="AT34"/>
      <c r="AU34"/>
      <c r="AV34"/>
    </row>
    <row r="35" spans="1:48" ht="32" hidden="1" x14ac:dyDescent="0.2">
      <c r="A35" s="46"/>
      <c r="B35" s="39">
        <v>1</v>
      </c>
      <c r="C35" s="109">
        <v>31</v>
      </c>
      <c r="D35" s="50">
        <v>65</v>
      </c>
      <c r="E35" s="102">
        <v>1</v>
      </c>
      <c r="F35" s="92" t="s">
        <v>818</v>
      </c>
      <c r="G35" s="52">
        <v>6.9444444444444447E-4</v>
      </c>
      <c r="H35" s="44">
        <v>1</v>
      </c>
      <c r="I3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8.2638888888888901E-2</v>
      </c>
      <c r="J3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0.45763888888888865</v>
      </c>
      <c r="K35" s="56">
        <v>2.9861111111111113E-2</v>
      </c>
      <c r="L35" s="128" t="str" cm="1">
        <f t="array" ref="L3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04.03.04.01_v_DE</v>
      </c>
      <c r="M35" s="58">
        <v>4</v>
      </c>
      <c r="N35" s="37" t="s">
        <v>680</v>
      </c>
      <c r="O35" s="5">
        <v>3</v>
      </c>
      <c r="P35" s="1" t="s">
        <v>686</v>
      </c>
      <c r="Q35" s="59">
        <v>4</v>
      </c>
      <c r="R35" s="1" t="s">
        <v>606</v>
      </c>
      <c r="S35" s="84" t="s">
        <v>33</v>
      </c>
      <c r="T35" s="58">
        <v>1</v>
      </c>
      <c r="U35" s="2" t="s">
        <v>586</v>
      </c>
      <c r="V35" s="60" t="s">
        <v>254</v>
      </c>
      <c r="W35" s="1" t="s">
        <v>89</v>
      </c>
      <c r="X35" s="1" t="s">
        <v>222</v>
      </c>
      <c r="Y35" s="17">
        <v>0</v>
      </c>
      <c r="Z35" s="60" t="s">
        <v>334</v>
      </c>
      <c r="AA35" s="34"/>
      <c r="AB35" s="12"/>
      <c r="AC35" s="2" t="s">
        <v>335</v>
      </c>
      <c r="AD35" s="9">
        <v>13</v>
      </c>
      <c r="AE35" s="88" t="str">
        <f>IF(ISBLANK(Lehrdrehbuch[[#This Row],[from]]),"",_xlfn.CONCAT(Lehrdrehbuch[[#This Row],[Ei Nr.]],".",Lehrdrehbuch[[#This Row],[from]]))</f>
        <v>4.13</v>
      </c>
      <c r="AF35" s="9">
        <v>13</v>
      </c>
      <c r="AG35" s="88" t="str">
        <f>IF(ISBLANK(Lehrdrehbuch[[#This Row],[until]]),"",_xlfn.CONCAT(Lehrdrehbuch[[#This Row],[Ei Nr.]],".",Lehrdrehbuch[[#This Row],[until]]))</f>
        <v>4.13</v>
      </c>
      <c r="AH35" s="67" cm="1">
        <f t="array" ref="AH35">_xlfn.IFS(Lehrdrehbuch[[#This Row],[from]]="na","na",Lehrdrehbuch[[#This Row],[from]]="ID","na",ISBLANK(Lehrdrehbuch[[#This Row],[from]]),"na",ISNUMBER(Lehrdrehbuch[[#This Row],[from]]),Lehrdrehbuch[[#This Row],[until]]-Lehrdrehbuch[[#This Row],[from]]+1)</f>
        <v>1</v>
      </c>
      <c r="AI35" s="79"/>
      <c r="AJ35" s="96"/>
      <c r="AK35" s="79"/>
      <c r="AL35"/>
      <c r="AM35"/>
      <c r="AN35"/>
      <c r="AO35"/>
      <c r="AP35"/>
      <c r="AQ35"/>
      <c r="AR35"/>
      <c r="AS35"/>
      <c r="AT35"/>
      <c r="AU35"/>
      <c r="AV35"/>
    </row>
    <row r="36" spans="1:48" ht="48" hidden="1" x14ac:dyDescent="0.2">
      <c r="A36" s="46"/>
      <c r="B36" s="39">
        <v>1</v>
      </c>
      <c r="C36" s="109">
        <v>32</v>
      </c>
      <c r="D36" s="50">
        <v>67</v>
      </c>
      <c r="E36" s="102">
        <v>1</v>
      </c>
      <c r="F36" s="92" t="s">
        <v>818</v>
      </c>
      <c r="G36" s="52">
        <v>2.7777777777777779E-3</v>
      </c>
      <c r="H36" s="44">
        <v>1</v>
      </c>
      <c r="I3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8.5416666666666682E-2</v>
      </c>
      <c r="J3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0.46041666666666642</v>
      </c>
      <c r="K36" s="56">
        <v>9.7222222222222224E-3</v>
      </c>
      <c r="L36" s="128" t="str" cm="1">
        <f t="array" ref="L3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05.01.01.01_v_DE</v>
      </c>
      <c r="M36" s="59">
        <v>5</v>
      </c>
      <c r="N36" s="37" t="s">
        <v>688</v>
      </c>
      <c r="O36" s="5">
        <v>1</v>
      </c>
      <c r="P36" s="1" t="s">
        <v>689</v>
      </c>
      <c r="Q36" s="59">
        <v>1</v>
      </c>
      <c r="R36" s="1" t="s">
        <v>392</v>
      </c>
      <c r="S36" s="84" t="s">
        <v>33</v>
      </c>
      <c r="T36" s="59">
        <v>1</v>
      </c>
      <c r="U36" s="2" t="s">
        <v>586</v>
      </c>
      <c r="V36" s="60" t="s">
        <v>41</v>
      </c>
      <c r="W36" s="1" t="s">
        <v>89</v>
      </c>
      <c r="X36" s="1" t="s">
        <v>222</v>
      </c>
      <c r="Y36" s="17">
        <v>0</v>
      </c>
      <c r="Z36" s="60" t="s">
        <v>118</v>
      </c>
      <c r="AA36" s="35"/>
      <c r="AB36" s="12"/>
      <c r="AC36" s="2" t="s">
        <v>335</v>
      </c>
      <c r="AD36" s="9">
        <v>1</v>
      </c>
      <c r="AE36" s="88" t="str">
        <f>IF(ISBLANK(Lehrdrehbuch[[#This Row],[from]]),"",_xlfn.CONCAT(Lehrdrehbuch[[#This Row],[Ei Nr.]],".",Lehrdrehbuch[[#This Row],[from]]))</f>
        <v>5.1</v>
      </c>
      <c r="AF36" s="9">
        <v>3</v>
      </c>
      <c r="AG36" s="88" t="str">
        <f>IF(ISBLANK(Lehrdrehbuch[[#This Row],[until]]),"",_xlfn.CONCAT(Lehrdrehbuch[[#This Row],[Ei Nr.]],".",Lehrdrehbuch[[#This Row],[until]]))</f>
        <v>5.3</v>
      </c>
      <c r="AH36" s="67" cm="1">
        <f t="array" ref="AH36">_xlfn.IFS(Lehrdrehbuch[[#This Row],[from]]="na","na",Lehrdrehbuch[[#This Row],[from]]="ID","na",ISBLANK(Lehrdrehbuch[[#This Row],[from]]),"na",ISNUMBER(Lehrdrehbuch[[#This Row],[from]]),Lehrdrehbuch[[#This Row],[until]]-Lehrdrehbuch[[#This Row],[from]]+1)</f>
        <v>3</v>
      </c>
      <c r="AI36" s="79"/>
      <c r="AJ36" s="96"/>
      <c r="AK36" s="79"/>
      <c r="AL36"/>
      <c r="AM36"/>
      <c r="AN36"/>
      <c r="AO36"/>
      <c r="AP36"/>
      <c r="AQ36"/>
      <c r="AR36"/>
      <c r="AS36"/>
      <c r="AT36"/>
      <c r="AU36"/>
      <c r="AV36"/>
    </row>
    <row r="37" spans="1:48" ht="32" hidden="1" x14ac:dyDescent="0.2">
      <c r="A37" s="46"/>
      <c r="B37" s="39">
        <v>1</v>
      </c>
      <c r="C37" s="109">
        <v>33</v>
      </c>
      <c r="D37" s="50">
        <v>69</v>
      </c>
      <c r="E37" s="102">
        <v>1</v>
      </c>
      <c r="F37" s="92" t="s">
        <v>818</v>
      </c>
      <c r="G37" s="52">
        <v>2.7777777777777779E-3</v>
      </c>
      <c r="H37" s="44">
        <v>1</v>
      </c>
      <c r="I3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8.8194444444444464E-2</v>
      </c>
      <c r="J3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0.46319444444444419</v>
      </c>
      <c r="K37" s="56">
        <v>9.7222222222222224E-3</v>
      </c>
      <c r="L37" s="128" t="str" cm="1">
        <f t="array" ref="L3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05.02.01.01_v_DE</v>
      </c>
      <c r="M37" s="59">
        <v>5</v>
      </c>
      <c r="N37" s="37" t="s">
        <v>688</v>
      </c>
      <c r="O37" s="5">
        <v>2</v>
      </c>
      <c r="P37" s="1" t="s">
        <v>255</v>
      </c>
      <c r="Q37" s="59">
        <v>1</v>
      </c>
      <c r="R37" s="1" t="s">
        <v>708</v>
      </c>
      <c r="S37" s="84" t="s">
        <v>33</v>
      </c>
      <c r="T37" s="59">
        <v>1</v>
      </c>
      <c r="U37" s="2" t="s">
        <v>586</v>
      </c>
      <c r="V37" s="60" t="s">
        <v>42</v>
      </c>
      <c r="W37" s="1" t="s">
        <v>89</v>
      </c>
      <c r="X37" s="1" t="s">
        <v>222</v>
      </c>
      <c r="Y37" s="17">
        <v>0</v>
      </c>
      <c r="Z37" s="60" t="s">
        <v>120</v>
      </c>
      <c r="AA37" s="35" t="s">
        <v>121</v>
      </c>
      <c r="AB37" s="12"/>
      <c r="AC37" s="2" t="s">
        <v>335</v>
      </c>
      <c r="AD37" s="9">
        <v>4</v>
      </c>
      <c r="AE37" s="88" t="str">
        <f>IF(ISBLANK(Lehrdrehbuch[[#This Row],[from]]),"",_xlfn.CONCAT(Lehrdrehbuch[[#This Row],[Ei Nr.]],".",Lehrdrehbuch[[#This Row],[from]]))</f>
        <v>5.4</v>
      </c>
      <c r="AF37" s="9">
        <v>4</v>
      </c>
      <c r="AG37" s="88" t="str">
        <f>IF(ISBLANK(Lehrdrehbuch[[#This Row],[until]]),"",_xlfn.CONCAT(Lehrdrehbuch[[#This Row],[Ei Nr.]],".",Lehrdrehbuch[[#This Row],[until]]))</f>
        <v>5.4</v>
      </c>
      <c r="AH37" s="67" cm="1">
        <f t="array" ref="AH37">_xlfn.IFS(Lehrdrehbuch[[#This Row],[from]]="na","na",Lehrdrehbuch[[#This Row],[from]]="ID","na",ISBLANK(Lehrdrehbuch[[#This Row],[from]]),"na",ISNUMBER(Lehrdrehbuch[[#This Row],[from]]),Lehrdrehbuch[[#This Row],[until]]-Lehrdrehbuch[[#This Row],[from]]+1)</f>
        <v>1</v>
      </c>
      <c r="AI37" s="79"/>
      <c r="AJ37" s="96"/>
      <c r="AK37" s="79"/>
      <c r="AL37"/>
      <c r="AM37"/>
      <c r="AN37"/>
      <c r="AO37"/>
      <c r="AP37"/>
      <c r="AQ37"/>
      <c r="AR37"/>
      <c r="AS37"/>
      <c r="AT37"/>
      <c r="AU37"/>
      <c r="AV37"/>
    </row>
    <row r="38" spans="1:48" ht="128" hidden="1" x14ac:dyDescent="0.2">
      <c r="A38" s="46"/>
      <c r="B38" s="39">
        <v>1</v>
      </c>
      <c r="C38" s="109">
        <v>34</v>
      </c>
      <c r="D38" s="50">
        <v>71</v>
      </c>
      <c r="E38" s="102">
        <v>1</v>
      </c>
      <c r="F38" s="92" t="s">
        <v>818</v>
      </c>
      <c r="G38" s="52">
        <v>4.1666666666666666E-3</v>
      </c>
      <c r="H38" s="44">
        <v>1</v>
      </c>
      <c r="I3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9.236111111111113E-2</v>
      </c>
      <c r="J3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0.46736111111111084</v>
      </c>
      <c r="K38" s="56">
        <v>9.7222222222222224E-3</v>
      </c>
      <c r="L38" s="128" t="str" cm="1">
        <f t="array" ref="L3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05.02.02.01_v_DE</v>
      </c>
      <c r="M38" s="59">
        <v>5</v>
      </c>
      <c r="N38" s="37" t="s">
        <v>688</v>
      </c>
      <c r="O38" s="5">
        <v>2</v>
      </c>
      <c r="P38" s="1" t="s">
        <v>255</v>
      </c>
      <c r="Q38" s="59">
        <v>2</v>
      </c>
      <c r="R38" s="1" t="s">
        <v>887</v>
      </c>
      <c r="S38" s="84" t="s">
        <v>228</v>
      </c>
      <c r="T38" s="59">
        <v>1</v>
      </c>
      <c r="U38" s="2" t="s">
        <v>604</v>
      </c>
      <c r="V38" s="60" t="s">
        <v>42</v>
      </c>
      <c r="W38" s="1" t="s">
        <v>90</v>
      </c>
      <c r="X38" s="1" t="s">
        <v>218</v>
      </c>
      <c r="Y38" s="17">
        <v>0</v>
      </c>
      <c r="Z38" s="60" t="s">
        <v>565</v>
      </c>
      <c r="AA38" s="35" t="s">
        <v>204</v>
      </c>
      <c r="AB38" s="12"/>
      <c r="AC38" s="2" t="s">
        <v>335</v>
      </c>
      <c r="AD38" s="9">
        <v>5</v>
      </c>
      <c r="AE38" s="88" t="str">
        <f>IF(ISBLANK(Lehrdrehbuch[[#This Row],[from]]),"",_xlfn.CONCAT(Lehrdrehbuch[[#This Row],[Ei Nr.]],".",Lehrdrehbuch[[#This Row],[from]]))</f>
        <v>5.5</v>
      </c>
      <c r="AF38" s="9">
        <v>6</v>
      </c>
      <c r="AG38" s="88" t="str">
        <f>IF(ISBLANK(Lehrdrehbuch[[#This Row],[until]]),"",_xlfn.CONCAT(Lehrdrehbuch[[#This Row],[Ei Nr.]],".",Lehrdrehbuch[[#This Row],[until]]))</f>
        <v>5.6</v>
      </c>
      <c r="AH38" s="67" cm="1">
        <f t="array" ref="AH38">_xlfn.IFS(Lehrdrehbuch[[#This Row],[from]]="na","na",Lehrdrehbuch[[#This Row],[from]]="ID","na",ISBLANK(Lehrdrehbuch[[#This Row],[from]]),"na",ISNUMBER(Lehrdrehbuch[[#This Row],[from]]),Lehrdrehbuch[[#This Row],[until]]-Lehrdrehbuch[[#This Row],[from]]+1)</f>
        <v>2</v>
      </c>
      <c r="AI38" s="79"/>
      <c r="AJ38" s="96"/>
      <c r="AK38" s="2"/>
      <c r="AL38"/>
      <c r="AM38"/>
      <c r="AN38"/>
      <c r="AO38"/>
      <c r="AP38"/>
      <c r="AQ38"/>
      <c r="AR38"/>
      <c r="AS38"/>
      <c r="AT38"/>
      <c r="AU38"/>
      <c r="AV38"/>
    </row>
    <row r="39" spans="1:48" ht="48" hidden="1" x14ac:dyDescent="0.2">
      <c r="A39" s="46"/>
      <c r="B39" s="39">
        <v>1</v>
      </c>
      <c r="C39" s="109">
        <v>35</v>
      </c>
      <c r="D39" s="50">
        <v>73</v>
      </c>
      <c r="E39" s="102">
        <v>1</v>
      </c>
      <c r="F39" s="92" t="s">
        <v>818</v>
      </c>
      <c r="G39" s="52">
        <v>1.3888888888888889E-3</v>
      </c>
      <c r="H39" s="44">
        <v>1</v>
      </c>
      <c r="I3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9.3750000000000014E-2</v>
      </c>
      <c r="J3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0.46874999999999972</v>
      </c>
      <c r="K39" s="56">
        <v>1.3888888888888888E-2</v>
      </c>
      <c r="L39" s="128" t="str" cm="1">
        <f t="array" ref="L3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06.01.01.01_v_DE</v>
      </c>
      <c r="M39" s="59">
        <v>6</v>
      </c>
      <c r="N39" s="37" t="s">
        <v>396</v>
      </c>
      <c r="O39" s="5">
        <v>1</v>
      </c>
      <c r="P39" s="1" t="s">
        <v>256</v>
      </c>
      <c r="Q39" s="59">
        <v>1</v>
      </c>
      <c r="R39" s="1" t="s">
        <v>395</v>
      </c>
      <c r="S39" s="84" t="s">
        <v>33</v>
      </c>
      <c r="T39" s="59">
        <v>1</v>
      </c>
      <c r="U39" s="2" t="s">
        <v>586</v>
      </c>
      <c r="V39" s="60" t="s">
        <v>257</v>
      </c>
      <c r="W39" s="1" t="s">
        <v>89</v>
      </c>
      <c r="X39" s="1" t="s">
        <v>222</v>
      </c>
      <c r="Y39" s="17">
        <v>0</v>
      </c>
      <c r="Z39" s="60" t="s">
        <v>137</v>
      </c>
      <c r="AA39" s="35"/>
      <c r="AB39" s="12"/>
      <c r="AC39" s="2" t="s">
        <v>335</v>
      </c>
      <c r="AD39" s="9">
        <v>1</v>
      </c>
      <c r="AE39" s="88" t="str">
        <f>IF(ISBLANK(Lehrdrehbuch[[#This Row],[from]]),"",_xlfn.CONCAT(Lehrdrehbuch[[#This Row],[Ei Nr.]],".",Lehrdrehbuch[[#This Row],[from]]))</f>
        <v>6.1</v>
      </c>
      <c r="AF39" s="9">
        <v>2</v>
      </c>
      <c r="AG39" s="88" t="str">
        <f>IF(ISBLANK(Lehrdrehbuch[[#This Row],[until]]),"",_xlfn.CONCAT(Lehrdrehbuch[[#This Row],[Ei Nr.]],".",Lehrdrehbuch[[#This Row],[until]]))</f>
        <v>6.2</v>
      </c>
      <c r="AH39" s="67" cm="1">
        <f t="array" ref="AH39">_xlfn.IFS(Lehrdrehbuch[[#This Row],[from]]="na","na",Lehrdrehbuch[[#This Row],[from]]="ID","na",ISBLANK(Lehrdrehbuch[[#This Row],[from]]),"na",ISNUMBER(Lehrdrehbuch[[#This Row],[from]]),Lehrdrehbuch[[#This Row],[until]]-Lehrdrehbuch[[#This Row],[from]]+1)</f>
        <v>2</v>
      </c>
      <c r="AI39" s="79"/>
      <c r="AJ39" s="96"/>
      <c r="AK39" s="79"/>
      <c r="AL39"/>
      <c r="AM39"/>
      <c r="AN39"/>
      <c r="AO39"/>
      <c r="AP39"/>
      <c r="AQ39"/>
      <c r="AR39"/>
      <c r="AS39"/>
      <c r="AT39"/>
      <c r="AU39"/>
      <c r="AV39"/>
    </row>
    <row r="40" spans="1:48" ht="80" hidden="1" x14ac:dyDescent="0.2">
      <c r="A40" s="46"/>
      <c r="B40" s="39">
        <v>1</v>
      </c>
      <c r="C40" s="109">
        <v>36</v>
      </c>
      <c r="D40" s="50">
        <v>75</v>
      </c>
      <c r="E40" s="102">
        <v>1</v>
      </c>
      <c r="F40" s="92" t="s">
        <v>818</v>
      </c>
      <c r="G40" s="52">
        <v>4.8611111111111112E-3</v>
      </c>
      <c r="H40" s="44">
        <v>1</v>
      </c>
      <c r="I4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9.8611111111111122E-2</v>
      </c>
      <c r="J4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0.47361111111111082</v>
      </c>
      <c r="K40" s="56">
        <v>1.3888888888888888E-2</v>
      </c>
      <c r="L40" s="128" t="str" cm="1">
        <f t="array" ref="L4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06.01.02.01_v_DE</v>
      </c>
      <c r="M40" s="59">
        <v>6</v>
      </c>
      <c r="N40" s="37" t="s">
        <v>396</v>
      </c>
      <c r="O40" s="5">
        <v>1</v>
      </c>
      <c r="P40" s="1" t="s">
        <v>256</v>
      </c>
      <c r="Q40" s="59">
        <v>2</v>
      </c>
      <c r="R40" s="1" t="s">
        <v>396</v>
      </c>
      <c r="S40" s="84" t="s">
        <v>228</v>
      </c>
      <c r="T40" s="59">
        <v>1</v>
      </c>
      <c r="U40" s="2" t="s">
        <v>604</v>
      </c>
      <c r="V40" s="60" t="s">
        <v>369</v>
      </c>
      <c r="W40" s="1" t="s">
        <v>90</v>
      </c>
      <c r="X40" s="1" t="s">
        <v>218</v>
      </c>
      <c r="Y40" s="17">
        <v>0</v>
      </c>
      <c r="Z40" s="60" t="s">
        <v>702</v>
      </c>
      <c r="AA40" s="35"/>
      <c r="AB40" s="12"/>
      <c r="AC40" s="2" t="s">
        <v>335</v>
      </c>
      <c r="AD40" s="9">
        <v>3</v>
      </c>
      <c r="AE40" s="88" t="str">
        <f>IF(ISBLANK(Lehrdrehbuch[[#This Row],[from]]),"",_xlfn.CONCAT(Lehrdrehbuch[[#This Row],[Ei Nr.]],".",Lehrdrehbuch[[#This Row],[from]]))</f>
        <v>6.3</v>
      </c>
      <c r="AF40" s="9">
        <v>3</v>
      </c>
      <c r="AG40" s="88" t="str">
        <f>IF(ISBLANK(Lehrdrehbuch[[#This Row],[until]]),"",_xlfn.CONCAT(Lehrdrehbuch[[#This Row],[Ei Nr.]],".",Lehrdrehbuch[[#This Row],[until]]))</f>
        <v>6.3</v>
      </c>
      <c r="AH40" s="67" cm="1">
        <f t="array" ref="AH40">_xlfn.IFS(Lehrdrehbuch[[#This Row],[from]]="na","na",Lehrdrehbuch[[#This Row],[from]]="ID","na",ISBLANK(Lehrdrehbuch[[#This Row],[from]]),"na",ISNUMBER(Lehrdrehbuch[[#This Row],[from]]),Lehrdrehbuch[[#This Row],[until]]-Lehrdrehbuch[[#This Row],[from]]+1)</f>
        <v>1</v>
      </c>
      <c r="AI40" s="79"/>
      <c r="AJ40" s="96"/>
      <c r="AK40" s="79"/>
      <c r="AL40"/>
      <c r="AM40"/>
      <c r="AN40"/>
      <c r="AO40"/>
      <c r="AP40"/>
      <c r="AQ40"/>
      <c r="AR40"/>
      <c r="AS40"/>
      <c r="AT40"/>
      <c r="AU40"/>
      <c r="AV40"/>
    </row>
    <row r="41" spans="1:48" ht="48" hidden="1" x14ac:dyDescent="0.2">
      <c r="A41" s="46"/>
      <c r="B41" s="39">
        <v>1</v>
      </c>
      <c r="C41" s="109">
        <v>37</v>
      </c>
      <c r="D41" s="50">
        <v>77</v>
      </c>
      <c r="E41" s="102">
        <v>1</v>
      </c>
      <c r="F41" s="92" t="s">
        <v>818</v>
      </c>
      <c r="G41" s="52">
        <v>3.472222222222222E-3</v>
      </c>
      <c r="H41" s="44">
        <v>1</v>
      </c>
      <c r="I4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0.10208333333333335</v>
      </c>
      <c r="J4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0.47708333333333303</v>
      </c>
      <c r="K41" s="56">
        <v>1.3888888888888888E-2</v>
      </c>
      <c r="L41" s="128" t="str" cm="1">
        <f t="array" ref="L4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06.02.01.01_v_DE</v>
      </c>
      <c r="M41" s="59">
        <v>6</v>
      </c>
      <c r="N41" s="37" t="s">
        <v>396</v>
      </c>
      <c r="O41" s="5">
        <v>2</v>
      </c>
      <c r="P41" s="1" t="s">
        <v>258</v>
      </c>
      <c r="Q41" s="59">
        <v>1</v>
      </c>
      <c r="R41" s="1" t="s">
        <v>397</v>
      </c>
      <c r="S41" s="84" t="s">
        <v>33</v>
      </c>
      <c r="T41" s="59">
        <v>1</v>
      </c>
      <c r="U41" s="2" t="s">
        <v>586</v>
      </c>
      <c r="V41" s="60" t="s">
        <v>259</v>
      </c>
      <c r="W41" s="1" t="s">
        <v>89</v>
      </c>
      <c r="X41" s="1" t="s">
        <v>222</v>
      </c>
      <c r="Y41" s="17">
        <v>0</v>
      </c>
      <c r="Z41" s="60" t="s">
        <v>216</v>
      </c>
      <c r="AA41" s="35" t="s">
        <v>215</v>
      </c>
      <c r="AB41" s="12"/>
      <c r="AC41" s="2" t="s">
        <v>335</v>
      </c>
      <c r="AD41" s="9">
        <v>4</v>
      </c>
      <c r="AE41" s="88" t="str">
        <f>IF(ISBLANK(Lehrdrehbuch[[#This Row],[from]]),"",_xlfn.CONCAT(Lehrdrehbuch[[#This Row],[Ei Nr.]],".",Lehrdrehbuch[[#This Row],[from]]))</f>
        <v>6.4</v>
      </c>
      <c r="AF41" s="9">
        <v>4</v>
      </c>
      <c r="AG41" s="88" t="str">
        <f>IF(ISBLANK(Lehrdrehbuch[[#This Row],[until]]),"",_xlfn.CONCAT(Lehrdrehbuch[[#This Row],[Ei Nr.]],".",Lehrdrehbuch[[#This Row],[until]]))</f>
        <v>6.4</v>
      </c>
      <c r="AH41" s="67" cm="1">
        <f t="array" ref="AH41">_xlfn.IFS(Lehrdrehbuch[[#This Row],[from]]="na","na",Lehrdrehbuch[[#This Row],[from]]="ID","na",ISBLANK(Lehrdrehbuch[[#This Row],[from]]),"na",ISNUMBER(Lehrdrehbuch[[#This Row],[from]]),Lehrdrehbuch[[#This Row],[until]]-Lehrdrehbuch[[#This Row],[from]]+1)</f>
        <v>1</v>
      </c>
      <c r="AI41" s="79" t="s">
        <v>217</v>
      </c>
      <c r="AJ41" s="96"/>
      <c r="AK41" s="79"/>
      <c r="AL41"/>
      <c r="AM41"/>
      <c r="AN41"/>
      <c r="AO41"/>
      <c r="AP41"/>
      <c r="AQ41"/>
      <c r="AR41"/>
      <c r="AS41"/>
      <c r="AT41"/>
      <c r="AU41"/>
      <c r="AV41"/>
    </row>
    <row r="42" spans="1:48" ht="48" hidden="1" x14ac:dyDescent="0.2">
      <c r="A42" s="46"/>
      <c r="B42" s="39">
        <v>1</v>
      </c>
      <c r="C42" s="109">
        <v>38</v>
      </c>
      <c r="D42" s="50">
        <v>79</v>
      </c>
      <c r="E42" s="102">
        <v>1</v>
      </c>
      <c r="F42" s="92" t="s">
        <v>818</v>
      </c>
      <c r="G42" s="52">
        <v>1.3888888888888889E-3</v>
      </c>
      <c r="H42" s="44">
        <v>1</v>
      </c>
      <c r="I4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0.10347222222222223</v>
      </c>
      <c r="J4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0.47847222222222191</v>
      </c>
      <c r="K42" s="56">
        <v>1.3888888888888888E-2</v>
      </c>
      <c r="L42" s="128" t="str" cm="1">
        <f t="array" ref="L4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06.03.01.01_v_DE</v>
      </c>
      <c r="M42" s="59">
        <v>6</v>
      </c>
      <c r="N42" s="37" t="s">
        <v>396</v>
      </c>
      <c r="O42" s="5">
        <v>3</v>
      </c>
      <c r="P42" s="1" t="s">
        <v>43</v>
      </c>
      <c r="Q42" s="59">
        <v>1</v>
      </c>
      <c r="R42" s="1" t="s">
        <v>398</v>
      </c>
      <c r="S42" s="84" t="s">
        <v>33</v>
      </c>
      <c r="T42" s="59">
        <v>1</v>
      </c>
      <c r="U42" s="2" t="s">
        <v>586</v>
      </c>
      <c r="V42" s="60" t="s">
        <v>260</v>
      </c>
      <c r="W42" s="1" t="s">
        <v>89</v>
      </c>
      <c r="X42" s="1" t="s">
        <v>222</v>
      </c>
      <c r="Y42" s="17">
        <v>0</v>
      </c>
      <c r="Z42" s="60" t="s">
        <v>145</v>
      </c>
      <c r="AA42" s="35"/>
      <c r="AB42" s="12"/>
      <c r="AC42" s="2" t="s">
        <v>335</v>
      </c>
      <c r="AD42" s="9">
        <v>5</v>
      </c>
      <c r="AE42" s="88" t="str">
        <f>IF(ISBLANK(Lehrdrehbuch[[#This Row],[from]]),"",_xlfn.CONCAT(Lehrdrehbuch[[#This Row],[Ei Nr.]],".",Lehrdrehbuch[[#This Row],[from]]))</f>
        <v>6.5</v>
      </c>
      <c r="AF42" s="9">
        <v>5</v>
      </c>
      <c r="AG42" s="88" t="str">
        <f>IF(ISBLANK(Lehrdrehbuch[[#This Row],[until]]),"",_xlfn.CONCAT(Lehrdrehbuch[[#This Row],[Ei Nr.]],".",Lehrdrehbuch[[#This Row],[until]]))</f>
        <v>6.5</v>
      </c>
      <c r="AH42" s="67" cm="1">
        <f t="array" ref="AH42">_xlfn.IFS(Lehrdrehbuch[[#This Row],[from]]="na","na",Lehrdrehbuch[[#This Row],[from]]="ID","na",ISBLANK(Lehrdrehbuch[[#This Row],[from]]),"na",ISNUMBER(Lehrdrehbuch[[#This Row],[from]]),Lehrdrehbuch[[#This Row],[until]]-Lehrdrehbuch[[#This Row],[from]]+1)</f>
        <v>1</v>
      </c>
      <c r="AI42" s="79"/>
      <c r="AJ42" s="96"/>
      <c r="AK42" s="79"/>
      <c r="AL42"/>
      <c r="AM42"/>
      <c r="AN42"/>
      <c r="AO42"/>
      <c r="AP42"/>
      <c r="AQ42"/>
      <c r="AR42"/>
      <c r="AS42"/>
      <c r="AT42"/>
      <c r="AU42"/>
      <c r="AV42"/>
    </row>
    <row r="43" spans="1:48" ht="176" hidden="1" x14ac:dyDescent="0.2">
      <c r="A43" s="46"/>
      <c r="B43" s="39">
        <v>1</v>
      </c>
      <c r="C43" s="109">
        <v>39</v>
      </c>
      <c r="D43" s="50">
        <v>81</v>
      </c>
      <c r="E43" s="102">
        <v>1</v>
      </c>
      <c r="F43" s="92" t="s">
        <v>818</v>
      </c>
      <c r="G43" s="52">
        <v>1.3888888888888889E-3</v>
      </c>
      <c r="H43" s="44">
        <v>0</v>
      </c>
      <c r="I4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0.10347222222222223</v>
      </c>
      <c r="J4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0.47847222222222191</v>
      </c>
      <c r="K43" s="56">
        <v>1.3888888888888888E-2</v>
      </c>
      <c r="L43" s="128" t="str" cm="1">
        <f t="array" ref="L4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06.03.01a.01_v_DE</v>
      </c>
      <c r="M43" s="59">
        <v>6</v>
      </c>
      <c r="N43" s="37" t="s">
        <v>396</v>
      </c>
      <c r="O43" s="5">
        <v>3</v>
      </c>
      <c r="P43" s="1" t="s">
        <v>43</v>
      </c>
      <c r="Q43" s="59" t="s">
        <v>363</v>
      </c>
      <c r="R43" s="1" t="s">
        <v>398</v>
      </c>
      <c r="S43" s="84" t="s">
        <v>366</v>
      </c>
      <c r="T43" s="59">
        <v>1</v>
      </c>
      <c r="U43" s="2" t="s">
        <v>588</v>
      </c>
      <c r="V43" s="60" t="s">
        <v>451</v>
      </c>
      <c r="W43" s="12" t="s">
        <v>89</v>
      </c>
      <c r="X43" s="1" t="s">
        <v>222</v>
      </c>
      <c r="Y43" s="17">
        <v>1</v>
      </c>
      <c r="Z43" s="60" t="s">
        <v>905</v>
      </c>
      <c r="AA43" s="35" t="s">
        <v>191</v>
      </c>
      <c r="AB43" s="12" t="s">
        <v>743</v>
      </c>
      <c r="AC43" s="2"/>
      <c r="AD43" s="9" t="s">
        <v>15</v>
      </c>
      <c r="AE43" s="88" t="str">
        <f>IF(ISBLANK(Lehrdrehbuch[[#This Row],[from]]),"",_xlfn.CONCAT(Lehrdrehbuch[[#This Row],[Ei Nr.]],".",Lehrdrehbuch[[#This Row],[from]]))</f>
        <v>6.na</v>
      </c>
      <c r="AF43" s="9" t="s">
        <v>15</v>
      </c>
      <c r="AG43" s="88" t="str">
        <f>IF(ISBLANK(Lehrdrehbuch[[#This Row],[until]]),"",_xlfn.CONCAT(Lehrdrehbuch[[#This Row],[Ei Nr.]],".",Lehrdrehbuch[[#This Row],[until]]))</f>
        <v>6.na</v>
      </c>
      <c r="AH43" s="67" t="str" cm="1">
        <f t="array" ref="AH43">_xlfn.IFS(Lehrdrehbuch[[#This Row],[from]]="na","na",Lehrdrehbuch[[#This Row],[from]]="ID","na",ISBLANK(Lehrdrehbuch[[#This Row],[from]]),"na",ISNUMBER(Lehrdrehbuch[[#This Row],[from]]),Lehrdrehbuch[[#This Row],[until]]-Lehrdrehbuch[[#This Row],[from]]+1)</f>
        <v>na</v>
      </c>
      <c r="AI43" s="79"/>
      <c r="AJ43" s="96"/>
      <c r="AK43" s="79"/>
      <c r="AL43"/>
      <c r="AM43"/>
      <c r="AN43"/>
      <c r="AO43"/>
      <c r="AP43"/>
      <c r="AQ43"/>
      <c r="AR43"/>
      <c r="AS43"/>
      <c r="AT43"/>
      <c r="AU43"/>
      <c r="AV43"/>
    </row>
    <row r="44" spans="1:48" ht="32" hidden="1" x14ac:dyDescent="0.2">
      <c r="A44" s="46"/>
      <c r="B44" s="39">
        <v>1</v>
      </c>
      <c r="C44" s="109">
        <v>40</v>
      </c>
      <c r="D44" s="50">
        <v>83</v>
      </c>
      <c r="E44" s="103">
        <v>1</v>
      </c>
      <c r="F44" s="92" t="s">
        <v>818</v>
      </c>
      <c r="G44" s="52">
        <v>3.472222222222222E-3</v>
      </c>
      <c r="H44" s="44">
        <v>0</v>
      </c>
      <c r="I4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0.10347222222222223</v>
      </c>
      <c r="J4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0.47847222222222191</v>
      </c>
      <c r="K44" s="56">
        <v>1.3888888888888888E-2</v>
      </c>
      <c r="L44" s="128" t="str" cm="1">
        <f t="array" ref="L4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06.03.01a.02_v_DE</v>
      </c>
      <c r="M44" s="59">
        <v>6</v>
      </c>
      <c r="N44" s="37" t="s">
        <v>396</v>
      </c>
      <c r="O44" s="5">
        <v>3</v>
      </c>
      <c r="P44" s="1" t="s">
        <v>43</v>
      </c>
      <c r="Q44" s="59" t="s">
        <v>363</v>
      </c>
      <c r="R44" s="1" t="s">
        <v>398</v>
      </c>
      <c r="S44" s="84" t="s">
        <v>366</v>
      </c>
      <c r="T44" s="59">
        <v>2</v>
      </c>
      <c r="U44" s="2" t="s">
        <v>590</v>
      </c>
      <c r="V44" s="60" t="s">
        <v>451</v>
      </c>
      <c r="W44" s="1" t="s">
        <v>90</v>
      </c>
      <c r="X44" s="1" t="s">
        <v>218</v>
      </c>
      <c r="Y44" s="17">
        <v>1</v>
      </c>
      <c r="Z44" s="60" t="s">
        <v>80</v>
      </c>
      <c r="AA44" s="35"/>
      <c r="AB44" s="12"/>
      <c r="AC44" s="2" t="s">
        <v>338</v>
      </c>
      <c r="AD44" s="9" t="s">
        <v>15</v>
      </c>
      <c r="AE44" s="88" t="str">
        <f>IF(ISBLANK(Lehrdrehbuch[[#This Row],[from]]),"",_xlfn.CONCAT(Lehrdrehbuch[[#This Row],[Ei Nr.]],".",Lehrdrehbuch[[#This Row],[from]]))</f>
        <v>6.na</v>
      </c>
      <c r="AF44" s="9" t="s">
        <v>15</v>
      </c>
      <c r="AG44" s="88" t="str">
        <f>IF(ISBLANK(Lehrdrehbuch[[#This Row],[until]]),"",_xlfn.CONCAT(Lehrdrehbuch[[#This Row],[Ei Nr.]],".",Lehrdrehbuch[[#This Row],[until]]))</f>
        <v>6.na</v>
      </c>
      <c r="AH44" s="67" t="str" cm="1">
        <f t="array" ref="AH44">_xlfn.IFS(Lehrdrehbuch[[#This Row],[from]]="na","na",Lehrdrehbuch[[#This Row],[from]]="ID","na",ISBLANK(Lehrdrehbuch[[#This Row],[from]]),"na",ISNUMBER(Lehrdrehbuch[[#This Row],[from]]),Lehrdrehbuch[[#This Row],[until]]-Lehrdrehbuch[[#This Row],[from]]+1)</f>
        <v>na</v>
      </c>
      <c r="AI44" s="79"/>
      <c r="AJ44" s="96"/>
      <c r="AK44" s="79"/>
      <c r="AL44"/>
      <c r="AM44"/>
      <c r="AN44"/>
      <c r="AO44"/>
      <c r="AP44"/>
      <c r="AQ44"/>
      <c r="AR44"/>
      <c r="AS44"/>
      <c r="AT44"/>
      <c r="AU44"/>
      <c r="AV44"/>
    </row>
    <row r="45" spans="1:48" ht="64" hidden="1" x14ac:dyDescent="0.2">
      <c r="A45" s="46"/>
      <c r="B45" s="39">
        <v>1</v>
      </c>
      <c r="C45" s="109">
        <v>41</v>
      </c>
      <c r="D45" s="50">
        <v>85</v>
      </c>
      <c r="E45" s="103">
        <v>1</v>
      </c>
      <c r="F45" s="92" t="s">
        <v>818</v>
      </c>
      <c r="G45" s="52">
        <v>3.472222222222222E-3</v>
      </c>
      <c r="H45" s="44">
        <v>0</v>
      </c>
      <c r="I4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0.10347222222222223</v>
      </c>
      <c r="J4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0.47847222222222191</v>
      </c>
      <c r="K45" s="56">
        <v>1.3888888888888888E-2</v>
      </c>
      <c r="L45" s="128" t="str" cm="1">
        <f t="array" ref="L4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06.03.01a.03_v_DE</v>
      </c>
      <c r="M45" s="59">
        <v>6</v>
      </c>
      <c r="N45" s="37" t="s">
        <v>396</v>
      </c>
      <c r="O45" s="5">
        <v>3</v>
      </c>
      <c r="P45" s="1" t="s">
        <v>43</v>
      </c>
      <c r="Q45" s="59" t="s">
        <v>363</v>
      </c>
      <c r="R45" s="1" t="s">
        <v>398</v>
      </c>
      <c r="S45" s="84" t="s">
        <v>366</v>
      </c>
      <c r="T45" s="59">
        <v>3</v>
      </c>
      <c r="U45" s="2" t="s">
        <v>596</v>
      </c>
      <c r="V45" s="60" t="s">
        <v>249</v>
      </c>
      <c r="W45" s="1" t="s">
        <v>90</v>
      </c>
      <c r="X45" s="1" t="s">
        <v>218</v>
      </c>
      <c r="Y45" s="17">
        <v>1</v>
      </c>
      <c r="Z45" s="60" t="s">
        <v>740</v>
      </c>
      <c r="AA45" s="35"/>
      <c r="AB45" s="12"/>
      <c r="AC45" s="2" t="s">
        <v>337</v>
      </c>
      <c r="AD45" s="9" t="s">
        <v>15</v>
      </c>
      <c r="AE45" s="88" t="str">
        <f>IF(ISBLANK(Lehrdrehbuch[[#This Row],[from]]),"",_xlfn.CONCAT(Lehrdrehbuch[[#This Row],[Ei Nr.]],".",Lehrdrehbuch[[#This Row],[from]]))</f>
        <v>6.na</v>
      </c>
      <c r="AF45" s="9" t="s">
        <v>15</v>
      </c>
      <c r="AG45" s="88" t="str">
        <f>IF(ISBLANK(Lehrdrehbuch[[#This Row],[until]]),"",_xlfn.CONCAT(Lehrdrehbuch[[#This Row],[Ei Nr.]],".",Lehrdrehbuch[[#This Row],[until]]))</f>
        <v>6.na</v>
      </c>
      <c r="AH45" s="67" t="str" cm="1">
        <f t="array" ref="AH45">_xlfn.IFS(Lehrdrehbuch[[#This Row],[from]]="na","na",Lehrdrehbuch[[#This Row],[from]]="ID","na",ISBLANK(Lehrdrehbuch[[#This Row],[from]]),"na",ISNUMBER(Lehrdrehbuch[[#This Row],[from]]),Lehrdrehbuch[[#This Row],[until]]-Lehrdrehbuch[[#This Row],[from]]+1)</f>
        <v>na</v>
      </c>
      <c r="AI45" s="79"/>
      <c r="AJ45" s="96"/>
      <c r="AK45" s="79"/>
      <c r="AL45"/>
      <c r="AM45"/>
      <c r="AN45"/>
      <c r="AO45"/>
      <c r="AP45"/>
      <c r="AQ45"/>
      <c r="AR45"/>
      <c r="AS45"/>
      <c r="AT45"/>
      <c r="AU45"/>
      <c r="AV45"/>
    </row>
    <row r="46" spans="1:48" ht="64" hidden="1" x14ac:dyDescent="0.2">
      <c r="A46" s="46"/>
      <c r="B46" s="39">
        <v>1</v>
      </c>
      <c r="C46" s="109">
        <v>42</v>
      </c>
      <c r="D46" s="50">
        <v>87</v>
      </c>
      <c r="E46" s="102">
        <v>1</v>
      </c>
      <c r="F46" s="92" t="s">
        <v>818</v>
      </c>
      <c r="G46" s="52">
        <v>2.7777777777777779E-3</v>
      </c>
      <c r="H46" s="44">
        <v>1</v>
      </c>
      <c r="I4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0.10625000000000001</v>
      </c>
      <c r="J4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0.48124999999999968</v>
      </c>
      <c r="K46" s="56">
        <v>1.3888888888888888E-2</v>
      </c>
      <c r="L46" s="128" t="str" cm="1">
        <f t="array" ref="L4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06.04.02.01_v_DE</v>
      </c>
      <c r="M46" s="59">
        <v>6</v>
      </c>
      <c r="N46" s="37" t="s">
        <v>396</v>
      </c>
      <c r="O46" s="5">
        <v>4</v>
      </c>
      <c r="P46" s="1" t="s">
        <v>44</v>
      </c>
      <c r="Q46" s="59">
        <v>2</v>
      </c>
      <c r="R46" s="1" t="s">
        <v>44</v>
      </c>
      <c r="S46" s="84" t="s">
        <v>33</v>
      </c>
      <c r="T46" s="59">
        <v>1</v>
      </c>
      <c r="U46" s="2" t="s">
        <v>586</v>
      </c>
      <c r="V46" s="60" t="s">
        <v>45</v>
      </c>
      <c r="W46" s="1" t="s">
        <v>89</v>
      </c>
      <c r="X46" s="1" t="s">
        <v>222</v>
      </c>
      <c r="Y46" s="17">
        <v>0</v>
      </c>
      <c r="Z46" s="60" t="s">
        <v>185</v>
      </c>
      <c r="AA46" s="35" t="s">
        <v>146</v>
      </c>
      <c r="AB46" s="12"/>
      <c r="AC46" s="2" t="s">
        <v>335</v>
      </c>
      <c r="AD46" s="9">
        <v>6</v>
      </c>
      <c r="AE46" s="88" t="str">
        <f>IF(ISBLANK(Lehrdrehbuch[[#This Row],[from]]),"",_xlfn.CONCAT(Lehrdrehbuch[[#This Row],[Ei Nr.]],".",Lehrdrehbuch[[#This Row],[from]]))</f>
        <v>6.6</v>
      </c>
      <c r="AF46" s="9">
        <v>8</v>
      </c>
      <c r="AG46" s="88" t="str">
        <f>IF(ISBLANK(Lehrdrehbuch[[#This Row],[until]]),"",_xlfn.CONCAT(Lehrdrehbuch[[#This Row],[Ei Nr.]],".",Lehrdrehbuch[[#This Row],[until]]))</f>
        <v>6.8</v>
      </c>
      <c r="AH46" s="67" cm="1">
        <f t="array" ref="AH46">_xlfn.IFS(Lehrdrehbuch[[#This Row],[from]]="na","na",Lehrdrehbuch[[#This Row],[from]]="ID","na",ISBLANK(Lehrdrehbuch[[#This Row],[from]]),"na",ISNUMBER(Lehrdrehbuch[[#This Row],[from]]),Lehrdrehbuch[[#This Row],[until]]-Lehrdrehbuch[[#This Row],[from]]+1)</f>
        <v>3</v>
      </c>
      <c r="AI46" s="79"/>
      <c r="AJ46" s="96"/>
      <c r="AK46" s="79" t="s">
        <v>94</v>
      </c>
      <c r="AL46"/>
      <c r="AM46"/>
      <c r="AN46"/>
      <c r="AO46"/>
      <c r="AP46"/>
      <c r="AQ46"/>
      <c r="AR46"/>
      <c r="AS46"/>
      <c r="AT46"/>
      <c r="AU46"/>
      <c r="AV46"/>
    </row>
    <row r="47" spans="1:48" ht="80" hidden="1" x14ac:dyDescent="0.2">
      <c r="A47" s="46"/>
      <c r="B47" s="39">
        <v>1</v>
      </c>
      <c r="C47" s="109">
        <v>43</v>
      </c>
      <c r="D47" s="50">
        <v>89</v>
      </c>
      <c r="E47" s="103">
        <v>1</v>
      </c>
      <c r="F47" s="92" t="s">
        <v>818</v>
      </c>
      <c r="G47" s="52">
        <v>2.0833333333333333E-3</v>
      </c>
      <c r="H47" s="44">
        <v>0</v>
      </c>
      <c r="I4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0.10625000000000001</v>
      </c>
      <c r="J4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0.48124999999999968</v>
      </c>
      <c r="K47" s="56">
        <v>1.3888888888888888E-2</v>
      </c>
      <c r="L47" s="128" t="str" cm="1">
        <f t="array" ref="L4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06.04.02a.01_v_DE</v>
      </c>
      <c r="M47" s="58">
        <v>6</v>
      </c>
      <c r="N47" s="37" t="s">
        <v>396</v>
      </c>
      <c r="O47" s="5">
        <v>4</v>
      </c>
      <c r="P47" s="1" t="s">
        <v>44</v>
      </c>
      <c r="Q47" s="59" t="s">
        <v>365</v>
      </c>
      <c r="R47" s="1" t="s">
        <v>44</v>
      </c>
      <c r="S47" s="84" t="s">
        <v>228</v>
      </c>
      <c r="T47" s="58">
        <v>1</v>
      </c>
      <c r="U47" s="2" t="s">
        <v>604</v>
      </c>
      <c r="V47" s="60" t="s">
        <v>261</v>
      </c>
      <c r="W47" s="1" t="s">
        <v>90</v>
      </c>
      <c r="X47" s="1" t="s">
        <v>218</v>
      </c>
      <c r="Y47" s="17">
        <v>1</v>
      </c>
      <c r="Z47" s="60" t="s">
        <v>607</v>
      </c>
      <c r="AA47" s="35"/>
      <c r="AB47" s="12"/>
      <c r="AC47" s="2"/>
      <c r="AD47" s="9" t="s">
        <v>15</v>
      </c>
      <c r="AE47" s="88" t="str">
        <f>IF(ISBLANK(Lehrdrehbuch[[#This Row],[from]]),"",_xlfn.CONCAT(Lehrdrehbuch[[#This Row],[Ei Nr.]],".",Lehrdrehbuch[[#This Row],[from]]))</f>
        <v>6.na</v>
      </c>
      <c r="AF47" s="9" t="s">
        <v>15</v>
      </c>
      <c r="AG47" s="88" t="str">
        <f>IF(ISBLANK(Lehrdrehbuch[[#This Row],[until]]),"",_xlfn.CONCAT(Lehrdrehbuch[[#This Row],[Ei Nr.]],".",Lehrdrehbuch[[#This Row],[until]]))</f>
        <v>6.na</v>
      </c>
      <c r="AH47" s="67" t="str" cm="1">
        <f t="array" ref="AH47">_xlfn.IFS(Lehrdrehbuch[[#This Row],[from]]="na","na",Lehrdrehbuch[[#This Row],[from]]="ID","na",ISBLANK(Lehrdrehbuch[[#This Row],[from]]),"na",ISNUMBER(Lehrdrehbuch[[#This Row],[from]]),Lehrdrehbuch[[#This Row],[until]]-Lehrdrehbuch[[#This Row],[from]]+1)</f>
        <v>na</v>
      </c>
      <c r="AI47" s="79"/>
      <c r="AJ47" s="96"/>
      <c r="AK47" s="79"/>
      <c r="AL47"/>
      <c r="AM47"/>
      <c r="AN47"/>
      <c r="AO47"/>
      <c r="AP47"/>
      <c r="AQ47"/>
      <c r="AR47"/>
      <c r="AS47"/>
      <c r="AT47"/>
      <c r="AU47"/>
      <c r="AV47"/>
    </row>
    <row r="48" spans="1:48" ht="80" hidden="1" x14ac:dyDescent="0.2">
      <c r="A48" s="46"/>
      <c r="B48" s="39">
        <v>1</v>
      </c>
      <c r="C48" s="109">
        <v>44</v>
      </c>
      <c r="D48" s="50">
        <v>91</v>
      </c>
      <c r="E48" s="103">
        <v>1</v>
      </c>
      <c r="F48" s="92" t="s">
        <v>818</v>
      </c>
      <c r="G48" s="52">
        <v>2.7777777777777779E-3</v>
      </c>
      <c r="H48" s="44">
        <v>1</v>
      </c>
      <c r="I4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0.10902777777777779</v>
      </c>
      <c r="J4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0.48402777777777745</v>
      </c>
      <c r="K48" s="93">
        <v>1.7361111111111112E-2</v>
      </c>
      <c r="L48" s="128" t="str" cm="1">
        <f t="array" ref="L4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07.01.01.01_v_DE</v>
      </c>
      <c r="M48" s="58">
        <v>7</v>
      </c>
      <c r="N48" s="37" t="s">
        <v>7</v>
      </c>
      <c r="O48" s="5">
        <v>1</v>
      </c>
      <c r="P48" s="1" t="s">
        <v>608</v>
      </c>
      <c r="Q48" s="59">
        <v>1</v>
      </c>
      <c r="R48" s="1" t="s">
        <v>452</v>
      </c>
      <c r="S48" s="84" t="s">
        <v>228</v>
      </c>
      <c r="T48" s="58">
        <v>1</v>
      </c>
      <c r="U48" s="2" t="s">
        <v>604</v>
      </c>
      <c r="V48" s="60" t="s">
        <v>609</v>
      </c>
      <c r="W48" s="1" t="s">
        <v>90</v>
      </c>
      <c r="X48" s="1" t="s">
        <v>218</v>
      </c>
      <c r="Y48" s="17">
        <v>0</v>
      </c>
      <c r="Z48" s="60" t="s">
        <v>610</v>
      </c>
      <c r="AA48" s="34"/>
      <c r="AB48" s="12"/>
      <c r="AC48" s="2"/>
      <c r="AD48" s="9">
        <v>1</v>
      </c>
      <c r="AE48" s="88" t="str">
        <f>IF(ISBLANK(Lehrdrehbuch[[#This Row],[from]]),"",_xlfn.CONCAT(Lehrdrehbuch[[#This Row],[Ei Nr.]],".",Lehrdrehbuch[[#This Row],[from]]))</f>
        <v>7.1</v>
      </c>
      <c r="AF48" s="9">
        <v>2</v>
      </c>
      <c r="AG48" s="88" t="str">
        <f>IF(ISBLANK(Lehrdrehbuch[[#This Row],[until]]),"",_xlfn.CONCAT(Lehrdrehbuch[[#This Row],[Ei Nr.]],".",Lehrdrehbuch[[#This Row],[until]]))</f>
        <v>7.2</v>
      </c>
      <c r="AH48" s="67" cm="1">
        <f t="array" ref="AH48">_xlfn.IFS(Lehrdrehbuch[[#This Row],[from]]="na","na",Lehrdrehbuch[[#This Row],[from]]="ID","na",ISBLANK(Lehrdrehbuch[[#This Row],[from]]),"na",ISNUMBER(Lehrdrehbuch[[#This Row],[from]]),Lehrdrehbuch[[#This Row],[until]]-Lehrdrehbuch[[#This Row],[from]]+1)</f>
        <v>2</v>
      </c>
      <c r="AI48" s="79"/>
      <c r="AJ48" s="96"/>
      <c r="AK48" s="79"/>
      <c r="AL48"/>
      <c r="AM48"/>
      <c r="AN48"/>
      <c r="AO48"/>
      <c r="AP48"/>
      <c r="AQ48"/>
      <c r="AR48"/>
      <c r="AS48"/>
      <c r="AT48"/>
      <c r="AU48"/>
      <c r="AV48"/>
    </row>
    <row r="49" spans="1:48" ht="32" hidden="1" x14ac:dyDescent="0.2">
      <c r="A49" s="46"/>
      <c r="B49" s="39">
        <v>1</v>
      </c>
      <c r="C49" s="109">
        <v>45</v>
      </c>
      <c r="D49" s="50">
        <v>93</v>
      </c>
      <c r="E49" s="103">
        <v>1</v>
      </c>
      <c r="F49" s="92" t="s">
        <v>818</v>
      </c>
      <c r="G49" s="52">
        <v>6.9444444444444447E-4</v>
      </c>
      <c r="H49" s="44">
        <v>1</v>
      </c>
      <c r="I4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0.10972222222222223</v>
      </c>
      <c r="J4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0.48472222222222189</v>
      </c>
      <c r="K49" s="55">
        <v>1.7361111111111112E-2</v>
      </c>
      <c r="L49" s="128" t="str" cm="1">
        <f t="array" ref="L4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07.01.01.02_v_DE</v>
      </c>
      <c r="M49" s="58">
        <v>7</v>
      </c>
      <c r="N49" s="37" t="s">
        <v>7</v>
      </c>
      <c r="O49" s="5">
        <v>1</v>
      </c>
      <c r="P49" s="72" t="s">
        <v>608</v>
      </c>
      <c r="Q49" s="59">
        <v>1</v>
      </c>
      <c r="R49" s="72" t="s">
        <v>452</v>
      </c>
      <c r="S49" s="84" t="s">
        <v>33</v>
      </c>
      <c r="T49" s="58">
        <v>2</v>
      </c>
      <c r="U49" s="2" t="s">
        <v>586</v>
      </c>
      <c r="V49" s="62" t="s">
        <v>609</v>
      </c>
      <c r="W49" s="1" t="s">
        <v>89</v>
      </c>
      <c r="X49" s="1" t="s">
        <v>222</v>
      </c>
      <c r="Y49" s="17">
        <v>0</v>
      </c>
      <c r="Z49" s="60" t="s">
        <v>611</v>
      </c>
      <c r="AA49" s="34"/>
      <c r="AB49" s="12"/>
      <c r="AC49" s="2"/>
      <c r="AD49" s="9">
        <v>3</v>
      </c>
      <c r="AE49" s="88" t="str">
        <f>IF(ISBLANK(Lehrdrehbuch[[#This Row],[from]]),"",_xlfn.CONCAT(Lehrdrehbuch[[#This Row],[Ei Nr.]],".",Lehrdrehbuch[[#This Row],[from]]))</f>
        <v>7.3</v>
      </c>
      <c r="AF49" s="9">
        <v>3</v>
      </c>
      <c r="AG49" s="88" t="str">
        <f>IF(ISBLANK(Lehrdrehbuch[[#This Row],[until]]),"",_xlfn.CONCAT(Lehrdrehbuch[[#This Row],[Ei Nr.]],".",Lehrdrehbuch[[#This Row],[until]]))</f>
        <v>7.3</v>
      </c>
      <c r="AH49" s="67" cm="1">
        <f t="array" ref="AH49">_xlfn.IFS(Lehrdrehbuch[[#This Row],[from]]="na","na",Lehrdrehbuch[[#This Row],[from]]="ID","na",ISBLANK(Lehrdrehbuch[[#This Row],[from]]),"na",ISNUMBER(Lehrdrehbuch[[#This Row],[from]]),Lehrdrehbuch[[#This Row],[until]]-Lehrdrehbuch[[#This Row],[from]]+1)</f>
        <v>1</v>
      </c>
      <c r="AI49" s="79"/>
      <c r="AJ49" s="96"/>
      <c r="AK49" s="79"/>
      <c r="AL49"/>
      <c r="AM49"/>
      <c r="AN49"/>
      <c r="AO49"/>
      <c r="AP49"/>
      <c r="AQ49"/>
      <c r="AR49"/>
      <c r="AS49"/>
      <c r="AT49"/>
      <c r="AU49"/>
      <c r="AV49"/>
    </row>
    <row r="50" spans="1:48" ht="32" hidden="1" x14ac:dyDescent="0.2">
      <c r="A50" s="46"/>
      <c r="B50" s="39">
        <v>1</v>
      </c>
      <c r="C50" s="109">
        <v>46</v>
      </c>
      <c r="D50" s="50">
        <v>97</v>
      </c>
      <c r="E50" s="102">
        <v>1</v>
      </c>
      <c r="F50" s="92" t="s">
        <v>818</v>
      </c>
      <c r="G50" s="52">
        <v>4.1666666666666666E-3</v>
      </c>
      <c r="H50" s="44">
        <v>1</v>
      </c>
      <c r="I5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0.1138888888888889</v>
      </c>
      <c r="J5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0.48888888888888854</v>
      </c>
      <c r="K50" s="55">
        <v>1.7361111111111112E-2</v>
      </c>
      <c r="L50" s="128" t="str" cm="1">
        <f t="array" ref="L5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07.02.02.01_v_DE</v>
      </c>
      <c r="M50" s="59">
        <v>7</v>
      </c>
      <c r="N50" s="37" t="s">
        <v>7</v>
      </c>
      <c r="O50" s="5">
        <v>2</v>
      </c>
      <c r="P50" s="1" t="s">
        <v>263</v>
      </c>
      <c r="Q50" s="59">
        <v>2</v>
      </c>
      <c r="R50" s="1" t="s">
        <v>399</v>
      </c>
      <c r="S50" s="84" t="s">
        <v>33</v>
      </c>
      <c r="T50" s="59">
        <v>1</v>
      </c>
      <c r="U50" s="2" t="s">
        <v>586</v>
      </c>
      <c r="V50" s="60" t="s">
        <v>264</v>
      </c>
      <c r="W50" s="1" t="s">
        <v>89</v>
      </c>
      <c r="X50" s="1" t="s">
        <v>222</v>
      </c>
      <c r="Y50" s="17">
        <v>0</v>
      </c>
      <c r="Z50" s="60" t="s">
        <v>109</v>
      </c>
      <c r="AA50" s="35"/>
      <c r="AB50" s="12"/>
      <c r="AC50" s="2" t="s">
        <v>335</v>
      </c>
      <c r="AD50" s="9">
        <v>4</v>
      </c>
      <c r="AE50" s="88" t="str">
        <f>IF(ISBLANK(Lehrdrehbuch[[#This Row],[from]]),"",_xlfn.CONCAT(Lehrdrehbuch[[#This Row],[Ei Nr.]],".",Lehrdrehbuch[[#This Row],[from]]))</f>
        <v>7.4</v>
      </c>
      <c r="AF50" s="9">
        <v>6</v>
      </c>
      <c r="AG50" s="88" t="str">
        <f>IF(ISBLANK(Lehrdrehbuch[[#This Row],[until]]),"",_xlfn.CONCAT(Lehrdrehbuch[[#This Row],[Ei Nr.]],".",Lehrdrehbuch[[#This Row],[until]]))</f>
        <v>7.6</v>
      </c>
      <c r="AH50" s="67" cm="1">
        <f t="array" ref="AH50">_xlfn.IFS(Lehrdrehbuch[[#This Row],[from]]="na","na",Lehrdrehbuch[[#This Row],[from]]="ID","na",ISBLANK(Lehrdrehbuch[[#This Row],[from]]),"na",ISNUMBER(Lehrdrehbuch[[#This Row],[from]]),Lehrdrehbuch[[#This Row],[until]]-Lehrdrehbuch[[#This Row],[from]]+1)</f>
        <v>3</v>
      </c>
      <c r="AI50" s="79"/>
      <c r="AJ50" s="96"/>
      <c r="AK50" s="79"/>
      <c r="AL50"/>
      <c r="AM50"/>
      <c r="AN50"/>
      <c r="AO50"/>
      <c r="AP50"/>
      <c r="AQ50"/>
      <c r="AR50"/>
      <c r="AS50"/>
      <c r="AT50"/>
      <c r="AU50"/>
      <c r="AV50"/>
    </row>
    <row r="51" spans="1:48" ht="96" hidden="1" x14ac:dyDescent="0.2">
      <c r="A51" s="46"/>
      <c r="B51" s="39">
        <v>1</v>
      </c>
      <c r="C51" s="109">
        <v>47</v>
      </c>
      <c r="D51" s="50">
        <v>99</v>
      </c>
      <c r="E51" s="102">
        <v>1</v>
      </c>
      <c r="F51" s="92" t="s">
        <v>818</v>
      </c>
      <c r="G51" s="52">
        <v>6.9444444444444441E-3</v>
      </c>
      <c r="H51" s="44">
        <v>1</v>
      </c>
      <c r="I5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0.12083333333333335</v>
      </c>
      <c r="J5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0.49583333333333296</v>
      </c>
      <c r="K51" s="55">
        <v>1.7361111111111112E-2</v>
      </c>
      <c r="L51" s="128" t="str" cm="1">
        <f t="array" ref="L5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07.02.03.01_v_DE</v>
      </c>
      <c r="M51" s="59">
        <v>7</v>
      </c>
      <c r="N51" s="37" t="s">
        <v>7</v>
      </c>
      <c r="O51" s="5">
        <v>2</v>
      </c>
      <c r="P51" s="1" t="s">
        <v>263</v>
      </c>
      <c r="Q51" s="59">
        <v>3</v>
      </c>
      <c r="R51" s="1" t="s">
        <v>400</v>
      </c>
      <c r="S51" s="84" t="s">
        <v>372</v>
      </c>
      <c r="T51" s="59">
        <v>1</v>
      </c>
      <c r="U51" s="2" t="s">
        <v>584</v>
      </c>
      <c r="V51" s="60" t="s">
        <v>264</v>
      </c>
      <c r="W51" s="1" t="s">
        <v>90</v>
      </c>
      <c r="X51" s="1" t="s">
        <v>222</v>
      </c>
      <c r="Y51" s="17">
        <v>0</v>
      </c>
      <c r="Z51" s="60" t="s">
        <v>746</v>
      </c>
      <c r="AA51" s="35"/>
      <c r="AB51" s="12"/>
      <c r="AC51" s="2" t="s">
        <v>336</v>
      </c>
      <c r="AD51" s="9">
        <v>7</v>
      </c>
      <c r="AE51" s="88" t="str">
        <f>IF(ISBLANK(Lehrdrehbuch[[#This Row],[from]]),"",_xlfn.CONCAT(Lehrdrehbuch[[#This Row],[Ei Nr.]],".",Lehrdrehbuch[[#This Row],[from]]))</f>
        <v>7.7</v>
      </c>
      <c r="AF51" s="9">
        <v>7</v>
      </c>
      <c r="AG51" s="88" t="str">
        <f>IF(ISBLANK(Lehrdrehbuch[[#This Row],[until]]),"",_xlfn.CONCAT(Lehrdrehbuch[[#This Row],[Ei Nr.]],".",Lehrdrehbuch[[#This Row],[until]]))</f>
        <v>7.7</v>
      </c>
      <c r="AH51" s="67" cm="1">
        <f t="array" ref="AH51">_xlfn.IFS(Lehrdrehbuch[[#This Row],[from]]="na","na",Lehrdrehbuch[[#This Row],[from]]="ID","na",ISBLANK(Lehrdrehbuch[[#This Row],[from]]),"na",ISNUMBER(Lehrdrehbuch[[#This Row],[from]]),Lehrdrehbuch[[#This Row],[until]]-Lehrdrehbuch[[#This Row],[from]]+1)</f>
        <v>1</v>
      </c>
      <c r="AI51" s="79"/>
      <c r="AJ51" s="96"/>
      <c r="AK51" s="79"/>
      <c r="AL51"/>
      <c r="AM51"/>
      <c r="AN51"/>
      <c r="AO51"/>
      <c r="AP51"/>
      <c r="AQ51"/>
      <c r="AR51"/>
      <c r="AS51"/>
      <c r="AT51"/>
      <c r="AU51"/>
      <c r="AV51"/>
    </row>
    <row r="52" spans="1:48" ht="80" hidden="1" x14ac:dyDescent="0.2">
      <c r="A52" s="46"/>
      <c r="B52" s="39">
        <v>1</v>
      </c>
      <c r="C52" s="109">
        <v>48</v>
      </c>
      <c r="D52" s="50">
        <v>100</v>
      </c>
      <c r="E52" s="103">
        <v>1</v>
      </c>
      <c r="F52" s="92" t="s">
        <v>818</v>
      </c>
      <c r="G52" s="52">
        <v>3.472222222222222E-3</v>
      </c>
      <c r="H52" s="44">
        <v>0</v>
      </c>
      <c r="I5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0.12083333333333335</v>
      </c>
      <c r="J5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0.49583333333333296</v>
      </c>
      <c r="K52" s="55">
        <v>1.7361111111111112E-2</v>
      </c>
      <c r="L52" s="128" t="str" cm="1">
        <f t="array" ref="L5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07.02.03a.01_v_DE</v>
      </c>
      <c r="M52" s="59">
        <v>7</v>
      </c>
      <c r="N52" s="37" t="s">
        <v>7</v>
      </c>
      <c r="O52" s="5">
        <v>2</v>
      </c>
      <c r="P52" s="1" t="s">
        <v>263</v>
      </c>
      <c r="Q52" s="59" t="s">
        <v>709</v>
      </c>
      <c r="R52" s="1" t="s">
        <v>400</v>
      </c>
      <c r="S52" s="85" t="s">
        <v>495</v>
      </c>
      <c r="T52" s="58">
        <v>1</v>
      </c>
      <c r="U52" s="2" t="s">
        <v>645</v>
      </c>
      <c r="V52" s="62" t="s">
        <v>264</v>
      </c>
      <c r="W52" s="1" t="s">
        <v>90</v>
      </c>
      <c r="X52" s="1" t="s">
        <v>222</v>
      </c>
      <c r="Y52" s="73">
        <v>1</v>
      </c>
      <c r="Z52" s="62" t="s">
        <v>717</v>
      </c>
      <c r="AA52" s="35"/>
      <c r="AB52" s="12"/>
      <c r="AC52" s="2"/>
      <c r="AD52" s="9" t="s">
        <v>718</v>
      </c>
      <c r="AE52" s="88" t="str">
        <f>IF(ISBLANK(Lehrdrehbuch[[#This Row],[from]]),"",_xlfn.CONCAT(Lehrdrehbuch[[#This Row],[Ei Nr.]],".",Lehrdrehbuch[[#This Row],[from]]))</f>
        <v>7.ID</v>
      </c>
      <c r="AF52" s="9" t="s">
        <v>718</v>
      </c>
      <c r="AG52" s="88" t="str">
        <f>IF(ISBLANK(Lehrdrehbuch[[#This Row],[until]]),"",_xlfn.CONCAT(Lehrdrehbuch[[#This Row],[Ei Nr.]],".",Lehrdrehbuch[[#This Row],[until]]))</f>
        <v>7.ID</v>
      </c>
      <c r="AH52" s="67" t="str" cm="1">
        <f t="array" ref="AH52">_xlfn.IFS(Lehrdrehbuch[[#This Row],[from]]="na","na",Lehrdrehbuch[[#This Row],[from]]="ID","na",ISBLANK(Lehrdrehbuch[[#This Row],[from]]),"na",ISNUMBER(Lehrdrehbuch[[#This Row],[from]]),Lehrdrehbuch[[#This Row],[until]]-Lehrdrehbuch[[#This Row],[from]]+1)</f>
        <v>na</v>
      </c>
      <c r="AI52" s="79"/>
      <c r="AJ52" s="96"/>
      <c r="AK52" s="79"/>
      <c r="AL52"/>
      <c r="AM52"/>
      <c r="AN52"/>
      <c r="AO52"/>
      <c r="AP52"/>
      <c r="AQ52"/>
      <c r="AR52"/>
      <c r="AS52"/>
      <c r="AT52"/>
      <c r="AU52"/>
      <c r="AV52"/>
    </row>
    <row r="53" spans="1:48" ht="48" hidden="1" x14ac:dyDescent="0.2">
      <c r="A53" s="46"/>
      <c r="B53" s="39">
        <v>1</v>
      </c>
      <c r="C53" s="109">
        <v>49</v>
      </c>
      <c r="D53" s="50">
        <v>102</v>
      </c>
      <c r="E53" s="102">
        <v>1</v>
      </c>
      <c r="F53" s="92" t="s">
        <v>818</v>
      </c>
      <c r="G53" s="52">
        <v>6.9444444444444447E-4</v>
      </c>
      <c r="H53" s="44">
        <v>1</v>
      </c>
      <c r="I5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0.12152777777777779</v>
      </c>
      <c r="J5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0.4965277777777774</v>
      </c>
      <c r="K53" s="55">
        <v>1.7361111111111112E-2</v>
      </c>
      <c r="L53" s="128" t="str" cm="1">
        <f t="array" ref="L5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07.02.04.01_v_DE</v>
      </c>
      <c r="M53" s="59">
        <v>7</v>
      </c>
      <c r="N53" s="37" t="s">
        <v>7</v>
      </c>
      <c r="O53" s="5">
        <v>2</v>
      </c>
      <c r="P53" s="1" t="s">
        <v>263</v>
      </c>
      <c r="Q53" s="59">
        <v>4</v>
      </c>
      <c r="R53" s="1" t="s">
        <v>401</v>
      </c>
      <c r="S53" s="84" t="s">
        <v>33</v>
      </c>
      <c r="T53" s="59">
        <v>1</v>
      </c>
      <c r="U53" s="2" t="s">
        <v>586</v>
      </c>
      <c r="V53" s="60" t="s">
        <v>265</v>
      </c>
      <c r="W53" s="1" t="s">
        <v>89</v>
      </c>
      <c r="X53" s="1" t="s">
        <v>222</v>
      </c>
      <c r="Y53" s="17">
        <v>0</v>
      </c>
      <c r="Z53" s="60" t="s">
        <v>88</v>
      </c>
      <c r="AA53" s="35"/>
      <c r="AB53" s="12"/>
      <c r="AC53" s="2" t="s">
        <v>335</v>
      </c>
      <c r="AD53" s="9">
        <v>8</v>
      </c>
      <c r="AE53" s="88" t="str">
        <f>IF(ISBLANK(Lehrdrehbuch[[#This Row],[from]]),"",_xlfn.CONCAT(Lehrdrehbuch[[#This Row],[Ei Nr.]],".",Lehrdrehbuch[[#This Row],[from]]))</f>
        <v>7.8</v>
      </c>
      <c r="AF53" s="9">
        <v>9</v>
      </c>
      <c r="AG53" s="88" t="str">
        <f>IF(ISBLANK(Lehrdrehbuch[[#This Row],[until]]),"",_xlfn.CONCAT(Lehrdrehbuch[[#This Row],[Ei Nr.]],".",Lehrdrehbuch[[#This Row],[until]]))</f>
        <v>7.9</v>
      </c>
      <c r="AH53" s="67" cm="1">
        <f t="array" ref="AH53">_xlfn.IFS(Lehrdrehbuch[[#This Row],[from]]="na","na",Lehrdrehbuch[[#This Row],[from]]="ID","na",ISBLANK(Lehrdrehbuch[[#This Row],[from]]),"na",ISNUMBER(Lehrdrehbuch[[#This Row],[from]]),Lehrdrehbuch[[#This Row],[until]]-Lehrdrehbuch[[#This Row],[from]]+1)</f>
        <v>2</v>
      </c>
      <c r="AI53" s="79"/>
      <c r="AJ53" s="96"/>
      <c r="AK53" s="79"/>
      <c r="AL53"/>
      <c r="AM53"/>
      <c r="AN53"/>
      <c r="AO53"/>
      <c r="AP53"/>
      <c r="AQ53"/>
      <c r="AR53"/>
      <c r="AS53"/>
      <c r="AT53"/>
      <c r="AU53"/>
      <c r="AV53"/>
    </row>
    <row r="54" spans="1:48" ht="64" hidden="1" x14ac:dyDescent="0.2">
      <c r="A54" s="46"/>
      <c r="B54" s="39">
        <v>1</v>
      </c>
      <c r="C54" s="109">
        <v>50</v>
      </c>
      <c r="D54" s="50">
        <v>104</v>
      </c>
      <c r="E54" s="102">
        <v>1</v>
      </c>
      <c r="F54" s="92" t="s">
        <v>818</v>
      </c>
      <c r="G54" s="52">
        <v>2.0833333333333333E-3</v>
      </c>
      <c r="H54" s="44">
        <v>1</v>
      </c>
      <c r="I5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0.12361111111111113</v>
      </c>
      <c r="J5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0.49861111111111073</v>
      </c>
      <c r="K54" s="55">
        <v>1.7361111111111112E-2</v>
      </c>
      <c r="L54" s="128" t="str" cm="1">
        <f t="array" ref="L5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07.03.01.01_v_DE</v>
      </c>
      <c r="M54" s="59">
        <v>7</v>
      </c>
      <c r="N54" s="37" t="s">
        <v>7</v>
      </c>
      <c r="O54" s="5">
        <v>3</v>
      </c>
      <c r="P54" s="1" t="s">
        <v>266</v>
      </c>
      <c r="Q54" s="59">
        <v>1</v>
      </c>
      <c r="R54" s="1" t="s">
        <v>402</v>
      </c>
      <c r="S54" s="84" t="s">
        <v>33</v>
      </c>
      <c r="T54" s="59">
        <v>1</v>
      </c>
      <c r="U54" s="2" t="s">
        <v>586</v>
      </c>
      <c r="V54" s="60" t="s">
        <v>30</v>
      </c>
      <c r="W54" s="1" t="s">
        <v>89</v>
      </c>
      <c r="X54" s="1" t="s">
        <v>222</v>
      </c>
      <c r="Y54" s="17">
        <v>0</v>
      </c>
      <c r="Z54" s="60" t="s">
        <v>111</v>
      </c>
      <c r="AA54" s="35" t="s">
        <v>102</v>
      </c>
      <c r="AB54" s="12"/>
      <c r="AC54" s="2" t="s">
        <v>335</v>
      </c>
      <c r="AD54" s="9">
        <v>10</v>
      </c>
      <c r="AE54" s="88" t="str">
        <f>IF(ISBLANK(Lehrdrehbuch[[#This Row],[from]]),"",_xlfn.CONCAT(Lehrdrehbuch[[#This Row],[Ei Nr.]],".",Lehrdrehbuch[[#This Row],[from]]))</f>
        <v>7.10</v>
      </c>
      <c r="AF54" s="9">
        <v>12</v>
      </c>
      <c r="AG54" s="88" t="str">
        <f>IF(ISBLANK(Lehrdrehbuch[[#This Row],[until]]),"",_xlfn.CONCAT(Lehrdrehbuch[[#This Row],[Ei Nr.]],".",Lehrdrehbuch[[#This Row],[until]]))</f>
        <v>7.12</v>
      </c>
      <c r="AH54" s="67" cm="1">
        <f t="array" ref="AH54">_xlfn.IFS(Lehrdrehbuch[[#This Row],[from]]="na","na",Lehrdrehbuch[[#This Row],[from]]="ID","na",ISBLANK(Lehrdrehbuch[[#This Row],[from]]),"na",ISNUMBER(Lehrdrehbuch[[#This Row],[from]]),Lehrdrehbuch[[#This Row],[until]]-Lehrdrehbuch[[#This Row],[from]]+1)</f>
        <v>3</v>
      </c>
      <c r="AI54" s="79"/>
      <c r="AJ54" s="96"/>
      <c r="AK54" s="79"/>
      <c r="AL54"/>
      <c r="AM54"/>
      <c r="AN54"/>
      <c r="AO54"/>
      <c r="AP54"/>
      <c r="AQ54"/>
      <c r="AR54"/>
      <c r="AS54"/>
      <c r="AT54"/>
      <c r="AU54"/>
      <c r="AV54"/>
    </row>
    <row r="55" spans="1:48" ht="16" hidden="1" x14ac:dyDescent="0.2">
      <c r="A55" s="46"/>
      <c r="B55" s="39">
        <v>1</v>
      </c>
      <c r="C55" s="109">
        <v>51</v>
      </c>
      <c r="D55" s="50">
        <v>106</v>
      </c>
      <c r="E55" s="102">
        <v>1</v>
      </c>
      <c r="F55" s="92" t="s">
        <v>818</v>
      </c>
      <c r="G55" s="53">
        <v>4.1666666666666664E-2</v>
      </c>
      <c r="H55" s="47">
        <v>1</v>
      </c>
      <c r="I5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0.1652777777777778</v>
      </c>
      <c r="J5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0.54027777777777741</v>
      </c>
      <c r="K55" s="55">
        <v>4.1666666666666664E-2</v>
      </c>
      <c r="L55" s="128" t="str" cm="1">
        <f t="array" ref="L5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07.03.02.01_v_DE</v>
      </c>
      <c r="M55" s="58">
        <v>7</v>
      </c>
      <c r="N55" s="36" t="s">
        <v>9</v>
      </c>
      <c r="O55" s="45">
        <v>3</v>
      </c>
      <c r="P55" s="8" t="s">
        <v>15</v>
      </c>
      <c r="Q55" s="58">
        <v>2</v>
      </c>
      <c r="R55" s="8" t="s">
        <v>16</v>
      </c>
      <c r="S55" s="83" t="s">
        <v>15</v>
      </c>
      <c r="T55" s="58">
        <v>1</v>
      </c>
      <c r="U55" s="15" t="s">
        <v>15</v>
      </c>
      <c r="V55" s="27" t="s">
        <v>98</v>
      </c>
      <c r="W55" s="8" t="s">
        <v>15</v>
      </c>
      <c r="X55" s="8" t="s">
        <v>15</v>
      </c>
      <c r="Y55" s="16">
        <v>0</v>
      </c>
      <c r="Z55" s="27" t="s">
        <v>9</v>
      </c>
      <c r="AA55" s="34" t="s">
        <v>86</v>
      </c>
      <c r="AB55" s="28"/>
      <c r="AC55" s="15" t="s">
        <v>15</v>
      </c>
      <c r="AD55" s="29" t="s">
        <v>15</v>
      </c>
      <c r="AE55" s="88" t="str">
        <f>IF(ISBLANK(Lehrdrehbuch[[#This Row],[from]]),"",_xlfn.CONCAT(Lehrdrehbuch[[#This Row],[Ei Nr.]],".",Lehrdrehbuch[[#This Row],[from]]))</f>
        <v>7.na</v>
      </c>
      <c r="AF55" s="29" t="s">
        <v>15</v>
      </c>
      <c r="AG55" s="88" t="str">
        <f>IF(ISBLANK(Lehrdrehbuch[[#This Row],[until]]),"",_xlfn.CONCAT(Lehrdrehbuch[[#This Row],[Ei Nr.]],".",Lehrdrehbuch[[#This Row],[until]]))</f>
        <v>7.na</v>
      </c>
      <c r="AH55" s="67" t="str" cm="1">
        <f t="array" ref="AH55">_xlfn.IFS(Lehrdrehbuch[[#This Row],[from]]="na","na",Lehrdrehbuch[[#This Row],[from]]="ID","na",ISBLANK(Lehrdrehbuch[[#This Row],[from]]),"na",ISNUMBER(Lehrdrehbuch[[#This Row],[from]]),Lehrdrehbuch[[#This Row],[until]]-Lehrdrehbuch[[#This Row],[from]]+1)</f>
        <v>na</v>
      </c>
      <c r="AI55" s="78"/>
      <c r="AJ55" s="95"/>
      <c r="AK55" s="78"/>
      <c r="AL55"/>
      <c r="AM55"/>
      <c r="AN55"/>
      <c r="AO55"/>
      <c r="AP55"/>
      <c r="AQ55"/>
      <c r="AR55"/>
      <c r="AS55"/>
      <c r="AT55"/>
      <c r="AU55"/>
      <c r="AV55"/>
    </row>
    <row r="56" spans="1:48" ht="160" hidden="1" x14ac:dyDescent="0.2">
      <c r="A56" s="46"/>
      <c r="B56" s="39">
        <v>1</v>
      </c>
      <c r="C56" s="109">
        <v>52</v>
      </c>
      <c r="D56" s="50">
        <v>108</v>
      </c>
      <c r="E56" s="102">
        <v>1</v>
      </c>
      <c r="F56" s="92" t="s">
        <v>818</v>
      </c>
      <c r="G56" s="52">
        <v>1.3888888888888889E-3</v>
      </c>
      <c r="H56" s="44">
        <v>1</v>
      </c>
      <c r="I5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0.16666666666666669</v>
      </c>
      <c r="J5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0.5416666666666663</v>
      </c>
      <c r="K56" s="56">
        <v>3.4722222222222224E-2</v>
      </c>
      <c r="L56" s="128" t="str" cm="1">
        <f t="array" ref="L5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08.01.01.01_v_DE</v>
      </c>
      <c r="M56" s="59">
        <v>8</v>
      </c>
      <c r="N56" s="37" t="s">
        <v>8</v>
      </c>
      <c r="O56" s="5">
        <v>1</v>
      </c>
      <c r="P56" s="1" t="s">
        <v>704</v>
      </c>
      <c r="Q56" s="59">
        <v>1</v>
      </c>
      <c r="R56" s="1" t="s">
        <v>613</v>
      </c>
      <c r="S56" s="84" t="s">
        <v>485</v>
      </c>
      <c r="T56" s="59">
        <v>1</v>
      </c>
      <c r="U56" s="2" t="s">
        <v>588</v>
      </c>
      <c r="V56" s="60" t="s">
        <v>268</v>
      </c>
      <c r="W56" s="1" t="s">
        <v>89</v>
      </c>
      <c r="X56" s="1" t="s">
        <v>222</v>
      </c>
      <c r="Y56" s="17">
        <v>0</v>
      </c>
      <c r="Z56" s="60" t="s">
        <v>747</v>
      </c>
      <c r="AA56" s="35" t="s">
        <v>126</v>
      </c>
      <c r="AB56" s="12" t="s">
        <v>748</v>
      </c>
      <c r="AC56" s="2" t="s">
        <v>340</v>
      </c>
      <c r="AD56" s="17">
        <v>1</v>
      </c>
      <c r="AE56" s="88" t="str">
        <f>IF(ISBLANK(Lehrdrehbuch[[#This Row],[from]]),"",_xlfn.CONCAT(Lehrdrehbuch[[#This Row],[Ei Nr.]],".",Lehrdrehbuch[[#This Row],[from]]))</f>
        <v>8.1</v>
      </c>
      <c r="AF56" s="17">
        <v>2</v>
      </c>
      <c r="AG56" s="90" t="str">
        <f>IF(ISBLANK(Lehrdrehbuch[[#This Row],[until]]),"",_xlfn.CONCAT(Lehrdrehbuch[[#This Row],[Ei Nr.]],".",Lehrdrehbuch[[#This Row],[until]]))</f>
        <v>8.2</v>
      </c>
      <c r="AH56" s="68" cm="1">
        <f t="array" ref="AH56">_xlfn.IFS(Lehrdrehbuch[[#This Row],[from]]="na","na",Lehrdrehbuch[[#This Row],[from]]="ID","na",ISBLANK(Lehrdrehbuch[[#This Row],[from]]),"na",ISNUMBER(Lehrdrehbuch[[#This Row],[from]]),Lehrdrehbuch[[#This Row],[until]]-Lehrdrehbuch[[#This Row],[from]]+1)</f>
        <v>2</v>
      </c>
      <c r="AI56" s="79"/>
      <c r="AJ56" s="96"/>
      <c r="AK56" s="79" t="s">
        <v>797</v>
      </c>
      <c r="AL56"/>
      <c r="AM56"/>
      <c r="AN56"/>
      <c r="AO56"/>
      <c r="AP56"/>
      <c r="AQ56"/>
      <c r="AR56"/>
      <c r="AS56"/>
      <c r="AT56"/>
      <c r="AU56"/>
      <c r="AV56"/>
    </row>
    <row r="57" spans="1:48" ht="48" hidden="1" x14ac:dyDescent="0.2">
      <c r="A57" s="46"/>
      <c r="B57" s="39">
        <v>1</v>
      </c>
      <c r="C57" s="109">
        <v>53</v>
      </c>
      <c r="D57" s="50">
        <v>110</v>
      </c>
      <c r="E57" s="102">
        <v>1</v>
      </c>
      <c r="F57" s="92" t="s">
        <v>818</v>
      </c>
      <c r="G57" s="52">
        <v>1.0416666666666666E-2</v>
      </c>
      <c r="H57" s="44">
        <v>1</v>
      </c>
      <c r="I5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0.17708333333333334</v>
      </c>
      <c r="J5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0.55208333333333293</v>
      </c>
      <c r="K57" s="56">
        <v>3.4722222222222224E-2</v>
      </c>
      <c r="L57" s="128" t="str" cm="1">
        <f t="array" ref="L5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08.01.01.02_v_DE</v>
      </c>
      <c r="M57" s="59">
        <v>8</v>
      </c>
      <c r="N57" s="37" t="s">
        <v>8</v>
      </c>
      <c r="O57" s="5">
        <v>1</v>
      </c>
      <c r="P57" s="1" t="s">
        <v>704</v>
      </c>
      <c r="Q57" s="59">
        <v>1</v>
      </c>
      <c r="R57" s="1" t="s">
        <v>613</v>
      </c>
      <c r="S57" s="84" t="s">
        <v>485</v>
      </c>
      <c r="T57" s="59">
        <v>2</v>
      </c>
      <c r="U57" s="2" t="s">
        <v>590</v>
      </c>
      <c r="V57" s="60" t="s">
        <v>268</v>
      </c>
      <c r="W57" s="1" t="s">
        <v>90</v>
      </c>
      <c r="X57" s="1" t="s">
        <v>218</v>
      </c>
      <c r="Y57" s="17">
        <v>0</v>
      </c>
      <c r="Z57" s="60" t="s">
        <v>80</v>
      </c>
      <c r="AA57" s="35" t="s">
        <v>749</v>
      </c>
      <c r="AB57" s="12"/>
      <c r="AC57" s="2" t="s">
        <v>341</v>
      </c>
      <c r="AD57" s="9">
        <v>3</v>
      </c>
      <c r="AE57" s="88" t="str">
        <f>IF(ISBLANK(Lehrdrehbuch[[#This Row],[from]]),"",_xlfn.CONCAT(Lehrdrehbuch[[#This Row],[Ei Nr.]],".",Lehrdrehbuch[[#This Row],[from]]))</f>
        <v>8.3</v>
      </c>
      <c r="AF57" s="9">
        <v>3</v>
      </c>
      <c r="AG57" s="88" t="str">
        <f>IF(ISBLANK(Lehrdrehbuch[[#This Row],[until]]),"",_xlfn.CONCAT(Lehrdrehbuch[[#This Row],[Ei Nr.]],".",Lehrdrehbuch[[#This Row],[until]]))</f>
        <v>8.3</v>
      </c>
      <c r="AH57" s="67" cm="1">
        <f t="array" ref="AH57">_xlfn.IFS(Lehrdrehbuch[[#This Row],[from]]="na","na",Lehrdrehbuch[[#This Row],[from]]="ID","na",ISBLANK(Lehrdrehbuch[[#This Row],[from]]),"na",ISNUMBER(Lehrdrehbuch[[#This Row],[from]]),Lehrdrehbuch[[#This Row],[until]]-Lehrdrehbuch[[#This Row],[from]]+1)</f>
        <v>1</v>
      </c>
      <c r="AI57" s="79"/>
      <c r="AJ57" s="96"/>
      <c r="AK57" s="79"/>
      <c r="AL57"/>
      <c r="AM57"/>
      <c r="AN57"/>
      <c r="AO57"/>
      <c r="AP57"/>
      <c r="AQ57"/>
      <c r="AR57"/>
      <c r="AS57"/>
      <c r="AT57"/>
      <c r="AU57"/>
      <c r="AV57"/>
    </row>
    <row r="58" spans="1:48" ht="48" hidden="1" x14ac:dyDescent="0.2">
      <c r="A58" s="46"/>
      <c r="B58" s="39">
        <v>1</v>
      </c>
      <c r="C58" s="109">
        <v>54</v>
      </c>
      <c r="D58" s="50">
        <v>112</v>
      </c>
      <c r="E58" s="102">
        <v>1</v>
      </c>
      <c r="F58" s="92" t="s">
        <v>818</v>
      </c>
      <c r="G58" s="52">
        <v>8.3333333333333332E-3</v>
      </c>
      <c r="H58" s="44">
        <v>1</v>
      </c>
      <c r="I5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0.18541666666666667</v>
      </c>
      <c r="J5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0.56041666666666623</v>
      </c>
      <c r="K58" s="56">
        <v>3.4722222222222224E-2</v>
      </c>
      <c r="L58" s="128" t="str" cm="1">
        <f t="array" ref="L5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08.01.01.03_v_DE</v>
      </c>
      <c r="M58" s="59">
        <v>8</v>
      </c>
      <c r="N58" s="37" t="s">
        <v>8</v>
      </c>
      <c r="O58" s="5">
        <v>1</v>
      </c>
      <c r="P58" s="1" t="s">
        <v>704</v>
      </c>
      <c r="Q58" s="59">
        <v>1</v>
      </c>
      <c r="R58" s="1" t="s">
        <v>613</v>
      </c>
      <c r="S58" s="84" t="s">
        <v>485</v>
      </c>
      <c r="T58" s="59">
        <v>3</v>
      </c>
      <c r="U58" s="2" t="s">
        <v>596</v>
      </c>
      <c r="V58" s="60" t="s">
        <v>268</v>
      </c>
      <c r="W58" s="1" t="s">
        <v>90</v>
      </c>
      <c r="X58" s="1" t="s">
        <v>218</v>
      </c>
      <c r="Y58" s="17">
        <v>0</v>
      </c>
      <c r="Z58" s="60" t="s">
        <v>794</v>
      </c>
      <c r="AA58" s="35"/>
      <c r="AB58" s="12"/>
      <c r="AC58" s="2" t="s">
        <v>340</v>
      </c>
      <c r="AD58" s="9">
        <v>4</v>
      </c>
      <c r="AE58" s="88" t="str">
        <f>IF(ISBLANK(Lehrdrehbuch[[#This Row],[from]]),"",_xlfn.CONCAT(Lehrdrehbuch[[#This Row],[Ei Nr.]],".",Lehrdrehbuch[[#This Row],[from]]))</f>
        <v>8.4</v>
      </c>
      <c r="AF58" s="9">
        <v>4</v>
      </c>
      <c r="AG58" s="88" t="str">
        <f>IF(ISBLANK(Lehrdrehbuch[[#This Row],[until]]),"",_xlfn.CONCAT(Lehrdrehbuch[[#This Row],[Ei Nr.]],".",Lehrdrehbuch[[#This Row],[until]]))</f>
        <v>8.4</v>
      </c>
      <c r="AH58" s="67" cm="1">
        <f t="array" ref="AH58">_xlfn.IFS(Lehrdrehbuch[[#This Row],[from]]="na","na",Lehrdrehbuch[[#This Row],[from]]="ID","na",ISBLANK(Lehrdrehbuch[[#This Row],[from]]),"na",ISNUMBER(Lehrdrehbuch[[#This Row],[from]]),Lehrdrehbuch[[#This Row],[until]]-Lehrdrehbuch[[#This Row],[from]]+1)</f>
        <v>1</v>
      </c>
      <c r="AI58" s="79"/>
      <c r="AJ58" s="96"/>
      <c r="AK58" s="79"/>
      <c r="AL58"/>
      <c r="AM58"/>
      <c r="AN58"/>
      <c r="AO58"/>
      <c r="AP58"/>
      <c r="AQ58"/>
      <c r="AR58"/>
      <c r="AS58"/>
      <c r="AT58"/>
      <c r="AU58"/>
      <c r="AV58"/>
    </row>
    <row r="59" spans="1:48" ht="64" hidden="1" x14ac:dyDescent="0.2">
      <c r="A59" s="46"/>
      <c r="B59" s="39">
        <v>1</v>
      </c>
      <c r="C59" s="109">
        <v>55</v>
      </c>
      <c r="D59" s="50">
        <v>115</v>
      </c>
      <c r="E59" s="102">
        <v>1</v>
      </c>
      <c r="F59" s="92" t="s">
        <v>818</v>
      </c>
      <c r="G59" s="52">
        <v>2.7777777777777779E-3</v>
      </c>
      <c r="H59" s="44">
        <v>1</v>
      </c>
      <c r="I5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0.18819444444444444</v>
      </c>
      <c r="J5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0.563194444444444</v>
      </c>
      <c r="K59" s="56">
        <v>3.4722222222222224E-2</v>
      </c>
      <c r="L59" s="128" t="str" cm="1">
        <f t="array" ref="L5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08.01.02.01_v_DE</v>
      </c>
      <c r="M59" s="59">
        <v>8</v>
      </c>
      <c r="N59" s="37" t="s">
        <v>8</v>
      </c>
      <c r="O59" s="5">
        <v>1</v>
      </c>
      <c r="P59" s="1" t="s">
        <v>704</v>
      </c>
      <c r="Q59" s="59">
        <v>2</v>
      </c>
      <c r="R59" s="1" t="s">
        <v>403</v>
      </c>
      <c r="S59" s="84" t="s">
        <v>228</v>
      </c>
      <c r="T59" s="59">
        <v>1</v>
      </c>
      <c r="U59" s="2" t="s">
        <v>604</v>
      </c>
      <c r="V59" s="60" t="s">
        <v>270</v>
      </c>
      <c r="W59" s="1" t="s">
        <v>90</v>
      </c>
      <c r="X59" s="1" t="s">
        <v>218</v>
      </c>
      <c r="Y59" s="17">
        <v>0</v>
      </c>
      <c r="Z59" s="62" t="s">
        <v>719</v>
      </c>
      <c r="AA59" s="35"/>
      <c r="AB59" s="12"/>
      <c r="AC59" s="2"/>
      <c r="AD59" s="9">
        <v>5</v>
      </c>
      <c r="AE59" s="88" t="str">
        <f>IF(ISBLANK(Lehrdrehbuch[[#This Row],[from]]),"",_xlfn.CONCAT(Lehrdrehbuch[[#This Row],[Ei Nr.]],".",Lehrdrehbuch[[#This Row],[from]]))</f>
        <v>8.5</v>
      </c>
      <c r="AF59" s="9">
        <v>5</v>
      </c>
      <c r="AG59" s="88" t="str">
        <f>IF(ISBLANK(Lehrdrehbuch[[#This Row],[until]]),"",_xlfn.CONCAT(Lehrdrehbuch[[#This Row],[Ei Nr.]],".",Lehrdrehbuch[[#This Row],[until]]))</f>
        <v>8.5</v>
      </c>
      <c r="AH59" s="67" cm="1">
        <f t="array" ref="AH59">_xlfn.IFS(Lehrdrehbuch[[#This Row],[from]]="na","na",Lehrdrehbuch[[#This Row],[from]]="ID","na",ISBLANK(Lehrdrehbuch[[#This Row],[from]]),"na",ISNUMBER(Lehrdrehbuch[[#This Row],[from]]),Lehrdrehbuch[[#This Row],[until]]-Lehrdrehbuch[[#This Row],[from]]+1)</f>
        <v>1</v>
      </c>
      <c r="AI59" s="79"/>
      <c r="AJ59" s="96"/>
      <c r="AK59" s="79"/>
      <c r="AL59"/>
      <c r="AM59"/>
      <c r="AN59"/>
      <c r="AO59"/>
      <c r="AP59"/>
      <c r="AQ59"/>
      <c r="AR59"/>
      <c r="AS59"/>
      <c r="AT59"/>
      <c r="AU59"/>
      <c r="AV59"/>
    </row>
    <row r="60" spans="1:48" ht="48" hidden="1" x14ac:dyDescent="0.2">
      <c r="A60" s="46"/>
      <c r="B60" s="39">
        <v>1</v>
      </c>
      <c r="C60" s="109">
        <v>56</v>
      </c>
      <c r="D60" s="50">
        <v>117</v>
      </c>
      <c r="E60" s="102">
        <v>1</v>
      </c>
      <c r="F60" s="92" t="s">
        <v>818</v>
      </c>
      <c r="G60" s="52">
        <v>6.9444444444444447E-4</v>
      </c>
      <c r="H60" s="44">
        <v>0</v>
      </c>
      <c r="I6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0.18819444444444444</v>
      </c>
      <c r="J6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0.563194444444444</v>
      </c>
      <c r="K60" s="56">
        <v>3.4722222222222224E-2</v>
      </c>
      <c r="L60" s="128" t="str" cm="1">
        <f t="array" ref="L6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08.01.02a.01_v_DE</v>
      </c>
      <c r="M60" s="59">
        <v>8</v>
      </c>
      <c r="N60" s="37" t="s">
        <v>8</v>
      </c>
      <c r="O60" s="5">
        <v>1</v>
      </c>
      <c r="P60" s="1" t="s">
        <v>704</v>
      </c>
      <c r="Q60" s="59" t="s">
        <v>365</v>
      </c>
      <c r="R60" s="1" t="s">
        <v>404</v>
      </c>
      <c r="S60" s="84" t="s">
        <v>33</v>
      </c>
      <c r="T60" s="59">
        <v>1</v>
      </c>
      <c r="U60" s="2" t="s">
        <v>586</v>
      </c>
      <c r="V60" s="60" t="s">
        <v>270</v>
      </c>
      <c r="W60" s="1" t="s">
        <v>89</v>
      </c>
      <c r="X60" s="1" t="s">
        <v>222</v>
      </c>
      <c r="Y60" s="17">
        <v>1</v>
      </c>
      <c r="Z60" s="62" t="s">
        <v>203</v>
      </c>
      <c r="AA60" s="35"/>
      <c r="AB60" s="12"/>
      <c r="AC60" s="2" t="s">
        <v>335</v>
      </c>
      <c r="AD60" s="9" t="s">
        <v>15</v>
      </c>
      <c r="AE60" s="88" t="str">
        <f>IF(ISBLANK(Lehrdrehbuch[[#This Row],[from]]),"",_xlfn.CONCAT(Lehrdrehbuch[[#This Row],[Ei Nr.]],".",Lehrdrehbuch[[#This Row],[from]]))</f>
        <v>8.na</v>
      </c>
      <c r="AF60" s="9" t="s">
        <v>15</v>
      </c>
      <c r="AG60" s="88" t="str">
        <f>IF(ISBLANK(Lehrdrehbuch[[#This Row],[until]]),"",_xlfn.CONCAT(Lehrdrehbuch[[#This Row],[Ei Nr.]],".",Lehrdrehbuch[[#This Row],[until]]))</f>
        <v>8.na</v>
      </c>
      <c r="AH60" s="67" t="str" cm="1">
        <f t="array" ref="AH60">_xlfn.IFS(Lehrdrehbuch[[#This Row],[from]]="na","na",Lehrdrehbuch[[#This Row],[from]]="ID","na",ISBLANK(Lehrdrehbuch[[#This Row],[from]]),"na",ISNUMBER(Lehrdrehbuch[[#This Row],[from]]),Lehrdrehbuch[[#This Row],[until]]-Lehrdrehbuch[[#This Row],[from]]+1)</f>
        <v>na</v>
      </c>
      <c r="AI60" s="79"/>
      <c r="AJ60" s="96"/>
      <c r="AK60" s="79"/>
      <c r="AL60"/>
      <c r="AM60"/>
      <c r="AN60"/>
      <c r="AO60"/>
      <c r="AP60"/>
      <c r="AQ60"/>
      <c r="AR60"/>
      <c r="AS60"/>
      <c r="AT60"/>
      <c r="AU60"/>
      <c r="AV60"/>
    </row>
    <row r="61" spans="1:48" ht="32" hidden="1" x14ac:dyDescent="0.2">
      <c r="A61" s="46"/>
      <c r="B61" s="39">
        <v>1</v>
      </c>
      <c r="C61" s="109">
        <v>57</v>
      </c>
      <c r="D61" s="50">
        <v>119</v>
      </c>
      <c r="E61" s="102">
        <v>1</v>
      </c>
      <c r="F61" s="92" t="s">
        <v>818</v>
      </c>
      <c r="G61" s="52">
        <v>1.3888888888888889E-3</v>
      </c>
      <c r="H61" s="44">
        <v>1</v>
      </c>
      <c r="I6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0.18958333333333333</v>
      </c>
      <c r="J6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0.56458333333333288</v>
      </c>
      <c r="K61" s="56">
        <v>3.4722222222222224E-2</v>
      </c>
      <c r="L61" s="128" t="str" cm="1">
        <f t="array" ref="L6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08.01.03.01_v_DE</v>
      </c>
      <c r="M61" s="59">
        <v>8</v>
      </c>
      <c r="N61" s="37" t="s">
        <v>8</v>
      </c>
      <c r="O61" s="5">
        <v>1</v>
      </c>
      <c r="P61" s="1" t="s">
        <v>704</v>
      </c>
      <c r="Q61" s="59">
        <v>3</v>
      </c>
      <c r="R61" s="1" t="s">
        <v>405</v>
      </c>
      <c r="S61" s="84" t="s">
        <v>33</v>
      </c>
      <c r="T61" s="59">
        <v>1</v>
      </c>
      <c r="U61" s="2" t="s">
        <v>586</v>
      </c>
      <c r="V61" s="60" t="s">
        <v>271</v>
      </c>
      <c r="W61" s="1" t="s">
        <v>89</v>
      </c>
      <c r="X61" s="1" t="s">
        <v>222</v>
      </c>
      <c r="Y61" s="17">
        <v>0</v>
      </c>
      <c r="Z61" s="62" t="s">
        <v>727</v>
      </c>
      <c r="AA61" s="35"/>
      <c r="AB61" s="12"/>
      <c r="AC61" s="2" t="s">
        <v>335</v>
      </c>
      <c r="AD61" s="9">
        <v>6</v>
      </c>
      <c r="AE61" s="88" t="str">
        <f>IF(ISBLANK(Lehrdrehbuch[[#This Row],[from]]),"",_xlfn.CONCAT(Lehrdrehbuch[[#This Row],[Ei Nr.]],".",Lehrdrehbuch[[#This Row],[from]]))</f>
        <v>8.6</v>
      </c>
      <c r="AF61" s="9">
        <v>6</v>
      </c>
      <c r="AG61" s="88" t="str">
        <f>IF(ISBLANK(Lehrdrehbuch[[#This Row],[until]]),"",_xlfn.CONCAT(Lehrdrehbuch[[#This Row],[Ei Nr.]],".",Lehrdrehbuch[[#This Row],[until]]))</f>
        <v>8.6</v>
      </c>
      <c r="AH61" s="67" cm="1">
        <f t="array" ref="AH61">_xlfn.IFS(Lehrdrehbuch[[#This Row],[from]]="na","na",Lehrdrehbuch[[#This Row],[from]]="ID","na",ISBLANK(Lehrdrehbuch[[#This Row],[from]]),"na",ISNUMBER(Lehrdrehbuch[[#This Row],[from]]),Lehrdrehbuch[[#This Row],[until]]-Lehrdrehbuch[[#This Row],[from]]+1)</f>
        <v>1</v>
      </c>
      <c r="AI61" s="79"/>
      <c r="AJ61" s="96"/>
      <c r="AK61" s="79"/>
      <c r="AL61"/>
      <c r="AM61"/>
      <c r="AN61"/>
      <c r="AO61"/>
      <c r="AP61"/>
      <c r="AQ61"/>
      <c r="AR61"/>
      <c r="AS61"/>
      <c r="AT61"/>
      <c r="AU61"/>
      <c r="AV61"/>
    </row>
    <row r="62" spans="1:48" ht="32" hidden="1" x14ac:dyDescent="0.2">
      <c r="A62" s="46"/>
      <c r="B62" s="39">
        <v>1</v>
      </c>
      <c r="C62" s="109">
        <v>58</v>
      </c>
      <c r="D62" s="50">
        <v>121</v>
      </c>
      <c r="E62" s="102">
        <v>1</v>
      </c>
      <c r="F62" s="92" t="s">
        <v>818</v>
      </c>
      <c r="G62" s="52">
        <v>2.7777777777777779E-3</v>
      </c>
      <c r="H62" s="44">
        <v>1</v>
      </c>
      <c r="I6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0.19236111111111109</v>
      </c>
      <c r="J6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0.56736111111111065</v>
      </c>
      <c r="K62" s="56">
        <v>3.4722222222222224E-2</v>
      </c>
      <c r="L62" s="128" t="str" cm="1">
        <f t="array" ref="L6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08.01.04.01_v_DE</v>
      </c>
      <c r="M62" s="59">
        <v>8</v>
      </c>
      <c r="N62" s="37" t="s">
        <v>8</v>
      </c>
      <c r="O62" s="5">
        <v>1</v>
      </c>
      <c r="P62" s="1" t="s">
        <v>704</v>
      </c>
      <c r="Q62" s="59">
        <v>4</v>
      </c>
      <c r="R62" s="1" t="s">
        <v>406</v>
      </c>
      <c r="S62" s="84" t="s">
        <v>33</v>
      </c>
      <c r="T62" s="59">
        <v>1</v>
      </c>
      <c r="U62" s="2" t="s">
        <v>586</v>
      </c>
      <c r="V62" s="60" t="s">
        <v>724</v>
      </c>
      <c r="W62" s="1" t="s">
        <v>89</v>
      </c>
      <c r="X62" s="1" t="s">
        <v>222</v>
      </c>
      <c r="Y62" s="17">
        <v>0</v>
      </c>
      <c r="Z62" s="60" t="s">
        <v>173</v>
      </c>
      <c r="AA62" s="35" t="s">
        <v>103</v>
      </c>
      <c r="AB62" s="12"/>
      <c r="AC62" s="2" t="s">
        <v>335</v>
      </c>
      <c r="AD62" s="9">
        <v>7</v>
      </c>
      <c r="AE62" s="88" t="str">
        <f>IF(ISBLANK(Lehrdrehbuch[[#This Row],[from]]),"",_xlfn.CONCAT(Lehrdrehbuch[[#This Row],[Ei Nr.]],".",Lehrdrehbuch[[#This Row],[from]]))</f>
        <v>8.7</v>
      </c>
      <c r="AF62" s="9">
        <v>9</v>
      </c>
      <c r="AG62" s="88" t="str">
        <f>IF(ISBLANK(Lehrdrehbuch[[#This Row],[until]]),"",_xlfn.CONCAT(Lehrdrehbuch[[#This Row],[Ei Nr.]],".",Lehrdrehbuch[[#This Row],[until]]))</f>
        <v>8.9</v>
      </c>
      <c r="AH62" s="67" cm="1">
        <f t="array" ref="AH62">_xlfn.IFS(Lehrdrehbuch[[#This Row],[from]]="na","na",Lehrdrehbuch[[#This Row],[from]]="ID","na",ISBLANK(Lehrdrehbuch[[#This Row],[from]]),"na",ISNUMBER(Lehrdrehbuch[[#This Row],[from]]),Lehrdrehbuch[[#This Row],[until]]-Lehrdrehbuch[[#This Row],[from]]+1)</f>
        <v>3</v>
      </c>
      <c r="AI62" s="79"/>
      <c r="AJ62" s="96"/>
      <c r="AK62" s="79"/>
      <c r="AL62"/>
      <c r="AM62"/>
      <c r="AN62"/>
      <c r="AO62"/>
      <c r="AP62"/>
      <c r="AQ62"/>
      <c r="AR62"/>
      <c r="AS62"/>
      <c r="AT62"/>
      <c r="AU62"/>
      <c r="AV62"/>
    </row>
    <row r="63" spans="1:48" ht="32" hidden="1" x14ac:dyDescent="0.2">
      <c r="A63" s="46"/>
      <c r="B63" s="39">
        <v>1</v>
      </c>
      <c r="C63" s="109">
        <v>59</v>
      </c>
      <c r="D63" s="50">
        <v>123</v>
      </c>
      <c r="E63" s="102">
        <v>1</v>
      </c>
      <c r="F63" s="92" t="s">
        <v>818</v>
      </c>
      <c r="G63" s="52">
        <v>1.3888888888888889E-3</v>
      </c>
      <c r="H63" s="44">
        <v>1</v>
      </c>
      <c r="I6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0.19374999999999998</v>
      </c>
      <c r="J6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0.56874999999999953</v>
      </c>
      <c r="K63" s="56">
        <v>3.4722222222222224E-2</v>
      </c>
      <c r="L63" s="128" t="str" cm="1">
        <f t="array" ref="L6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08.02.01.01_v_DE</v>
      </c>
      <c r="M63" s="59">
        <v>8</v>
      </c>
      <c r="N63" s="37" t="s">
        <v>8</v>
      </c>
      <c r="O63" s="5">
        <v>2</v>
      </c>
      <c r="P63" s="1" t="s">
        <v>272</v>
      </c>
      <c r="Q63" s="59">
        <v>1</v>
      </c>
      <c r="R63" s="1" t="s">
        <v>407</v>
      </c>
      <c r="S63" s="84" t="s">
        <v>33</v>
      </c>
      <c r="T63" s="59">
        <v>1</v>
      </c>
      <c r="U63" s="2" t="s">
        <v>586</v>
      </c>
      <c r="V63" s="60" t="s">
        <v>35</v>
      </c>
      <c r="W63" s="1" t="s">
        <v>89</v>
      </c>
      <c r="X63" s="1" t="s">
        <v>222</v>
      </c>
      <c r="Y63" s="17">
        <v>0</v>
      </c>
      <c r="Z63" s="60" t="s">
        <v>104</v>
      </c>
      <c r="AA63" s="35"/>
      <c r="AB63" s="12"/>
      <c r="AC63" s="2" t="s">
        <v>335</v>
      </c>
      <c r="AD63" s="9">
        <v>10</v>
      </c>
      <c r="AE63" s="88" t="str">
        <f>IF(ISBLANK(Lehrdrehbuch[[#This Row],[from]]),"",_xlfn.CONCAT(Lehrdrehbuch[[#This Row],[Ei Nr.]],".",Lehrdrehbuch[[#This Row],[from]]))</f>
        <v>8.10</v>
      </c>
      <c r="AF63" s="9">
        <v>10</v>
      </c>
      <c r="AG63" s="88" t="str">
        <f>IF(ISBLANK(Lehrdrehbuch[[#This Row],[until]]),"",_xlfn.CONCAT(Lehrdrehbuch[[#This Row],[Ei Nr.]],".",Lehrdrehbuch[[#This Row],[until]]))</f>
        <v>8.10</v>
      </c>
      <c r="AH63" s="67" cm="1">
        <f t="array" ref="AH63">_xlfn.IFS(Lehrdrehbuch[[#This Row],[from]]="na","na",Lehrdrehbuch[[#This Row],[from]]="ID","na",ISBLANK(Lehrdrehbuch[[#This Row],[from]]),"na",ISNUMBER(Lehrdrehbuch[[#This Row],[from]]),Lehrdrehbuch[[#This Row],[until]]-Lehrdrehbuch[[#This Row],[from]]+1)</f>
        <v>1</v>
      </c>
      <c r="AI63" s="79"/>
      <c r="AJ63" s="96"/>
      <c r="AK63" s="79"/>
      <c r="AL63"/>
      <c r="AM63"/>
      <c r="AN63"/>
      <c r="AO63"/>
      <c r="AP63"/>
      <c r="AQ63"/>
      <c r="AR63"/>
      <c r="AS63"/>
      <c r="AT63"/>
      <c r="AU63"/>
      <c r="AV63"/>
    </row>
    <row r="64" spans="1:48" ht="64" hidden="1" x14ac:dyDescent="0.2">
      <c r="A64" s="46"/>
      <c r="B64" s="39">
        <v>1</v>
      </c>
      <c r="C64" s="109">
        <v>60</v>
      </c>
      <c r="D64" s="50">
        <v>125</v>
      </c>
      <c r="E64" s="102">
        <v>1</v>
      </c>
      <c r="F64" s="92" t="s">
        <v>818</v>
      </c>
      <c r="G64" s="52">
        <v>3.472222222222222E-3</v>
      </c>
      <c r="H64" s="44">
        <v>1</v>
      </c>
      <c r="I6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0.19722222222222219</v>
      </c>
      <c r="J6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0.57222222222222174</v>
      </c>
      <c r="K64" s="56">
        <v>3.4722222222222224E-2</v>
      </c>
      <c r="L64" s="128" t="str" cm="1">
        <f t="array" ref="L6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08.03.02.01_v_DE</v>
      </c>
      <c r="M64" s="59">
        <v>8</v>
      </c>
      <c r="N64" s="37" t="s">
        <v>8</v>
      </c>
      <c r="O64" s="5">
        <v>3</v>
      </c>
      <c r="P64" s="1" t="s">
        <v>273</v>
      </c>
      <c r="Q64" s="59">
        <v>2</v>
      </c>
      <c r="R64" s="1" t="s">
        <v>408</v>
      </c>
      <c r="S64" s="84" t="s">
        <v>33</v>
      </c>
      <c r="T64" s="59">
        <v>1</v>
      </c>
      <c r="U64" s="2" t="s">
        <v>586</v>
      </c>
      <c r="V64" s="60" t="s">
        <v>274</v>
      </c>
      <c r="W64" s="1" t="s">
        <v>89</v>
      </c>
      <c r="X64" s="1" t="s">
        <v>222</v>
      </c>
      <c r="Y64" s="17">
        <v>0</v>
      </c>
      <c r="Z64" s="60" t="s">
        <v>105</v>
      </c>
      <c r="AA64" s="35"/>
      <c r="AB64" s="12"/>
      <c r="AC64" s="2" t="s">
        <v>335</v>
      </c>
      <c r="AD64" s="9">
        <v>11</v>
      </c>
      <c r="AE64" s="88" t="str">
        <f>IF(ISBLANK(Lehrdrehbuch[[#This Row],[from]]),"",_xlfn.CONCAT(Lehrdrehbuch[[#This Row],[Ei Nr.]],".",Lehrdrehbuch[[#This Row],[from]]))</f>
        <v>8.11</v>
      </c>
      <c r="AF64" s="9">
        <v>12</v>
      </c>
      <c r="AG64" s="88" t="str">
        <f>IF(ISBLANK(Lehrdrehbuch[[#This Row],[until]]),"",_xlfn.CONCAT(Lehrdrehbuch[[#This Row],[Ei Nr.]],".",Lehrdrehbuch[[#This Row],[until]]))</f>
        <v>8.12</v>
      </c>
      <c r="AH64" s="67" cm="1">
        <f t="array" ref="AH64">_xlfn.IFS(Lehrdrehbuch[[#This Row],[from]]="na","na",Lehrdrehbuch[[#This Row],[from]]="ID","na",ISBLANK(Lehrdrehbuch[[#This Row],[from]]),"na",ISNUMBER(Lehrdrehbuch[[#This Row],[from]]),Lehrdrehbuch[[#This Row],[until]]-Lehrdrehbuch[[#This Row],[from]]+1)</f>
        <v>2</v>
      </c>
      <c r="AI64" s="79"/>
      <c r="AJ64" s="96"/>
      <c r="AK64" s="79"/>
      <c r="AL64"/>
      <c r="AM64"/>
      <c r="AN64"/>
      <c r="AO64"/>
      <c r="AP64"/>
      <c r="AQ64"/>
      <c r="AR64"/>
      <c r="AS64"/>
      <c r="AT64"/>
      <c r="AU64"/>
      <c r="AV64"/>
    </row>
    <row r="65" spans="1:48" ht="96" hidden="1" x14ac:dyDescent="0.2">
      <c r="A65" s="46"/>
      <c r="B65" s="39">
        <v>1</v>
      </c>
      <c r="C65" s="109">
        <v>61</v>
      </c>
      <c r="D65" s="50">
        <v>127</v>
      </c>
      <c r="E65" s="102">
        <v>1</v>
      </c>
      <c r="F65" s="92" t="s">
        <v>818</v>
      </c>
      <c r="G65" s="52">
        <v>1.3888888888888889E-3</v>
      </c>
      <c r="H65" s="44">
        <v>0</v>
      </c>
      <c r="I6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0.19722222222222219</v>
      </c>
      <c r="J6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0.57222222222222174</v>
      </c>
      <c r="K65" s="56">
        <v>3.4722222222222224E-2</v>
      </c>
      <c r="L65" s="128" t="str" cm="1">
        <f t="array" ref="L6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08.03.03a.01_v_DE</v>
      </c>
      <c r="M65" s="58">
        <v>8</v>
      </c>
      <c r="N65" s="37" t="s">
        <v>8</v>
      </c>
      <c r="O65" s="5">
        <v>3</v>
      </c>
      <c r="P65" s="1" t="s">
        <v>273</v>
      </c>
      <c r="Q65" s="70" t="s">
        <v>709</v>
      </c>
      <c r="R65" s="1" t="s">
        <v>618</v>
      </c>
      <c r="S65" s="84" t="s">
        <v>237</v>
      </c>
      <c r="T65" s="58">
        <v>1</v>
      </c>
      <c r="U65" s="2" t="s">
        <v>587</v>
      </c>
      <c r="V65" s="60" t="s">
        <v>453</v>
      </c>
      <c r="W65" s="1" t="s">
        <v>89</v>
      </c>
      <c r="X65" s="1" t="s">
        <v>222</v>
      </c>
      <c r="Y65" s="17">
        <v>1</v>
      </c>
      <c r="Z65" s="62" t="s">
        <v>548</v>
      </c>
      <c r="AA65" s="35"/>
      <c r="AB65" s="12"/>
      <c r="AC65" s="2"/>
      <c r="AD65" s="9" t="s">
        <v>15</v>
      </c>
      <c r="AE65" s="88" t="str">
        <f>IF(ISBLANK(Lehrdrehbuch[[#This Row],[from]]),"",_xlfn.CONCAT(Lehrdrehbuch[[#This Row],[Ei Nr.]],".",Lehrdrehbuch[[#This Row],[from]]))</f>
        <v>8.na</v>
      </c>
      <c r="AF65" s="9" t="s">
        <v>15</v>
      </c>
      <c r="AG65" s="88" t="str">
        <f>IF(ISBLANK(Lehrdrehbuch[[#This Row],[until]]),"",_xlfn.CONCAT(Lehrdrehbuch[[#This Row],[Ei Nr.]],".",Lehrdrehbuch[[#This Row],[until]]))</f>
        <v>8.na</v>
      </c>
      <c r="AH65" s="67" t="str" cm="1">
        <f t="array" ref="AH65">_xlfn.IFS(Lehrdrehbuch[[#This Row],[from]]="na","na",Lehrdrehbuch[[#This Row],[from]]="ID","na",ISBLANK(Lehrdrehbuch[[#This Row],[from]]),"na",ISNUMBER(Lehrdrehbuch[[#This Row],[from]]),Lehrdrehbuch[[#This Row],[until]]-Lehrdrehbuch[[#This Row],[from]]+1)</f>
        <v>na</v>
      </c>
      <c r="AI65" s="79"/>
      <c r="AJ65" s="96"/>
      <c r="AK65" s="79"/>
      <c r="AL65"/>
      <c r="AM65"/>
      <c r="AN65"/>
      <c r="AO65"/>
      <c r="AP65"/>
      <c r="AQ65"/>
      <c r="AR65"/>
      <c r="AS65"/>
      <c r="AT65"/>
      <c r="AU65"/>
      <c r="AV65"/>
    </row>
    <row r="66" spans="1:48" ht="32" hidden="1" x14ac:dyDescent="0.2">
      <c r="A66" s="46"/>
      <c r="B66" s="39">
        <v>1</v>
      </c>
      <c r="C66" s="109">
        <v>62</v>
      </c>
      <c r="D66" s="50">
        <v>129</v>
      </c>
      <c r="E66" s="102">
        <v>1</v>
      </c>
      <c r="F66" s="92" t="s">
        <v>818</v>
      </c>
      <c r="G66" s="52">
        <v>3.472222222222222E-3</v>
      </c>
      <c r="H66" s="44">
        <v>0</v>
      </c>
      <c r="I6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0.19722222222222219</v>
      </c>
      <c r="J6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0.57222222222222174</v>
      </c>
      <c r="K66" s="56">
        <v>3.4722222222222224E-2</v>
      </c>
      <c r="L66" s="128" t="str" cm="1">
        <f t="array" ref="L6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08.03.03a.02_v_DE</v>
      </c>
      <c r="M66" s="58">
        <v>8</v>
      </c>
      <c r="N66" s="37" t="s">
        <v>8</v>
      </c>
      <c r="O66" s="5">
        <v>3</v>
      </c>
      <c r="P66" s="1" t="s">
        <v>273</v>
      </c>
      <c r="Q66" s="70" t="s">
        <v>709</v>
      </c>
      <c r="R66" s="1" t="s">
        <v>618</v>
      </c>
      <c r="S66" s="84" t="s">
        <v>237</v>
      </c>
      <c r="T66" s="58">
        <v>2</v>
      </c>
      <c r="U66" s="2" t="s">
        <v>594</v>
      </c>
      <c r="V66" s="60" t="s">
        <v>453</v>
      </c>
      <c r="W66" s="1" t="s">
        <v>90</v>
      </c>
      <c r="X66" s="1" t="s">
        <v>222</v>
      </c>
      <c r="Y66" s="17">
        <v>1</v>
      </c>
      <c r="Z66" s="60" t="s">
        <v>148</v>
      </c>
      <c r="AA66" s="35"/>
      <c r="AB66" s="12"/>
      <c r="AC66" s="2"/>
      <c r="AD66" s="9" t="s">
        <v>15</v>
      </c>
      <c r="AE66" s="88" t="str">
        <f>IF(ISBLANK(Lehrdrehbuch[[#This Row],[from]]),"",_xlfn.CONCAT(Lehrdrehbuch[[#This Row],[Ei Nr.]],".",Lehrdrehbuch[[#This Row],[from]]))</f>
        <v>8.na</v>
      </c>
      <c r="AF66" s="9" t="s">
        <v>15</v>
      </c>
      <c r="AG66" s="88" t="str">
        <f>IF(ISBLANK(Lehrdrehbuch[[#This Row],[until]]),"",_xlfn.CONCAT(Lehrdrehbuch[[#This Row],[Ei Nr.]],".",Lehrdrehbuch[[#This Row],[until]]))</f>
        <v>8.na</v>
      </c>
      <c r="AH66" s="67" t="str" cm="1">
        <f t="array" ref="AH66">_xlfn.IFS(Lehrdrehbuch[[#This Row],[from]]="na","na",Lehrdrehbuch[[#This Row],[from]]="ID","na",ISBLANK(Lehrdrehbuch[[#This Row],[from]]),"na",ISNUMBER(Lehrdrehbuch[[#This Row],[from]]),Lehrdrehbuch[[#This Row],[until]]-Lehrdrehbuch[[#This Row],[from]]+1)</f>
        <v>na</v>
      </c>
      <c r="AI66" s="79"/>
      <c r="AJ66" s="96"/>
      <c r="AK66" s="79"/>
      <c r="AL66"/>
      <c r="AM66"/>
      <c r="AN66"/>
      <c r="AO66"/>
      <c r="AP66"/>
      <c r="AQ66"/>
      <c r="AR66"/>
      <c r="AS66"/>
      <c r="AT66"/>
      <c r="AU66"/>
      <c r="AV66"/>
    </row>
    <row r="67" spans="1:48" ht="64" hidden="1" x14ac:dyDescent="0.2">
      <c r="A67" s="46"/>
      <c r="B67" s="39">
        <v>1</v>
      </c>
      <c r="C67" s="109">
        <v>63</v>
      </c>
      <c r="D67" s="50">
        <v>131</v>
      </c>
      <c r="E67" s="102">
        <v>1</v>
      </c>
      <c r="F67" s="92" t="s">
        <v>818</v>
      </c>
      <c r="G67" s="52">
        <v>3.472222222222222E-3</v>
      </c>
      <c r="H67" s="44">
        <v>0</v>
      </c>
      <c r="I6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0.19722222222222219</v>
      </c>
      <c r="J6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0.57222222222222174</v>
      </c>
      <c r="K67" s="56">
        <v>3.4722222222222224E-2</v>
      </c>
      <c r="L67" s="128" t="str" cm="1">
        <f t="array" ref="L6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08.03.03a.03_v_DE</v>
      </c>
      <c r="M67" s="58">
        <v>8</v>
      </c>
      <c r="N67" s="37" t="s">
        <v>8</v>
      </c>
      <c r="O67" s="5">
        <v>3</v>
      </c>
      <c r="P67" s="1" t="s">
        <v>273</v>
      </c>
      <c r="Q67" s="70" t="s">
        <v>709</v>
      </c>
      <c r="R67" s="1" t="s">
        <v>618</v>
      </c>
      <c r="S67" s="84" t="s">
        <v>237</v>
      </c>
      <c r="T67" s="58">
        <v>3</v>
      </c>
      <c r="U67" s="2" t="s">
        <v>605</v>
      </c>
      <c r="V67" s="60" t="s">
        <v>453</v>
      </c>
      <c r="W67" s="1" t="s">
        <v>90</v>
      </c>
      <c r="X67" s="1" t="s">
        <v>218</v>
      </c>
      <c r="Y67" s="17">
        <v>1</v>
      </c>
      <c r="Z67" s="62" t="s">
        <v>566</v>
      </c>
      <c r="AA67" s="35"/>
      <c r="AB67" s="12"/>
      <c r="AC67" s="2"/>
      <c r="AD67" s="9" t="s">
        <v>15</v>
      </c>
      <c r="AE67" s="88" t="str">
        <f>IF(ISBLANK(Lehrdrehbuch[[#This Row],[from]]),"",_xlfn.CONCAT(Lehrdrehbuch[[#This Row],[Ei Nr.]],".",Lehrdrehbuch[[#This Row],[from]]))</f>
        <v>8.na</v>
      </c>
      <c r="AF67" s="9" t="s">
        <v>15</v>
      </c>
      <c r="AG67" s="88" t="str">
        <f>IF(ISBLANK(Lehrdrehbuch[[#This Row],[until]]),"",_xlfn.CONCAT(Lehrdrehbuch[[#This Row],[Ei Nr.]],".",Lehrdrehbuch[[#This Row],[until]]))</f>
        <v>8.na</v>
      </c>
      <c r="AH67" s="67" t="str" cm="1">
        <f t="array" ref="AH67">_xlfn.IFS(Lehrdrehbuch[[#This Row],[from]]="na","na",Lehrdrehbuch[[#This Row],[from]]="ID","na",ISBLANK(Lehrdrehbuch[[#This Row],[from]]),"na",ISNUMBER(Lehrdrehbuch[[#This Row],[from]]),Lehrdrehbuch[[#This Row],[until]]-Lehrdrehbuch[[#This Row],[from]]+1)</f>
        <v>na</v>
      </c>
      <c r="AI67" s="79"/>
      <c r="AJ67" s="96"/>
      <c r="AK67" s="79"/>
      <c r="AL67"/>
      <c r="AM67"/>
      <c r="AN67"/>
      <c r="AO67"/>
      <c r="AP67"/>
      <c r="AQ67"/>
      <c r="AR67"/>
      <c r="AS67"/>
      <c r="AT67"/>
      <c r="AU67"/>
      <c r="AV67"/>
    </row>
    <row r="68" spans="1:48" s="218" customFormat="1" ht="80" hidden="1" x14ac:dyDescent="0.2">
      <c r="A68" s="46"/>
      <c r="B68" s="39">
        <v>1</v>
      </c>
      <c r="C68" s="109">
        <v>64</v>
      </c>
      <c r="D68" s="50">
        <v>133</v>
      </c>
      <c r="E68" s="102">
        <v>1</v>
      </c>
      <c r="F68" s="92" t="s">
        <v>818</v>
      </c>
      <c r="G68" s="52">
        <v>2.7777777777777779E-3</v>
      </c>
      <c r="H68" s="44">
        <v>1</v>
      </c>
      <c r="I6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6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68" s="56">
        <v>3.4722222222222224E-2</v>
      </c>
      <c r="L68" s="128" t="str" cm="1">
        <f t="array" ref="L6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08.04.01.01_v_DE</v>
      </c>
      <c r="M68" s="59">
        <v>8</v>
      </c>
      <c r="N68" s="37" t="s">
        <v>8</v>
      </c>
      <c r="O68" s="5">
        <v>4</v>
      </c>
      <c r="P68" s="1" t="s">
        <v>275</v>
      </c>
      <c r="Q68" s="59">
        <v>1</v>
      </c>
      <c r="R68" s="1" t="s">
        <v>273</v>
      </c>
      <c r="S68" s="84" t="s">
        <v>33</v>
      </c>
      <c r="T68" s="59">
        <v>1</v>
      </c>
      <c r="U68" s="2" t="s">
        <v>586</v>
      </c>
      <c r="V68" s="60" t="s">
        <v>277</v>
      </c>
      <c r="W68" s="1" t="s">
        <v>89</v>
      </c>
      <c r="X68" s="1" t="s">
        <v>222</v>
      </c>
      <c r="Y68" s="17">
        <v>0</v>
      </c>
      <c r="Z68" s="60" t="s">
        <v>370</v>
      </c>
      <c r="AA68" s="35" t="s">
        <v>106</v>
      </c>
      <c r="AB68" s="12"/>
      <c r="AC68" s="2" t="s">
        <v>335</v>
      </c>
      <c r="AD68" s="9">
        <v>13</v>
      </c>
      <c r="AE68" s="88" t="str">
        <f>IF(ISBLANK(Lehrdrehbuch[[#This Row],[from]]),"",_xlfn.CONCAT(Lehrdrehbuch[[#This Row],[Ei Nr.]],".",Lehrdrehbuch[[#This Row],[from]]))</f>
        <v>8.13</v>
      </c>
      <c r="AF68" s="9">
        <v>13</v>
      </c>
      <c r="AG68" s="88" t="str">
        <f>IF(ISBLANK(Lehrdrehbuch[[#This Row],[until]]),"",_xlfn.CONCAT(Lehrdrehbuch[[#This Row],[Ei Nr.]],".",Lehrdrehbuch[[#This Row],[until]]))</f>
        <v>8.13</v>
      </c>
      <c r="AH68" s="67" cm="1">
        <f t="array" ref="AH68">_xlfn.IFS(Lehrdrehbuch[[#This Row],[from]]="na","na",Lehrdrehbuch[[#This Row],[from]]="ID","na",ISBLANK(Lehrdrehbuch[[#This Row],[from]]),"na",ISNUMBER(Lehrdrehbuch[[#This Row],[from]]),Lehrdrehbuch[[#This Row],[until]]-Lehrdrehbuch[[#This Row],[from]]+1)</f>
        <v>1</v>
      </c>
      <c r="AI68" s="79"/>
      <c r="AJ68" s="96"/>
      <c r="AK68" s="79" t="s">
        <v>798</v>
      </c>
    </row>
    <row r="69" spans="1:48" ht="112" hidden="1" x14ac:dyDescent="0.2">
      <c r="A69" s="46"/>
      <c r="B69" s="39">
        <v>1</v>
      </c>
      <c r="C69" s="109">
        <v>65</v>
      </c>
      <c r="D69" s="50">
        <v>135</v>
      </c>
      <c r="E69" s="102">
        <v>1</v>
      </c>
      <c r="F69" s="92" t="s">
        <v>818</v>
      </c>
      <c r="G69" s="52">
        <v>6.9444444444444447E-4</v>
      </c>
      <c r="H69" s="44">
        <v>0</v>
      </c>
      <c r="I6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6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69" s="56">
        <v>3.4722222222222224E-2</v>
      </c>
      <c r="L69" s="128" t="str" cm="1">
        <f t="array" ref="L6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08.04.01a.01_v_DE</v>
      </c>
      <c r="M69" s="59">
        <v>8</v>
      </c>
      <c r="N69" s="37" t="s">
        <v>8</v>
      </c>
      <c r="O69" s="5">
        <v>4</v>
      </c>
      <c r="P69" s="1" t="s">
        <v>275</v>
      </c>
      <c r="Q69" s="59" t="s">
        <v>363</v>
      </c>
      <c r="R69" s="1" t="s">
        <v>619</v>
      </c>
      <c r="S69" s="84" t="s">
        <v>495</v>
      </c>
      <c r="T69" s="59">
        <v>1</v>
      </c>
      <c r="U69" s="2" t="s">
        <v>587</v>
      </c>
      <c r="V69" s="60" t="s">
        <v>487</v>
      </c>
      <c r="W69" s="1" t="s">
        <v>89</v>
      </c>
      <c r="X69" s="1" t="s">
        <v>222</v>
      </c>
      <c r="Y69" s="17">
        <v>1</v>
      </c>
      <c r="Z69" s="87" t="s">
        <v>549</v>
      </c>
      <c r="AA69" s="35"/>
      <c r="AB69" s="12"/>
      <c r="AC69" s="10"/>
      <c r="AD69" s="9" t="s">
        <v>718</v>
      </c>
      <c r="AE69" s="88" t="str">
        <f>IF(ISBLANK(Lehrdrehbuch[[#This Row],[from]]),"",_xlfn.CONCAT(Lehrdrehbuch[[#This Row],[Ei Nr.]],".",Lehrdrehbuch[[#This Row],[from]]))</f>
        <v>8.ID</v>
      </c>
      <c r="AF69" s="9" t="s">
        <v>718</v>
      </c>
      <c r="AG69" s="88" t="str">
        <f>IF(ISBLANK(Lehrdrehbuch[[#This Row],[until]]),"",_xlfn.CONCAT(Lehrdrehbuch[[#This Row],[Ei Nr.]],".",Lehrdrehbuch[[#This Row],[until]]))</f>
        <v>8.ID</v>
      </c>
      <c r="AH69" s="67" t="str" cm="1">
        <f t="array" ref="AH69">_xlfn.IFS(Lehrdrehbuch[[#This Row],[from]]="na","na",Lehrdrehbuch[[#This Row],[from]]="ID","na",ISBLANK(Lehrdrehbuch[[#This Row],[from]]),"na",ISNUMBER(Lehrdrehbuch[[#This Row],[from]]),Lehrdrehbuch[[#This Row],[until]]-Lehrdrehbuch[[#This Row],[from]]+1)</f>
        <v>na</v>
      </c>
      <c r="AI69" s="79"/>
      <c r="AJ69" s="96"/>
      <c r="AK69" s="79"/>
      <c r="AL69"/>
      <c r="AM69"/>
      <c r="AN69"/>
      <c r="AO69"/>
      <c r="AP69"/>
      <c r="AQ69"/>
      <c r="AR69"/>
      <c r="AS69"/>
      <c r="AT69"/>
      <c r="AU69"/>
      <c r="AV69"/>
    </row>
    <row r="70" spans="1:48" ht="48" hidden="1" x14ac:dyDescent="0.2">
      <c r="A70" s="46"/>
      <c r="B70" s="39">
        <v>1</v>
      </c>
      <c r="C70" s="109">
        <v>66</v>
      </c>
      <c r="D70" s="50">
        <v>137</v>
      </c>
      <c r="E70" s="103">
        <v>1</v>
      </c>
      <c r="F70" s="92" t="s">
        <v>818</v>
      </c>
      <c r="G70" s="52">
        <v>3.472222222222222E-3</v>
      </c>
      <c r="H70" s="44">
        <v>0</v>
      </c>
      <c r="I7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7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70" s="56">
        <v>3.4722222222222224E-2</v>
      </c>
      <c r="L70" s="128" t="str" cm="1">
        <f t="array" ref="L7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08.04.01a.02_v_DE</v>
      </c>
      <c r="M70" s="58">
        <v>8</v>
      </c>
      <c r="N70" s="36" t="s">
        <v>8</v>
      </c>
      <c r="O70" s="5">
        <v>4</v>
      </c>
      <c r="P70" s="1" t="s">
        <v>275</v>
      </c>
      <c r="Q70" s="59" t="s">
        <v>363</v>
      </c>
      <c r="R70" s="1" t="s">
        <v>619</v>
      </c>
      <c r="S70" s="84" t="s">
        <v>495</v>
      </c>
      <c r="T70" s="58">
        <v>2</v>
      </c>
      <c r="U70" s="2" t="s">
        <v>594</v>
      </c>
      <c r="V70" s="60" t="s">
        <v>487</v>
      </c>
      <c r="W70" s="1" t="s">
        <v>484</v>
      </c>
      <c r="X70" s="1" t="s">
        <v>222</v>
      </c>
      <c r="Y70" s="17">
        <v>1</v>
      </c>
      <c r="Z70" s="60" t="s">
        <v>165</v>
      </c>
      <c r="AA70" s="35"/>
      <c r="AB70" s="12"/>
      <c r="AC70" s="10"/>
      <c r="AD70" s="9" t="s">
        <v>15</v>
      </c>
      <c r="AE70" s="88" t="str">
        <f>IF(ISBLANK(Lehrdrehbuch[[#This Row],[from]]),"",_xlfn.CONCAT(Lehrdrehbuch[[#This Row],[Ei Nr.]],".",Lehrdrehbuch[[#This Row],[from]]))</f>
        <v>8.na</v>
      </c>
      <c r="AF70" s="9" t="s">
        <v>15</v>
      </c>
      <c r="AG70" s="88" t="str">
        <f>IF(ISBLANK(Lehrdrehbuch[[#This Row],[until]]),"",_xlfn.CONCAT(Lehrdrehbuch[[#This Row],[Ei Nr.]],".",Lehrdrehbuch[[#This Row],[until]]))</f>
        <v>8.na</v>
      </c>
      <c r="AH70" s="67" t="str" cm="1">
        <f t="array" ref="AH70">_xlfn.IFS(Lehrdrehbuch[[#This Row],[from]]="na","na",Lehrdrehbuch[[#This Row],[from]]="ID","na",ISBLANK(Lehrdrehbuch[[#This Row],[from]]),"na",ISNUMBER(Lehrdrehbuch[[#This Row],[from]]),Lehrdrehbuch[[#This Row],[until]]-Lehrdrehbuch[[#This Row],[from]]+1)</f>
        <v>na</v>
      </c>
      <c r="AI70" s="79"/>
      <c r="AJ70" s="96"/>
      <c r="AK70" s="79"/>
      <c r="AL70"/>
      <c r="AM70"/>
      <c r="AN70"/>
      <c r="AO70"/>
      <c r="AP70"/>
      <c r="AQ70"/>
      <c r="AR70"/>
      <c r="AS70"/>
      <c r="AT70"/>
      <c r="AU70"/>
      <c r="AV70"/>
    </row>
    <row r="71" spans="1:48" ht="48" hidden="1" x14ac:dyDescent="0.2">
      <c r="A71" s="46"/>
      <c r="B71" s="39">
        <v>1</v>
      </c>
      <c r="C71" s="109">
        <v>67</v>
      </c>
      <c r="D71" s="50">
        <v>139</v>
      </c>
      <c r="E71" s="103">
        <v>1</v>
      </c>
      <c r="F71" s="92" t="s">
        <v>818</v>
      </c>
      <c r="G71" s="52">
        <v>3.472222222222222E-3</v>
      </c>
      <c r="H71" s="44">
        <v>0</v>
      </c>
      <c r="I7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7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71" s="56">
        <v>3.4722222222222224E-2</v>
      </c>
      <c r="L71" s="128" t="str" cm="1">
        <f t="array" ref="L7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08.04.01a.03_v_DE</v>
      </c>
      <c r="M71" s="59">
        <v>8</v>
      </c>
      <c r="N71" s="37" t="s">
        <v>8</v>
      </c>
      <c r="O71" s="5">
        <v>4</v>
      </c>
      <c r="P71" s="1" t="s">
        <v>275</v>
      </c>
      <c r="Q71" s="59" t="s">
        <v>363</v>
      </c>
      <c r="R71" s="1" t="s">
        <v>619</v>
      </c>
      <c r="S71" s="84" t="s">
        <v>495</v>
      </c>
      <c r="T71" s="58">
        <v>3</v>
      </c>
      <c r="U71" s="2" t="s">
        <v>605</v>
      </c>
      <c r="V71" s="60" t="s">
        <v>487</v>
      </c>
      <c r="W71" s="1" t="s">
        <v>90</v>
      </c>
      <c r="X71" s="1" t="s">
        <v>218</v>
      </c>
      <c r="Y71" s="17">
        <v>1</v>
      </c>
      <c r="Z71" s="60" t="s">
        <v>486</v>
      </c>
      <c r="AA71" s="35"/>
      <c r="AB71" s="12"/>
      <c r="AC71" s="10"/>
      <c r="AD71" s="9" t="s">
        <v>15</v>
      </c>
      <c r="AE71" s="88" t="str">
        <f>IF(ISBLANK(Lehrdrehbuch[[#This Row],[from]]),"",_xlfn.CONCAT(Lehrdrehbuch[[#This Row],[Ei Nr.]],".",Lehrdrehbuch[[#This Row],[from]]))</f>
        <v>8.na</v>
      </c>
      <c r="AF71" s="9" t="s">
        <v>15</v>
      </c>
      <c r="AG71" s="88" t="str">
        <f>IF(ISBLANK(Lehrdrehbuch[[#This Row],[until]]),"",_xlfn.CONCAT(Lehrdrehbuch[[#This Row],[Ei Nr.]],".",Lehrdrehbuch[[#This Row],[until]]))</f>
        <v>8.na</v>
      </c>
      <c r="AH71" s="67" t="str" cm="1">
        <f t="array" ref="AH71">_xlfn.IFS(Lehrdrehbuch[[#This Row],[from]]="na","na",Lehrdrehbuch[[#This Row],[from]]="ID","na",ISBLANK(Lehrdrehbuch[[#This Row],[from]]),"na",ISNUMBER(Lehrdrehbuch[[#This Row],[from]]),Lehrdrehbuch[[#This Row],[until]]-Lehrdrehbuch[[#This Row],[from]]+1)</f>
        <v>na</v>
      </c>
      <c r="AI71" s="79"/>
      <c r="AJ71" s="96"/>
      <c r="AK71" s="79"/>
      <c r="AL71"/>
      <c r="AM71"/>
      <c r="AN71"/>
      <c r="AO71"/>
      <c r="AP71"/>
      <c r="AQ71"/>
      <c r="AR71"/>
      <c r="AS71"/>
      <c r="AT71"/>
      <c r="AU71"/>
      <c r="AV71"/>
    </row>
    <row r="72" spans="1:48" ht="96" hidden="1" x14ac:dyDescent="0.2">
      <c r="A72" s="46"/>
      <c r="B72" s="39">
        <v>1</v>
      </c>
      <c r="C72" s="109">
        <v>68</v>
      </c>
      <c r="D72" s="50">
        <v>141</v>
      </c>
      <c r="E72" s="102">
        <v>1</v>
      </c>
      <c r="F72" s="92" t="s">
        <v>818</v>
      </c>
      <c r="G72" s="52">
        <v>6.9444444444444447E-4</v>
      </c>
      <c r="H72" s="44">
        <v>0</v>
      </c>
      <c r="I7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7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72" s="56">
        <v>3.4722222222222224E-2</v>
      </c>
      <c r="L72" s="128" t="str" cm="1">
        <f t="array" ref="L7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08.04.01b.01_v_DE</v>
      </c>
      <c r="M72" s="58">
        <v>8</v>
      </c>
      <c r="N72" s="37" t="s">
        <v>8</v>
      </c>
      <c r="O72" s="5">
        <v>4</v>
      </c>
      <c r="P72" s="1" t="s">
        <v>275</v>
      </c>
      <c r="Q72" s="59" t="s">
        <v>711</v>
      </c>
      <c r="R72" s="1" t="s">
        <v>273</v>
      </c>
      <c r="S72" s="84" t="s">
        <v>495</v>
      </c>
      <c r="T72" s="58">
        <v>1</v>
      </c>
      <c r="U72" s="2" t="s">
        <v>587</v>
      </c>
      <c r="V72" s="60" t="s">
        <v>490</v>
      </c>
      <c r="W72" s="1" t="s">
        <v>89</v>
      </c>
      <c r="X72" s="1" t="s">
        <v>222</v>
      </c>
      <c r="Y72" s="17">
        <v>1</v>
      </c>
      <c r="Z72" s="60" t="s">
        <v>551</v>
      </c>
      <c r="AA72" s="35"/>
      <c r="AB72" s="12"/>
      <c r="AC72" s="2"/>
      <c r="AD72" s="9" t="s">
        <v>15</v>
      </c>
      <c r="AE72" s="88" t="str">
        <f>IF(ISBLANK(Lehrdrehbuch[[#This Row],[from]]),"",_xlfn.CONCAT(Lehrdrehbuch[[#This Row],[Ei Nr.]],".",Lehrdrehbuch[[#This Row],[from]]))</f>
        <v>8.na</v>
      </c>
      <c r="AF72" s="9" t="s">
        <v>15</v>
      </c>
      <c r="AG72" s="88" t="str">
        <f>IF(ISBLANK(Lehrdrehbuch[[#This Row],[until]]),"",_xlfn.CONCAT(Lehrdrehbuch[[#This Row],[Ei Nr.]],".",Lehrdrehbuch[[#This Row],[until]]))</f>
        <v>8.na</v>
      </c>
      <c r="AH72" s="67" t="str" cm="1">
        <f t="array" ref="AH72">_xlfn.IFS(Lehrdrehbuch[[#This Row],[from]]="na","na",Lehrdrehbuch[[#This Row],[from]]="ID","na",ISBLANK(Lehrdrehbuch[[#This Row],[from]]),"na",ISNUMBER(Lehrdrehbuch[[#This Row],[from]]),Lehrdrehbuch[[#This Row],[until]]-Lehrdrehbuch[[#This Row],[from]]+1)</f>
        <v>na</v>
      </c>
      <c r="AI72" s="79"/>
      <c r="AJ72" s="96"/>
      <c r="AK72" s="79"/>
      <c r="AL72"/>
      <c r="AM72"/>
      <c r="AN72"/>
      <c r="AO72"/>
      <c r="AP72"/>
      <c r="AQ72"/>
      <c r="AR72"/>
      <c r="AS72"/>
      <c r="AT72"/>
      <c r="AU72"/>
      <c r="AV72"/>
    </row>
    <row r="73" spans="1:48" ht="48" hidden="1" x14ac:dyDescent="0.2">
      <c r="A73" s="46"/>
      <c r="B73" s="39">
        <v>1</v>
      </c>
      <c r="C73" s="109">
        <v>69</v>
      </c>
      <c r="D73" s="50">
        <v>143</v>
      </c>
      <c r="E73" s="102">
        <v>1</v>
      </c>
      <c r="F73" s="92" t="s">
        <v>818</v>
      </c>
      <c r="G73" s="52">
        <v>3.472222222222222E-3</v>
      </c>
      <c r="H73" s="44">
        <v>0</v>
      </c>
      <c r="I7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7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73" s="56">
        <v>3.4722222222222224E-2</v>
      </c>
      <c r="L73" s="128" t="str" cm="1">
        <f t="array" ref="L7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08.04.01b.02_v_DE</v>
      </c>
      <c r="M73" s="58">
        <v>8</v>
      </c>
      <c r="N73" s="37" t="s">
        <v>8</v>
      </c>
      <c r="O73" s="5">
        <v>4</v>
      </c>
      <c r="P73" s="1" t="s">
        <v>275</v>
      </c>
      <c r="Q73" s="59" t="s">
        <v>711</v>
      </c>
      <c r="R73" s="1" t="s">
        <v>273</v>
      </c>
      <c r="S73" s="84" t="s">
        <v>495</v>
      </c>
      <c r="T73" s="58">
        <v>2</v>
      </c>
      <c r="U73" s="2" t="s">
        <v>594</v>
      </c>
      <c r="V73" s="60" t="s">
        <v>490</v>
      </c>
      <c r="W73" s="1" t="s">
        <v>90</v>
      </c>
      <c r="X73" s="1" t="s">
        <v>222</v>
      </c>
      <c r="Y73" s="17">
        <v>1</v>
      </c>
      <c r="Z73" s="60" t="s">
        <v>148</v>
      </c>
      <c r="AA73" s="35"/>
      <c r="AB73" s="12"/>
      <c r="AC73" s="2"/>
      <c r="AD73" s="9" t="s">
        <v>15</v>
      </c>
      <c r="AE73" s="88" t="str">
        <f>IF(ISBLANK(Lehrdrehbuch[[#This Row],[from]]),"",_xlfn.CONCAT(Lehrdrehbuch[[#This Row],[Ei Nr.]],".",Lehrdrehbuch[[#This Row],[from]]))</f>
        <v>8.na</v>
      </c>
      <c r="AF73" s="9" t="s">
        <v>15</v>
      </c>
      <c r="AG73" s="88" t="str">
        <f>IF(ISBLANK(Lehrdrehbuch[[#This Row],[until]]),"",_xlfn.CONCAT(Lehrdrehbuch[[#This Row],[Ei Nr.]],".",Lehrdrehbuch[[#This Row],[until]]))</f>
        <v>8.na</v>
      </c>
      <c r="AH73" s="67" t="str" cm="1">
        <f t="array" ref="AH73">_xlfn.IFS(Lehrdrehbuch[[#This Row],[from]]="na","na",Lehrdrehbuch[[#This Row],[from]]="ID","na",ISBLANK(Lehrdrehbuch[[#This Row],[from]]),"na",ISNUMBER(Lehrdrehbuch[[#This Row],[from]]),Lehrdrehbuch[[#This Row],[until]]-Lehrdrehbuch[[#This Row],[from]]+1)</f>
        <v>na</v>
      </c>
      <c r="AI73" s="79"/>
      <c r="AJ73" s="96"/>
      <c r="AK73" s="79"/>
      <c r="AL73"/>
      <c r="AM73"/>
      <c r="AN73"/>
      <c r="AO73"/>
      <c r="AP73"/>
      <c r="AQ73"/>
      <c r="AR73"/>
      <c r="AS73"/>
      <c r="AT73"/>
      <c r="AU73"/>
      <c r="AV73"/>
    </row>
    <row r="74" spans="1:48" ht="48" hidden="1" x14ac:dyDescent="0.2">
      <c r="A74" s="46"/>
      <c r="B74" s="39">
        <v>1</v>
      </c>
      <c r="C74" s="109">
        <v>70</v>
      </c>
      <c r="D74" s="50">
        <v>145</v>
      </c>
      <c r="E74" s="102">
        <v>1</v>
      </c>
      <c r="F74" s="92" t="s">
        <v>818</v>
      </c>
      <c r="G74" s="52">
        <v>3.472222222222222E-3</v>
      </c>
      <c r="H74" s="44">
        <v>0</v>
      </c>
      <c r="I7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7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74" s="56">
        <v>3.4722222222222224E-2</v>
      </c>
      <c r="L74" s="128" t="str" cm="1">
        <f t="array" ref="L7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08.04.01b.03_v_DE</v>
      </c>
      <c r="M74" s="58">
        <v>8</v>
      </c>
      <c r="N74" s="37" t="s">
        <v>8</v>
      </c>
      <c r="O74" s="5">
        <v>4</v>
      </c>
      <c r="P74" s="1" t="s">
        <v>275</v>
      </c>
      <c r="Q74" s="59" t="s">
        <v>711</v>
      </c>
      <c r="R74" s="1" t="s">
        <v>273</v>
      </c>
      <c r="S74" s="84" t="s">
        <v>495</v>
      </c>
      <c r="T74" s="58">
        <v>3</v>
      </c>
      <c r="U74" s="2" t="s">
        <v>605</v>
      </c>
      <c r="V74" s="60" t="s">
        <v>490</v>
      </c>
      <c r="W74" s="1" t="s">
        <v>90</v>
      </c>
      <c r="X74" s="1" t="s">
        <v>218</v>
      </c>
      <c r="Y74" s="17">
        <v>1</v>
      </c>
      <c r="Z74" s="60" t="s">
        <v>486</v>
      </c>
      <c r="AA74" s="35"/>
      <c r="AB74" s="12"/>
      <c r="AC74" s="2"/>
      <c r="AD74" s="9" t="s">
        <v>15</v>
      </c>
      <c r="AE74" s="88" t="str">
        <f>IF(ISBLANK(Lehrdrehbuch[[#This Row],[from]]),"",_xlfn.CONCAT(Lehrdrehbuch[[#This Row],[Ei Nr.]],".",Lehrdrehbuch[[#This Row],[from]]))</f>
        <v>8.na</v>
      </c>
      <c r="AF74" s="9" t="s">
        <v>15</v>
      </c>
      <c r="AG74" s="88" t="str">
        <f>IF(ISBLANK(Lehrdrehbuch[[#This Row],[until]]),"",_xlfn.CONCAT(Lehrdrehbuch[[#This Row],[Ei Nr.]],".",Lehrdrehbuch[[#This Row],[until]]))</f>
        <v>8.na</v>
      </c>
      <c r="AH74" s="67" t="str" cm="1">
        <f t="array" ref="AH74">_xlfn.IFS(Lehrdrehbuch[[#This Row],[from]]="na","na",Lehrdrehbuch[[#This Row],[from]]="ID","na",ISBLANK(Lehrdrehbuch[[#This Row],[from]]),"na",ISNUMBER(Lehrdrehbuch[[#This Row],[from]]),Lehrdrehbuch[[#This Row],[until]]-Lehrdrehbuch[[#This Row],[from]]+1)</f>
        <v>na</v>
      </c>
      <c r="AI74" s="79"/>
      <c r="AJ74" s="96"/>
      <c r="AK74" s="79"/>
      <c r="AL74"/>
      <c r="AM74"/>
      <c r="AN74"/>
      <c r="AO74"/>
      <c r="AP74"/>
      <c r="AQ74"/>
      <c r="AR74"/>
      <c r="AS74"/>
      <c r="AT74"/>
      <c r="AU74"/>
      <c r="AV74"/>
    </row>
    <row r="75" spans="1:48" ht="112" hidden="1" x14ac:dyDescent="0.2">
      <c r="A75" s="46"/>
      <c r="B75" s="39">
        <v>1</v>
      </c>
      <c r="C75" s="109">
        <v>71</v>
      </c>
      <c r="D75" s="50">
        <v>147</v>
      </c>
      <c r="E75" s="102">
        <v>1</v>
      </c>
      <c r="F75" s="92" t="s">
        <v>818</v>
      </c>
      <c r="G75" s="52">
        <v>6.9444444444444447E-4</v>
      </c>
      <c r="H75" s="44">
        <v>1</v>
      </c>
      <c r="I7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0.2006944444444444</v>
      </c>
      <c r="J7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0.57569444444444395</v>
      </c>
      <c r="K75" s="56">
        <v>6.9444444444444441E-3</v>
      </c>
      <c r="L75" s="128" t="str" cm="1">
        <f t="array" ref="L7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09.01.01.01_v_DE</v>
      </c>
      <c r="M75" s="59">
        <v>9</v>
      </c>
      <c r="N75" s="37" t="s">
        <v>10</v>
      </c>
      <c r="O75" s="5">
        <v>1</v>
      </c>
      <c r="P75" s="1" t="s">
        <v>278</v>
      </c>
      <c r="Q75" s="59">
        <v>1</v>
      </c>
      <c r="R75" s="1" t="s">
        <v>620</v>
      </c>
      <c r="S75" s="84" t="s">
        <v>250</v>
      </c>
      <c r="T75" s="59">
        <v>1</v>
      </c>
      <c r="U75" s="2" t="s">
        <v>587</v>
      </c>
      <c r="V75" s="60" t="s">
        <v>279</v>
      </c>
      <c r="W75" s="1" t="s">
        <v>89</v>
      </c>
      <c r="X75" s="1" t="s">
        <v>222</v>
      </c>
      <c r="Y75" s="17">
        <v>0</v>
      </c>
      <c r="Z75" s="60" t="s">
        <v>454</v>
      </c>
      <c r="AA75" s="35" t="s">
        <v>107</v>
      </c>
      <c r="AB75" s="12"/>
      <c r="AC75" s="2"/>
      <c r="AD75" s="9">
        <v>1</v>
      </c>
      <c r="AE75" s="88" t="str">
        <f>IF(ISBLANK(Lehrdrehbuch[[#This Row],[from]]),"",_xlfn.CONCAT(Lehrdrehbuch[[#This Row],[Ei Nr.]],".",Lehrdrehbuch[[#This Row],[from]]))</f>
        <v>9.1</v>
      </c>
      <c r="AF75" s="9">
        <v>2</v>
      </c>
      <c r="AG75" s="88" t="str">
        <f>IF(ISBLANK(Lehrdrehbuch[[#This Row],[until]]),"",_xlfn.CONCAT(Lehrdrehbuch[[#This Row],[Ei Nr.]],".",Lehrdrehbuch[[#This Row],[until]]))</f>
        <v>9.2</v>
      </c>
      <c r="AH75" s="67" cm="1">
        <f t="array" ref="AH75">_xlfn.IFS(Lehrdrehbuch[[#This Row],[from]]="na","na",Lehrdrehbuch[[#This Row],[from]]="ID","na",ISBLANK(Lehrdrehbuch[[#This Row],[from]]),"na",ISNUMBER(Lehrdrehbuch[[#This Row],[from]]),Lehrdrehbuch[[#This Row],[until]]-Lehrdrehbuch[[#This Row],[from]]+1)</f>
        <v>2</v>
      </c>
      <c r="AI75" s="79"/>
      <c r="AJ75" s="96"/>
      <c r="AK75" s="79" t="s">
        <v>799</v>
      </c>
      <c r="AL75"/>
      <c r="AM75"/>
      <c r="AN75"/>
      <c r="AO75"/>
      <c r="AP75"/>
      <c r="AQ75"/>
      <c r="AR75"/>
      <c r="AS75"/>
      <c r="AT75"/>
      <c r="AU75"/>
      <c r="AV75"/>
    </row>
    <row r="76" spans="1:48" ht="64" hidden="1" x14ac:dyDescent="0.2">
      <c r="A76" s="46"/>
      <c r="B76" s="39">
        <v>1</v>
      </c>
      <c r="C76" s="109">
        <v>72</v>
      </c>
      <c r="D76" s="50">
        <v>149</v>
      </c>
      <c r="E76" s="102">
        <v>1</v>
      </c>
      <c r="F76" s="92" t="s">
        <v>818</v>
      </c>
      <c r="G76" s="52">
        <v>2.7777777777777779E-3</v>
      </c>
      <c r="H76" s="44">
        <v>1</v>
      </c>
      <c r="I7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0.20347222222222217</v>
      </c>
      <c r="J7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0.57847222222222172</v>
      </c>
      <c r="K76" s="56">
        <v>6.9444444444444441E-3</v>
      </c>
      <c r="L76" s="128" t="str" cm="1">
        <f t="array" ref="L7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09.01.01.02_v_DE</v>
      </c>
      <c r="M76" s="59">
        <v>9</v>
      </c>
      <c r="N76" s="37" t="s">
        <v>10</v>
      </c>
      <c r="O76" s="5">
        <v>1</v>
      </c>
      <c r="P76" s="1" t="s">
        <v>278</v>
      </c>
      <c r="Q76" s="59">
        <v>1</v>
      </c>
      <c r="R76" s="1" t="s">
        <v>620</v>
      </c>
      <c r="S76" s="84" t="s">
        <v>250</v>
      </c>
      <c r="T76" s="59">
        <v>2</v>
      </c>
      <c r="U76" s="2" t="s">
        <v>594</v>
      </c>
      <c r="V76" s="60" t="s">
        <v>279</v>
      </c>
      <c r="W76" s="1" t="s">
        <v>90</v>
      </c>
      <c r="X76" s="1" t="s">
        <v>218</v>
      </c>
      <c r="Y76" s="17">
        <v>0</v>
      </c>
      <c r="Z76" s="60" t="s">
        <v>165</v>
      </c>
      <c r="AA76" s="35" t="s">
        <v>164</v>
      </c>
      <c r="AB76" s="12"/>
      <c r="AC76" s="2" t="s">
        <v>337</v>
      </c>
      <c r="AD76" s="9">
        <v>3</v>
      </c>
      <c r="AE76" s="88" t="str">
        <f>IF(ISBLANK(Lehrdrehbuch[[#This Row],[from]]),"",_xlfn.CONCAT(Lehrdrehbuch[[#This Row],[Ei Nr.]],".",Lehrdrehbuch[[#This Row],[from]]))</f>
        <v>9.3</v>
      </c>
      <c r="AF76" s="9">
        <v>3</v>
      </c>
      <c r="AG76" s="88" t="str">
        <f>IF(ISBLANK(Lehrdrehbuch[[#This Row],[until]]),"",_xlfn.CONCAT(Lehrdrehbuch[[#This Row],[Ei Nr.]],".",Lehrdrehbuch[[#This Row],[until]]))</f>
        <v>9.3</v>
      </c>
      <c r="AH76" s="67" cm="1">
        <f t="array" ref="AH76">_xlfn.IFS(Lehrdrehbuch[[#This Row],[from]]="na","na",Lehrdrehbuch[[#This Row],[from]]="ID","na",ISBLANK(Lehrdrehbuch[[#This Row],[from]]),"na",ISNUMBER(Lehrdrehbuch[[#This Row],[from]]),Lehrdrehbuch[[#This Row],[until]]-Lehrdrehbuch[[#This Row],[from]]+1)</f>
        <v>1</v>
      </c>
      <c r="AI76" s="79"/>
      <c r="AJ76" s="96"/>
      <c r="AK76" s="79"/>
      <c r="AL76"/>
      <c r="AM76"/>
      <c r="AN76"/>
      <c r="AO76"/>
      <c r="AP76"/>
      <c r="AQ76"/>
      <c r="AR76"/>
      <c r="AS76"/>
      <c r="AT76"/>
      <c r="AU76"/>
      <c r="AV76"/>
    </row>
    <row r="77" spans="1:48" ht="64" hidden="1" x14ac:dyDescent="0.2">
      <c r="A77" s="46"/>
      <c r="B77" s="39">
        <v>1</v>
      </c>
      <c r="C77" s="109">
        <v>73</v>
      </c>
      <c r="D77" s="50">
        <v>150</v>
      </c>
      <c r="E77" s="102">
        <v>1</v>
      </c>
      <c r="F77" s="92" t="s">
        <v>818</v>
      </c>
      <c r="G77" s="52">
        <v>1.3888888888888889E-3</v>
      </c>
      <c r="H77" s="44">
        <v>1</v>
      </c>
      <c r="I7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0.20486111111111105</v>
      </c>
      <c r="J7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0.57986111111111061</v>
      </c>
      <c r="K77" s="56">
        <v>6.9444444444444441E-3</v>
      </c>
      <c r="L77" s="128" t="str" cm="1">
        <f t="array" ref="L7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09.01.01.03_v_DE</v>
      </c>
      <c r="M77" s="59">
        <v>9</v>
      </c>
      <c r="N77" s="37" t="s">
        <v>10</v>
      </c>
      <c r="O77" s="5">
        <v>1</v>
      </c>
      <c r="P77" s="1" t="s">
        <v>278</v>
      </c>
      <c r="Q77" s="59">
        <v>1</v>
      </c>
      <c r="R77" s="1" t="s">
        <v>620</v>
      </c>
      <c r="S77" s="84" t="s">
        <v>250</v>
      </c>
      <c r="T77" s="59">
        <v>3</v>
      </c>
      <c r="U77" s="2" t="s">
        <v>622</v>
      </c>
      <c r="V77" s="60" t="s">
        <v>279</v>
      </c>
      <c r="W77" s="1" t="s">
        <v>90</v>
      </c>
      <c r="X77" s="1" t="s">
        <v>218</v>
      </c>
      <c r="Y77" s="17">
        <v>0</v>
      </c>
      <c r="Z77" s="60" t="s">
        <v>166</v>
      </c>
      <c r="AA77" s="35"/>
      <c r="AB77" s="12"/>
      <c r="AC77" s="2" t="s">
        <v>337</v>
      </c>
      <c r="AD77" s="9">
        <v>4</v>
      </c>
      <c r="AE77" s="88" t="str">
        <f>IF(ISBLANK(Lehrdrehbuch[[#This Row],[from]]),"",_xlfn.CONCAT(Lehrdrehbuch[[#This Row],[Ei Nr.]],".",Lehrdrehbuch[[#This Row],[from]]))</f>
        <v>9.4</v>
      </c>
      <c r="AF77" s="9">
        <v>4</v>
      </c>
      <c r="AG77" s="88" t="str">
        <f>IF(ISBLANK(Lehrdrehbuch[[#This Row],[until]]),"",_xlfn.CONCAT(Lehrdrehbuch[[#This Row],[Ei Nr.]],".",Lehrdrehbuch[[#This Row],[until]]))</f>
        <v>9.4</v>
      </c>
      <c r="AH77" s="67" cm="1">
        <f t="array" ref="AH77">_xlfn.IFS(Lehrdrehbuch[[#This Row],[from]]="na","na",Lehrdrehbuch[[#This Row],[from]]="ID","na",ISBLANK(Lehrdrehbuch[[#This Row],[from]]),"na",ISNUMBER(Lehrdrehbuch[[#This Row],[from]]),Lehrdrehbuch[[#This Row],[until]]-Lehrdrehbuch[[#This Row],[from]]+1)</f>
        <v>1</v>
      </c>
      <c r="AI77" s="79"/>
      <c r="AJ77" s="96"/>
      <c r="AK77" s="79"/>
      <c r="AL77"/>
      <c r="AM77"/>
      <c r="AN77"/>
      <c r="AO77"/>
      <c r="AP77"/>
      <c r="AQ77"/>
      <c r="AR77"/>
      <c r="AS77"/>
      <c r="AT77"/>
      <c r="AU77"/>
      <c r="AV77"/>
    </row>
    <row r="78" spans="1:48" ht="48" hidden="1" x14ac:dyDescent="0.2">
      <c r="A78" s="46"/>
      <c r="B78" s="39">
        <v>1</v>
      </c>
      <c r="C78" s="109">
        <v>74</v>
      </c>
      <c r="D78" s="50">
        <v>152</v>
      </c>
      <c r="E78" s="102">
        <v>1</v>
      </c>
      <c r="F78" s="92" t="s">
        <v>818</v>
      </c>
      <c r="G78" s="52">
        <v>2.0833333333333333E-3</v>
      </c>
      <c r="H78" s="44">
        <v>1</v>
      </c>
      <c r="I7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0.20694444444444438</v>
      </c>
      <c r="J7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0.58194444444444393</v>
      </c>
      <c r="K78" s="56">
        <v>6.9444444444444441E-3</v>
      </c>
      <c r="L78" s="128" t="str" cm="1">
        <f t="array" ref="L7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09.02.02.01_v_DE</v>
      </c>
      <c r="M78" s="59">
        <v>9</v>
      </c>
      <c r="N78" s="37" t="s">
        <v>10</v>
      </c>
      <c r="O78" s="5">
        <v>2</v>
      </c>
      <c r="P78" s="1" t="s">
        <v>36</v>
      </c>
      <c r="Q78" s="59">
        <v>2</v>
      </c>
      <c r="R78" s="1" t="s">
        <v>36</v>
      </c>
      <c r="S78" s="84" t="s">
        <v>33</v>
      </c>
      <c r="T78" s="59">
        <v>1</v>
      </c>
      <c r="U78" s="2" t="s">
        <v>586</v>
      </c>
      <c r="V78" s="60" t="s">
        <v>280</v>
      </c>
      <c r="W78" s="1" t="s">
        <v>89</v>
      </c>
      <c r="X78" s="1" t="s">
        <v>222</v>
      </c>
      <c r="Y78" s="17">
        <v>0</v>
      </c>
      <c r="Z78" s="62" t="s">
        <v>112</v>
      </c>
      <c r="AA78" s="35" t="s">
        <v>108</v>
      </c>
      <c r="AB78" s="12"/>
      <c r="AC78" s="2" t="s">
        <v>335</v>
      </c>
      <c r="AD78" s="9">
        <v>5</v>
      </c>
      <c r="AE78" s="88" t="str">
        <f>IF(ISBLANK(Lehrdrehbuch[[#This Row],[from]]),"",_xlfn.CONCAT(Lehrdrehbuch[[#This Row],[Ei Nr.]],".",Lehrdrehbuch[[#This Row],[from]]))</f>
        <v>9.5</v>
      </c>
      <c r="AF78" s="9">
        <v>6</v>
      </c>
      <c r="AG78" s="88" t="str">
        <f>IF(ISBLANK(Lehrdrehbuch[[#This Row],[until]]),"",_xlfn.CONCAT(Lehrdrehbuch[[#This Row],[Ei Nr.]],".",Lehrdrehbuch[[#This Row],[until]]))</f>
        <v>9.6</v>
      </c>
      <c r="AH78" s="67" cm="1">
        <f t="array" ref="AH78">_xlfn.IFS(Lehrdrehbuch[[#This Row],[from]]="na","na",Lehrdrehbuch[[#This Row],[from]]="ID","na",ISBLANK(Lehrdrehbuch[[#This Row],[from]]),"na",ISNUMBER(Lehrdrehbuch[[#This Row],[from]]),Lehrdrehbuch[[#This Row],[until]]-Lehrdrehbuch[[#This Row],[from]]+1)</f>
        <v>2</v>
      </c>
      <c r="AI78" s="79"/>
      <c r="AJ78" s="96"/>
      <c r="AK78" s="79"/>
      <c r="AL78"/>
      <c r="AM78"/>
      <c r="AN78"/>
      <c r="AO78"/>
      <c r="AP78"/>
      <c r="AQ78"/>
      <c r="AR78"/>
      <c r="AS78"/>
      <c r="AT78"/>
      <c r="AU78"/>
      <c r="AV78"/>
    </row>
    <row r="79" spans="1:48" ht="48" hidden="1" x14ac:dyDescent="0.2">
      <c r="A79" s="46"/>
      <c r="B79" s="39">
        <v>1</v>
      </c>
      <c r="C79" s="109">
        <v>75</v>
      </c>
      <c r="D79" s="50">
        <v>154</v>
      </c>
      <c r="E79" s="102">
        <v>1</v>
      </c>
      <c r="F79" s="92" t="s">
        <v>818</v>
      </c>
      <c r="G79" s="52">
        <v>3.472222222222222E-3</v>
      </c>
      <c r="H79" s="44">
        <v>0</v>
      </c>
      <c r="I7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0.20694444444444438</v>
      </c>
      <c r="J7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0.58194444444444393</v>
      </c>
      <c r="K79" s="56">
        <v>6.9444444444444441E-3</v>
      </c>
      <c r="L79" s="128" t="str" cm="1">
        <f t="array" ref="L7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09.02.02a.01_v_DE</v>
      </c>
      <c r="M79" s="58">
        <v>9</v>
      </c>
      <c r="N79" s="37" t="s">
        <v>10</v>
      </c>
      <c r="O79" s="5">
        <v>2</v>
      </c>
      <c r="P79" s="1" t="s">
        <v>36</v>
      </c>
      <c r="Q79" s="59" t="s">
        <v>365</v>
      </c>
      <c r="R79" s="1" t="s">
        <v>455</v>
      </c>
      <c r="S79" s="84" t="s">
        <v>479</v>
      </c>
      <c r="T79" s="58">
        <v>1</v>
      </c>
      <c r="U79" s="2" t="s">
        <v>623</v>
      </c>
      <c r="V79" s="60" t="s">
        <v>729</v>
      </c>
      <c r="W79" s="1" t="s">
        <v>89</v>
      </c>
      <c r="X79" s="1" t="s">
        <v>222</v>
      </c>
      <c r="Y79" s="17">
        <v>1</v>
      </c>
      <c r="Z79" s="60" t="s">
        <v>697</v>
      </c>
      <c r="AA79" s="35"/>
      <c r="AB79" s="12"/>
      <c r="AC79" s="2"/>
      <c r="AD79" s="9" t="s">
        <v>15</v>
      </c>
      <c r="AE79" s="88" t="str">
        <f>IF(ISBLANK(Lehrdrehbuch[[#This Row],[from]]),"",_xlfn.CONCAT(Lehrdrehbuch[[#This Row],[Ei Nr.]],".",Lehrdrehbuch[[#This Row],[from]]))</f>
        <v>9.na</v>
      </c>
      <c r="AF79" s="9" t="s">
        <v>15</v>
      </c>
      <c r="AG79" s="88" t="str">
        <f>IF(ISBLANK(Lehrdrehbuch[[#This Row],[until]]),"",_xlfn.CONCAT(Lehrdrehbuch[[#This Row],[Ei Nr.]],".",Lehrdrehbuch[[#This Row],[until]]))</f>
        <v>9.na</v>
      </c>
      <c r="AH79" s="67" t="str" cm="1">
        <f t="array" ref="AH79">_xlfn.IFS(Lehrdrehbuch[[#This Row],[from]]="na","na",Lehrdrehbuch[[#This Row],[from]]="ID","na",ISBLANK(Lehrdrehbuch[[#This Row],[from]]),"na",ISNUMBER(Lehrdrehbuch[[#This Row],[from]]),Lehrdrehbuch[[#This Row],[until]]-Lehrdrehbuch[[#This Row],[from]]+1)</f>
        <v>na</v>
      </c>
      <c r="AI79" s="79"/>
      <c r="AJ79" s="96"/>
      <c r="AK79" s="79"/>
      <c r="AL79"/>
      <c r="AM79"/>
      <c r="AN79"/>
      <c r="AO79"/>
      <c r="AP79"/>
      <c r="AQ79"/>
      <c r="AR79"/>
      <c r="AS79"/>
      <c r="AT79"/>
      <c r="AU79"/>
      <c r="AV79"/>
    </row>
    <row r="80" spans="1:48" ht="64" hidden="1" x14ac:dyDescent="0.2">
      <c r="A80" s="46"/>
      <c r="B80" s="39">
        <v>1</v>
      </c>
      <c r="C80" s="109">
        <v>76</v>
      </c>
      <c r="D80" s="50">
        <v>156</v>
      </c>
      <c r="E80" s="102">
        <v>1</v>
      </c>
      <c r="F80" s="92" t="s">
        <v>818</v>
      </c>
      <c r="G80" s="52">
        <v>2.0833333333333333E-3</v>
      </c>
      <c r="H80" s="44">
        <v>1</v>
      </c>
      <c r="I8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0.2090277777777777</v>
      </c>
      <c r="J8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0.58402777777777726</v>
      </c>
      <c r="K80" s="56">
        <v>1.3888888888888888E-2</v>
      </c>
      <c r="L80" s="128" t="str" cm="1">
        <f t="array" ref="L8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10.01.01.01_v_DE</v>
      </c>
      <c r="M80" s="59">
        <v>10</v>
      </c>
      <c r="N80" s="37" t="s">
        <v>11</v>
      </c>
      <c r="O80" s="5">
        <v>1</v>
      </c>
      <c r="P80" s="1" t="s">
        <v>37</v>
      </c>
      <c r="Q80" s="59">
        <v>1</v>
      </c>
      <c r="R80" s="1" t="s">
        <v>409</v>
      </c>
      <c r="S80" s="84" t="s">
        <v>228</v>
      </c>
      <c r="T80" s="59">
        <v>1</v>
      </c>
      <c r="U80" s="2" t="s">
        <v>604</v>
      </c>
      <c r="V80" s="60" t="s">
        <v>281</v>
      </c>
      <c r="W80" s="1" t="s">
        <v>90</v>
      </c>
      <c r="X80" s="1" t="s">
        <v>218</v>
      </c>
      <c r="Y80" s="17">
        <v>0</v>
      </c>
      <c r="Z80" s="62" t="s">
        <v>567</v>
      </c>
      <c r="AA80" s="35"/>
      <c r="AB80" s="12"/>
      <c r="AC80" s="2" t="s">
        <v>335</v>
      </c>
      <c r="AD80" s="9">
        <v>1</v>
      </c>
      <c r="AE80" s="88" t="str">
        <f>IF(ISBLANK(Lehrdrehbuch[[#This Row],[from]]),"",_xlfn.CONCAT(Lehrdrehbuch[[#This Row],[Ei Nr.]],".",Lehrdrehbuch[[#This Row],[from]]))</f>
        <v>10.1</v>
      </c>
      <c r="AF80" s="9">
        <v>2</v>
      </c>
      <c r="AG80" s="88" t="str">
        <f>IF(ISBLANK(Lehrdrehbuch[[#This Row],[until]]),"",_xlfn.CONCAT(Lehrdrehbuch[[#This Row],[Ei Nr.]],".",Lehrdrehbuch[[#This Row],[until]]))</f>
        <v>10.2</v>
      </c>
      <c r="AH80" s="67" cm="1">
        <f t="array" ref="AH80">_xlfn.IFS(Lehrdrehbuch[[#This Row],[from]]="na","na",Lehrdrehbuch[[#This Row],[from]]="ID","na",ISBLANK(Lehrdrehbuch[[#This Row],[from]]),"na",ISNUMBER(Lehrdrehbuch[[#This Row],[from]]),Lehrdrehbuch[[#This Row],[until]]-Lehrdrehbuch[[#This Row],[from]]+1)</f>
        <v>2</v>
      </c>
      <c r="AI80" s="79"/>
      <c r="AJ80" s="96"/>
      <c r="AK80" s="79"/>
      <c r="AL80"/>
      <c r="AM80"/>
      <c r="AN80"/>
      <c r="AO80"/>
      <c r="AP80"/>
      <c r="AQ80"/>
      <c r="AR80"/>
      <c r="AS80"/>
      <c r="AT80"/>
      <c r="AU80"/>
      <c r="AV80"/>
    </row>
    <row r="81" spans="1:48" ht="64" hidden="1" x14ac:dyDescent="0.2">
      <c r="A81" s="46"/>
      <c r="B81" s="39">
        <v>1</v>
      </c>
      <c r="C81" s="109">
        <v>77</v>
      </c>
      <c r="D81" s="50">
        <v>158</v>
      </c>
      <c r="E81" s="102">
        <v>1</v>
      </c>
      <c r="F81" s="92" t="s">
        <v>818</v>
      </c>
      <c r="G81" s="52">
        <v>1.3888888888888889E-3</v>
      </c>
      <c r="H81" s="44">
        <v>1</v>
      </c>
      <c r="I8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0.21041666666666659</v>
      </c>
      <c r="J8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0.58541666666666614</v>
      </c>
      <c r="K81" s="56">
        <v>1.3888888888888888E-2</v>
      </c>
      <c r="L81" s="128" t="str" cm="1">
        <f t="array" ref="L8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10.01.02.01_v_DE</v>
      </c>
      <c r="M81" s="59">
        <v>10</v>
      </c>
      <c r="N81" s="37" t="s">
        <v>11</v>
      </c>
      <c r="O81" s="5">
        <v>1</v>
      </c>
      <c r="P81" s="1" t="s">
        <v>37</v>
      </c>
      <c r="Q81" s="59">
        <v>2</v>
      </c>
      <c r="R81" s="1" t="s">
        <v>409</v>
      </c>
      <c r="S81" s="84" t="s">
        <v>33</v>
      </c>
      <c r="T81" s="59">
        <v>1</v>
      </c>
      <c r="U81" s="2" t="s">
        <v>586</v>
      </c>
      <c r="V81" s="60" t="s">
        <v>282</v>
      </c>
      <c r="W81" s="1" t="s">
        <v>89</v>
      </c>
      <c r="X81" s="1" t="s">
        <v>222</v>
      </c>
      <c r="Y81" s="17">
        <v>0</v>
      </c>
      <c r="Z81" s="60" t="s">
        <v>207</v>
      </c>
      <c r="AA81" s="35"/>
      <c r="AB81" s="12"/>
      <c r="AC81" s="2" t="s">
        <v>335</v>
      </c>
      <c r="AD81" s="9">
        <v>3</v>
      </c>
      <c r="AE81" s="88" t="str">
        <f>IF(ISBLANK(Lehrdrehbuch[[#This Row],[from]]),"",_xlfn.CONCAT(Lehrdrehbuch[[#This Row],[Ei Nr.]],".",Lehrdrehbuch[[#This Row],[from]]))</f>
        <v>10.3</v>
      </c>
      <c r="AF81" s="9">
        <v>5</v>
      </c>
      <c r="AG81" s="88" t="str">
        <f>IF(ISBLANK(Lehrdrehbuch[[#This Row],[until]]),"",_xlfn.CONCAT(Lehrdrehbuch[[#This Row],[Ei Nr.]],".",Lehrdrehbuch[[#This Row],[until]]))</f>
        <v>10.5</v>
      </c>
      <c r="AH81" s="67" cm="1">
        <f t="array" ref="AH81">_xlfn.IFS(Lehrdrehbuch[[#This Row],[from]]="na","na",Lehrdrehbuch[[#This Row],[from]]="ID","na",ISBLANK(Lehrdrehbuch[[#This Row],[from]]),"na",ISNUMBER(Lehrdrehbuch[[#This Row],[from]]),Lehrdrehbuch[[#This Row],[until]]-Lehrdrehbuch[[#This Row],[from]]+1)</f>
        <v>3</v>
      </c>
      <c r="AI81" s="79"/>
      <c r="AJ81" s="96"/>
      <c r="AK81" s="79"/>
      <c r="AL81"/>
      <c r="AM81"/>
      <c r="AN81"/>
      <c r="AO81"/>
      <c r="AP81"/>
      <c r="AQ81"/>
      <c r="AR81"/>
      <c r="AS81"/>
      <c r="AT81"/>
      <c r="AU81"/>
      <c r="AV81"/>
    </row>
    <row r="82" spans="1:48" ht="64" hidden="1" x14ac:dyDescent="0.2">
      <c r="A82" s="46"/>
      <c r="B82" s="39">
        <v>1</v>
      </c>
      <c r="C82" s="109">
        <v>78</v>
      </c>
      <c r="D82" s="50">
        <v>160</v>
      </c>
      <c r="E82" s="102">
        <v>1</v>
      </c>
      <c r="F82" s="92" t="s">
        <v>818</v>
      </c>
      <c r="G82" s="52">
        <v>2.0833333333333333E-3</v>
      </c>
      <c r="H82" s="44">
        <v>1</v>
      </c>
      <c r="I8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0.21249999999999991</v>
      </c>
      <c r="J8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0.58749999999999947</v>
      </c>
      <c r="K82" s="56">
        <v>1.3888888888888888E-2</v>
      </c>
      <c r="L82" s="128" t="str" cm="1">
        <f t="array" ref="L8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10.02.01.01_v_DE</v>
      </c>
      <c r="M82" s="59">
        <v>10</v>
      </c>
      <c r="N82" s="37" t="s">
        <v>11</v>
      </c>
      <c r="O82" s="5">
        <v>2</v>
      </c>
      <c r="P82" s="1" t="s">
        <v>38</v>
      </c>
      <c r="Q82" s="59">
        <v>1</v>
      </c>
      <c r="R82" s="1" t="s">
        <v>410</v>
      </c>
      <c r="S82" s="84" t="s">
        <v>33</v>
      </c>
      <c r="T82" s="59">
        <v>1</v>
      </c>
      <c r="U82" s="2" t="s">
        <v>586</v>
      </c>
      <c r="V82" s="60" t="s">
        <v>283</v>
      </c>
      <c r="W82" s="1" t="s">
        <v>89</v>
      </c>
      <c r="X82" s="1" t="s">
        <v>222</v>
      </c>
      <c r="Y82" s="17">
        <v>0</v>
      </c>
      <c r="Z82" s="60" t="s">
        <v>208</v>
      </c>
      <c r="AA82" s="35"/>
      <c r="AB82" s="12"/>
      <c r="AC82" s="2" t="s">
        <v>335</v>
      </c>
      <c r="AD82" s="9">
        <v>6</v>
      </c>
      <c r="AE82" s="88" t="str">
        <f>IF(ISBLANK(Lehrdrehbuch[[#This Row],[from]]),"",_xlfn.CONCAT(Lehrdrehbuch[[#This Row],[Ei Nr.]],".",Lehrdrehbuch[[#This Row],[from]]))</f>
        <v>10.6</v>
      </c>
      <c r="AF82" s="9">
        <v>7</v>
      </c>
      <c r="AG82" s="88" t="str">
        <f>IF(ISBLANK(Lehrdrehbuch[[#This Row],[until]]),"",_xlfn.CONCAT(Lehrdrehbuch[[#This Row],[Ei Nr.]],".",Lehrdrehbuch[[#This Row],[until]]))</f>
        <v>10.7</v>
      </c>
      <c r="AH82" s="67" cm="1">
        <f t="array" ref="AH82">_xlfn.IFS(Lehrdrehbuch[[#This Row],[from]]="na","na",Lehrdrehbuch[[#This Row],[from]]="ID","na",ISBLANK(Lehrdrehbuch[[#This Row],[from]]),"na",ISNUMBER(Lehrdrehbuch[[#This Row],[from]]),Lehrdrehbuch[[#This Row],[until]]-Lehrdrehbuch[[#This Row],[from]]+1)</f>
        <v>2</v>
      </c>
      <c r="AI82" s="79"/>
      <c r="AJ82" s="96"/>
      <c r="AK82" s="79"/>
      <c r="AL82"/>
      <c r="AM82"/>
      <c r="AN82"/>
      <c r="AO82"/>
      <c r="AP82"/>
      <c r="AQ82"/>
      <c r="AR82"/>
      <c r="AS82"/>
      <c r="AT82"/>
      <c r="AU82"/>
      <c r="AV82"/>
    </row>
    <row r="83" spans="1:48" ht="64" hidden="1" x14ac:dyDescent="0.2">
      <c r="A83" s="46"/>
      <c r="B83" s="39">
        <v>1</v>
      </c>
      <c r="C83" s="109">
        <v>79</v>
      </c>
      <c r="D83" s="50">
        <v>162</v>
      </c>
      <c r="E83" s="102">
        <v>1</v>
      </c>
      <c r="F83" s="92" t="s">
        <v>818</v>
      </c>
      <c r="G83" s="52">
        <v>8.3333333333333332E-3</v>
      </c>
      <c r="H83" s="44">
        <v>1</v>
      </c>
      <c r="I8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0.22083333333333324</v>
      </c>
      <c r="J8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0.59583333333333277</v>
      </c>
      <c r="K83" s="56">
        <v>1.3888888888888888E-2</v>
      </c>
      <c r="L83" s="128" t="str" cm="1">
        <f t="array" ref="L8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10.03.01.01_v_DE</v>
      </c>
      <c r="M83" s="58">
        <v>10</v>
      </c>
      <c r="N83" s="37" t="s">
        <v>11</v>
      </c>
      <c r="O83" s="5">
        <v>3</v>
      </c>
      <c r="P83" s="1" t="s">
        <v>284</v>
      </c>
      <c r="Q83" s="59">
        <v>1</v>
      </c>
      <c r="R83" s="1" t="s">
        <v>456</v>
      </c>
      <c r="S83" s="84" t="s">
        <v>228</v>
      </c>
      <c r="T83" s="58">
        <v>1</v>
      </c>
      <c r="U83" s="2" t="s">
        <v>604</v>
      </c>
      <c r="V83" s="60" t="s">
        <v>371</v>
      </c>
      <c r="W83" s="1" t="s">
        <v>90</v>
      </c>
      <c r="X83" s="1" t="s">
        <v>218</v>
      </c>
      <c r="Y83" s="17">
        <v>0</v>
      </c>
      <c r="Z83" s="60" t="s">
        <v>491</v>
      </c>
      <c r="AA83" s="35"/>
      <c r="AB83" s="12"/>
      <c r="AC83" s="2"/>
      <c r="AD83" s="9">
        <v>8</v>
      </c>
      <c r="AE83" s="88" t="str">
        <f>IF(ISBLANK(Lehrdrehbuch[[#This Row],[from]]),"",_xlfn.CONCAT(Lehrdrehbuch[[#This Row],[Ei Nr.]],".",Lehrdrehbuch[[#This Row],[from]]))</f>
        <v>10.8</v>
      </c>
      <c r="AF83" s="9">
        <v>9</v>
      </c>
      <c r="AG83" s="88" t="str">
        <f>IF(ISBLANK(Lehrdrehbuch[[#This Row],[until]]),"",_xlfn.CONCAT(Lehrdrehbuch[[#This Row],[Ei Nr.]],".",Lehrdrehbuch[[#This Row],[until]]))</f>
        <v>10.9</v>
      </c>
      <c r="AH83" s="67" cm="1">
        <f t="array" ref="AH83">_xlfn.IFS(Lehrdrehbuch[[#This Row],[from]]="na","na",Lehrdrehbuch[[#This Row],[from]]="ID","na",ISBLANK(Lehrdrehbuch[[#This Row],[from]]),"na",ISNUMBER(Lehrdrehbuch[[#This Row],[from]]),Lehrdrehbuch[[#This Row],[until]]-Lehrdrehbuch[[#This Row],[from]]+1)</f>
        <v>2</v>
      </c>
      <c r="AI83" s="79"/>
      <c r="AJ83" s="96"/>
      <c r="AK83" s="79"/>
      <c r="AL83"/>
      <c r="AM83"/>
      <c r="AN83"/>
      <c r="AO83"/>
      <c r="AP83"/>
      <c r="AQ83"/>
      <c r="AR83"/>
      <c r="AS83"/>
      <c r="AT83"/>
      <c r="AU83"/>
      <c r="AV83"/>
    </row>
    <row r="84" spans="1:48" ht="48" hidden="1" x14ac:dyDescent="0.2">
      <c r="A84" s="46"/>
      <c r="B84" s="39">
        <v>1</v>
      </c>
      <c r="C84" s="109">
        <v>80</v>
      </c>
      <c r="D84" s="50">
        <v>164</v>
      </c>
      <c r="E84" s="102">
        <v>1</v>
      </c>
      <c r="F84" s="92" t="s">
        <v>818</v>
      </c>
      <c r="G84" s="52">
        <v>2.7777777777777779E-3</v>
      </c>
      <c r="H84" s="44">
        <v>1</v>
      </c>
      <c r="I8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0.22361111111111101</v>
      </c>
      <c r="J8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0.59861111111111054</v>
      </c>
      <c r="K84" s="56">
        <v>1.0416666666666666E-2</v>
      </c>
      <c r="L84" s="128" t="str" cm="1">
        <f t="array" ref="L8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11.01.01.01_v_DE</v>
      </c>
      <c r="M84" s="59">
        <v>11</v>
      </c>
      <c r="N84" s="37" t="s">
        <v>12</v>
      </c>
      <c r="O84" s="5">
        <v>1</v>
      </c>
      <c r="P84" s="1" t="s">
        <v>29</v>
      </c>
      <c r="Q84" s="59">
        <v>1</v>
      </c>
      <c r="R84" s="1" t="s">
        <v>411</v>
      </c>
      <c r="S84" s="84" t="s">
        <v>33</v>
      </c>
      <c r="T84" s="59">
        <v>1</v>
      </c>
      <c r="U84" s="2" t="s">
        <v>586</v>
      </c>
      <c r="V84" s="60" t="s">
        <v>285</v>
      </c>
      <c r="W84" s="1" t="s">
        <v>89</v>
      </c>
      <c r="X84" s="1" t="s">
        <v>222</v>
      </c>
      <c r="Y84" s="17">
        <v>0</v>
      </c>
      <c r="Z84" s="60" t="s">
        <v>113</v>
      </c>
      <c r="AA84" s="35"/>
      <c r="AB84" s="12"/>
      <c r="AC84" s="2" t="s">
        <v>335</v>
      </c>
      <c r="AD84" s="9">
        <v>1</v>
      </c>
      <c r="AE84" s="88" t="str">
        <f>IF(ISBLANK(Lehrdrehbuch[[#This Row],[from]]),"",_xlfn.CONCAT(Lehrdrehbuch[[#This Row],[Ei Nr.]],".",Lehrdrehbuch[[#This Row],[from]]))</f>
        <v>11.1</v>
      </c>
      <c r="AF84" s="9">
        <v>2</v>
      </c>
      <c r="AG84" s="88" t="str">
        <f>IF(ISBLANK(Lehrdrehbuch[[#This Row],[until]]),"",_xlfn.CONCAT(Lehrdrehbuch[[#This Row],[Ei Nr.]],".",Lehrdrehbuch[[#This Row],[until]]))</f>
        <v>11.2</v>
      </c>
      <c r="AH84" s="67" cm="1">
        <f t="array" ref="AH84">_xlfn.IFS(Lehrdrehbuch[[#This Row],[from]]="na","na",Lehrdrehbuch[[#This Row],[from]]="ID","na",ISBLANK(Lehrdrehbuch[[#This Row],[from]]),"na",ISNUMBER(Lehrdrehbuch[[#This Row],[from]]),Lehrdrehbuch[[#This Row],[until]]-Lehrdrehbuch[[#This Row],[from]]+1)</f>
        <v>2</v>
      </c>
      <c r="AI84" s="79"/>
      <c r="AJ84" s="96"/>
      <c r="AK84" s="79"/>
      <c r="AL84"/>
      <c r="AM84"/>
      <c r="AN84"/>
      <c r="AO84"/>
      <c r="AP84"/>
      <c r="AQ84"/>
      <c r="AR84"/>
      <c r="AS84"/>
      <c r="AT84"/>
      <c r="AU84"/>
      <c r="AV84"/>
    </row>
    <row r="85" spans="1:48" ht="64" hidden="1" x14ac:dyDescent="0.2">
      <c r="A85" s="46"/>
      <c r="B85" s="39">
        <v>1</v>
      </c>
      <c r="C85" s="109">
        <v>81</v>
      </c>
      <c r="D85" s="50">
        <v>166</v>
      </c>
      <c r="E85" s="102">
        <v>1</v>
      </c>
      <c r="F85" s="92" t="s">
        <v>818</v>
      </c>
      <c r="G85" s="52">
        <v>4.1666666666666666E-3</v>
      </c>
      <c r="H85" s="44">
        <v>1</v>
      </c>
      <c r="I8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0.22777777777777769</v>
      </c>
      <c r="J8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0.60277777777777719</v>
      </c>
      <c r="K85" s="56">
        <v>1.0416666666666666E-2</v>
      </c>
      <c r="L85" s="128" t="str" cm="1">
        <f t="array" ref="L8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11.03.01.01_v_DE</v>
      </c>
      <c r="M85" s="59">
        <v>11</v>
      </c>
      <c r="N85" s="37" t="s">
        <v>12</v>
      </c>
      <c r="O85" s="5">
        <v>3</v>
      </c>
      <c r="P85" s="1" t="s">
        <v>286</v>
      </c>
      <c r="Q85" s="59">
        <v>1</v>
      </c>
      <c r="R85" s="1" t="s">
        <v>412</v>
      </c>
      <c r="S85" s="84" t="s">
        <v>33</v>
      </c>
      <c r="T85" s="59">
        <v>1</v>
      </c>
      <c r="U85" s="2" t="s">
        <v>586</v>
      </c>
      <c r="V85" s="60" t="s">
        <v>287</v>
      </c>
      <c r="W85" s="1" t="s">
        <v>89</v>
      </c>
      <c r="X85" s="1" t="s">
        <v>222</v>
      </c>
      <c r="Y85" s="17">
        <v>0</v>
      </c>
      <c r="Z85" s="60" t="s">
        <v>114</v>
      </c>
      <c r="AA85" s="35"/>
      <c r="AB85" s="12"/>
      <c r="AC85" s="2" t="s">
        <v>335</v>
      </c>
      <c r="AD85" s="9">
        <v>3</v>
      </c>
      <c r="AE85" s="88" t="str">
        <f>IF(ISBLANK(Lehrdrehbuch[[#This Row],[from]]),"",_xlfn.CONCAT(Lehrdrehbuch[[#This Row],[Ei Nr.]],".",Lehrdrehbuch[[#This Row],[from]]))</f>
        <v>11.3</v>
      </c>
      <c r="AF85" s="9">
        <v>4</v>
      </c>
      <c r="AG85" s="88" t="str">
        <f>IF(ISBLANK(Lehrdrehbuch[[#This Row],[until]]),"",_xlfn.CONCAT(Lehrdrehbuch[[#This Row],[Ei Nr.]],".",Lehrdrehbuch[[#This Row],[until]]))</f>
        <v>11.4</v>
      </c>
      <c r="AH85" s="67" cm="1">
        <f t="array" ref="AH85">_xlfn.IFS(Lehrdrehbuch[[#This Row],[from]]="na","na",Lehrdrehbuch[[#This Row],[from]]="ID","na",ISBLANK(Lehrdrehbuch[[#This Row],[from]]),"na",ISNUMBER(Lehrdrehbuch[[#This Row],[from]]),Lehrdrehbuch[[#This Row],[until]]-Lehrdrehbuch[[#This Row],[from]]+1)</f>
        <v>2</v>
      </c>
      <c r="AI85" s="79"/>
      <c r="AJ85" s="96"/>
      <c r="AK85" s="79"/>
      <c r="AL85"/>
      <c r="AM85"/>
      <c r="AN85"/>
      <c r="AO85"/>
      <c r="AP85"/>
      <c r="AQ85"/>
      <c r="AR85"/>
      <c r="AS85"/>
      <c r="AT85"/>
      <c r="AU85"/>
      <c r="AV85"/>
    </row>
    <row r="86" spans="1:48" ht="32" hidden="1" x14ac:dyDescent="0.2">
      <c r="A86" s="46"/>
      <c r="B86" s="39">
        <v>1</v>
      </c>
      <c r="C86" s="109">
        <v>82</v>
      </c>
      <c r="D86" s="50">
        <v>168</v>
      </c>
      <c r="E86" s="102">
        <v>1</v>
      </c>
      <c r="F86" s="92" t="s">
        <v>818</v>
      </c>
      <c r="G86" s="52">
        <v>2.0833333333333333E-3</v>
      </c>
      <c r="H86" s="44">
        <v>1</v>
      </c>
      <c r="I8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0.22986111111111102</v>
      </c>
      <c r="J8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0.60486111111111052</v>
      </c>
      <c r="K86" s="56">
        <v>1.0416666666666666E-2</v>
      </c>
      <c r="L86" s="128" t="str" cm="1">
        <f t="array" ref="L8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11.04.01.01_v_DE</v>
      </c>
      <c r="M86" s="59">
        <v>11</v>
      </c>
      <c r="N86" s="37" t="s">
        <v>12</v>
      </c>
      <c r="O86" s="5">
        <v>4</v>
      </c>
      <c r="P86" s="1" t="s">
        <v>288</v>
      </c>
      <c r="Q86" s="59">
        <v>1</v>
      </c>
      <c r="R86" s="1" t="s">
        <v>413</v>
      </c>
      <c r="S86" s="84" t="s">
        <v>33</v>
      </c>
      <c r="T86" s="59">
        <v>1</v>
      </c>
      <c r="U86" s="2" t="s">
        <v>586</v>
      </c>
      <c r="V86" s="60" t="s">
        <v>289</v>
      </c>
      <c r="W86" s="1" t="s">
        <v>89</v>
      </c>
      <c r="X86" s="1" t="s">
        <v>222</v>
      </c>
      <c r="Y86" s="17">
        <v>0</v>
      </c>
      <c r="Z86" s="60" t="s">
        <v>192</v>
      </c>
      <c r="AA86" s="35" t="s">
        <v>115</v>
      </c>
      <c r="AB86" s="12"/>
      <c r="AC86" s="2" t="s">
        <v>335</v>
      </c>
      <c r="AD86" s="9">
        <v>5</v>
      </c>
      <c r="AE86" s="88" t="str">
        <f>IF(ISBLANK(Lehrdrehbuch[[#This Row],[from]]),"",_xlfn.CONCAT(Lehrdrehbuch[[#This Row],[Ei Nr.]],".",Lehrdrehbuch[[#This Row],[from]]))</f>
        <v>11.5</v>
      </c>
      <c r="AF86" s="9">
        <v>5</v>
      </c>
      <c r="AG86" s="88" t="str">
        <f>IF(ISBLANK(Lehrdrehbuch[[#This Row],[until]]),"",_xlfn.CONCAT(Lehrdrehbuch[[#This Row],[Ei Nr.]],".",Lehrdrehbuch[[#This Row],[until]]))</f>
        <v>11.5</v>
      </c>
      <c r="AH86" s="67" cm="1">
        <f t="array" ref="AH86">_xlfn.IFS(Lehrdrehbuch[[#This Row],[from]]="na","na",Lehrdrehbuch[[#This Row],[from]]="ID","na",ISBLANK(Lehrdrehbuch[[#This Row],[from]]),"na",ISNUMBER(Lehrdrehbuch[[#This Row],[from]]),Lehrdrehbuch[[#This Row],[until]]-Lehrdrehbuch[[#This Row],[from]]+1)</f>
        <v>1</v>
      </c>
      <c r="AI86" s="79"/>
      <c r="AJ86" s="96"/>
      <c r="AK86" s="79"/>
      <c r="AL86"/>
      <c r="AM86"/>
      <c r="AN86"/>
      <c r="AO86"/>
      <c r="AP86"/>
      <c r="AQ86"/>
      <c r="AR86"/>
      <c r="AS86"/>
      <c r="AT86"/>
      <c r="AU86"/>
      <c r="AV86"/>
    </row>
    <row r="87" spans="1:48" ht="48" hidden="1" x14ac:dyDescent="0.2">
      <c r="A87" s="46"/>
      <c r="B87" s="39">
        <v>1</v>
      </c>
      <c r="C87" s="109">
        <v>83</v>
      </c>
      <c r="D87" s="50">
        <v>170</v>
      </c>
      <c r="E87" s="102">
        <v>1</v>
      </c>
      <c r="F87" s="92" t="s">
        <v>818</v>
      </c>
      <c r="G87" s="52">
        <v>1.3888888888888889E-3</v>
      </c>
      <c r="H87" s="44">
        <v>1</v>
      </c>
      <c r="I8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0.2312499999999999</v>
      </c>
      <c r="J8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0.6062499999999994</v>
      </c>
      <c r="K87" s="56">
        <v>1.0416666666666666E-2</v>
      </c>
      <c r="L87" s="128" t="str" cm="1">
        <f t="array" ref="L8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11.05.01.01_v_DE</v>
      </c>
      <c r="M87" s="59">
        <v>11</v>
      </c>
      <c r="N87" s="37" t="s">
        <v>12</v>
      </c>
      <c r="O87" s="5">
        <v>5</v>
      </c>
      <c r="P87" s="1" t="s">
        <v>39</v>
      </c>
      <c r="Q87" s="59">
        <v>1</v>
      </c>
      <c r="R87" s="1" t="s">
        <v>39</v>
      </c>
      <c r="S87" s="84" t="s">
        <v>33</v>
      </c>
      <c r="T87" s="59">
        <v>1</v>
      </c>
      <c r="U87" s="2" t="s">
        <v>586</v>
      </c>
      <c r="V87" s="60" t="s">
        <v>290</v>
      </c>
      <c r="W87" s="1" t="s">
        <v>89</v>
      </c>
      <c r="X87" s="1" t="s">
        <v>222</v>
      </c>
      <c r="Y87" s="17">
        <v>0</v>
      </c>
      <c r="Z87" s="60" t="s">
        <v>116</v>
      </c>
      <c r="AA87" s="35"/>
      <c r="AB87" s="12"/>
      <c r="AC87" s="2" t="s">
        <v>335</v>
      </c>
      <c r="AD87" s="9">
        <v>6</v>
      </c>
      <c r="AE87" s="88" t="str">
        <f>IF(ISBLANK(Lehrdrehbuch[[#This Row],[from]]),"",_xlfn.CONCAT(Lehrdrehbuch[[#This Row],[Ei Nr.]],".",Lehrdrehbuch[[#This Row],[from]]))</f>
        <v>11.6</v>
      </c>
      <c r="AF87" s="9">
        <v>6</v>
      </c>
      <c r="AG87" s="88" t="str">
        <f>IF(ISBLANK(Lehrdrehbuch[[#This Row],[until]]),"",_xlfn.CONCAT(Lehrdrehbuch[[#This Row],[Ei Nr.]],".",Lehrdrehbuch[[#This Row],[until]]))</f>
        <v>11.6</v>
      </c>
      <c r="AH87" s="67" cm="1">
        <f t="array" ref="AH87">_xlfn.IFS(Lehrdrehbuch[[#This Row],[from]]="na","na",Lehrdrehbuch[[#This Row],[from]]="ID","na",ISBLANK(Lehrdrehbuch[[#This Row],[from]]),"na",ISNUMBER(Lehrdrehbuch[[#This Row],[from]]),Lehrdrehbuch[[#This Row],[until]]-Lehrdrehbuch[[#This Row],[from]]+1)</f>
        <v>1</v>
      </c>
      <c r="AI87" s="79"/>
      <c r="AJ87" s="96"/>
      <c r="AK87" s="79"/>
      <c r="AL87"/>
      <c r="AM87"/>
      <c r="AN87"/>
      <c r="AO87"/>
      <c r="AP87"/>
      <c r="AQ87"/>
      <c r="AR87"/>
      <c r="AS87"/>
      <c r="AT87"/>
      <c r="AU87"/>
      <c r="AV87"/>
    </row>
    <row r="88" spans="1:48" ht="16" hidden="1" x14ac:dyDescent="0.2">
      <c r="A88" s="46"/>
      <c r="B88" s="39">
        <v>1</v>
      </c>
      <c r="C88" s="109">
        <v>84</v>
      </c>
      <c r="D88" s="50">
        <v>172</v>
      </c>
      <c r="E88" s="102">
        <v>1</v>
      </c>
      <c r="F88" s="92" t="s">
        <v>818</v>
      </c>
      <c r="G88" s="53">
        <v>1.0416666666666666E-2</v>
      </c>
      <c r="H88" s="47">
        <v>1</v>
      </c>
      <c r="I8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0.24166666666666656</v>
      </c>
      <c r="J8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0.61666666666666603</v>
      </c>
      <c r="K88" s="55">
        <v>1.0416666666666666E-2</v>
      </c>
      <c r="L88" s="128" t="str" cm="1">
        <f t="array" ref="L8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11.06.01.01_v_DE</v>
      </c>
      <c r="M88" s="58">
        <v>11</v>
      </c>
      <c r="N88" s="36" t="s">
        <v>6</v>
      </c>
      <c r="O88" s="45">
        <v>6</v>
      </c>
      <c r="P88" s="8" t="s">
        <v>15</v>
      </c>
      <c r="Q88" s="58">
        <v>1</v>
      </c>
      <c r="R88" s="8" t="s">
        <v>16</v>
      </c>
      <c r="S88" s="83" t="s">
        <v>15</v>
      </c>
      <c r="T88" s="58">
        <v>1</v>
      </c>
      <c r="U88" s="15" t="s">
        <v>15</v>
      </c>
      <c r="V88" s="27" t="s">
        <v>99</v>
      </c>
      <c r="W88" s="8" t="s">
        <v>15</v>
      </c>
      <c r="X88" s="8" t="s">
        <v>15</v>
      </c>
      <c r="Y88" s="16">
        <v>0</v>
      </c>
      <c r="Z88" s="27" t="s">
        <v>16</v>
      </c>
      <c r="AA88" s="34" t="s">
        <v>86</v>
      </c>
      <c r="AB88" s="28"/>
      <c r="AC88" s="15" t="s">
        <v>15</v>
      </c>
      <c r="AD88" s="29" t="s">
        <v>15</v>
      </c>
      <c r="AE88" s="88" t="str">
        <f>IF(ISBLANK(Lehrdrehbuch[[#This Row],[from]]),"",_xlfn.CONCAT(Lehrdrehbuch[[#This Row],[Ei Nr.]],".",Lehrdrehbuch[[#This Row],[from]]))</f>
        <v>11.na</v>
      </c>
      <c r="AF88" s="29" t="s">
        <v>15</v>
      </c>
      <c r="AG88" s="88" t="str">
        <f>IF(ISBLANK(Lehrdrehbuch[[#This Row],[until]]),"",_xlfn.CONCAT(Lehrdrehbuch[[#This Row],[Ei Nr.]],".",Lehrdrehbuch[[#This Row],[until]]))</f>
        <v>11.na</v>
      </c>
      <c r="AH88" s="67" t="str" cm="1">
        <f t="array" ref="AH88">_xlfn.IFS(Lehrdrehbuch[[#This Row],[from]]="na","na",Lehrdrehbuch[[#This Row],[from]]="ID","na",ISBLANK(Lehrdrehbuch[[#This Row],[from]]),"na",ISNUMBER(Lehrdrehbuch[[#This Row],[from]]),Lehrdrehbuch[[#This Row],[until]]-Lehrdrehbuch[[#This Row],[from]]+1)</f>
        <v>na</v>
      </c>
      <c r="AI88" s="78"/>
      <c r="AJ88" s="95"/>
      <c r="AK88" s="78"/>
      <c r="AL88"/>
      <c r="AM88"/>
      <c r="AN88"/>
      <c r="AO88"/>
      <c r="AP88"/>
      <c r="AQ88"/>
      <c r="AR88"/>
      <c r="AS88"/>
      <c r="AT88"/>
      <c r="AU88"/>
      <c r="AV88"/>
    </row>
    <row r="89" spans="1:48" ht="320" hidden="1" x14ac:dyDescent="0.2">
      <c r="A89" s="46"/>
      <c r="B89" s="39">
        <v>1</v>
      </c>
      <c r="C89" s="109">
        <v>85</v>
      </c>
      <c r="D89" s="50">
        <v>174</v>
      </c>
      <c r="E89" s="102">
        <v>1</v>
      </c>
      <c r="F89" s="92" t="s">
        <v>818</v>
      </c>
      <c r="G89" s="52">
        <v>6.9444444444444447E-4</v>
      </c>
      <c r="H89" s="44">
        <v>1</v>
      </c>
      <c r="I8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0.242361111111111</v>
      </c>
      <c r="J8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0.61736111111111047</v>
      </c>
      <c r="K89" s="94">
        <v>2.0833333333333332E-2</v>
      </c>
      <c r="L89" s="128" t="str" cm="1">
        <f t="array" ref="L8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12.01.01.01_v_DE</v>
      </c>
      <c r="M89" s="59">
        <v>12</v>
      </c>
      <c r="N89" s="37" t="s">
        <v>14</v>
      </c>
      <c r="O89" s="5">
        <v>1</v>
      </c>
      <c r="P89" s="1" t="s">
        <v>553</v>
      </c>
      <c r="Q89" s="59">
        <v>1</v>
      </c>
      <c r="R89" s="1" t="s">
        <v>624</v>
      </c>
      <c r="S89" s="84" t="s">
        <v>237</v>
      </c>
      <c r="T89" s="59">
        <v>1</v>
      </c>
      <c r="U89" s="2" t="s">
        <v>626</v>
      </c>
      <c r="V89" s="60" t="s">
        <v>224</v>
      </c>
      <c r="W89" s="1" t="s">
        <v>89</v>
      </c>
      <c r="X89" s="1" t="s">
        <v>222</v>
      </c>
      <c r="Y89" s="17">
        <v>0</v>
      </c>
      <c r="Z89" s="60" t="s">
        <v>752</v>
      </c>
      <c r="AA89" s="35" t="s">
        <v>225</v>
      </c>
      <c r="AB89" s="12" t="s">
        <v>753</v>
      </c>
      <c r="AC89" s="2"/>
      <c r="AD89" s="9">
        <v>1</v>
      </c>
      <c r="AE89" s="88" t="str">
        <f>IF(ISBLANK(Lehrdrehbuch[[#This Row],[from]]),"",_xlfn.CONCAT(Lehrdrehbuch[[#This Row],[Ei Nr.]],".",Lehrdrehbuch[[#This Row],[from]]))</f>
        <v>12.1</v>
      </c>
      <c r="AF89" s="9">
        <v>2</v>
      </c>
      <c r="AG89" s="88" t="str">
        <f>IF(ISBLANK(Lehrdrehbuch[[#This Row],[until]]),"",_xlfn.CONCAT(Lehrdrehbuch[[#This Row],[Ei Nr.]],".",Lehrdrehbuch[[#This Row],[until]]))</f>
        <v>12.2</v>
      </c>
      <c r="AH89" s="67" cm="1">
        <f t="array" ref="AH89">_xlfn.IFS(Lehrdrehbuch[[#This Row],[from]]="na","na",Lehrdrehbuch[[#This Row],[from]]="ID","na",ISBLANK(Lehrdrehbuch[[#This Row],[from]]),"na",ISNUMBER(Lehrdrehbuch[[#This Row],[from]]),Lehrdrehbuch[[#This Row],[until]]-Lehrdrehbuch[[#This Row],[from]]+1)</f>
        <v>2</v>
      </c>
      <c r="AI89" s="2" t="s">
        <v>227</v>
      </c>
      <c r="AJ89" s="96"/>
      <c r="AK89" s="79"/>
      <c r="AL89"/>
      <c r="AM89"/>
      <c r="AN89"/>
      <c r="AO89"/>
      <c r="AP89"/>
      <c r="AQ89"/>
      <c r="AR89"/>
      <c r="AS89"/>
      <c r="AT89"/>
      <c r="AU89"/>
      <c r="AV89"/>
    </row>
    <row r="90" spans="1:48" ht="64" hidden="1" x14ac:dyDescent="0.2">
      <c r="A90" s="46"/>
      <c r="B90" s="39">
        <v>1</v>
      </c>
      <c r="C90" s="109">
        <v>86</v>
      </c>
      <c r="D90" s="50">
        <v>176</v>
      </c>
      <c r="E90" s="102">
        <v>1</v>
      </c>
      <c r="F90" s="92" t="s">
        <v>818</v>
      </c>
      <c r="G90" s="52">
        <v>6.9444444444444441E-3</v>
      </c>
      <c r="H90" s="44">
        <v>1</v>
      </c>
      <c r="I9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0.24930555555555545</v>
      </c>
      <c r="J9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0.62430555555555489</v>
      </c>
      <c r="K90" s="56">
        <v>2.0833333333333332E-2</v>
      </c>
      <c r="L90" s="128" t="str" cm="1">
        <f t="array" ref="L9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12.01.01.02_v_DE</v>
      </c>
      <c r="M90" s="59">
        <v>12</v>
      </c>
      <c r="N90" s="37" t="s">
        <v>14</v>
      </c>
      <c r="O90" s="5">
        <v>1</v>
      </c>
      <c r="P90" s="84" t="s">
        <v>553</v>
      </c>
      <c r="Q90" s="59">
        <v>1</v>
      </c>
      <c r="R90" s="1" t="s">
        <v>624</v>
      </c>
      <c r="S90" s="84" t="s">
        <v>237</v>
      </c>
      <c r="T90" s="59">
        <v>2</v>
      </c>
      <c r="U90" s="2" t="s">
        <v>628</v>
      </c>
      <c r="V90" s="60" t="s">
        <v>224</v>
      </c>
      <c r="W90" s="1" t="s">
        <v>90</v>
      </c>
      <c r="X90" s="1" t="s">
        <v>218</v>
      </c>
      <c r="Y90" s="17">
        <v>0</v>
      </c>
      <c r="Z90" s="60" t="s">
        <v>80</v>
      </c>
      <c r="AA90" s="35" t="s">
        <v>754</v>
      </c>
      <c r="AB90" s="12"/>
      <c r="AC90" s="2" t="s">
        <v>342</v>
      </c>
      <c r="AD90" s="9">
        <v>3</v>
      </c>
      <c r="AE90" s="88" t="str">
        <f>IF(ISBLANK(Lehrdrehbuch[[#This Row],[from]]),"",_xlfn.CONCAT(Lehrdrehbuch[[#This Row],[Ei Nr.]],".",Lehrdrehbuch[[#This Row],[from]]))</f>
        <v>12.3</v>
      </c>
      <c r="AF90" s="9">
        <v>3</v>
      </c>
      <c r="AG90" s="88" t="str">
        <f>IF(ISBLANK(Lehrdrehbuch[[#This Row],[until]]),"",_xlfn.CONCAT(Lehrdrehbuch[[#This Row],[Ei Nr.]],".",Lehrdrehbuch[[#This Row],[until]]))</f>
        <v>12.3</v>
      </c>
      <c r="AH90" s="67" cm="1">
        <f t="array" ref="AH90">_xlfn.IFS(Lehrdrehbuch[[#This Row],[from]]="na","na",Lehrdrehbuch[[#This Row],[from]]="ID","na",ISBLANK(Lehrdrehbuch[[#This Row],[from]]),"na",ISNUMBER(Lehrdrehbuch[[#This Row],[from]]),Lehrdrehbuch[[#This Row],[until]]-Lehrdrehbuch[[#This Row],[from]]+1)</f>
        <v>1</v>
      </c>
      <c r="AI90" s="79"/>
      <c r="AJ90" s="96"/>
      <c r="AK90" s="79"/>
      <c r="AL90"/>
      <c r="AM90"/>
      <c r="AN90"/>
      <c r="AO90"/>
      <c r="AP90"/>
      <c r="AQ90"/>
      <c r="AR90"/>
      <c r="AS90"/>
      <c r="AT90"/>
      <c r="AU90"/>
      <c r="AV90"/>
    </row>
    <row r="91" spans="1:48" ht="64" hidden="1" x14ac:dyDescent="0.2">
      <c r="A91" s="46"/>
      <c r="B91" s="39">
        <v>1</v>
      </c>
      <c r="C91" s="109">
        <v>87</v>
      </c>
      <c r="D91" s="50">
        <v>178</v>
      </c>
      <c r="E91" s="102">
        <v>1</v>
      </c>
      <c r="F91" s="92" t="s">
        <v>818</v>
      </c>
      <c r="G91" s="52">
        <v>6.2499999999999995E-3</v>
      </c>
      <c r="H91" s="44">
        <v>1</v>
      </c>
      <c r="I9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0.25555555555555542</v>
      </c>
      <c r="J9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0.63055555555555487</v>
      </c>
      <c r="K91" s="56">
        <v>2.0833333333333332E-2</v>
      </c>
      <c r="L91" s="128" t="str" cm="1">
        <f t="array" ref="L9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12.01.01.03_v_DE</v>
      </c>
      <c r="M91" s="59">
        <v>12</v>
      </c>
      <c r="N91" s="37" t="s">
        <v>14</v>
      </c>
      <c r="O91" s="5">
        <v>1</v>
      </c>
      <c r="P91" s="1" t="s">
        <v>553</v>
      </c>
      <c r="Q91" s="59">
        <v>1</v>
      </c>
      <c r="R91" s="1" t="s">
        <v>624</v>
      </c>
      <c r="S91" s="84" t="s">
        <v>237</v>
      </c>
      <c r="T91" s="59">
        <v>3</v>
      </c>
      <c r="U91" s="2" t="s">
        <v>629</v>
      </c>
      <c r="V91" s="60" t="s">
        <v>224</v>
      </c>
      <c r="W91" s="1" t="s">
        <v>90</v>
      </c>
      <c r="X91" s="1" t="s">
        <v>218</v>
      </c>
      <c r="Y91" s="17">
        <v>0</v>
      </c>
      <c r="Z91" s="60" t="s">
        <v>755</v>
      </c>
      <c r="AA91" s="35"/>
      <c r="AB91" s="12"/>
      <c r="AC91" s="2" t="s">
        <v>343</v>
      </c>
      <c r="AD91" s="9">
        <v>4</v>
      </c>
      <c r="AE91" s="88" t="str">
        <f>IF(ISBLANK(Lehrdrehbuch[[#This Row],[from]]),"",_xlfn.CONCAT(Lehrdrehbuch[[#This Row],[Ei Nr.]],".",Lehrdrehbuch[[#This Row],[from]]))</f>
        <v>12.4</v>
      </c>
      <c r="AF91" s="9">
        <v>4</v>
      </c>
      <c r="AG91" s="88" t="str">
        <f>IF(ISBLANK(Lehrdrehbuch[[#This Row],[until]]),"",_xlfn.CONCAT(Lehrdrehbuch[[#This Row],[Ei Nr.]],".",Lehrdrehbuch[[#This Row],[until]]))</f>
        <v>12.4</v>
      </c>
      <c r="AH91" s="67" cm="1">
        <f t="array" ref="AH91">_xlfn.IFS(Lehrdrehbuch[[#This Row],[from]]="na","na",Lehrdrehbuch[[#This Row],[from]]="ID","na",ISBLANK(Lehrdrehbuch[[#This Row],[from]]),"na",ISNUMBER(Lehrdrehbuch[[#This Row],[from]]),Lehrdrehbuch[[#This Row],[until]]-Lehrdrehbuch[[#This Row],[from]]+1)</f>
        <v>1</v>
      </c>
      <c r="AI91" s="79"/>
      <c r="AJ91" s="96"/>
      <c r="AK91" s="79"/>
      <c r="AL91"/>
      <c r="AM91"/>
      <c r="AN91"/>
      <c r="AO91"/>
      <c r="AP91"/>
      <c r="AQ91"/>
      <c r="AR91"/>
      <c r="AS91"/>
      <c r="AT91"/>
      <c r="AU91"/>
      <c r="AV91"/>
    </row>
    <row r="92" spans="1:48" ht="96" hidden="1" x14ac:dyDescent="0.2">
      <c r="A92" s="46"/>
      <c r="B92" s="39">
        <v>1</v>
      </c>
      <c r="C92" s="109">
        <v>88</v>
      </c>
      <c r="D92" s="50">
        <v>180</v>
      </c>
      <c r="E92" s="102">
        <v>1</v>
      </c>
      <c r="F92" s="92" t="s">
        <v>818</v>
      </c>
      <c r="G92" s="52">
        <v>3.472222222222222E-3</v>
      </c>
      <c r="H92" s="44">
        <v>1</v>
      </c>
      <c r="I9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0.25902777777777763</v>
      </c>
      <c r="J9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0.63402777777777708</v>
      </c>
      <c r="K92" s="56">
        <v>2.0833333333333332E-2</v>
      </c>
      <c r="L92" s="128" t="str" cm="1">
        <f t="array" ref="L9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12.01.01.04_v_DE</v>
      </c>
      <c r="M92" s="59">
        <v>12</v>
      </c>
      <c r="N92" s="37" t="s">
        <v>14</v>
      </c>
      <c r="O92" s="5">
        <v>1</v>
      </c>
      <c r="P92" s="1" t="s">
        <v>553</v>
      </c>
      <c r="Q92" s="59">
        <v>1</v>
      </c>
      <c r="R92" s="1" t="s">
        <v>624</v>
      </c>
      <c r="S92" s="84" t="s">
        <v>237</v>
      </c>
      <c r="T92" s="59">
        <v>4</v>
      </c>
      <c r="U92" s="2" t="s">
        <v>630</v>
      </c>
      <c r="V92" s="60" t="s">
        <v>226</v>
      </c>
      <c r="W92" s="1" t="s">
        <v>89</v>
      </c>
      <c r="X92" s="1" t="s">
        <v>222</v>
      </c>
      <c r="Y92" s="17">
        <v>0</v>
      </c>
      <c r="Z92" s="60" t="s">
        <v>705</v>
      </c>
      <c r="AA92" s="35"/>
      <c r="AB92" s="12"/>
      <c r="AC92" s="2" t="s">
        <v>335</v>
      </c>
      <c r="AD92" s="9">
        <v>5</v>
      </c>
      <c r="AE92" s="88" t="str">
        <f>IF(ISBLANK(Lehrdrehbuch[[#This Row],[from]]),"",_xlfn.CONCAT(Lehrdrehbuch[[#This Row],[Ei Nr.]],".",Lehrdrehbuch[[#This Row],[from]]))</f>
        <v>12.5</v>
      </c>
      <c r="AF92" s="9">
        <v>7</v>
      </c>
      <c r="AG92" s="88" t="str">
        <f>IF(ISBLANK(Lehrdrehbuch[[#This Row],[until]]),"",_xlfn.CONCAT(Lehrdrehbuch[[#This Row],[Ei Nr.]],".",Lehrdrehbuch[[#This Row],[until]]))</f>
        <v>12.7</v>
      </c>
      <c r="AH92" s="67" cm="1">
        <f t="array" ref="AH92">_xlfn.IFS(Lehrdrehbuch[[#This Row],[from]]="na","na",Lehrdrehbuch[[#This Row],[from]]="ID","na",ISBLANK(Lehrdrehbuch[[#This Row],[from]]),"na",ISNUMBER(Lehrdrehbuch[[#This Row],[from]]),Lehrdrehbuch[[#This Row],[until]]-Lehrdrehbuch[[#This Row],[from]]+1)</f>
        <v>3</v>
      </c>
      <c r="AI92" s="79"/>
      <c r="AJ92" s="96"/>
      <c r="AK92" s="79"/>
      <c r="AL92"/>
      <c r="AM92"/>
      <c r="AN92"/>
      <c r="AO92"/>
      <c r="AP92"/>
      <c r="AQ92"/>
      <c r="AR92"/>
      <c r="AS92"/>
      <c r="AT92"/>
      <c r="AU92"/>
      <c r="AV92"/>
    </row>
    <row r="93" spans="1:48" ht="32" hidden="1" x14ac:dyDescent="0.2">
      <c r="A93" s="46"/>
      <c r="B93" s="39">
        <v>1</v>
      </c>
      <c r="C93" s="109">
        <v>89</v>
      </c>
      <c r="D93" s="50">
        <v>182</v>
      </c>
      <c r="E93" s="102">
        <v>1</v>
      </c>
      <c r="F93" s="92" t="s">
        <v>818</v>
      </c>
      <c r="G93" s="52">
        <v>3.472222222222222E-3</v>
      </c>
      <c r="H93" s="44">
        <v>1</v>
      </c>
      <c r="I9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9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93" s="56">
        <v>2.0833333333333332E-2</v>
      </c>
      <c r="L93" s="128" t="str" cm="1">
        <f t="array" ref="L9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12.01.01.05_v_DE</v>
      </c>
      <c r="M93" s="59">
        <v>12</v>
      </c>
      <c r="N93" s="37" t="s">
        <v>14</v>
      </c>
      <c r="O93" s="5">
        <v>1</v>
      </c>
      <c r="P93" s="1" t="s">
        <v>553</v>
      </c>
      <c r="Q93" s="59">
        <v>1</v>
      </c>
      <c r="R93" s="1" t="s">
        <v>624</v>
      </c>
      <c r="S93" s="84" t="s">
        <v>237</v>
      </c>
      <c r="T93" s="59">
        <v>5</v>
      </c>
      <c r="U93" s="2" t="s">
        <v>631</v>
      </c>
      <c r="V93" s="60" t="s">
        <v>292</v>
      </c>
      <c r="W93" s="1" t="s">
        <v>90</v>
      </c>
      <c r="X93" s="1" t="s">
        <v>218</v>
      </c>
      <c r="Y93" s="17">
        <v>0</v>
      </c>
      <c r="Z93" s="60" t="s">
        <v>554</v>
      </c>
      <c r="AA93" s="35"/>
      <c r="AB93" s="12"/>
      <c r="AC93" s="2" t="s">
        <v>335</v>
      </c>
      <c r="AD93" s="9">
        <v>8</v>
      </c>
      <c r="AE93" s="88" t="str">
        <f>IF(ISBLANK(Lehrdrehbuch[[#This Row],[from]]),"",_xlfn.CONCAT(Lehrdrehbuch[[#This Row],[Ei Nr.]],".",Lehrdrehbuch[[#This Row],[from]]))</f>
        <v>12.8</v>
      </c>
      <c r="AF93" s="9">
        <v>8</v>
      </c>
      <c r="AG93" s="88" t="str">
        <f>IF(ISBLANK(Lehrdrehbuch[[#This Row],[until]]),"",_xlfn.CONCAT(Lehrdrehbuch[[#This Row],[Ei Nr.]],".",Lehrdrehbuch[[#This Row],[until]]))</f>
        <v>12.8</v>
      </c>
      <c r="AH93" s="67" cm="1">
        <f t="array" ref="AH93">_xlfn.IFS(Lehrdrehbuch[[#This Row],[from]]="na","na",Lehrdrehbuch[[#This Row],[from]]="ID","na",ISBLANK(Lehrdrehbuch[[#This Row],[from]]),"na",ISNUMBER(Lehrdrehbuch[[#This Row],[from]]),Lehrdrehbuch[[#This Row],[until]]-Lehrdrehbuch[[#This Row],[from]]+1)</f>
        <v>1</v>
      </c>
      <c r="AI93" s="79"/>
      <c r="AJ93" s="96"/>
      <c r="AK93" s="79"/>
      <c r="AL93"/>
      <c r="AM93"/>
      <c r="AN93"/>
      <c r="AO93"/>
      <c r="AP93"/>
      <c r="AQ93"/>
      <c r="AR93"/>
      <c r="AS93"/>
      <c r="AT93"/>
      <c r="AU93"/>
      <c r="AV93"/>
    </row>
    <row r="94" spans="1:48" ht="240" hidden="1" x14ac:dyDescent="0.2">
      <c r="A94" s="46"/>
      <c r="B94" s="39">
        <v>1</v>
      </c>
      <c r="C94" s="109">
        <v>90</v>
      </c>
      <c r="D94" s="50">
        <v>184</v>
      </c>
      <c r="E94" s="102">
        <v>1</v>
      </c>
      <c r="F94" s="92" t="s">
        <v>818</v>
      </c>
      <c r="G94" s="52">
        <v>1.3888888888888889E-3</v>
      </c>
      <c r="H94" s="44">
        <v>0</v>
      </c>
      <c r="I9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9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94" s="56">
        <v>2.0833333333333332E-2</v>
      </c>
      <c r="L94" s="128" t="str" cm="1">
        <f t="array" ref="L9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12.01.01a.01_v_DE</v>
      </c>
      <c r="M94" s="59">
        <v>12</v>
      </c>
      <c r="N94" s="37" t="s">
        <v>14</v>
      </c>
      <c r="O94" s="5">
        <v>1</v>
      </c>
      <c r="P94" s="1" t="s">
        <v>552</v>
      </c>
      <c r="Q94" s="59" t="s">
        <v>363</v>
      </c>
      <c r="R94" s="1" t="s">
        <v>632</v>
      </c>
      <c r="S94" s="84" t="s">
        <v>492</v>
      </c>
      <c r="T94" s="59">
        <v>1</v>
      </c>
      <c r="U94" s="2" t="s">
        <v>634</v>
      </c>
      <c r="V94" s="60" t="s">
        <v>47</v>
      </c>
      <c r="W94" s="1" t="s">
        <v>89</v>
      </c>
      <c r="X94" s="1" t="s">
        <v>222</v>
      </c>
      <c r="Y94" s="17">
        <v>1</v>
      </c>
      <c r="Z94" s="27" t="s">
        <v>757</v>
      </c>
      <c r="AA94" s="35" t="s">
        <v>555</v>
      </c>
      <c r="AB94" s="12" t="s">
        <v>758</v>
      </c>
      <c r="AC94" s="2"/>
      <c r="AD94" s="17" t="s">
        <v>15</v>
      </c>
      <c r="AE94" s="88" t="str">
        <f>IF(ISBLANK(Lehrdrehbuch[[#This Row],[from]]),"",_xlfn.CONCAT(Lehrdrehbuch[[#This Row],[Ei Nr.]],".",Lehrdrehbuch[[#This Row],[from]]))</f>
        <v>12.na</v>
      </c>
      <c r="AF94" s="17" t="s">
        <v>15</v>
      </c>
      <c r="AG94" s="90" t="str">
        <f>IF(ISBLANK(Lehrdrehbuch[[#This Row],[until]]),"",_xlfn.CONCAT(Lehrdrehbuch[[#This Row],[Ei Nr.]],".",Lehrdrehbuch[[#This Row],[until]]))</f>
        <v>12.na</v>
      </c>
      <c r="AH94" s="68" t="str" cm="1">
        <f t="array" ref="AH94">_xlfn.IFS(Lehrdrehbuch[[#This Row],[from]]="na","na",Lehrdrehbuch[[#This Row],[from]]="ID","na",ISBLANK(Lehrdrehbuch[[#This Row],[from]]),"na",ISNUMBER(Lehrdrehbuch[[#This Row],[from]]),Lehrdrehbuch[[#This Row],[until]]-Lehrdrehbuch[[#This Row],[from]]+1)</f>
        <v>na</v>
      </c>
      <c r="AI94" s="79"/>
      <c r="AJ94" s="96"/>
      <c r="AK94" s="2" t="s">
        <v>800</v>
      </c>
      <c r="AL94"/>
      <c r="AM94"/>
      <c r="AN94"/>
      <c r="AO94"/>
      <c r="AP94"/>
      <c r="AQ94"/>
      <c r="AR94"/>
      <c r="AS94"/>
      <c r="AT94"/>
      <c r="AU94"/>
      <c r="AV94"/>
    </row>
    <row r="95" spans="1:48" ht="32" hidden="1" x14ac:dyDescent="0.2">
      <c r="A95" s="46"/>
      <c r="B95" s="39">
        <v>1</v>
      </c>
      <c r="C95" s="109">
        <v>91</v>
      </c>
      <c r="D95" s="50">
        <v>186</v>
      </c>
      <c r="E95" s="102">
        <v>1</v>
      </c>
      <c r="F95" s="92" t="s">
        <v>818</v>
      </c>
      <c r="G95" s="52">
        <v>6.2499999999999995E-3</v>
      </c>
      <c r="H95" s="44">
        <v>0</v>
      </c>
      <c r="I9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9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95" s="56">
        <v>2.0833333333333332E-2</v>
      </c>
      <c r="L95" s="128" t="str" cm="1">
        <f t="array" ref="L9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12.01.01a.02_v_DE</v>
      </c>
      <c r="M95" s="59">
        <v>12</v>
      </c>
      <c r="N95" s="37" t="s">
        <v>14</v>
      </c>
      <c r="O95" s="5">
        <v>1</v>
      </c>
      <c r="P95" s="1" t="s">
        <v>552</v>
      </c>
      <c r="Q95" s="59" t="s">
        <v>363</v>
      </c>
      <c r="R95" s="1" t="s">
        <v>632</v>
      </c>
      <c r="S95" s="84" t="s">
        <v>492</v>
      </c>
      <c r="T95" s="59">
        <v>2</v>
      </c>
      <c r="U95" s="2" t="s">
        <v>636</v>
      </c>
      <c r="V95" s="60" t="s">
        <v>47</v>
      </c>
      <c r="W95" s="1" t="s">
        <v>90</v>
      </c>
      <c r="X95" s="1" t="s">
        <v>218</v>
      </c>
      <c r="Y95" s="17">
        <v>1</v>
      </c>
      <c r="Z95" s="60" t="s">
        <v>80</v>
      </c>
      <c r="AA95" s="35" t="s">
        <v>759</v>
      </c>
      <c r="AB95" s="12"/>
      <c r="AC95" s="2" t="s">
        <v>338</v>
      </c>
      <c r="AD95" s="9" t="s">
        <v>15</v>
      </c>
      <c r="AE95" s="88" t="str">
        <f>IF(ISBLANK(Lehrdrehbuch[[#This Row],[from]]),"",_xlfn.CONCAT(Lehrdrehbuch[[#This Row],[Ei Nr.]],".",Lehrdrehbuch[[#This Row],[from]]))</f>
        <v>12.na</v>
      </c>
      <c r="AF95" s="9" t="s">
        <v>15</v>
      </c>
      <c r="AG95" s="88" t="str">
        <f>IF(ISBLANK(Lehrdrehbuch[[#This Row],[until]]),"",_xlfn.CONCAT(Lehrdrehbuch[[#This Row],[Ei Nr.]],".",Lehrdrehbuch[[#This Row],[until]]))</f>
        <v>12.na</v>
      </c>
      <c r="AH95" s="67" t="str" cm="1">
        <f t="array" ref="AH95">_xlfn.IFS(Lehrdrehbuch[[#This Row],[from]]="na","na",Lehrdrehbuch[[#This Row],[from]]="ID","na",ISBLANK(Lehrdrehbuch[[#This Row],[from]]),"na",ISNUMBER(Lehrdrehbuch[[#This Row],[from]]),Lehrdrehbuch[[#This Row],[until]]-Lehrdrehbuch[[#This Row],[from]]+1)</f>
        <v>na</v>
      </c>
      <c r="AI95" s="79"/>
      <c r="AJ95" s="96"/>
      <c r="AK95" s="79"/>
      <c r="AL95"/>
      <c r="AM95"/>
      <c r="AN95"/>
      <c r="AO95"/>
      <c r="AP95"/>
      <c r="AQ95"/>
      <c r="AR95"/>
      <c r="AS95"/>
      <c r="AT95"/>
      <c r="AU95"/>
      <c r="AV95"/>
    </row>
    <row r="96" spans="1:48" ht="80" hidden="1" x14ac:dyDescent="0.2">
      <c r="A96" s="46"/>
      <c r="B96" s="39">
        <v>1</v>
      </c>
      <c r="C96" s="109">
        <v>92</v>
      </c>
      <c r="D96" s="50">
        <v>188</v>
      </c>
      <c r="E96" s="102">
        <v>1</v>
      </c>
      <c r="F96" s="92" t="s">
        <v>818</v>
      </c>
      <c r="G96" s="52">
        <v>3.472222222222222E-3</v>
      </c>
      <c r="H96" s="44">
        <v>0</v>
      </c>
      <c r="I9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9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96" s="56">
        <v>2.0833333333333332E-2</v>
      </c>
      <c r="L96" s="128" t="str" cm="1">
        <f t="array" ref="L9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12.01.01a.03_v_DE</v>
      </c>
      <c r="M96" s="59">
        <v>12</v>
      </c>
      <c r="N96" s="37" t="s">
        <v>14</v>
      </c>
      <c r="O96" s="5">
        <v>1</v>
      </c>
      <c r="P96" s="1" t="s">
        <v>552</v>
      </c>
      <c r="Q96" s="59" t="s">
        <v>363</v>
      </c>
      <c r="R96" s="1" t="s">
        <v>632</v>
      </c>
      <c r="S96" s="84" t="s">
        <v>492</v>
      </c>
      <c r="T96" s="59">
        <v>3</v>
      </c>
      <c r="U96" s="2" t="s">
        <v>637</v>
      </c>
      <c r="V96" s="60" t="s">
        <v>291</v>
      </c>
      <c r="W96" s="1" t="s">
        <v>90</v>
      </c>
      <c r="X96" s="1" t="s">
        <v>218</v>
      </c>
      <c r="Y96" s="17">
        <v>1</v>
      </c>
      <c r="Z96" s="60" t="s">
        <v>760</v>
      </c>
      <c r="AA96" s="35" t="s">
        <v>138</v>
      </c>
      <c r="AB96" s="12" t="s">
        <v>123</v>
      </c>
      <c r="AC96" s="2" t="s">
        <v>337</v>
      </c>
      <c r="AD96" s="9" t="s">
        <v>15</v>
      </c>
      <c r="AE96" s="88" t="str">
        <f>IF(ISBLANK(Lehrdrehbuch[[#This Row],[from]]),"",_xlfn.CONCAT(Lehrdrehbuch[[#This Row],[Ei Nr.]],".",Lehrdrehbuch[[#This Row],[from]]))</f>
        <v>12.na</v>
      </c>
      <c r="AF96" s="9" t="s">
        <v>15</v>
      </c>
      <c r="AG96" s="88" t="str">
        <f>IF(ISBLANK(Lehrdrehbuch[[#This Row],[until]]),"",_xlfn.CONCAT(Lehrdrehbuch[[#This Row],[Ei Nr.]],".",Lehrdrehbuch[[#This Row],[until]]))</f>
        <v>12.na</v>
      </c>
      <c r="AH96" s="67" t="str" cm="1">
        <f t="array" ref="AH96">_xlfn.IFS(Lehrdrehbuch[[#This Row],[from]]="na","na",Lehrdrehbuch[[#This Row],[from]]="ID","na",ISBLANK(Lehrdrehbuch[[#This Row],[from]]),"na",ISNUMBER(Lehrdrehbuch[[#This Row],[from]]),Lehrdrehbuch[[#This Row],[until]]-Lehrdrehbuch[[#This Row],[from]]+1)</f>
        <v>na</v>
      </c>
      <c r="AI96" s="79"/>
      <c r="AJ96" s="96"/>
      <c r="AK96" s="79"/>
      <c r="AL96"/>
      <c r="AM96"/>
      <c r="AN96"/>
      <c r="AO96"/>
      <c r="AP96"/>
      <c r="AQ96"/>
      <c r="AR96"/>
      <c r="AS96"/>
      <c r="AT96"/>
      <c r="AU96"/>
      <c r="AV96"/>
    </row>
    <row r="97" spans="1:48" ht="64" hidden="1" x14ac:dyDescent="0.2">
      <c r="A97" s="46"/>
      <c r="B97" s="39">
        <v>1</v>
      </c>
      <c r="C97" s="109">
        <v>93</v>
      </c>
      <c r="D97" s="50">
        <v>190</v>
      </c>
      <c r="E97" s="102">
        <v>1</v>
      </c>
      <c r="F97" s="92" t="s">
        <v>818</v>
      </c>
      <c r="G97" s="52">
        <v>6.9444444444444447E-4</v>
      </c>
      <c r="H97" s="44">
        <v>0</v>
      </c>
      <c r="I9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9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97" s="56">
        <v>2.0833333333333332E-2</v>
      </c>
      <c r="L97" s="128" t="str" cm="1">
        <f t="array" ref="L9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12.01.01a.04_v_DE</v>
      </c>
      <c r="M97" s="59">
        <v>12</v>
      </c>
      <c r="N97" s="37" t="s">
        <v>14</v>
      </c>
      <c r="O97" s="5">
        <v>1</v>
      </c>
      <c r="P97" s="1" t="s">
        <v>552</v>
      </c>
      <c r="Q97" s="59" t="s">
        <v>363</v>
      </c>
      <c r="R97" s="1" t="s">
        <v>632</v>
      </c>
      <c r="S97" s="84" t="s">
        <v>492</v>
      </c>
      <c r="T97" s="59">
        <v>4</v>
      </c>
      <c r="U97" s="2" t="s">
        <v>638</v>
      </c>
      <c r="V97" s="60" t="s">
        <v>291</v>
      </c>
      <c r="W97" s="1" t="s">
        <v>89</v>
      </c>
      <c r="X97" s="1" t="s">
        <v>222</v>
      </c>
      <c r="Y97" s="17">
        <v>1</v>
      </c>
      <c r="Z97" s="60" t="s">
        <v>672</v>
      </c>
      <c r="AA97" s="35"/>
      <c r="AB97" s="12"/>
      <c r="AC97" s="2" t="s">
        <v>335</v>
      </c>
      <c r="AD97" s="9" t="s">
        <v>15</v>
      </c>
      <c r="AE97" s="88" t="str">
        <f>IF(ISBLANK(Lehrdrehbuch[[#This Row],[from]]),"",_xlfn.CONCAT(Lehrdrehbuch[[#This Row],[Ei Nr.]],".",Lehrdrehbuch[[#This Row],[from]]))</f>
        <v>12.na</v>
      </c>
      <c r="AF97" s="9" t="s">
        <v>15</v>
      </c>
      <c r="AG97" s="88" t="str">
        <f>IF(ISBLANK(Lehrdrehbuch[[#This Row],[until]]),"",_xlfn.CONCAT(Lehrdrehbuch[[#This Row],[Ei Nr.]],".",Lehrdrehbuch[[#This Row],[until]]))</f>
        <v>12.na</v>
      </c>
      <c r="AH97" s="67" t="str" cm="1">
        <f t="array" ref="AH97">_xlfn.IFS(Lehrdrehbuch[[#This Row],[from]]="na","na",Lehrdrehbuch[[#This Row],[from]]="ID","na",ISBLANK(Lehrdrehbuch[[#This Row],[from]]),"na",ISNUMBER(Lehrdrehbuch[[#This Row],[from]]),Lehrdrehbuch[[#This Row],[until]]-Lehrdrehbuch[[#This Row],[from]]+1)</f>
        <v>na</v>
      </c>
      <c r="AI97" s="79"/>
      <c r="AJ97" s="96"/>
      <c r="AK97" s="79"/>
      <c r="AL97"/>
      <c r="AM97"/>
      <c r="AN97"/>
      <c r="AO97"/>
      <c r="AP97"/>
      <c r="AQ97"/>
      <c r="AR97"/>
      <c r="AS97"/>
      <c r="AT97"/>
      <c r="AU97"/>
      <c r="AV97"/>
    </row>
    <row r="98" spans="1:48" ht="80" hidden="1" x14ac:dyDescent="0.2">
      <c r="A98" s="46"/>
      <c r="B98" s="39">
        <v>1</v>
      </c>
      <c r="C98" s="109">
        <v>94</v>
      </c>
      <c r="D98" s="50">
        <v>192</v>
      </c>
      <c r="E98" s="102">
        <v>1</v>
      </c>
      <c r="F98" s="92" t="s">
        <v>818</v>
      </c>
      <c r="G98" s="52">
        <v>3.472222222222222E-3</v>
      </c>
      <c r="H98" s="44">
        <v>0</v>
      </c>
      <c r="I9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9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98" s="56">
        <v>2.0833333333333332E-2</v>
      </c>
      <c r="L98" s="128" t="str" cm="1">
        <f t="array" ref="L9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12.01.01a.05_v_DE</v>
      </c>
      <c r="M98" s="59">
        <v>12</v>
      </c>
      <c r="N98" s="37" t="s">
        <v>14</v>
      </c>
      <c r="O98" s="5">
        <v>1</v>
      </c>
      <c r="P98" s="1" t="s">
        <v>552</v>
      </c>
      <c r="Q98" s="59" t="s">
        <v>363</v>
      </c>
      <c r="R98" s="1" t="s">
        <v>632</v>
      </c>
      <c r="S98" s="84" t="s">
        <v>492</v>
      </c>
      <c r="T98" s="59">
        <v>5</v>
      </c>
      <c r="U98" s="2" t="s">
        <v>639</v>
      </c>
      <c r="V98" s="60" t="s">
        <v>48</v>
      </c>
      <c r="W98" s="1" t="s">
        <v>90</v>
      </c>
      <c r="X98" s="1" t="s">
        <v>218</v>
      </c>
      <c r="Y98" s="17">
        <v>1</v>
      </c>
      <c r="Z98" s="60" t="s">
        <v>761</v>
      </c>
      <c r="AA98" s="35" t="s">
        <v>139</v>
      </c>
      <c r="AB98" s="12" t="s">
        <v>124</v>
      </c>
      <c r="AC98" s="2" t="s">
        <v>337</v>
      </c>
      <c r="AD98" s="9" t="s">
        <v>15</v>
      </c>
      <c r="AE98" s="88" t="str">
        <f>IF(ISBLANK(Lehrdrehbuch[[#This Row],[from]]),"",_xlfn.CONCAT(Lehrdrehbuch[[#This Row],[Ei Nr.]],".",Lehrdrehbuch[[#This Row],[from]]))</f>
        <v>12.na</v>
      </c>
      <c r="AF98" s="9" t="s">
        <v>15</v>
      </c>
      <c r="AG98" s="88" t="str">
        <f>IF(ISBLANK(Lehrdrehbuch[[#This Row],[until]]),"",_xlfn.CONCAT(Lehrdrehbuch[[#This Row],[Ei Nr.]],".",Lehrdrehbuch[[#This Row],[until]]))</f>
        <v>12.na</v>
      </c>
      <c r="AH98" s="67" t="str" cm="1">
        <f t="array" ref="AH98">_xlfn.IFS(Lehrdrehbuch[[#This Row],[from]]="na","na",Lehrdrehbuch[[#This Row],[from]]="ID","na",ISBLANK(Lehrdrehbuch[[#This Row],[from]]),"na",ISNUMBER(Lehrdrehbuch[[#This Row],[from]]),Lehrdrehbuch[[#This Row],[until]]-Lehrdrehbuch[[#This Row],[from]]+1)</f>
        <v>na</v>
      </c>
      <c r="AI98" s="79"/>
      <c r="AJ98" s="96"/>
      <c r="AK98" s="79"/>
      <c r="AL98"/>
      <c r="AM98"/>
      <c r="AN98"/>
      <c r="AO98"/>
      <c r="AP98"/>
      <c r="AQ98"/>
      <c r="AR98"/>
      <c r="AS98"/>
      <c r="AT98"/>
      <c r="AU98"/>
      <c r="AV98"/>
    </row>
    <row r="99" spans="1:48" ht="80" hidden="1" x14ac:dyDescent="0.2">
      <c r="A99" s="46"/>
      <c r="B99" s="39">
        <v>1</v>
      </c>
      <c r="C99" s="109">
        <v>95</v>
      </c>
      <c r="D99" s="50">
        <v>194</v>
      </c>
      <c r="E99" s="102">
        <v>1</v>
      </c>
      <c r="F99" s="92" t="s">
        <v>818</v>
      </c>
      <c r="G99" s="52">
        <v>6.9444444444444447E-4</v>
      </c>
      <c r="H99" s="44">
        <v>0</v>
      </c>
      <c r="I9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9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99" s="56">
        <v>2.0833333333333332E-2</v>
      </c>
      <c r="L99" s="128" t="str" cm="1">
        <f t="array" ref="L9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12.01.01a.06_v_DE</v>
      </c>
      <c r="M99" s="59">
        <v>12</v>
      </c>
      <c r="N99" s="37" t="s">
        <v>14</v>
      </c>
      <c r="O99" s="5">
        <v>1</v>
      </c>
      <c r="P99" s="1" t="s">
        <v>552</v>
      </c>
      <c r="Q99" s="59" t="s">
        <v>363</v>
      </c>
      <c r="R99" s="1" t="s">
        <v>632</v>
      </c>
      <c r="S99" s="84" t="s">
        <v>492</v>
      </c>
      <c r="T99" s="59">
        <v>6</v>
      </c>
      <c r="U99" s="2" t="s">
        <v>640</v>
      </c>
      <c r="V99" s="60" t="s">
        <v>48</v>
      </c>
      <c r="W99" s="1" t="s">
        <v>89</v>
      </c>
      <c r="X99" s="1" t="s">
        <v>222</v>
      </c>
      <c r="Y99" s="17">
        <v>1</v>
      </c>
      <c r="Z99" s="60" t="s">
        <v>673</v>
      </c>
      <c r="AA99" s="35"/>
      <c r="AB99" s="12"/>
      <c r="AC99" s="2" t="s">
        <v>335</v>
      </c>
      <c r="AD99" s="9" t="s">
        <v>15</v>
      </c>
      <c r="AE99" s="88" t="str">
        <f>IF(ISBLANK(Lehrdrehbuch[[#This Row],[from]]),"",_xlfn.CONCAT(Lehrdrehbuch[[#This Row],[Ei Nr.]],".",Lehrdrehbuch[[#This Row],[from]]))</f>
        <v>12.na</v>
      </c>
      <c r="AF99" s="9" t="s">
        <v>15</v>
      </c>
      <c r="AG99" s="88" t="str">
        <f>IF(ISBLANK(Lehrdrehbuch[[#This Row],[until]]),"",_xlfn.CONCAT(Lehrdrehbuch[[#This Row],[Ei Nr.]],".",Lehrdrehbuch[[#This Row],[until]]))</f>
        <v>12.na</v>
      </c>
      <c r="AH99" s="67" t="str" cm="1">
        <f t="array" ref="AH99">_xlfn.IFS(Lehrdrehbuch[[#This Row],[from]]="na","na",Lehrdrehbuch[[#This Row],[from]]="ID","na",ISBLANK(Lehrdrehbuch[[#This Row],[from]]),"na",ISNUMBER(Lehrdrehbuch[[#This Row],[from]]),Lehrdrehbuch[[#This Row],[until]]-Lehrdrehbuch[[#This Row],[from]]+1)</f>
        <v>na</v>
      </c>
      <c r="AI99" s="79"/>
      <c r="AJ99" s="96"/>
      <c r="AK99" s="79"/>
      <c r="AL99"/>
      <c r="AM99"/>
      <c r="AN99"/>
      <c r="AO99"/>
      <c r="AP99"/>
      <c r="AQ99"/>
      <c r="AR99"/>
      <c r="AS99"/>
      <c r="AT99"/>
      <c r="AU99"/>
      <c r="AV99"/>
    </row>
    <row r="100" spans="1:48" ht="64" hidden="1" x14ac:dyDescent="0.2">
      <c r="A100" s="46"/>
      <c r="B100" s="39">
        <v>1</v>
      </c>
      <c r="C100" s="109">
        <v>96</v>
      </c>
      <c r="D100" s="50">
        <v>196</v>
      </c>
      <c r="E100" s="102">
        <v>1</v>
      </c>
      <c r="F100" s="92" t="s">
        <v>818</v>
      </c>
      <c r="G100" s="52">
        <v>3.472222222222222E-3</v>
      </c>
      <c r="H100" s="44">
        <v>0</v>
      </c>
      <c r="I10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10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100" s="56">
        <v>2.0833333333333332E-2</v>
      </c>
      <c r="L100" s="128" t="str" cm="1">
        <f t="array" ref="L10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12.01.01a.07_v_DE</v>
      </c>
      <c r="M100" s="59">
        <v>12</v>
      </c>
      <c r="N100" s="37" t="s">
        <v>14</v>
      </c>
      <c r="O100" s="5">
        <v>1</v>
      </c>
      <c r="P100" s="1" t="s">
        <v>552</v>
      </c>
      <c r="Q100" s="59" t="s">
        <v>363</v>
      </c>
      <c r="R100" s="1" t="s">
        <v>632</v>
      </c>
      <c r="S100" s="84" t="s">
        <v>492</v>
      </c>
      <c r="T100" s="59">
        <v>7</v>
      </c>
      <c r="U100" s="2" t="s">
        <v>641</v>
      </c>
      <c r="V100" s="60" t="s">
        <v>49</v>
      </c>
      <c r="W100" s="1" t="s">
        <v>90</v>
      </c>
      <c r="X100" s="1" t="s">
        <v>218</v>
      </c>
      <c r="Y100" s="17">
        <v>1</v>
      </c>
      <c r="Z100" s="60" t="s">
        <v>762</v>
      </c>
      <c r="AA100" s="35" t="s">
        <v>140</v>
      </c>
      <c r="AB100" s="12" t="s">
        <v>168</v>
      </c>
      <c r="AC100" s="2" t="s">
        <v>337</v>
      </c>
      <c r="AD100" s="9" t="s">
        <v>15</v>
      </c>
      <c r="AE100" s="88" t="str">
        <f>IF(ISBLANK(Lehrdrehbuch[[#This Row],[from]]),"",_xlfn.CONCAT(Lehrdrehbuch[[#This Row],[Ei Nr.]],".",Lehrdrehbuch[[#This Row],[from]]))</f>
        <v>12.na</v>
      </c>
      <c r="AF100" s="9" t="s">
        <v>15</v>
      </c>
      <c r="AG100" s="88" t="str">
        <f>IF(ISBLANK(Lehrdrehbuch[[#This Row],[until]]),"",_xlfn.CONCAT(Lehrdrehbuch[[#This Row],[Ei Nr.]],".",Lehrdrehbuch[[#This Row],[until]]))</f>
        <v>12.na</v>
      </c>
      <c r="AH100" s="67" t="str" cm="1">
        <f t="array" ref="AH100">_xlfn.IFS(Lehrdrehbuch[[#This Row],[from]]="na","na",Lehrdrehbuch[[#This Row],[from]]="ID","na",ISBLANK(Lehrdrehbuch[[#This Row],[from]]),"na",ISNUMBER(Lehrdrehbuch[[#This Row],[from]]),Lehrdrehbuch[[#This Row],[until]]-Lehrdrehbuch[[#This Row],[from]]+1)</f>
        <v>na</v>
      </c>
      <c r="AI100" s="79"/>
      <c r="AJ100" s="96"/>
      <c r="AK100" s="79"/>
      <c r="AL100"/>
      <c r="AM100"/>
      <c r="AN100"/>
      <c r="AO100"/>
      <c r="AP100"/>
      <c r="AQ100"/>
      <c r="AR100"/>
      <c r="AS100"/>
      <c r="AT100"/>
      <c r="AU100"/>
      <c r="AV100"/>
    </row>
    <row r="101" spans="1:48" ht="80" hidden="1" x14ac:dyDescent="0.2">
      <c r="A101" s="46"/>
      <c r="B101" s="39">
        <v>1</v>
      </c>
      <c r="C101" s="109">
        <v>97</v>
      </c>
      <c r="D101" s="50">
        <v>198</v>
      </c>
      <c r="E101" s="102">
        <v>1</v>
      </c>
      <c r="F101" s="92" t="s">
        <v>818</v>
      </c>
      <c r="G101" s="52">
        <v>6.9444444444444447E-4</v>
      </c>
      <c r="H101" s="44">
        <v>0</v>
      </c>
      <c r="I10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10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101" s="56">
        <v>2.0833333333333332E-2</v>
      </c>
      <c r="L101" s="128" t="str" cm="1">
        <f t="array" ref="L10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12.01.01a.08_v_DE</v>
      </c>
      <c r="M101" s="59">
        <v>12</v>
      </c>
      <c r="N101" s="37" t="s">
        <v>14</v>
      </c>
      <c r="O101" s="5">
        <v>1</v>
      </c>
      <c r="P101" s="1" t="s">
        <v>552</v>
      </c>
      <c r="Q101" s="59" t="s">
        <v>363</v>
      </c>
      <c r="R101" s="1" t="s">
        <v>632</v>
      </c>
      <c r="S101" s="84" t="s">
        <v>492</v>
      </c>
      <c r="T101" s="59">
        <v>8</v>
      </c>
      <c r="U101" s="2" t="s">
        <v>642</v>
      </c>
      <c r="V101" s="60" t="s">
        <v>49</v>
      </c>
      <c r="W101" s="1" t="s">
        <v>89</v>
      </c>
      <c r="X101" s="1" t="s">
        <v>222</v>
      </c>
      <c r="Y101" s="17">
        <v>1</v>
      </c>
      <c r="Z101" s="60" t="s">
        <v>674</v>
      </c>
      <c r="AA101" s="35"/>
      <c r="AB101" s="12"/>
      <c r="AC101" s="2" t="s">
        <v>335</v>
      </c>
      <c r="AD101" s="9" t="s">
        <v>15</v>
      </c>
      <c r="AE101" s="88" t="str">
        <f>IF(ISBLANK(Lehrdrehbuch[[#This Row],[from]]),"",_xlfn.CONCAT(Lehrdrehbuch[[#This Row],[Ei Nr.]],".",Lehrdrehbuch[[#This Row],[from]]))</f>
        <v>12.na</v>
      </c>
      <c r="AF101" s="9" t="s">
        <v>15</v>
      </c>
      <c r="AG101" s="88" t="str">
        <f>IF(ISBLANK(Lehrdrehbuch[[#This Row],[until]]),"",_xlfn.CONCAT(Lehrdrehbuch[[#This Row],[Ei Nr.]],".",Lehrdrehbuch[[#This Row],[until]]))</f>
        <v>12.na</v>
      </c>
      <c r="AH101" s="67" t="str" cm="1">
        <f t="array" ref="AH101">_xlfn.IFS(Lehrdrehbuch[[#This Row],[from]]="na","na",Lehrdrehbuch[[#This Row],[from]]="ID","na",ISBLANK(Lehrdrehbuch[[#This Row],[from]]),"na",ISNUMBER(Lehrdrehbuch[[#This Row],[from]]),Lehrdrehbuch[[#This Row],[until]]-Lehrdrehbuch[[#This Row],[from]]+1)</f>
        <v>na</v>
      </c>
      <c r="AI101" s="79"/>
      <c r="AJ101" s="96"/>
      <c r="AK101" s="79"/>
      <c r="AL101"/>
      <c r="AM101"/>
      <c r="AN101"/>
      <c r="AO101"/>
      <c r="AP101"/>
      <c r="AQ101"/>
      <c r="AR101"/>
      <c r="AS101"/>
      <c r="AT101"/>
      <c r="AU101"/>
      <c r="AV101"/>
    </row>
    <row r="102" spans="1:48" ht="64" hidden="1" x14ac:dyDescent="0.2">
      <c r="A102" s="46"/>
      <c r="B102" s="39">
        <v>1</v>
      </c>
      <c r="C102" s="109">
        <v>98</v>
      </c>
      <c r="D102" s="50">
        <v>200</v>
      </c>
      <c r="E102" s="102">
        <v>1</v>
      </c>
      <c r="F102" s="92" t="s">
        <v>818</v>
      </c>
      <c r="G102" s="52">
        <v>6.9444444444444447E-4</v>
      </c>
      <c r="H102" s="44">
        <v>0</v>
      </c>
      <c r="I10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10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102" s="56">
        <v>2.0833333333333332E-2</v>
      </c>
      <c r="L102" s="128" t="str" cm="1">
        <f t="array" ref="L10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12.01.01a.09_v_DE</v>
      </c>
      <c r="M102" s="59">
        <v>12</v>
      </c>
      <c r="N102" s="37" t="s">
        <v>14</v>
      </c>
      <c r="O102" s="5">
        <v>1</v>
      </c>
      <c r="P102" s="1" t="s">
        <v>552</v>
      </c>
      <c r="Q102" s="59" t="s">
        <v>363</v>
      </c>
      <c r="R102" s="1" t="s">
        <v>632</v>
      </c>
      <c r="S102" s="84" t="s">
        <v>492</v>
      </c>
      <c r="T102" s="59">
        <v>9</v>
      </c>
      <c r="U102" s="2" t="s">
        <v>643</v>
      </c>
      <c r="V102" s="60" t="s">
        <v>292</v>
      </c>
      <c r="W102" s="1" t="s">
        <v>89</v>
      </c>
      <c r="X102" s="1" t="s">
        <v>222</v>
      </c>
      <c r="Y102" s="17">
        <v>1</v>
      </c>
      <c r="Z102" s="60" t="s">
        <v>169</v>
      </c>
      <c r="AA102" s="35"/>
      <c r="AB102" s="12"/>
      <c r="AC102" s="2" t="s">
        <v>335</v>
      </c>
      <c r="AD102" s="9" t="s">
        <v>15</v>
      </c>
      <c r="AE102" s="88" t="str">
        <f>IF(ISBLANK(Lehrdrehbuch[[#This Row],[from]]),"",_xlfn.CONCAT(Lehrdrehbuch[[#This Row],[Ei Nr.]],".",Lehrdrehbuch[[#This Row],[from]]))</f>
        <v>12.na</v>
      </c>
      <c r="AF102" s="9" t="s">
        <v>15</v>
      </c>
      <c r="AG102" s="88" t="str">
        <f>IF(ISBLANK(Lehrdrehbuch[[#This Row],[until]]),"",_xlfn.CONCAT(Lehrdrehbuch[[#This Row],[Ei Nr.]],".",Lehrdrehbuch[[#This Row],[until]]))</f>
        <v>12.na</v>
      </c>
      <c r="AH102" s="67" t="str" cm="1">
        <f t="array" ref="AH102">_xlfn.IFS(Lehrdrehbuch[[#This Row],[from]]="na","na",Lehrdrehbuch[[#This Row],[from]]="ID","na",ISBLANK(Lehrdrehbuch[[#This Row],[from]]),"na",ISNUMBER(Lehrdrehbuch[[#This Row],[from]]),Lehrdrehbuch[[#This Row],[until]]-Lehrdrehbuch[[#This Row],[from]]+1)</f>
        <v>na</v>
      </c>
      <c r="AI102" s="79"/>
      <c r="AJ102" s="96"/>
      <c r="AK102" s="79"/>
      <c r="AL102"/>
      <c r="AM102"/>
      <c r="AN102"/>
      <c r="AO102"/>
      <c r="AP102"/>
      <c r="AQ102"/>
      <c r="AR102"/>
      <c r="AS102"/>
      <c r="AT102"/>
      <c r="AU102"/>
      <c r="AV102"/>
    </row>
    <row r="103" spans="1:48" ht="80" hidden="1" x14ac:dyDescent="0.2">
      <c r="A103" s="46"/>
      <c r="B103" s="39">
        <v>1</v>
      </c>
      <c r="C103" s="109">
        <v>99</v>
      </c>
      <c r="D103" s="50">
        <v>202</v>
      </c>
      <c r="E103" s="102">
        <v>1</v>
      </c>
      <c r="F103" s="92" t="s">
        <v>818</v>
      </c>
      <c r="G103" s="52">
        <v>5.5555555555555558E-3</v>
      </c>
      <c r="H103" s="44">
        <v>1</v>
      </c>
      <c r="I10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0.26805555555555538</v>
      </c>
      <c r="J10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0.64305555555555483</v>
      </c>
      <c r="K103" s="56">
        <v>1.3888888888888888E-2</v>
      </c>
      <c r="L103" s="128" t="str" cm="1">
        <f t="array" ref="L10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13.01.01.01_v_DE</v>
      </c>
      <c r="M103" s="59">
        <v>13</v>
      </c>
      <c r="N103" s="37" t="s">
        <v>293</v>
      </c>
      <c r="O103" s="5">
        <v>1</v>
      </c>
      <c r="P103" s="1" t="s">
        <v>52</v>
      </c>
      <c r="Q103" s="59">
        <v>1</v>
      </c>
      <c r="R103" s="1" t="s">
        <v>414</v>
      </c>
      <c r="S103" s="84" t="s">
        <v>420</v>
      </c>
      <c r="T103" s="59">
        <v>1</v>
      </c>
      <c r="U103" s="2" t="s">
        <v>645</v>
      </c>
      <c r="V103" s="60" t="s">
        <v>55</v>
      </c>
      <c r="W103" s="1" t="s">
        <v>90</v>
      </c>
      <c r="X103" s="1" t="s">
        <v>218</v>
      </c>
      <c r="Y103" s="17">
        <v>0</v>
      </c>
      <c r="Z103" s="60" t="s">
        <v>763</v>
      </c>
      <c r="AA103" s="35" t="s">
        <v>100</v>
      </c>
      <c r="AB103" s="12"/>
      <c r="AC103" s="2" t="s">
        <v>349</v>
      </c>
      <c r="AD103" s="9">
        <v>1</v>
      </c>
      <c r="AE103" s="88" t="str">
        <f>IF(ISBLANK(Lehrdrehbuch[[#This Row],[from]]),"",_xlfn.CONCAT(Lehrdrehbuch[[#This Row],[Ei Nr.]],".",Lehrdrehbuch[[#This Row],[from]]))</f>
        <v>13.1</v>
      </c>
      <c r="AF103" s="9">
        <v>2</v>
      </c>
      <c r="AG103" s="88" t="str">
        <f>IF(ISBLANK(Lehrdrehbuch[[#This Row],[until]]),"",_xlfn.CONCAT(Lehrdrehbuch[[#This Row],[Ei Nr.]],".",Lehrdrehbuch[[#This Row],[until]]))</f>
        <v>13.2</v>
      </c>
      <c r="AH103" s="67" cm="1">
        <f t="array" ref="AH103">_xlfn.IFS(Lehrdrehbuch[[#This Row],[from]]="na","na",Lehrdrehbuch[[#This Row],[from]]="ID","na",ISBLANK(Lehrdrehbuch[[#This Row],[from]]),"na",ISNUMBER(Lehrdrehbuch[[#This Row],[from]]),Lehrdrehbuch[[#This Row],[until]]-Lehrdrehbuch[[#This Row],[from]]+1)</f>
        <v>2</v>
      </c>
      <c r="AI103" s="79"/>
      <c r="AJ103" s="96"/>
      <c r="AK103" s="81"/>
      <c r="AL103"/>
      <c r="AM103"/>
      <c r="AN103"/>
      <c r="AO103"/>
      <c r="AP103"/>
      <c r="AQ103"/>
      <c r="AR103"/>
      <c r="AS103"/>
      <c r="AT103"/>
      <c r="AU103"/>
      <c r="AV103"/>
    </row>
    <row r="104" spans="1:48" ht="96" hidden="1" x14ac:dyDescent="0.2">
      <c r="A104" s="46"/>
      <c r="B104" s="39">
        <v>1</v>
      </c>
      <c r="C104" s="109">
        <v>100</v>
      </c>
      <c r="D104" s="50">
        <v>204</v>
      </c>
      <c r="E104" s="102">
        <v>1</v>
      </c>
      <c r="F104" s="92" t="s">
        <v>818</v>
      </c>
      <c r="G104" s="52">
        <v>3.472222222222222E-3</v>
      </c>
      <c r="H104" s="44">
        <v>0</v>
      </c>
      <c r="I10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0.26805555555555538</v>
      </c>
      <c r="J10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0.64305555555555483</v>
      </c>
      <c r="K104" s="56">
        <v>1.3888888888888888E-2</v>
      </c>
      <c r="L104" s="128" t="str" cm="1">
        <f t="array" ref="L10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13.01.01a.02_v_DE</v>
      </c>
      <c r="M104" s="58">
        <v>13</v>
      </c>
      <c r="N104" s="37" t="s">
        <v>293</v>
      </c>
      <c r="O104" s="5">
        <v>1</v>
      </c>
      <c r="P104" s="1" t="s">
        <v>52</v>
      </c>
      <c r="Q104" s="59" t="s">
        <v>363</v>
      </c>
      <c r="R104" s="1" t="s">
        <v>644</v>
      </c>
      <c r="S104" s="84" t="s">
        <v>228</v>
      </c>
      <c r="T104" s="58">
        <v>2</v>
      </c>
      <c r="U104" s="2" t="s">
        <v>604</v>
      </c>
      <c r="V104" s="60" t="s">
        <v>55</v>
      </c>
      <c r="W104" s="1" t="s">
        <v>90</v>
      </c>
      <c r="X104" s="1" t="s">
        <v>218</v>
      </c>
      <c r="Y104" s="17">
        <v>1</v>
      </c>
      <c r="Z104" s="60" t="s">
        <v>568</v>
      </c>
      <c r="AA104" s="35"/>
      <c r="AB104" s="12"/>
      <c r="AC104" s="2"/>
      <c r="AD104" s="9" t="s">
        <v>15</v>
      </c>
      <c r="AE104" s="88" t="str">
        <f>IF(ISBLANK(Lehrdrehbuch[[#This Row],[from]]),"",_xlfn.CONCAT(Lehrdrehbuch[[#This Row],[Ei Nr.]],".",Lehrdrehbuch[[#This Row],[from]]))</f>
        <v>13.na</v>
      </c>
      <c r="AF104" s="9" t="s">
        <v>15</v>
      </c>
      <c r="AG104" s="88" t="str">
        <f>IF(ISBLANK(Lehrdrehbuch[[#This Row],[until]]),"",_xlfn.CONCAT(Lehrdrehbuch[[#This Row],[Ei Nr.]],".",Lehrdrehbuch[[#This Row],[until]]))</f>
        <v>13.na</v>
      </c>
      <c r="AH104" s="67" t="str" cm="1">
        <f t="array" ref="AH104">_xlfn.IFS(Lehrdrehbuch[[#This Row],[from]]="na","na",Lehrdrehbuch[[#This Row],[from]]="ID","na",ISBLANK(Lehrdrehbuch[[#This Row],[from]]),"na",ISNUMBER(Lehrdrehbuch[[#This Row],[from]]),Lehrdrehbuch[[#This Row],[until]]-Lehrdrehbuch[[#This Row],[from]]+1)</f>
        <v>na</v>
      </c>
      <c r="AI104" s="79"/>
      <c r="AJ104" s="96"/>
      <c r="AK104" s="79"/>
      <c r="AL104"/>
      <c r="AM104"/>
      <c r="AN104"/>
      <c r="AO104"/>
      <c r="AP104"/>
      <c r="AQ104"/>
      <c r="AR104"/>
      <c r="AS104"/>
      <c r="AT104"/>
      <c r="AU104"/>
      <c r="AV104"/>
    </row>
    <row r="105" spans="1:48" ht="96" hidden="1" x14ac:dyDescent="0.2">
      <c r="A105" s="46"/>
      <c r="B105" s="39">
        <v>1</v>
      </c>
      <c r="C105" s="109">
        <v>101</v>
      </c>
      <c r="D105" s="50">
        <v>206</v>
      </c>
      <c r="E105" s="102">
        <v>1</v>
      </c>
      <c r="F105" s="92" t="s">
        <v>818</v>
      </c>
      <c r="G105" s="52">
        <v>3.472222222222222E-3</v>
      </c>
      <c r="H105" s="44">
        <v>1</v>
      </c>
      <c r="I10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0.27152777777777759</v>
      </c>
      <c r="J10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0.64652777777777704</v>
      </c>
      <c r="K105" s="56">
        <v>1.3888888888888888E-2</v>
      </c>
      <c r="L105" s="128" t="str" cm="1">
        <f t="array" ref="L10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13.01.02.01_v_DE</v>
      </c>
      <c r="M105" s="59">
        <v>13</v>
      </c>
      <c r="N105" s="37" t="s">
        <v>293</v>
      </c>
      <c r="O105" s="5">
        <v>1</v>
      </c>
      <c r="P105" s="1" t="s">
        <v>52</v>
      </c>
      <c r="Q105" s="59">
        <v>2</v>
      </c>
      <c r="R105" s="1" t="s">
        <v>415</v>
      </c>
      <c r="S105" s="84" t="s">
        <v>228</v>
      </c>
      <c r="T105" s="59">
        <v>1</v>
      </c>
      <c r="U105" s="2" t="s">
        <v>604</v>
      </c>
      <c r="V105" s="60" t="s">
        <v>294</v>
      </c>
      <c r="W105" s="1" t="s">
        <v>90</v>
      </c>
      <c r="X105" s="1" t="s">
        <v>218</v>
      </c>
      <c r="Y105" s="17">
        <v>0</v>
      </c>
      <c r="Z105" s="62" t="s">
        <v>569</v>
      </c>
      <c r="AA105" s="35"/>
      <c r="AB105" s="12"/>
      <c r="AC105" s="2"/>
      <c r="AD105" s="9">
        <v>3</v>
      </c>
      <c r="AE105" s="88" t="str">
        <f>IF(ISBLANK(Lehrdrehbuch[[#This Row],[from]]),"",_xlfn.CONCAT(Lehrdrehbuch[[#This Row],[Ei Nr.]],".",Lehrdrehbuch[[#This Row],[from]]))</f>
        <v>13.3</v>
      </c>
      <c r="AF105" s="9">
        <v>3</v>
      </c>
      <c r="AG105" s="88" t="str">
        <f>IF(ISBLANK(Lehrdrehbuch[[#This Row],[until]]),"",_xlfn.CONCAT(Lehrdrehbuch[[#This Row],[Ei Nr.]],".",Lehrdrehbuch[[#This Row],[until]]))</f>
        <v>13.3</v>
      </c>
      <c r="AH105" s="67" cm="1">
        <f t="array" ref="AH105">_xlfn.IFS(Lehrdrehbuch[[#This Row],[from]]="na","na",Lehrdrehbuch[[#This Row],[from]]="ID","na",ISBLANK(Lehrdrehbuch[[#This Row],[from]]),"na",ISNUMBER(Lehrdrehbuch[[#This Row],[from]]),Lehrdrehbuch[[#This Row],[until]]-Lehrdrehbuch[[#This Row],[from]]+1)</f>
        <v>1</v>
      </c>
      <c r="AI105" s="79"/>
      <c r="AJ105" s="96"/>
      <c r="AK105" s="79"/>
      <c r="AL105"/>
      <c r="AM105"/>
      <c r="AN105"/>
      <c r="AO105"/>
      <c r="AP105"/>
      <c r="AQ105"/>
      <c r="AR105"/>
      <c r="AS105"/>
      <c r="AT105"/>
      <c r="AU105"/>
      <c r="AV105"/>
    </row>
    <row r="106" spans="1:48" ht="160" hidden="1" x14ac:dyDescent="0.2">
      <c r="A106" s="46"/>
      <c r="B106" s="39">
        <v>1</v>
      </c>
      <c r="C106" s="109">
        <v>102</v>
      </c>
      <c r="D106" s="50">
        <v>208</v>
      </c>
      <c r="E106" s="102">
        <v>1</v>
      </c>
      <c r="F106" s="92" t="s">
        <v>818</v>
      </c>
      <c r="G106" s="52">
        <v>3.472222222222222E-3</v>
      </c>
      <c r="H106" s="44">
        <v>1</v>
      </c>
      <c r="I10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0.2749999999999998</v>
      </c>
      <c r="J10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0.64999999999999925</v>
      </c>
      <c r="K106" s="56">
        <v>1.3888888888888888E-2</v>
      </c>
      <c r="L106" s="128" t="str" cm="1">
        <f t="array" ref="L10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13.02.01.01_v_DE</v>
      </c>
      <c r="M106" s="59">
        <v>13</v>
      </c>
      <c r="N106" s="37" t="s">
        <v>293</v>
      </c>
      <c r="O106" s="5">
        <v>2</v>
      </c>
      <c r="P106" s="1" t="s">
        <v>53</v>
      </c>
      <c r="Q106" s="59">
        <v>1</v>
      </c>
      <c r="R106" s="1" t="s">
        <v>417</v>
      </c>
      <c r="S106" s="84" t="s">
        <v>457</v>
      </c>
      <c r="T106" s="59">
        <v>1</v>
      </c>
      <c r="U106" s="2" t="s">
        <v>645</v>
      </c>
      <c r="V106" s="60" t="s">
        <v>56</v>
      </c>
      <c r="W106" s="1" t="s">
        <v>90</v>
      </c>
      <c r="X106" s="1" t="s">
        <v>218</v>
      </c>
      <c r="Y106" s="17">
        <v>0</v>
      </c>
      <c r="Z106" s="60" t="s">
        <v>571</v>
      </c>
      <c r="AA106" s="35"/>
      <c r="AB106" s="12"/>
      <c r="AC106" s="2" t="s">
        <v>344</v>
      </c>
      <c r="AD106" s="9">
        <v>4</v>
      </c>
      <c r="AE106" s="88" t="str">
        <f>IF(ISBLANK(Lehrdrehbuch[[#This Row],[from]]),"",_xlfn.CONCAT(Lehrdrehbuch[[#This Row],[Ei Nr.]],".",Lehrdrehbuch[[#This Row],[from]]))</f>
        <v>13.4</v>
      </c>
      <c r="AF106" s="9">
        <v>4</v>
      </c>
      <c r="AG106" s="88" t="str">
        <f>IF(ISBLANK(Lehrdrehbuch[[#This Row],[until]]),"",_xlfn.CONCAT(Lehrdrehbuch[[#This Row],[Ei Nr.]],".",Lehrdrehbuch[[#This Row],[until]]))</f>
        <v>13.4</v>
      </c>
      <c r="AH106" s="67" cm="1">
        <f t="array" ref="AH106">_xlfn.IFS(Lehrdrehbuch[[#This Row],[from]]="na","na",Lehrdrehbuch[[#This Row],[from]]="ID","na",ISBLANK(Lehrdrehbuch[[#This Row],[from]]),"na",ISNUMBER(Lehrdrehbuch[[#This Row],[from]]),Lehrdrehbuch[[#This Row],[until]]-Lehrdrehbuch[[#This Row],[from]]+1)</f>
        <v>1</v>
      </c>
      <c r="AI106" s="79"/>
      <c r="AJ106" s="96"/>
      <c r="AK106" s="79"/>
      <c r="AL106"/>
      <c r="AM106"/>
      <c r="AN106"/>
      <c r="AO106"/>
      <c r="AP106"/>
      <c r="AQ106"/>
      <c r="AR106"/>
      <c r="AS106"/>
      <c r="AT106"/>
      <c r="AU106"/>
      <c r="AV106"/>
    </row>
    <row r="107" spans="1:48" ht="64" hidden="1" x14ac:dyDescent="0.2">
      <c r="A107" s="46"/>
      <c r="B107" s="39">
        <v>1</v>
      </c>
      <c r="C107" s="109">
        <v>103</v>
      </c>
      <c r="D107" s="50">
        <v>210</v>
      </c>
      <c r="E107" s="102">
        <v>1</v>
      </c>
      <c r="F107" s="92" t="s">
        <v>818</v>
      </c>
      <c r="G107" s="52">
        <v>1.3888888888888889E-3</v>
      </c>
      <c r="H107" s="44">
        <v>1</v>
      </c>
      <c r="I10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0.27638888888888868</v>
      </c>
      <c r="J10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0.65138888888888813</v>
      </c>
      <c r="K107" s="56">
        <v>1.3888888888888888E-2</v>
      </c>
      <c r="L107" s="128" t="str" cm="1">
        <f t="array" ref="L10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13.03.01.01_v_DE</v>
      </c>
      <c r="M107" s="59">
        <v>13</v>
      </c>
      <c r="N107" s="37" t="s">
        <v>293</v>
      </c>
      <c r="O107" s="5">
        <v>3</v>
      </c>
      <c r="P107" s="1" t="s">
        <v>54</v>
      </c>
      <c r="Q107" s="59">
        <v>1</v>
      </c>
      <c r="R107" s="1" t="s">
        <v>416</v>
      </c>
      <c r="S107" s="84" t="s">
        <v>33</v>
      </c>
      <c r="T107" s="59">
        <v>1</v>
      </c>
      <c r="U107" s="2" t="s">
        <v>646</v>
      </c>
      <c r="V107" s="60" t="s">
        <v>714</v>
      </c>
      <c r="W107" s="1" t="s">
        <v>89</v>
      </c>
      <c r="X107" s="1" t="s">
        <v>222</v>
      </c>
      <c r="Y107" s="17">
        <v>0</v>
      </c>
      <c r="Z107" s="60" t="s">
        <v>125</v>
      </c>
      <c r="AA107" s="35"/>
      <c r="AB107" s="12"/>
      <c r="AC107" s="2" t="s">
        <v>335</v>
      </c>
      <c r="AD107" s="9">
        <v>5</v>
      </c>
      <c r="AE107" s="88" t="str">
        <f>IF(ISBLANK(Lehrdrehbuch[[#This Row],[from]]),"",_xlfn.CONCAT(Lehrdrehbuch[[#This Row],[Ei Nr.]],".",Lehrdrehbuch[[#This Row],[from]]))</f>
        <v>13.5</v>
      </c>
      <c r="AF107" s="9">
        <v>5</v>
      </c>
      <c r="AG107" s="88" t="str">
        <f>IF(ISBLANK(Lehrdrehbuch[[#This Row],[until]]),"",_xlfn.CONCAT(Lehrdrehbuch[[#This Row],[Ei Nr.]],".",Lehrdrehbuch[[#This Row],[until]]))</f>
        <v>13.5</v>
      </c>
      <c r="AH107" s="67" cm="1">
        <f t="array" ref="AH107">_xlfn.IFS(Lehrdrehbuch[[#This Row],[from]]="na","na",Lehrdrehbuch[[#This Row],[from]]="ID","na",ISBLANK(Lehrdrehbuch[[#This Row],[from]]),"na",ISNUMBER(Lehrdrehbuch[[#This Row],[from]]),Lehrdrehbuch[[#This Row],[until]]-Lehrdrehbuch[[#This Row],[from]]+1)</f>
        <v>1</v>
      </c>
      <c r="AI107" s="79"/>
      <c r="AJ107" s="96"/>
      <c r="AK107" s="79"/>
      <c r="AL107"/>
      <c r="AM107"/>
      <c r="AN107"/>
      <c r="AO107"/>
      <c r="AP107"/>
      <c r="AQ107"/>
      <c r="AR107"/>
      <c r="AS107"/>
      <c r="AT107"/>
      <c r="AU107"/>
      <c r="AV107"/>
    </row>
    <row r="108" spans="1:48" ht="16" hidden="1" x14ac:dyDescent="0.2">
      <c r="A108" s="46"/>
      <c r="B108" s="39">
        <v>1</v>
      </c>
      <c r="C108" s="109">
        <v>104</v>
      </c>
      <c r="D108" s="50">
        <v>212</v>
      </c>
      <c r="E108" s="102">
        <v>1</v>
      </c>
      <c r="F108" s="92" t="s">
        <v>818</v>
      </c>
      <c r="G108" s="52">
        <v>3.6111111111111115E-2</v>
      </c>
      <c r="H108" s="44">
        <v>1</v>
      </c>
      <c r="I10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0.31249999999999978</v>
      </c>
      <c r="J10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0.68749999999999922</v>
      </c>
      <c r="K108" s="56">
        <v>1.3888888888888888E-2</v>
      </c>
      <c r="L108" s="128" t="str" cm="1">
        <f t="array" ref="L10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13.04.01.01_v_DE</v>
      </c>
      <c r="M108" s="59">
        <v>13</v>
      </c>
      <c r="N108" s="37" t="s">
        <v>293</v>
      </c>
      <c r="O108" s="5">
        <v>4</v>
      </c>
      <c r="P108" s="1" t="s">
        <v>17</v>
      </c>
      <c r="Q108" s="59">
        <v>1</v>
      </c>
      <c r="R108" s="1" t="s">
        <v>15</v>
      </c>
      <c r="S108" s="84" t="s">
        <v>15</v>
      </c>
      <c r="T108" s="59">
        <v>1</v>
      </c>
      <c r="U108" s="2" t="s">
        <v>15</v>
      </c>
      <c r="V108" s="60" t="s">
        <v>15</v>
      </c>
      <c r="W108" s="1" t="s">
        <v>15</v>
      </c>
      <c r="X108" s="1" t="s">
        <v>15</v>
      </c>
      <c r="Y108" s="17">
        <v>0</v>
      </c>
      <c r="Z108" s="60" t="s">
        <v>15</v>
      </c>
      <c r="AA108" s="35"/>
      <c r="AB108" s="12"/>
      <c r="AC108" s="2" t="s">
        <v>15</v>
      </c>
      <c r="AD108" s="9" t="s">
        <v>15</v>
      </c>
      <c r="AE108" s="88" t="str">
        <f>IF(ISBLANK(Lehrdrehbuch[[#This Row],[from]]),"",_xlfn.CONCAT(Lehrdrehbuch[[#This Row],[Ei Nr.]],".",Lehrdrehbuch[[#This Row],[from]]))</f>
        <v>13.na</v>
      </c>
      <c r="AF108" s="9" t="s">
        <v>15</v>
      </c>
      <c r="AG108" s="88" t="str">
        <f>IF(ISBLANK(Lehrdrehbuch[[#This Row],[until]]),"",_xlfn.CONCAT(Lehrdrehbuch[[#This Row],[Ei Nr.]],".",Lehrdrehbuch[[#This Row],[until]]))</f>
        <v>13.na</v>
      </c>
      <c r="AH108" s="67" t="str" cm="1">
        <f t="array" ref="AH108">_xlfn.IFS(Lehrdrehbuch[[#This Row],[from]]="na","na",Lehrdrehbuch[[#This Row],[from]]="ID","na",ISBLANK(Lehrdrehbuch[[#This Row],[from]]),"na",ISNUMBER(Lehrdrehbuch[[#This Row],[from]]),Lehrdrehbuch[[#This Row],[until]]-Lehrdrehbuch[[#This Row],[from]]+1)</f>
        <v>na</v>
      </c>
      <c r="AI108" s="79"/>
      <c r="AJ108" s="96"/>
      <c r="AK108" s="79"/>
      <c r="AL108"/>
      <c r="AM108"/>
      <c r="AN108"/>
      <c r="AO108"/>
      <c r="AP108"/>
      <c r="AQ108"/>
      <c r="AR108"/>
      <c r="AS108"/>
      <c r="AT108"/>
      <c r="AU108"/>
      <c r="AV108"/>
    </row>
    <row r="109" spans="1:48" ht="96" hidden="1" x14ac:dyDescent="0.2">
      <c r="A109" s="43">
        <v>0.375</v>
      </c>
      <c r="B109" s="40">
        <v>2</v>
      </c>
      <c r="C109" s="109">
        <v>105</v>
      </c>
      <c r="D109" s="50">
        <v>214</v>
      </c>
      <c r="E109" s="102">
        <v>1</v>
      </c>
      <c r="F109" s="92" t="s">
        <v>818</v>
      </c>
      <c r="G109" s="53">
        <v>2.0833333333333333E-3</v>
      </c>
      <c r="H109" s="47">
        <v>1</v>
      </c>
      <c r="I10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2.0833333333333333E-3</v>
      </c>
      <c r="J10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0.37708333333333333</v>
      </c>
      <c r="K109" s="55" t="s">
        <v>15</v>
      </c>
      <c r="L109" s="128" t="str" cm="1">
        <f t="array" ref="L10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13.05.01.01_v_DE</v>
      </c>
      <c r="M109" s="58">
        <v>13</v>
      </c>
      <c r="N109" s="36" t="s">
        <v>578</v>
      </c>
      <c r="O109" s="45">
        <v>5</v>
      </c>
      <c r="P109" s="8" t="s">
        <v>26</v>
      </c>
      <c r="Q109" s="58">
        <v>1</v>
      </c>
      <c r="R109" s="8" t="s">
        <v>15</v>
      </c>
      <c r="S109" s="83" t="s">
        <v>15</v>
      </c>
      <c r="T109" s="58">
        <v>1</v>
      </c>
      <c r="U109" s="15" t="s">
        <v>15</v>
      </c>
      <c r="V109" s="27" t="s">
        <v>15</v>
      </c>
      <c r="W109" s="8" t="s">
        <v>15</v>
      </c>
      <c r="X109" s="8" t="s">
        <v>15</v>
      </c>
      <c r="Y109" s="16">
        <v>0</v>
      </c>
      <c r="Z109" s="27" t="s">
        <v>27</v>
      </c>
      <c r="AA109" s="63" t="s">
        <v>380</v>
      </c>
      <c r="AB109" s="28"/>
      <c r="AC109" s="15"/>
      <c r="AD109" s="29" t="s">
        <v>15</v>
      </c>
      <c r="AE109" s="88" t="str">
        <f>IF(ISBLANK(Lehrdrehbuch[[#This Row],[from]]),"",_xlfn.CONCAT(Lehrdrehbuch[[#This Row],[Ei Nr.]],".",Lehrdrehbuch[[#This Row],[from]]))</f>
        <v>13.na</v>
      </c>
      <c r="AF109" s="29" t="s">
        <v>15</v>
      </c>
      <c r="AG109" s="88" t="str">
        <f>IF(ISBLANK(Lehrdrehbuch[[#This Row],[until]]),"",_xlfn.CONCAT(Lehrdrehbuch[[#This Row],[Ei Nr.]],".",Lehrdrehbuch[[#This Row],[until]]))</f>
        <v>13.na</v>
      </c>
      <c r="AH109" s="67" t="str" cm="1">
        <f t="array" ref="AH109">_xlfn.IFS(Lehrdrehbuch[[#This Row],[from]]="na","na",Lehrdrehbuch[[#This Row],[from]]="ID","na",ISBLANK(Lehrdrehbuch[[#This Row],[from]]),"na",ISNUMBER(Lehrdrehbuch[[#This Row],[from]]),Lehrdrehbuch[[#This Row],[until]]-Lehrdrehbuch[[#This Row],[from]]+1)</f>
        <v>na</v>
      </c>
      <c r="AI109" s="78"/>
      <c r="AJ109" s="95" t="s">
        <v>214</v>
      </c>
      <c r="AK109" s="78"/>
      <c r="AL109"/>
      <c r="AM109"/>
      <c r="AN109"/>
      <c r="AO109"/>
      <c r="AP109"/>
      <c r="AQ109"/>
      <c r="AR109"/>
      <c r="AS109"/>
      <c r="AT109"/>
      <c r="AU109"/>
      <c r="AV109"/>
    </row>
    <row r="110" spans="1:48" ht="160" hidden="1" x14ac:dyDescent="0.2">
      <c r="A110" s="43"/>
      <c r="B110" s="39">
        <v>2</v>
      </c>
      <c r="C110" s="109">
        <v>106</v>
      </c>
      <c r="D110" s="50">
        <v>216</v>
      </c>
      <c r="E110" s="102">
        <v>1</v>
      </c>
      <c r="F110" s="92" t="s">
        <v>818</v>
      </c>
      <c r="G110" s="52">
        <v>1.3888888888888889E-3</v>
      </c>
      <c r="H110" s="44">
        <v>1</v>
      </c>
      <c r="I11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3.472222222222222E-3</v>
      </c>
      <c r="J11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0.37847222222222221</v>
      </c>
      <c r="K110" s="56">
        <v>1.1805555555555555E-2</v>
      </c>
      <c r="L110" s="128" t="str" cm="1">
        <f t="array" ref="L11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14.01.01.01_v_DE</v>
      </c>
      <c r="M110" s="59">
        <v>14</v>
      </c>
      <c r="N110" s="37" t="s">
        <v>296</v>
      </c>
      <c r="O110" s="5">
        <v>1</v>
      </c>
      <c r="P110" s="1" t="s">
        <v>21</v>
      </c>
      <c r="Q110" s="59">
        <v>1</v>
      </c>
      <c r="R110" s="1" t="s">
        <v>419</v>
      </c>
      <c r="S110" s="84" t="s">
        <v>418</v>
      </c>
      <c r="T110" s="59">
        <v>1</v>
      </c>
      <c r="U110" s="2" t="s">
        <v>604</v>
      </c>
      <c r="V110" s="60" t="s">
        <v>297</v>
      </c>
      <c r="W110" s="1" t="s">
        <v>90</v>
      </c>
      <c r="X110" s="1" t="s">
        <v>218</v>
      </c>
      <c r="Y110" s="17">
        <v>0</v>
      </c>
      <c r="Z110" s="60" t="s">
        <v>813</v>
      </c>
      <c r="AA110" s="35" t="s">
        <v>206</v>
      </c>
      <c r="AB110" s="12"/>
      <c r="AC110" s="2" t="s">
        <v>344</v>
      </c>
      <c r="AD110" s="9">
        <v>1</v>
      </c>
      <c r="AE110" s="88" t="str">
        <f>IF(ISBLANK(Lehrdrehbuch[[#This Row],[from]]),"",_xlfn.CONCAT(Lehrdrehbuch[[#This Row],[Ei Nr.]],".",Lehrdrehbuch[[#This Row],[from]]))</f>
        <v>14.1</v>
      </c>
      <c r="AF110" s="9">
        <v>1</v>
      </c>
      <c r="AG110" s="88" t="str">
        <f>IF(ISBLANK(Lehrdrehbuch[[#This Row],[until]]),"",_xlfn.CONCAT(Lehrdrehbuch[[#This Row],[Ei Nr.]],".",Lehrdrehbuch[[#This Row],[until]]))</f>
        <v>14.1</v>
      </c>
      <c r="AH110" s="67" cm="1">
        <f t="array" ref="AH110">_xlfn.IFS(Lehrdrehbuch[[#This Row],[from]]="na","na",Lehrdrehbuch[[#This Row],[from]]="ID","na",ISBLANK(Lehrdrehbuch[[#This Row],[from]]),"na",ISNUMBER(Lehrdrehbuch[[#This Row],[from]]),Lehrdrehbuch[[#This Row],[until]]-Lehrdrehbuch[[#This Row],[from]]+1)</f>
        <v>1</v>
      </c>
      <c r="AI110" s="79"/>
      <c r="AJ110" s="96"/>
      <c r="AK110" s="79"/>
      <c r="AL110"/>
      <c r="AM110"/>
      <c r="AN110"/>
      <c r="AO110"/>
      <c r="AP110"/>
      <c r="AQ110"/>
      <c r="AR110"/>
      <c r="AS110"/>
      <c r="AT110"/>
      <c r="AU110"/>
      <c r="AV110"/>
    </row>
    <row r="111" spans="1:48" ht="160" hidden="1" x14ac:dyDescent="0.2">
      <c r="A111" s="43"/>
      <c r="B111" s="39">
        <v>2</v>
      </c>
      <c r="C111" s="109">
        <v>107</v>
      </c>
      <c r="D111" s="50">
        <v>218</v>
      </c>
      <c r="E111" s="102">
        <v>1</v>
      </c>
      <c r="F111" s="92" t="s">
        <v>818</v>
      </c>
      <c r="G111" s="52">
        <v>6.9444444444444447E-4</v>
      </c>
      <c r="H111" s="44">
        <v>1</v>
      </c>
      <c r="I11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4.1666666666666666E-3</v>
      </c>
      <c r="J11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0.37916666666666665</v>
      </c>
      <c r="K111" s="56">
        <v>1.1805555555555555E-2</v>
      </c>
      <c r="L111" s="128" t="str" cm="1">
        <f t="array" ref="L11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14.02.01.01_v_DE</v>
      </c>
      <c r="M111" s="59">
        <v>14</v>
      </c>
      <c r="N111" s="37" t="s">
        <v>296</v>
      </c>
      <c r="O111" s="5">
        <v>2</v>
      </c>
      <c r="P111" s="1" t="s">
        <v>299</v>
      </c>
      <c r="Q111" s="59">
        <v>1</v>
      </c>
      <c r="R111" s="1" t="s">
        <v>647</v>
      </c>
      <c r="S111" s="84" t="s">
        <v>494</v>
      </c>
      <c r="T111" s="59">
        <v>1</v>
      </c>
      <c r="U111" s="2" t="s">
        <v>588</v>
      </c>
      <c r="V111" s="60" t="s">
        <v>298</v>
      </c>
      <c r="W111" s="1" t="s">
        <v>89</v>
      </c>
      <c r="X111" s="1" t="s">
        <v>222</v>
      </c>
      <c r="Y111" s="17">
        <v>0</v>
      </c>
      <c r="Z111" s="60" t="s">
        <v>811</v>
      </c>
      <c r="AA111" s="35" t="s">
        <v>129</v>
      </c>
      <c r="AB111" s="12" t="s">
        <v>128</v>
      </c>
      <c r="AC111" s="2"/>
      <c r="AD111" s="9">
        <v>2</v>
      </c>
      <c r="AE111" s="88" t="str">
        <f>IF(ISBLANK(Lehrdrehbuch[[#This Row],[from]]),"",_xlfn.CONCAT(Lehrdrehbuch[[#This Row],[Ei Nr.]],".",Lehrdrehbuch[[#This Row],[from]]))</f>
        <v>14.2</v>
      </c>
      <c r="AF111" s="9">
        <v>2</v>
      </c>
      <c r="AG111" s="88" t="str">
        <f>IF(ISBLANK(Lehrdrehbuch[[#This Row],[until]]),"",_xlfn.CONCAT(Lehrdrehbuch[[#This Row],[Ei Nr.]],".",Lehrdrehbuch[[#This Row],[until]]))</f>
        <v>14.2</v>
      </c>
      <c r="AH111" s="67" cm="1">
        <f t="array" ref="AH111">_xlfn.IFS(Lehrdrehbuch[[#This Row],[from]]="na","na",Lehrdrehbuch[[#This Row],[from]]="ID","na",ISBLANK(Lehrdrehbuch[[#This Row],[from]]),"na",ISNUMBER(Lehrdrehbuch[[#This Row],[from]]),Lehrdrehbuch[[#This Row],[until]]-Lehrdrehbuch[[#This Row],[from]]+1)</f>
        <v>1</v>
      </c>
      <c r="AI111" s="79"/>
      <c r="AJ111" s="96"/>
      <c r="AK111" s="79" t="s">
        <v>91</v>
      </c>
      <c r="AL111"/>
      <c r="AM111"/>
      <c r="AN111"/>
      <c r="AO111"/>
      <c r="AP111"/>
      <c r="AQ111"/>
      <c r="AR111"/>
      <c r="AS111"/>
      <c r="AT111"/>
      <c r="AU111"/>
      <c r="AV111"/>
    </row>
    <row r="112" spans="1:48" ht="32" hidden="1" x14ac:dyDescent="0.2">
      <c r="A112" s="43"/>
      <c r="B112" s="39">
        <v>2</v>
      </c>
      <c r="C112" s="109">
        <v>108</v>
      </c>
      <c r="D112" s="50">
        <v>220</v>
      </c>
      <c r="E112" s="102">
        <v>1</v>
      </c>
      <c r="F112" s="92" t="s">
        <v>818</v>
      </c>
      <c r="G112" s="52">
        <v>3.472222222222222E-3</v>
      </c>
      <c r="H112" s="44">
        <v>1</v>
      </c>
      <c r="I11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7.6388888888888886E-3</v>
      </c>
      <c r="J11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0.38263888888888886</v>
      </c>
      <c r="K112" s="56">
        <v>1.1805555555555555E-2</v>
      </c>
      <c r="L112" s="128" t="str" cm="1">
        <f t="array" ref="L11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14.02.01.02_v_DE</v>
      </c>
      <c r="M112" s="59">
        <v>14</v>
      </c>
      <c r="N112" s="37" t="s">
        <v>296</v>
      </c>
      <c r="O112" s="5">
        <v>2</v>
      </c>
      <c r="P112" s="1" t="s">
        <v>299</v>
      </c>
      <c r="Q112" s="59">
        <v>1</v>
      </c>
      <c r="R112" s="1" t="s">
        <v>647</v>
      </c>
      <c r="S112" s="84" t="s">
        <v>494</v>
      </c>
      <c r="T112" s="59">
        <v>2</v>
      </c>
      <c r="U112" s="2" t="s">
        <v>590</v>
      </c>
      <c r="V112" s="60" t="s">
        <v>298</v>
      </c>
      <c r="W112" s="1" t="s">
        <v>90</v>
      </c>
      <c r="X112" s="1" t="s">
        <v>218</v>
      </c>
      <c r="Y112" s="17">
        <v>0</v>
      </c>
      <c r="Z112" s="60" t="s">
        <v>80</v>
      </c>
      <c r="AA112" s="35" t="s">
        <v>739</v>
      </c>
      <c r="AB112" s="12"/>
      <c r="AC112" s="2" t="s">
        <v>345</v>
      </c>
      <c r="AD112" s="9">
        <v>3</v>
      </c>
      <c r="AE112" s="88" t="str">
        <f>IF(ISBLANK(Lehrdrehbuch[[#This Row],[from]]),"",_xlfn.CONCAT(Lehrdrehbuch[[#This Row],[Ei Nr.]],".",Lehrdrehbuch[[#This Row],[from]]))</f>
        <v>14.3</v>
      </c>
      <c r="AF112" s="9">
        <v>3</v>
      </c>
      <c r="AG112" s="88" t="str">
        <f>IF(ISBLANK(Lehrdrehbuch[[#This Row],[until]]),"",_xlfn.CONCAT(Lehrdrehbuch[[#This Row],[Ei Nr.]],".",Lehrdrehbuch[[#This Row],[until]]))</f>
        <v>14.3</v>
      </c>
      <c r="AH112" s="67" cm="1">
        <f t="array" ref="AH112">_xlfn.IFS(Lehrdrehbuch[[#This Row],[from]]="na","na",Lehrdrehbuch[[#This Row],[from]]="ID","na",ISBLANK(Lehrdrehbuch[[#This Row],[from]]),"na",ISNUMBER(Lehrdrehbuch[[#This Row],[from]]),Lehrdrehbuch[[#This Row],[until]]-Lehrdrehbuch[[#This Row],[from]]+1)</f>
        <v>1</v>
      </c>
      <c r="AI112" s="79"/>
      <c r="AJ112" s="96"/>
      <c r="AK112" s="79"/>
      <c r="AL112"/>
      <c r="AM112"/>
      <c r="AN112"/>
      <c r="AO112"/>
      <c r="AP112"/>
      <c r="AQ112"/>
      <c r="AR112"/>
      <c r="AS112"/>
      <c r="AT112"/>
      <c r="AU112"/>
      <c r="AV112"/>
    </row>
    <row r="113" spans="1:48" ht="64" hidden="1" x14ac:dyDescent="0.2">
      <c r="A113" s="43"/>
      <c r="B113" s="39">
        <v>2</v>
      </c>
      <c r="C113" s="109">
        <v>109</v>
      </c>
      <c r="D113" s="50">
        <v>222</v>
      </c>
      <c r="E113" s="102">
        <v>1</v>
      </c>
      <c r="F113" s="92" t="s">
        <v>818</v>
      </c>
      <c r="G113" s="52">
        <v>3.472222222222222E-3</v>
      </c>
      <c r="H113" s="44">
        <v>1</v>
      </c>
      <c r="I11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1.111111111111111E-2</v>
      </c>
      <c r="J11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0.38611111111111107</v>
      </c>
      <c r="K113" s="56">
        <v>1.1805555555555555E-2</v>
      </c>
      <c r="L113" s="128" t="str" cm="1">
        <f t="array" ref="L11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14.02.01.03_v_DE</v>
      </c>
      <c r="M113" s="59">
        <v>14</v>
      </c>
      <c r="N113" s="37" t="s">
        <v>296</v>
      </c>
      <c r="O113" s="5">
        <v>2</v>
      </c>
      <c r="P113" s="1" t="s">
        <v>299</v>
      </c>
      <c r="Q113" s="59">
        <v>1</v>
      </c>
      <c r="R113" s="1" t="s">
        <v>647</v>
      </c>
      <c r="S113" s="84" t="s">
        <v>494</v>
      </c>
      <c r="T113" s="59">
        <v>3</v>
      </c>
      <c r="U113" s="2" t="s">
        <v>605</v>
      </c>
      <c r="V113" s="60" t="s">
        <v>298</v>
      </c>
      <c r="W113" s="1" t="s">
        <v>90</v>
      </c>
      <c r="X113" s="1" t="s">
        <v>218</v>
      </c>
      <c r="Y113" s="17">
        <v>0</v>
      </c>
      <c r="Z113" s="60" t="s">
        <v>170</v>
      </c>
      <c r="AA113" s="35"/>
      <c r="AB113" s="12"/>
      <c r="AC113" s="2"/>
      <c r="AD113" s="9">
        <v>4</v>
      </c>
      <c r="AE113" s="88" t="str">
        <f>IF(ISBLANK(Lehrdrehbuch[[#This Row],[from]]),"",_xlfn.CONCAT(Lehrdrehbuch[[#This Row],[Ei Nr.]],".",Lehrdrehbuch[[#This Row],[from]]))</f>
        <v>14.4</v>
      </c>
      <c r="AF113" s="9">
        <v>4</v>
      </c>
      <c r="AG113" s="88" t="str">
        <f>IF(ISBLANK(Lehrdrehbuch[[#This Row],[until]]),"",_xlfn.CONCAT(Lehrdrehbuch[[#This Row],[Ei Nr.]],".",Lehrdrehbuch[[#This Row],[until]]))</f>
        <v>14.4</v>
      </c>
      <c r="AH113" s="67" cm="1">
        <f t="array" ref="AH113">_xlfn.IFS(Lehrdrehbuch[[#This Row],[from]]="na","na",Lehrdrehbuch[[#This Row],[from]]="ID","na",ISBLANK(Lehrdrehbuch[[#This Row],[from]]),"na",ISNUMBER(Lehrdrehbuch[[#This Row],[from]]),Lehrdrehbuch[[#This Row],[until]]-Lehrdrehbuch[[#This Row],[from]]+1)</f>
        <v>1</v>
      </c>
      <c r="AI113" s="79"/>
      <c r="AJ113" s="96"/>
      <c r="AK113" s="79"/>
      <c r="AL113"/>
      <c r="AM113"/>
      <c r="AN113"/>
      <c r="AO113"/>
      <c r="AP113"/>
      <c r="AQ113"/>
      <c r="AR113"/>
      <c r="AS113"/>
      <c r="AT113"/>
      <c r="AU113"/>
      <c r="AV113"/>
    </row>
    <row r="114" spans="1:48" ht="80" hidden="1" x14ac:dyDescent="0.2">
      <c r="A114" s="43"/>
      <c r="B114" s="39">
        <v>2</v>
      </c>
      <c r="C114" s="109">
        <v>110</v>
      </c>
      <c r="D114" s="50">
        <v>224</v>
      </c>
      <c r="E114" s="102">
        <v>1</v>
      </c>
      <c r="F114" s="92" t="s">
        <v>818</v>
      </c>
      <c r="G114" s="52">
        <v>2.7777777777777779E-3</v>
      </c>
      <c r="H114" s="44">
        <v>1</v>
      </c>
      <c r="I11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1.3888888888888888E-2</v>
      </c>
      <c r="J11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0.38888888888888884</v>
      </c>
      <c r="K114" s="56">
        <v>1.1805555555555555E-2</v>
      </c>
      <c r="L114" s="128" t="str" cm="1">
        <f t="array" ref="L11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14.03.01.01_v_DE</v>
      </c>
      <c r="M114" s="59">
        <v>14</v>
      </c>
      <c r="N114" s="37" t="s">
        <v>296</v>
      </c>
      <c r="O114" s="5">
        <v>3</v>
      </c>
      <c r="P114" s="1" t="s">
        <v>57</v>
      </c>
      <c r="Q114" s="59">
        <v>1</v>
      </c>
      <c r="R114" s="1" t="s">
        <v>421</v>
      </c>
      <c r="S114" s="84" t="s">
        <v>33</v>
      </c>
      <c r="T114" s="59">
        <v>1</v>
      </c>
      <c r="U114" s="2" t="s">
        <v>586</v>
      </c>
      <c r="V114" s="60" t="s">
        <v>58</v>
      </c>
      <c r="W114" s="1" t="s">
        <v>89</v>
      </c>
      <c r="X114" s="1" t="s">
        <v>222</v>
      </c>
      <c r="Y114" s="17">
        <v>0</v>
      </c>
      <c r="Z114" s="60" t="s">
        <v>177</v>
      </c>
      <c r="AA114" s="64" t="s">
        <v>1022</v>
      </c>
      <c r="AB114" s="12"/>
      <c r="AC114" s="2" t="s">
        <v>335</v>
      </c>
      <c r="AD114" s="9">
        <v>5</v>
      </c>
      <c r="AE114" s="88" t="str">
        <f>IF(ISBLANK(Lehrdrehbuch[[#This Row],[from]]),"",_xlfn.CONCAT(Lehrdrehbuch[[#This Row],[Ei Nr.]],".",Lehrdrehbuch[[#This Row],[from]]))</f>
        <v>14.5</v>
      </c>
      <c r="AF114" s="9">
        <v>8</v>
      </c>
      <c r="AG114" s="88" t="str">
        <f>IF(ISBLANK(Lehrdrehbuch[[#This Row],[until]]),"",_xlfn.CONCAT(Lehrdrehbuch[[#This Row],[Ei Nr.]],".",Lehrdrehbuch[[#This Row],[until]]))</f>
        <v>14.8</v>
      </c>
      <c r="AH114" s="67" cm="1">
        <f t="array" ref="AH114">_xlfn.IFS(Lehrdrehbuch[[#This Row],[from]]="na","na",Lehrdrehbuch[[#This Row],[from]]="ID","na",ISBLANK(Lehrdrehbuch[[#This Row],[from]]),"na",ISNUMBER(Lehrdrehbuch[[#This Row],[from]]),Lehrdrehbuch[[#This Row],[until]]-Lehrdrehbuch[[#This Row],[from]]+1)</f>
        <v>4</v>
      </c>
      <c r="AI114" s="79"/>
      <c r="AJ114" s="96"/>
      <c r="AK114" s="79"/>
      <c r="AL114"/>
      <c r="AM114"/>
      <c r="AN114"/>
      <c r="AO114"/>
      <c r="AP114"/>
      <c r="AQ114"/>
      <c r="AR114"/>
      <c r="AS114"/>
      <c r="AT114"/>
      <c r="AU114"/>
      <c r="AV114"/>
    </row>
    <row r="115" spans="1:48" ht="32" hidden="1" x14ac:dyDescent="0.2">
      <c r="A115" s="46"/>
      <c r="B115" s="39">
        <v>2</v>
      </c>
      <c r="C115" s="109">
        <v>111</v>
      </c>
      <c r="D115" s="50">
        <v>226</v>
      </c>
      <c r="E115" s="102">
        <v>1</v>
      </c>
      <c r="F115" s="92" t="s">
        <v>818</v>
      </c>
      <c r="G115" s="52">
        <v>2.7777777777777779E-3</v>
      </c>
      <c r="H115" s="44">
        <v>1</v>
      </c>
      <c r="I11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1.6666666666666666E-2</v>
      </c>
      <c r="J11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0.39166666666666661</v>
      </c>
      <c r="K115" s="56">
        <v>6.25E-2</v>
      </c>
      <c r="L115" s="128" t="str" cm="1">
        <f t="array" ref="L11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15.01.01.01_v_DE</v>
      </c>
      <c r="M115" s="59">
        <v>15</v>
      </c>
      <c r="N115" s="37" t="s">
        <v>690</v>
      </c>
      <c r="O115" s="5">
        <v>1</v>
      </c>
      <c r="P115" s="1" t="s">
        <v>59</v>
      </c>
      <c r="Q115" s="59">
        <v>1</v>
      </c>
      <c r="R115" s="1" t="s">
        <v>59</v>
      </c>
      <c r="S115" s="84" t="s">
        <v>33</v>
      </c>
      <c r="T115" s="59">
        <v>1</v>
      </c>
      <c r="U115" s="2" t="s">
        <v>586</v>
      </c>
      <c r="V115" s="60" t="s">
        <v>303</v>
      </c>
      <c r="W115" s="1" t="s">
        <v>89</v>
      </c>
      <c r="X115" s="1" t="s">
        <v>222</v>
      </c>
      <c r="Y115" s="17">
        <v>0</v>
      </c>
      <c r="Z115" s="60" t="s">
        <v>187</v>
      </c>
      <c r="AA115" s="35"/>
      <c r="AB115" s="12"/>
      <c r="AC115" s="2" t="s">
        <v>335</v>
      </c>
      <c r="AD115" s="9">
        <v>1</v>
      </c>
      <c r="AE115" s="88" t="str">
        <f>IF(ISBLANK(Lehrdrehbuch[[#This Row],[from]]),"",_xlfn.CONCAT(Lehrdrehbuch[[#This Row],[Ei Nr.]],".",Lehrdrehbuch[[#This Row],[from]]))</f>
        <v>15.1</v>
      </c>
      <c r="AF115" s="9">
        <v>4</v>
      </c>
      <c r="AG115" s="88" t="str">
        <f>IF(ISBLANK(Lehrdrehbuch[[#This Row],[until]]),"",_xlfn.CONCAT(Lehrdrehbuch[[#This Row],[Ei Nr.]],".",Lehrdrehbuch[[#This Row],[until]]))</f>
        <v>15.4</v>
      </c>
      <c r="AH115" s="67" cm="1">
        <f t="array" ref="AH115">_xlfn.IFS(Lehrdrehbuch[[#This Row],[from]]="na","na",Lehrdrehbuch[[#This Row],[from]]="ID","na",ISBLANK(Lehrdrehbuch[[#This Row],[from]]),"na",ISNUMBER(Lehrdrehbuch[[#This Row],[from]]),Lehrdrehbuch[[#This Row],[until]]-Lehrdrehbuch[[#This Row],[from]]+1)</f>
        <v>4</v>
      </c>
      <c r="AI115" s="79"/>
      <c r="AJ115" s="96"/>
      <c r="AK115" s="79"/>
      <c r="AL115"/>
      <c r="AM115"/>
      <c r="AN115"/>
      <c r="AO115"/>
      <c r="AP115"/>
      <c r="AQ115"/>
      <c r="AR115"/>
      <c r="AS115"/>
      <c r="AT115"/>
      <c r="AU115"/>
      <c r="AV115"/>
    </row>
    <row r="116" spans="1:48" ht="64" hidden="1" x14ac:dyDescent="0.2">
      <c r="A116" s="46"/>
      <c r="B116" s="39">
        <v>2</v>
      </c>
      <c r="C116" s="109">
        <v>112</v>
      </c>
      <c r="D116" s="50">
        <v>228</v>
      </c>
      <c r="E116" s="102">
        <v>1</v>
      </c>
      <c r="F116" s="92" t="s">
        <v>818</v>
      </c>
      <c r="G116" s="52">
        <v>1.3888888888888889E-3</v>
      </c>
      <c r="H116" s="44">
        <v>1</v>
      </c>
      <c r="I11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1.8055555555555554E-2</v>
      </c>
      <c r="J11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0.39305555555555549</v>
      </c>
      <c r="K116" s="56">
        <v>6.25E-2</v>
      </c>
      <c r="L116" s="128" t="str" cm="1">
        <f t="array" ref="L11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15.02.01.01_v_DE</v>
      </c>
      <c r="M116" s="59">
        <v>15</v>
      </c>
      <c r="N116" s="37" t="s">
        <v>690</v>
      </c>
      <c r="O116" s="5">
        <v>2</v>
      </c>
      <c r="P116" s="1" t="s">
        <v>60</v>
      </c>
      <c r="Q116" s="59">
        <v>1</v>
      </c>
      <c r="R116" s="1" t="s">
        <v>422</v>
      </c>
      <c r="S116" s="84" t="s">
        <v>33</v>
      </c>
      <c r="T116" s="59">
        <v>1</v>
      </c>
      <c r="U116" s="2" t="s">
        <v>586</v>
      </c>
      <c r="V116" s="60" t="s">
        <v>95</v>
      </c>
      <c r="W116" s="1" t="s">
        <v>89</v>
      </c>
      <c r="X116" s="1" t="s">
        <v>222</v>
      </c>
      <c r="Y116" s="17">
        <v>0</v>
      </c>
      <c r="Z116" s="60" t="s">
        <v>178</v>
      </c>
      <c r="AA116" s="35"/>
      <c r="AB116" s="12"/>
      <c r="AC116" s="2" t="s">
        <v>335</v>
      </c>
      <c r="AD116" s="9">
        <v>5</v>
      </c>
      <c r="AE116" s="88" t="str">
        <f>IF(ISBLANK(Lehrdrehbuch[[#This Row],[from]]),"",_xlfn.CONCAT(Lehrdrehbuch[[#This Row],[Ei Nr.]],".",Lehrdrehbuch[[#This Row],[from]]))</f>
        <v>15.5</v>
      </c>
      <c r="AF116" s="9">
        <v>6</v>
      </c>
      <c r="AG116" s="88" t="str">
        <f>IF(ISBLANK(Lehrdrehbuch[[#This Row],[until]]),"",_xlfn.CONCAT(Lehrdrehbuch[[#This Row],[Ei Nr.]],".",Lehrdrehbuch[[#This Row],[until]]))</f>
        <v>15.6</v>
      </c>
      <c r="AH116" s="67" cm="1">
        <f t="array" ref="AH116">_xlfn.IFS(Lehrdrehbuch[[#This Row],[from]]="na","na",Lehrdrehbuch[[#This Row],[from]]="ID","na",ISBLANK(Lehrdrehbuch[[#This Row],[from]]),"na",ISNUMBER(Lehrdrehbuch[[#This Row],[from]]),Lehrdrehbuch[[#This Row],[until]]-Lehrdrehbuch[[#This Row],[from]]+1)</f>
        <v>2</v>
      </c>
      <c r="AI116" s="79"/>
      <c r="AJ116" s="96"/>
      <c r="AK116" s="79"/>
      <c r="AL116"/>
      <c r="AM116"/>
      <c r="AN116"/>
      <c r="AO116"/>
      <c r="AP116"/>
      <c r="AQ116"/>
      <c r="AR116"/>
      <c r="AS116"/>
      <c r="AT116"/>
      <c r="AU116"/>
      <c r="AV116"/>
    </row>
    <row r="117" spans="1:48" ht="144" hidden="1" x14ac:dyDescent="0.2">
      <c r="A117" s="46"/>
      <c r="B117" s="39">
        <v>2</v>
      </c>
      <c r="C117" s="109">
        <v>113</v>
      </c>
      <c r="D117" s="50">
        <v>230</v>
      </c>
      <c r="E117" s="102">
        <v>1</v>
      </c>
      <c r="F117" s="92" t="s">
        <v>818</v>
      </c>
      <c r="G117" s="52">
        <v>6.9444444444444441E-3</v>
      </c>
      <c r="H117" s="44">
        <v>1</v>
      </c>
      <c r="I11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2.4999999999999998E-2</v>
      </c>
      <c r="J11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0.39999999999999991</v>
      </c>
      <c r="K117" s="56">
        <v>6.25E-2</v>
      </c>
      <c r="L117" s="128" t="str" cm="1">
        <f t="array" ref="L11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15.02.02.01_v_DE</v>
      </c>
      <c r="M117" s="59">
        <v>15</v>
      </c>
      <c r="N117" s="37" t="s">
        <v>690</v>
      </c>
      <c r="O117" s="5">
        <v>2</v>
      </c>
      <c r="P117" s="1" t="s">
        <v>60</v>
      </c>
      <c r="Q117" s="59">
        <v>2</v>
      </c>
      <c r="R117" s="1" t="s">
        <v>648</v>
      </c>
      <c r="S117" s="84" t="s">
        <v>495</v>
      </c>
      <c r="T117" s="59">
        <v>1</v>
      </c>
      <c r="U117" s="2" t="s">
        <v>621</v>
      </c>
      <c r="V117" s="60" t="s">
        <v>304</v>
      </c>
      <c r="W117" s="1" t="s">
        <v>90</v>
      </c>
      <c r="X117" s="1" t="s">
        <v>222</v>
      </c>
      <c r="Y117" s="17">
        <v>0</v>
      </c>
      <c r="Z117" s="60" t="s">
        <v>765</v>
      </c>
      <c r="AA117" s="35" t="s">
        <v>131</v>
      </c>
      <c r="AB117" s="12" t="s">
        <v>130</v>
      </c>
      <c r="AC117" s="2" t="s">
        <v>346</v>
      </c>
      <c r="AD117" s="9">
        <v>7</v>
      </c>
      <c r="AE117" s="88" t="str">
        <f>IF(ISBLANK(Lehrdrehbuch[[#This Row],[from]]),"",_xlfn.CONCAT(Lehrdrehbuch[[#This Row],[Ei Nr.]],".",Lehrdrehbuch[[#This Row],[from]]))</f>
        <v>15.7</v>
      </c>
      <c r="AF117" s="9">
        <v>7</v>
      </c>
      <c r="AG117" s="88" t="str">
        <f>IF(ISBLANK(Lehrdrehbuch[[#This Row],[until]]),"",_xlfn.CONCAT(Lehrdrehbuch[[#This Row],[Ei Nr.]],".",Lehrdrehbuch[[#This Row],[until]]))</f>
        <v>15.7</v>
      </c>
      <c r="AH117" s="67" cm="1">
        <f t="array" ref="AH117">_xlfn.IFS(Lehrdrehbuch[[#This Row],[from]]="na","na",Lehrdrehbuch[[#This Row],[from]]="ID","na",ISBLANK(Lehrdrehbuch[[#This Row],[from]]),"na",ISNUMBER(Lehrdrehbuch[[#This Row],[from]]),Lehrdrehbuch[[#This Row],[until]]-Lehrdrehbuch[[#This Row],[from]]+1)</f>
        <v>1</v>
      </c>
      <c r="AI117" s="79"/>
      <c r="AJ117" s="96"/>
      <c r="AK117" s="79" t="s">
        <v>92</v>
      </c>
      <c r="AL117"/>
      <c r="AM117"/>
      <c r="AN117"/>
      <c r="AO117"/>
      <c r="AP117"/>
      <c r="AQ117"/>
      <c r="AR117"/>
      <c r="AS117"/>
      <c r="AT117"/>
      <c r="AU117"/>
      <c r="AV117"/>
    </row>
    <row r="118" spans="1:48" ht="96" hidden="1" x14ac:dyDescent="0.2">
      <c r="A118" s="46"/>
      <c r="B118" s="39">
        <v>2</v>
      </c>
      <c r="C118" s="109">
        <v>114</v>
      </c>
      <c r="D118" s="50">
        <v>232</v>
      </c>
      <c r="E118" s="102">
        <v>1</v>
      </c>
      <c r="F118" s="92" t="s">
        <v>818</v>
      </c>
      <c r="G118" s="52">
        <v>2.0833333333333333E-3</v>
      </c>
      <c r="H118" s="44">
        <v>1</v>
      </c>
      <c r="I11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2.7083333333333331E-2</v>
      </c>
      <c r="J11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0.40208333333333324</v>
      </c>
      <c r="K118" s="56">
        <v>6.25E-2</v>
      </c>
      <c r="L118" s="128" t="str" cm="1">
        <f t="array" ref="L11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15.02.02.02_v_DE</v>
      </c>
      <c r="M118" s="59">
        <v>15</v>
      </c>
      <c r="N118" s="37" t="s">
        <v>690</v>
      </c>
      <c r="O118" s="5">
        <v>2</v>
      </c>
      <c r="P118" s="1" t="s">
        <v>60</v>
      </c>
      <c r="Q118" s="59">
        <v>2</v>
      </c>
      <c r="R118" s="1" t="s">
        <v>648</v>
      </c>
      <c r="S118" s="84" t="s">
        <v>495</v>
      </c>
      <c r="T118" s="59">
        <v>2</v>
      </c>
      <c r="U118" s="2" t="s">
        <v>603</v>
      </c>
      <c r="V118" s="60" t="s">
        <v>305</v>
      </c>
      <c r="W118" s="1" t="s">
        <v>90</v>
      </c>
      <c r="X118" s="1" t="s">
        <v>218</v>
      </c>
      <c r="Y118" s="17">
        <v>0</v>
      </c>
      <c r="Z118" s="60" t="s">
        <v>194</v>
      </c>
      <c r="AA118" s="35"/>
      <c r="AB118" s="12"/>
      <c r="AC118" s="2"/>
      <c r="AD118" s="9">
        <v>8</v>
      </c>
      <c r="AE118" s="88" t="str">
        <f>IF(ISBLANK(Lehrdrehbuch[[#This Row],[from]]),"",_xlfn.CONCAT(Lehrdrehbuch[[#This Row],[Ei Nr.]],".",Lehrdrehbuch[[#This Row],[from]]))</f>
        <v>15.8</v>
      </c>
      <c r="AF118" s="9">
        <v>8</v>
      </c>
      <c r="AG118" s="88" t="str">
        <f>IF(ISBLANK(Lehrdrehbuch[[#This Row],[until]]),"",_xlfn.CONCAT(Lehrdrehbuch[[#This Row],[Ei Nr.]],".",Lehrdrehbuch[[#This Row],[until]]))</f>
        <v>15.8</v>
      </c>
      <c r="AH118" s="67" cm="1">
        <f t="array" ref="AH118">_xlfn.IFS(Lehrdrehbuch[[#This Row],[from]]="na","na",Lehrdrehbuch[[#This Row],[from]]="ID","na",ISBLANK(Lehrdrehbuch[[#This Row],[from]]),"na",ISNUMBER(Lehrdrehbuch[[#This Row],[from]]),Lehrdrehbuch[[#This Row],[until]]-Lehrdrehbuch[[#This Row],[from]]+1)</f>
        <v>1</v>
      </c>
      <c r="AI118" s="79"/>
      <c r="AJ118" s="96"/>
      <c r="AK118" s="79"/>
      <c r="AL118"/>
      <c r="AM118"/>
      <c r="AN118"/>
      <c r="AO118"/>
      <c r="AP118"/>
      <c r="AQ118"/>
      <c r="AR118"/>
      <c r="AS118"/>
      <c r="AT118"/>
      <c r="AU118"/>
      <c r="AV118"/>
    </row>
    <row r="119" spans="1:48" ht="96" hidden="1" x14ac:dyDescent="0.2">
      <c r="A119" s="46"/>
      <c r="B119" s="39">
        <v>2</v>
      </c>
      <c r="C119" s="109">
        <v>115</v>
      </c>
      <c r="D119" s="50">
        <v>234</v>
      </c>
      <c r="E119" s="102">
        <v>1</v>
      </c>
      <c r="F119" s="92" t="s">
        <v>818</v>
      </c>
      <c r="G119" s="52">
        <v>2.7777777777777779E-3</v>
      </c>
      <c r="H119" s="44">
        <v>1</v>
      </c>
      <c r="I11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11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119" s="56">
        <v>6.25E-2</v>
      </c>
      <c r="L119" s="128" t="str" cm="1">
        <f t="array" ref="L11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15.02.03.01_v_DE</v>
      </c>
      <c r="M119" s="59">
        <v>15</v>
      </c>
      <c r="N119" s="37" t="s">
        <v>690</v>
      </c>
      <c r="O119" s="5">
        <v>2</v>
      </c>
      <c r="P119" s="1" t="s">
        <v>60</v>
      </c>
      <c r="Q119" s="59">
        <v>3</v>
      </c>
      <c r="R119" s="1" t="s">
        <v>423</v>
      </c>
      <c r="S119" s="84" t="s">
        <v>228</v>
      </c>
      <c r="T119" s="59">
        <v>1</v>
      </c>
      <c r="U119" s="2" t="s">
        <v>604</v>
      </c>
      <c r="V119" s="60" t="s">
        <v>314</v>
      </c>
      <c r="W119" s="1" t="s">
        <v>90</v>
      </c>
      <c r="X119" s="1" t="s">
        <v>218</v>
      </c>
      <c r="Y119" s="17">
        <v>0</v>
      </c>
      <c r="Z119" s="60" t="s">
        <v>497</v>
      </c>
      <c r="AA119" s="35" t="s">
        <v>377</v>
      </c>
      <c r="AB119" s="12"/>
      <c r="AC119" s="2" t="s">
        <v>336</v>
      </c>
      <c r="AD119" s="9">
        <v>9</v>
      </c>
      <c r="AE119" s="88" t="str">
        <f>IF(ISBLANK(Lehrdrehbuch[[#This Row],[from]]),"",_xlfn.CONCAT(Lehrdrehbuch[[#This Row],[Ei Nr.]],".",Lehrdrehbuch[[#This Row],[from]]))</f>
        <v>15.9</v>
      </c>
      <c r="AF119" s="9">
        <v>9</v>
      </c>
      <c r="AG119" s="88" t="str">
        <f>IF(ISBLANK(Lehrdrehbuch[[#This Row],[until]]),"",_xlfn.CONCAT(Lehrdrehbuch[[#This Row],[Ei Nr.]],".",Lehrdrehbuch[[#This Row],[until]]))</f>
        <v>15.9</v>
      </c>
      <c r="AH119" s="67" cm="1">
        <f t="array" ref="AH119">_xlfn.IFS(Lehrdrehbuch[[#This Row],[from]]="na","na",Lehrdrehbuch[[#This Row],[from]]="ID","na",ISBLANK(Lehrdrehbuch[[#This Row],[from]]),"na",ISNUMBER(Lehrdrehbuch[[#This Row],[from]]),Lehrdrehbuch[[#This Row],[until]]-Lehrdrehbuch[[#This Row],[from]]+1)</f>
        <v>1</v>
      </c>
      <c r="AI119" s="79" t="s">
        <v>188</v>
      </c>
      <c r="AJ119" s="96"/>
      <c r="AK119" s="79"/>
      <c r="AL119"/>
      <c r="AM119"/>
      <c r="AN119"/>
      <c r="AO119"/>
      <c r="AP119"/>
      <c r="AQ119"/>
      <c r="AR119"/>
      <c r="AS119"/>
      <c r="AT119"/>
      <c r="AU119"/>
      <c r="AV119"/>
    </row>
    <row r="120" spans="1:48" ht="48" hidden="1" x14ac:dyDescent="0.2">
      <c r="A120" s="46"/>
      <c r="B120" s="39">
        <v>2</v>
      </c>
      <c r="C120" s="109">
        <v>116</v>
      </c>
      <c r="D120" s="50">
        <v>236</v>
      </c>
      <c r="E120" s="102">
        <v>1</v>
      </c>
      <c r="F120" s="92" t="s">
        <v>818</v>
      </c>
      <c r="G120" s="52">
        <v>1.3888888888888889E-3</v>
      </c>
      <c r="H120" s="44">
        <v>0</v>
      </c>
      <c r="I12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12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120" s="56">
        <v>6.25E-2</v>
      </c>
      <c r="L120" s="128" t="str" cm="1">
        <f t="array" ref="L12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15.02.03a.01_v_DE</v>
      </c>
      <c r="M120" s="58">
        <v>15</v>
      </c>
      <c r="N120" s="37" t="s">
        <v>690</v>
      </c>
      <c r="O120" s="5">
        <v>2</v>
      </c>
      <c r="P120" s="1" t="s">
        <v>60</v>
      </c>
      <c r="Q120" s="59" t="s">
        <v>709</v>
      </c>
      <c r="R120" s="1" t="s">
        <v>423</v>
      </c>
      <c r="S120" s="84" t="s">
        <v>33</v>
      </c>
      <c r="T120" s="58">
        <v>1</v>
      </c>
      <c r="U120" s="2" t="s">
        <v>586</v>
      </c>
      <c r="V120" s="60" t="s">
        <v>458</v>
      </c>
      <c r="W120" s="1" t="s">
        <v>89</v>
      </c>
      <c r="X120" s="1" t="s">
        <v>222</v>
      </c>
      <c r="Y120" s="17">
        <v>1</v>
      </c>
      <c r="Z120" s="60" t="s">
        <v>498</v>
      </c>
      <c r="AA120" s="35"/>
      <c r="AB120" s="12"/>
      <c r="AC120" s="2"/>
      <c r="AD120" s="9" t="s">
        <v>15</v>
      </c>
      <c r="AE120" s="88" t="str">
        <f>IF(ISBLANK(Lehrdrehbuch[[#This Row],[from]]),"",_xlfn.CONCAT(Lehrdrehbuch[[#This Row],[Ei Nr.]],".",Lehrdrehbuch[[#This Row],[from]]))</f>
        <v>15.na</v>
      </c>
      <c r="AF120" s="9" t="s">
        <v>15</v>
      </c>
      <c r="AG120" s="88" t="str">
        <f>IF(ISBLANK(Lehrdrehbuch[[#This Row],[until]]),"",_xlfn.CONCAT(Lehrdrehbuch[[#This Row],[Ei Nr.]],".",Lehrdrehbuch[[#This Row],[until]]))</f>
        <v>15.na</v>
      </c>
      <c r="AH120" s="67" t="str" cm="1">
        <f t="array" ref="AH120">_xlfn.IFS(Lehrdrehbuch[[#This Row],[from]]="na","na",Lehrdrehbuch[[#This Row],[from]]="ID","na",ISBLANK(Lehrdrehbuch[[#This Row],[from]]),"na",ISNUMBER(Lehrdrehbuch[[#This Row],[from]]),Lehrdrehbuch[[#This Row],[until]]-Lehrdrehbuch[[#This Row],[from]]+1)</f>
        <v>na</v>
      </c>
      <c r="AI120" s="79"/>
      <c r="AJ120" s="96"/>
      <c r="AK120" s="79"/>
      <c r="AL120"/>
      <c r="AM120"/>
      <c r="AN120"/>
      <c r="AO120"/>
      <c r="AP120"/>
      <c r="AQ120"/>
      <c r="AR120"/>
      <c r="AS120"/>
      <c r="AT120"/>
      <c r="AU120"/>
      <c r="AV120"/>
    </row>
    <row r="121" spans="1:48" ht="32" hidden="1" x14ac:dyDescent="0.2">
      <c r="A121" s="46"/>
      <c r="B121" s="39">
        <v>2</v>
      </c>
      <c r="C121" s="109">
        <v>117</v>
      </c>
      <c r="D121" s="50">
        <v>238</v>
      </c>
      <c r="E121" s="102">
        <v>1</v>
      </c>
      <c r="F121" s="92" t="s">
        <v>818</v>
      </c>
      <c r="G121" s="52">
        <v>1.3888888888888889E-3</v>
      </c>
      <c r="H121" s="44">
        <v>0</v>
      </c>
      <c r="I12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12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121" s="56">
        <v>6.25E-2</v>
      </c>
      <c r="L121" s="128" t="str" cm="1">
        <f t="array" ref="L12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15.02.04a.02_v_DE</v>
      </c>
      <c r="M121" s="59">
        <v>15</v>
      </c>
      <c r="N121" s="37" t="s">
        <v>690</v>
      </c>
      <c r="O121" s="5">
        <v>2</v>
      </c>
      <c r="P121" s="1" t="s">
        <v>60</v>
      </c>
      <c r="Q121" s="59" t="s">
        <v>721</v>
      </c>
      <c r="R121" s="72" t="s">
        <v>499</v>
      </c>
      <c r="S121" s="84" t="s">
        <v>33</v>
      </c>
      <c r="T121" s="59">
        <v>2</v>
      </c>
      <c r="U121" s="2" t="s">
        <v>586</v>
      </c>
      <c r="V121" s="60" t="s">
        <v>500</v>
      </c>
      <c r="W121" s="1" t="s">
        <v>89</v>
      </c>
      <c r="X121" s="1" t="s">
        <v>222</v>
      </c>
      <c r="Y121" s="17">
        <v>1</v>
      </c>
      <c r="Z121" s="62" t="s">
        <v>501</v>
      </c>
      <c r="AA121" s="35" t="s">
        <v>209</v>
      </c>
      <c r="AB121" s="12"/>
      <c r="AC121" s="2" t="s">
        <v>335</v>
      </c>
      <c r="AD121" s="9" t="s">
        <v>15</v>
      </c>
      <c r="AE121" s="88" t="str">
        <f>IF(ISBLANK(Lehrdrehbuch[[#This Row],[from]]),"",_xlfn.CONCAT(Lehrdrehbuch[[#This Row],[Ei Nr.]],".",Lehrdrehbuch[[#This Row],[from]]))</f>
        <v>15.na</v>
      </c>
      <c r="AF121" s="9" t="s">
        <v>15</v>
      </c>
      <c r="AG121" s="88" t="str">
        <f>IF(ISBLANK(Lehrdrehbuch[[#This Row],[until]]),"",_xlfn.CONCAT(Lehrdrehbuch[[#This Row],[Ei Nr.]],".",Lehrdrehbuch[[#This Row],[until]]))</f>
        <v>15.na</v>
      </c>
      <c r="AH121" s="67" t="str" cm="1">
        <f t="array" ref="AH121">_xlfn.IFS(Lehrdrehbuch[[#This Row],[from]]="na","na",Lehrdrehbuch[[#This Row],[from]]="ID","na",ISBLANK(Lehrdrehbuch[[#This Row],[from]]),"na",ISNUMBER(Lehrdrehbuch[[#This Row],[from]]),Lehrdrehbuch[[#This Row],[until]]-Lehrdrehbuch[[#This Row],[from]]+1)</f>
        <v>na</v>
      </c>
      <c r="AI121" s="79"/>
      <c r="AJ121" s="96"/>
      <c r="AK121" s="79"/>
      <c r="AL121"/>
      <c r="AM121"/>
      <c r="AN121"/>
      <c r="AO121"/>
      <c r="AP121"/>
      <c r="AQ121"/>
      <c r="AR121"/>
      <c r="AS121"/>
      <c r="AT121"/>
      <c r="AU121"/>
      <c r="AV121"/>
    </row>
    <row r="122" spans="1:48" ht="48" hidden="1" x14ac:dyDescent="0.2">
      <c r="A122" s="43"/>
      <c r="B122" s="39">
        <v>2</v>
      </c>
      <c r="C122" s="109">
        <v>118</v>
      </c>
      <c r="D122" s="50">
        <v>240</v>
      </c>
      <c r="E122" s="102">
        <v>1</v>
      </c>
      <c r="F122" s="92" t="s">
        <v>818</v>
      </c>
      <c r="G122" s="52">
        <v>6.9444444444444447E-4</v>
      </c>
      <c r="H122" s="44">
        <v>1</v>
      </c>
      <c r="I12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3.0555555555555555E-2</v>
      </c>
      <c r="J12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0.40555555555555545</v>
      </c>
      <c r="K122" s="56">
        <v>6.25E-2</v>
      </c>
      <c r="L122" s="128" t="str" cm="1">
        <f t="array" ref="L12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15.03.01.01_v_DE</v>
      </c>
      <c r="M122" s="59">
        <v>15</v>
      </c>
      <c r="N122" s="37" t="s">
        <v>690</v>
      </c>
      <c r="O122" s="5">
        <v>3</v>
      </c>
      <c r="P122" s="1" t="s">
        <v>306</v>
      </c>
      <c r="Q122" s="59">
        <v>1</v>
      </c>
      <c r="R122" s="1" t="s">
        <v>424</v>
      </c>
      <c r="S122" s="84" t="s">
        <v>33</v>
      </c>
      <c r="T122" s="59">
        <v>1</v>
      </c>
      <c r="U122" s="2" t="s">
        <v>586</v>
      </c>
      <c r="V122" s="60" t="s">
        <v>307</v>
      </c>
      <c r="W122" s="1" t="s">
        <v>89</v>
      </c>
      <c r="X122" s="1" t="s">
        <v>222</v>
      </c>
      <c r="Y122" s="17">
        <v>0</v>
      </c>
      <c r="Z122" s="60" t="s">
        <v>181</v>
      </c>
      <c r="AA122" s="35"/>
      <c r="AB122" s="12"/>
      <c r="AC122" s="2" t="s">
        <v>335</v>
      </c>
      <c r="AD122" s="9">
        <v>10</v>
      </c>
      <c r="AE122" s="88" t="str">
        <f>IF(ISBLANK(Lehrdrehbuch[[#This Row],[from]]),"",_xlfn.CONCAT(Lehrdrehbuch[[#This Row],[Ei Nr.]],".",Lehrdrehbuch[[#This Row],[from]]))</f>
        <v>15.10</v>
      </c>
      <c r="AF122" s="9">
        <v>10</v>
      </c>
      <c r="AG122" s="88" t="str">
        <f>IF(ISBLANK(Lehrdrehbuch[[#This Row],[until]]),"",_xlfn.CONCAT(Lehrdrehbuch[[#This Row],[Ei Nr.]],".",Lehrdrehbuch[[#This Row],[until]]))</f>
        <v>15.10</v>
      </c>
      <c r="AH122" s="67" cm="1">
        <f t="array" ref="AH122">_xlfn.IFS(Lehrdrehbuch[[#This Row],[from]]="na","na",Lehrdrehbuch[[#This Row],[from]]="ID","na",ISBLANK(Lehrdrehbuch[[#This Row],[from]]),"na",ISNUMBER(Lehrdrehbuch[[#This Row],[from]]),Lehrdrehbuch[[#This Row],[until]]-Lehrdrehbuch[[#This Row],[from]]+1)</f>
        <v>1</v>
      </c>
      <c r="AI122" s="79"/>
      <c r="AJ122" s="96"/>
      <c r="AK122" s="79"/>
      <c r="AL122"/>
      <c r="AM122"/>
      <c r="AN122"/>
      <c r="AO122"/>
      <c r="AP122"/>
      <c r="AQ122"/>
      <c r="AR122"/>
      <c r="AS122"/>
      <c r="AT122"/>
      <c r="AU122"/>
      <c r="AV122"/>
    </row>
    <row r="123" spans="1:48" ht="16" hidden="1" x14ac:dyDescent="0.2">
      <c r="A123" s="46"/>
      <c r="B123" s="39">
        <v>2</v>
      </c>
      <c r="C123" s="109">
        <v>119</v>
      </c>
      <c r="D123" s="50">
        <v>242</v>
      </c>
      <c r="E123" s="102">
        <v>1</v>
      </c>
      <c r="F123" s="92" t="s">
        <v>818</v>
      </c>
      <c r="G123" s="52">
        <v>2.7777777777777779E-3</v>
      </c>
      <c r="H123" s="44">
        <v>1</v>
      </c>
      <c r="I12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3.3333333333333333E-2</v>
      </c>
      <c r="J12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0.40833333333333321</v>
      </c>
      <c r="K123" s="56">
        <v>6.25E-2</v>
      </c>
      <c r="L123" s="128" t="str" cm="1">
        <f t="array" ref="L12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15.04.01.01_v_DE</v>
      </c>
      <c r="M123" s="59">
        <v>15</v>
      </c>
      <c r="N123" s="37" t="s">
        <v>690</v>
      </c>
      <c r="O123" s="5">
        <v>4</v>
      </c>
      <c r="P123" s="1" t="s">
        <v>61</v>
      </c>
      <c r="Q123" s="59">
        <v>1</v>
      </c>
      <c r="R123" s="1" t="s">
        <v>1534</v>
      </c>
      <c r="S123" s="84" t="s">
        <v>33</v>
      </c>
      <c r="T123" s="59">
        <v>1</v>
      </c>
      <c r="U123" s="2" t="s">
        <v>586</v>
      </c>
      <c r="V123" s="60" t="s">
        <v>308</v>
      </c>
      <c r="W123" s="1" t="s">
        <v>89</v>
      </c>
      <c r="X123" s="1" t="s">
        <v>222</v>
      </c>
      <c r="Y123" s="17">
        <v>0</v>
      </c>
      <c r="Z123" s="60" t="s">
        <v>503</v>
      </c>
      <c r="AA123" s="35" t="s">
        <v>132</v>
      </c>
      <c r="AB123" s="12"/>
      <c r="AC123" s="2" t="s">
        <v>335</v>
      </c>
      <c r="AD123" s="9">
        <v>11</v>
      </c>
      <c r="AE123" s="88" t="str">
        <f>IF(ISBLANK(Lehrdrehbuch[[#This Row],[from]]),"",_xlfn.CONCAT(Lehrdrehbuch[[#This Row],[Ei Nr.]],".",Lehrdrehbuch[[#This Row],[from]]))</f>
        <v>15.11</v>
      </c>
      <c r="AF123" s="9">
        <v>15</v>
      </c>
      <c r="AG123" s="88" t="str">
        <f>IF(ISBLANK(Lehrdrehbuch[[#This Row],[until]]),"",_xlfn.CONCAT(Lehrdrehbuch[[#This Row],[Ei Nr.]],".",Lehrdrehbuch[[#This Row],[until]]))</f>
        <v>15.15</v>
      </c>
      <c r="AH123" s="67" cm="1">
        <f t="array" ref="AH123">_xlfn.IFS(Lehrdrehbuch[[#This Row],[from]]="na","na",Lehrdrehbuch[[#This Row],[from]]="ID","na",ISBLANK(Lehrdrehbuch[[#This Row],[from]]),"na",ISNUMBER(Lehrdrehbuch[[#This Row],[from]]),Lehrdrehbuch[[#This Row],[until]]-Lehrdrehbuch[[#This Row],[from]]+1)</f>
        <v>5</v>
      </c>
      <c r="AI123" s="79"/>
      <c r="AJ123" s="96"/>
      <c r="AK123" s="79" t="s">
        <v>93</v>
      </c>
      <c r="AL123"/>
      <c r="AM123"/>
      <c r="AN123"/>
      <c r="AO123"/>
      <c r="AP123"/>
      <c r="AQ123"/>
      <c r="AR123"/>
      <c r="AS123"/>
      <c r="AT123"/>
      <c r="AU123"/>
      <c r="AV123"/>
    </row>
    <row r="124" spans="1:48" ht="32" hidden="1" x14ac:dyDescent="0.2">
      <c r="A124" s="46"/>
      <c r="B124" s="39">
        <v>2</v>
      </c>
      <c r="C124" s="109">
        <v>120</v>
      </c>
      <c r="D124" s="50">
        <v>244</v>
      </c>
      <c r="E124" s="102">
        <v>1</v>
      </c>
      <c r="F124" s="92" t="s">
        <v>818</v>
      </c>
      <c r="G124" s="52">
        <v>2.7777777777777779E-3</v>
      </c>
      <c r="H124" s="44">
        <v>1</v>
      </c>
      <c r="I12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3.6111111111111108E-2</v>
      </c>
      <c r="J12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0.41111111111111098</v>
      </c>
      <c r="K124" s="56">
        <v>6.25E-2</v>
      </c>
      <c r="L124" s="128" t="str" cm="1">
        <f t="array" ref="L12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15.05.01.01_v_DE</v>
      </c>
      <c r="M124" s="59">
        <v>15</v>
      </c>
      <c r="N124" s="37" t="s">
        <v>690</v>
      </c>
      <c r="O124" s="5">
        <v>5</v>
      </c>
      <c r="P124" s="1" t="s">
        <v>309</v>
      </c>
      <c r="Q124" s="59">
        <v>1</v>
      </c>
      <c r="R124" s="1" t="s">
        <v>425</v>
      </c>
      <c r="S124" s="84" t="s">
        <v>33</v>
      </c>
      <c r="T124" s="59">
        <v>1</v>
      </c>
      <c r="U124" s="2" t="s">
        <v>586</v>
      </c>
      <c r="V124" s="60" t="s">
        <v>310</v>
      </c>
      <c r="W124" s="1" t="s">
        <v>89</v>
      </c>
      <c r="X124" s="1" t="s">
        <v>222</v>
      </c>
      <c r="Y124" s="17">
        <v>0</v>
      </c>
      <c r="Z124" s="60" t="s">
        <v>211</v>
      </c>
      <c r="AA124" s="35"/>
      <c r="AB124" s="12"/>
      <c r="AC124" s="2" t="s">
        <v>335</v>
      </c>
      <c r="AD124" s="9">
        <v>16</v>
      </c>
      <c r="AE124" s="88" t="str">
        <f>IF(ISBLANK(Lehrdrehbuch[[#This Row],[from]]),"",_xlfn.CONCAT(Lehrdrehbuch[[#This Row],[Ei Nr.]],".",Lehrdrehbuch[[#This Row],[from]]))</f>
        <v>15.16</v>
      </c>
      <c r="AF124" s="9">
        <v>19</v>
      </c>
      <c r="AG124" s="88" t="str">
        <f>IF(ISBLANK(Lehrdrehbuch[[#This Row],[until]]),"",_xlfn.CONCAT(Lehrdrehbuch[[#This Row],[Ei Nr.]],".",Lehrdrehbuch[[#This Row],[until]]))</f>
        <v>15.19</v>
      </c>
      <c r="AH124" s="67" cm="1">
        <f t="array" ref="AH124">_xlfn.IFS(Lehrdrehbuch[[#This Row],[from]]="na","na",Lehrdrehbuch[[#This Row],[from]]="ID","na",ISBLANK(Lehrdrehbuch[[#This Row],[from]]),"na",ISNUMBER(Lehrdrehbuch[[#This Row],[from]]),Lehrdrehbuch[[#This Row],[until]]-Lehrdrehbuch[[#This Row],[from]]+1)</f>
        <v>4</v>
      </c>
      <c r="AI124" s="79"/>
      <c r="AJ124" s="96"/>
      <c r="AK124" s="79"/>
      <c r="AL124"/>
      <c r="AM124"/>
      <c r="AN124"/>
      <c r="AO124"/>
      <c r="AP124"/>
      <c r="AQ124"/>
      <c r="AR124"/>
      <c r="AS124"/>
      <c r="AT124"/>
      <c r="AU124"/>
      <c r="AV124"/>
    </row>
    <row r="125" spans="1:48" ht="128" hidden="1" x14ac:dyDescent="0.2">
      <c r="A125" s="46"/>
      <c r="B125" s="39">
        <v>2</v>
      </c>
      <c r="C125" s="109">
        <v>121</v>
      </c>
      <c r="D125" s="50">
        <v>246</v>
      </c>
      <c r="E125" s="102">
        <v>1</v>
      </c>
      <c r="F125" s="92" t="s">
        <v>818</v>
      </c>
      <c r="G125" s="52">
        <v>6.9444444444444447E-4</v>
      </c>
      <c r="H125" s="44">
        <v>1</v>
      </c>
      <c r="I12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3.680555555555555E-2</v>
      </c>
      <c r="J12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0.41180555555555542</v>
      </c>
      <c r="K125" s="56">
        <v>6.25E-2</v>
      </c>
      <c r="L125" s="128" t="str" cm="1">
        <f t="array" ref="L12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15.05.02.01_v_DE</v>
      </c>
      <c r="M125" s="59">
        <v>15</v>
      </c>
      <c r="N125" s="37" t="s">
        <v>690</v>
      </c>
      <c r="O125" s="5">
        <v>5</v>
      </c>
      <c r="P125" s="1" t="s">
        <v>309</v>
      </c>
      <c r="Q125" s="59">
        <v>2</v>
      </c>
      <c r="R125" s="1" t="s">
        <v>311</v>
      </c>
      <c r="S125" s="84" t="s">
        <v>459</v>
      </c>
      <c r="T125" s="59">
        <v>1</v>
      </c>
      <c r="U125" s="2" t="s">
        <v>604</v>
      </c>
      <c r="V125" s="60" t="s">
        <v>310</v>
      </c>
      <c r="W125" s="1" t="s">
        <v>90</v>
      </c>
      <c r="X125" s="1" t="s">
        <v>218</v>
      </c>
      <c r="Y125" s="17">
        <v>0</v>
      </c>
      <c r="Z125" s="60" t="s">
        <v>573</v>
      </c>
      <c r="AA125" s="35"/>
      <c r="AB125" s="12"/>
      <c r="AC125" s="2" t="s">
        <v>335</v>
      </c>
      <c r="AD125" s="9">
        <v>20</v>
      </c>
      <c r="AE125" s="88" t="str">
        <f>IF(ISBLANK(Lehrdrehbuch[[#This Row],[from]]),"",_xlfn.CONCAT(Lehrdrehbuch[[#This Row],[Ei Nr.]],".",Lehrdrehbuch[[#This Row],[from]]))</f>
        <v>15.20</v>
      </c>
      <c r="AF125" s="9">
        <v>21</v>
      </c>
      <c r="AG125" s="88" t="str">
        <f>IF(ISBLANK(Lehrdrehbuch[[#This Row],[until]]),"",_xlfn.CONCAT(Lehrdrehbuch[[#This Row],[Ei Nr.]],".",Lehrdrehbuch[[#This Row],[until]]))</f>
        <v>15.21</v>
      </c>
      <c r="AH125" s="67" cm="1">
        <f t="array" ref="AH125">_xlfn.IFS(Lehrdrehbuch[[#This Row],[from]]="na","na",Lehrdrehbuch[[#This Row],[from]]="ID","na",ISBLANK(Lehrdrehbuch[[#This Row],[from]]),"na",ISNUMBER(Lehrdrehbuch[[#This Row],[from]]),Lehrdrehbuch[[#This Row],[until]]-Lehrdrehbuch[[#This Row],[from]]+1)</f>
        <v>2</v>
      </c>
      <c r="AI125" s="79"/>
      <c r="AJ125" s="96"/>
      <c r="AK125" s="79"/>
      <c r="AL125"/>
      <c r="AM125"/>
      <c r="AN125"/>
      <c r="AO125"/>
      <c r="AP125"/>
      <c r="AQ125"/>
      <c r="AR125"/>
      <c r="AS125"/>
      <c r="AT125"/>
      <c r="AU125"/>
      <c r="AV125"/>
    </row>
    <row r="126" spans="1:48" ht="96" hidden="1" x14ac:dyDescent="0.2">
      <c r="A126" s="46"/>
      <c r="B126" s="39">
        <v>2</v>
      </c>
      <c r="C126" s="109">
        <v>122</v>
      </c>
      <c r="D126" s="50">
        <v>248</v>
      </c>
      <c r="E126" s="102">
        <v>1</v>
      </c>
      <c r="F126" s="92" t="s">
        <v>818</v>
      </c>
      <c r="G126" s="52">
        <v>6.9444444444444447E-4</v>
      </c>
      <c r="H126" s="44">
        <v>0</v>
      </c>
      <c r="I12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3.680555555555555E-2</v>
      </c>
      <c r="J12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0.41180555555555542</v>
      </c>
      <c r="K126" s="56">
        <v>6.25E-2</v>
      </c>
      <c r="L126" s="128" t="str" cm="1">
        <f t="array" ref="L12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15.05.02a.01_v_DE</v>
      </c>
      <c r="M126" s="58">
        <v>15</v>
      </c>
      <c r="N126" s="37" t="s">
        <v>690</v>
      </c>
      <c r="O126" s="5">
        <v>5</v>
      </c>
      <c r="P126" s="1" t="s">
        <v>309</v>
      </c>
      <c r="Q126" s="59" t="s">
        <v>365</v>
      </c>
      <c r="R126" s="1" t="s">
        <v>311</v>
      </c>
      <c r="S126" s="84" t="s">
        <v>459</v>
      </c>
      <c r="T126" s="58">
        <v>1</v>
      </c>
      <c r="U126" s="2" t="s">
        <v>604</v>
      </c>
      <c r="V126" s="60" t="s">
        <v>310</v>
      </c>
      <c r="W126" s="1" t="s">
        <v>90</v>
      </c>
      <c r="X126" s="1" t="s">
        <v>822</v>
      </c>
      <c r="Y126" s="17">
        <v>1</v>
      </c>
      <c r="Z126" s="60" t="s">
        <v>575</v>
      </c>
      <c r="AA126" s="35"/>
      <c r="AB126" s="12"/>
      <c r="AC126" s="2"/>
      <c r="AD126" s="9" t="s">
        <v>15</v>
      </c>
      <c r="AE126" s="88" t="str">
        <f>IF(ISBLANK(Lehrdrehbuch[[#This Row],[from]]),"",_xlfn.CONCAT(Lehrdrehbuch[[#This Row],[Ei Nr.]],".",Lehrdrehbuch[[#This Row],[from]]))</f>
        <v>15.na</v>
      </c>
      <c r="AF126" s="9" t="s">
        <v>15</v>
      </c>
      <c r="AG126" s="88" t="str">
        <f>IF(ISBLANK(Lehrdrehbuch[[#This Row],[until]]),"",_xlfn.CONCAT(Lehrdrehbuch[[#This Row],[Ei Nr.]],".",Lehrdrehbuch[[#This Row],[until]]))</f>
        <v>15.na</v>
      </c>
      <c r="AH126" s="67" t="str" cm="1">
        <f t="array" ref="AH126">_xlfn.IFS(Lehrdrehbuch[[#This Row],[from]]="na","na",Lehrdrehbuch[[#This Row],[from]]="ID","na",ISBLANK(Lehrdrehbuch[[#This Row],[from]]),"na",ISNUMBER(Lehrdrehbuch[[#This Row],[from]]),Lehrdrehbuch[[#This Row],[until]]-Lehrdrehbuch[[#This Row],[from]]+1)</f>
        <v>na</v>
      </c>
      <c r="AI126" s="79"/>
      <c r="AJ126" s="96"/>
      <c r="AK126" s="79"/>
      <c r="AL126"/>
      <c r="AM126"/>
      <c r="AN126"/>
      <c r="AO126"/>
      <c r="AP126"/>
      <c r="AQ126"/>
      <c r="AR126"/>
      <c r="AS126"/>
      <c r="AT126"/>
      <c r="AU126"/>
      <c r="AV126"/>
    </row>
    <row r="127" spans="1:48" ht="32" hidden="1" x14ac:dyDescent="0.2">
      <c r="A127" s="46"/>
      <c r="B127" s="39">
        <v>2</v>
      </c>
      <c r="C127" s="109">
        <v>123</v>
      </c>
      <c r="D127" s="50">
        <v>250</v>
      </c>
      <c r="E127" s="102">
        <v>1</v>
      </c>
      <c r="F127" s="92" t="s">
        <v>818</v>
      </c>
      <c r="G127" s="52">
        <v>6.9444444444444447E-4</v>
      </c>
      <c r="H127" s="44">
        <v>1</v>
      </c>
      <c r="I12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3.7499999999999992E-2</v>
      </c>
      <c r="J12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0.41249999999999987</v>
      </c>
      <c r="K127" s="56">
        <v>6.25E-2</v>
      </c>
      <c r="L127" s="128" t="str" cm="1">
        <f t="array" ref="L12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15.05.03.01_v_DE</v>
      </c>
      <c r="M127" s="59">
        <v>15</v>
      </c>
      <c r="N127" s="37" t="s">
        <v>690</v>
      </c>
      <c r="O127" s="5">
        <v>5</v>
      </c>
      <c r="P127" s="1" t="s">
        <v>309</v>
      </c>
      <c r="Q127" s="59">
        <v>3</v>
      </c>
      <c r="R127" s="1" t="s">
        <v>311</v>
      </c>
      <c r="S127" s="84" t="s">
        <v>33</v>
      </c>
      <c r="T127" s="59">
        <v>1</v>
      </c>
      <c r="U127" s="2" t="s">
        <v>586</v>
      </c>
      <c r="V127" s="60" t="s">
        <v>310</v>
      </c>
      <c r="W127" s="1" t="s">
        <v>89</v>
      </c>
      <c r="X127" s="1" t="s">
        <v>222</v>
      </c>
      <c r="Y127" s="17">
        <v>0</v>
      </c>
      <c r="Z127" s="60" t="s">
        <v>212</v>
      </c>
      <c r="AA127" s="64" t="s">
        <v>141</v>
      </c>
      <c r="AB127" s="12"/>
      <c r="AC127" s="2" t="s">
        <v>335</v>
      </c>
      <c r="AD127" s="9">
        <v>22</v>
      </c>
      <c r="AE127" s="88" t="str">
        <f>IF(ISBLANK(Lehrdrehbuch[[#This Row],[from]]),"",_xlfn.CONCAT(Lehrdrehbuch[[#This Row],[Ei Nr.]],".",Lehrdrehbuch[[#This Row],[from]]))</f>
        <v>15.22</v>
      </c>
      <c r="AF127" s="9">
        <v>22</v>
      </c>
      <c r="AG127" s="88" t="str">
        <f>IF(ISBLANK(Lehrdrehbuch[[#This Row],[until]]),"",_xlfn.CONCAT(Lehrdrehbuch[[#This Row],[Ei Nr.]],".",Lehrdrehbuch[[#This Row],[until]]))</f>
        <v>15.22</v>
      </c>
      <c r="AH127" s="67" cm="1">
        <f t="array" ref="AH127">_xlfn.IFS(Lehrdrehbuch[[#This Row],[from]]="na","na",Lehrdrehbuch[[#This Row],[from]]="ID","na",ISBLANK(Lehrdrehbuch[[#This Row],[from]]),"na",ISNUMBER(Lehrdrehbuch[[#This Row],[from]]),Lehrdrehbuch[[#This Row],[until]]-Lehrdrehbuch[[#This Row],[from]]+1)</f>
        <v>1</v>
      </c>
      <c r="AI127" s="79"/>
      <c r="AJ127" s="96"/>
      <c r="AK127" s="79" t="s">
        <v>133</v>
      </c>
      <c r="AL127"/>
      <c r="AM127"/>
      <c r="AN127"/>
      <c r="AO127"/>
      <c r="AP127"/>
      <c r="AQ127"/>
      <c r="AR127"/>
      <c r="AS127"/>
      <c r="AT127"/>
      <c r="AU127"/>
      <c r="AV127"/>
    </row>
    <row r="128" spans="1:48" ht="16" hidden="1" x14ac:dyDescent="0.2">
      <c r="A128" s="46"/>
      <c r="B128" s="39">
        <v>2</v>
      </c>
      <c r="C128" s="109">
        <v>124</v>
      </c>
      <c r="D128" s="50">
        <v>252</v>
      </c>
      <c r="E128" s="102">
        <v>1</v>
      </c>
      <c r="F128" s="92" t="s">
        <v>818</v>
      </c>
      <c r="G128" s="52">
        <v>1.0416666666666666E-2</v>
      </c>
      <c r="H128" s="44">
        <v>1</v>
      </c>
      <c r="I12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4.7916666666666656E-2</v>
      </c>
      <c r="J12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0.42291666666666655</v>
      </c>
      <c r="K128" s="56">
        <v>1.0416666666666666E-2</v>
      </c>
      <c r="L128" s="128" t="str" cm="1">
        <f t="array" ref="L12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15.05.04.01_v_DE</v>
      </c>
      <c r="M128" s="59">
        <v>15</v>
      </c>
      <c r="N128" s="37" t="s">
        <v>6</v>
      </c>
      <c r="O128" s="5">
        <v>5</v>
      </c>
      <c r="P128" s="1" t="s">
        <v>15</v>
      </c>
      <c r="Q128" s="59">
        <v>4</v>
      </c>
      <c r="R128" s="1" t="s">
        <v>16</v>
      </c>
      <c r="S128" s="84" t="s">
        <v>15</v>
      </c>
      <c r="T128" s="59">
        <v>1</v>
      </c>
      <c r="U128" s="2" t="s">
        <v>15</v>
      </c>
      <c r="V128" s="60" t="s">
        <v>97</v>
      </c>
      <c r="W128" s="1" t="s">
        <v>15</v>
      </c>
      <c r="X128" s="1" t="s">
        <v>15</v>
      </c>
      <c r="Y128" s="17">
        <v>0</v>
      </c>
      <c r="Z128" s="60" t="s">
        <v>16</v>
      </c>
      <c r="AA128" s="35" t="s">
        <v>86</v>
      </c>
      <c r="AB128" s="12"/>
      <c r="AC128" s="2" t="s">
        <v>15</v>
      </c>
      <c r="AD128" s="9" t="s">
        <v>15</v>
      </c>
      <c r="AE128" s="88" t="str">
        <f>IF(ISBLANK(Lehrdrehbuch[[#This Row],[from]]),"",_xlfn.CONCAT(Lehrdrehbuch[[#This Row],[Ei Nr.]],".",Lehrdrehbuch[[#This Row],[from]]))</f>
        <v>15.na</v>
      </c>
      <c r="AF128" s="9" t="s">
        <v>15</v>
      </c>
      <c r="AG128" s="88" t="str">
        <f>IF(ISBLANK(Lehrdrehbuch[[#This Row],[until]]),"",_xlfn.CONCAT(Lehrdrehbuch[[#This Row],[Ei Nr.]],".",Lehrdrehbuch[[#This Row],[until]]))</f>
        <v>15.na</v>
      </c>
      <c r="AH128" s="67" t="str" cm="1">
        <f t="array" ref="AH128">_xlfn.IFS(Lehrdrehbuch[[#This Row],[from]]="na","na",Lehrdrehbuch[[#This Row],[from]]="ID","na",ISBLANK(Lehrdrehbuch[[#This Row],[from]]),"na",ISNUMBER(Lehrdrehbuch[[#This Row],[from]]),Lehrdrehbuch[[#This Row],[until]]-Lehrdrehbuch[[#This Row],[from]]+1)</f>
        <v>na</v>
      </c>
      <c r="AI128" s="79"/>
      <c r="AJ128" s="96"/>
      <c r="AK128" s="79"/>
      <c r="AL128"/>
      <c r="AM128"/>
      <c r="AN128"/>
      <c r="AO128"/>
      <c r="AP128"/>
      <c r="AQ128"/>
      <c r="AR128"/>
      <c r="AS128"/>
      <c r="AT128"/>
      <c r="AU128"/>
      <c r="AV128"/>
    </row>
    <row r="129" spans="1:48" ht="112" hidden="1" x14ac:dyDescent="0.2">
      <c r="A129" s="46"/>
      <c r="B129" s="39">
        <v>2</v>
      </c>
      <c r="C129" s="109">
        <v>125</v>
      </c>
      <c r="D129" s="50">
        <v>254</v>
      </c>
      <c r="E129" s="103">
        <v>1</v>
      </c>
      <c r="F129" s="92" t="s">
        <v>818</v>
      </c>
      <c r="G129" s="52">
        <v>1.3888888888888889E-3</v>
      </c>
      <c r="H129" s="44">
        <v>1</v>
      </c>
      <c r="I12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4.9305555555555547E-2</v>
      </c>
      <c r="J12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0.42430555555555544</v>
      </c>
      <c r="K129" s="56">
        <v>6.25E-2</v>
      </c>
      <c r="L129" s="128" t="str" cm="1">
        <f t="array" ref="L12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15.06.01.01_v_DE</v>
      </c>
      <c r="M129" s="58">
        <v>15</v>
      </c>
      <c r="N129" s="37" t="s">
        <v>690</v>
      </c>
      <c r="O129" s="5">
        <v>6</v>
      </c>
      <c r="P129" s="1" t="s">
        <v>312</v>
      </c>
      <c r="Q129" s="59">
        <v>1</v>
      </c>
      <c r="R129" s="1" t="s">
        <v>649</v>
      </c>
      <c r="S129" s="84" t="s">
        <v>18</v>
      </c>
      <c r="T129" s="58">
        <v>1</v>
      </c>
      <c r="U129" s="2" t="s">
        <v>614</v>
      </c>
      <c r="V129" s="60" t="s">
        <v>313</v>
      </c>
      <c r="W129" s="1" t="s">
        <v>89</v>
      </c>
      <c r="X129" s="1" t="s">
        <v>222</v>
      </c>
      <c r="Y129" s="17">
        <v>0</v>
      </c>
      <c r="Z129" s="60" t="s">
        <v>767</v>
      </c>
      <c r="AA129" s="35"/>
      <c r="AB129" s="12"/>
      <c r="AC129" s="2"/>
      <c r="AD129" s="9">
        <v>23</v>
      </c>
      <c r="AE129" s="88" t="str">
        <f>IF(ISBLANK(Lehrdrehbuch[[#This Row],[from]]),"",_xlfn.CONCAT(Lehrdrehbuch[[#This Row],[Ei Nr.]],".",Lehrdrehbuch[[#This Row],[from]]))</f>
        <v>15.23</v>
      </c>
      <c r="AF129" s="9">
        <v>23</v>
      </c>
      <c r="AG129" s="88" t="str">
        <f>IF(ISBLANK(Lehrdrehbuch[[#This Row],[until]]),"",_xlfn.CONCAT(Lehrdrehbuch[[#This Row],[Ei Nr.]],".",Lehrdrehbuch[[#This Row],[until]]))</f>
        <v>15.23</v>
      </c>
      <c r="AH129" s="67" cm="1">
        <f t="array" ref="AH129">_xlfn.IFS(Lehrdrehbuch[[#This Row],[from]]="na","na",Lehrdrehbuch[[#This Row],[from]]="ID","na",ISBLANK(Lehrdrehbuch[[#This Row],[from]]),"na",ISNUMBER(Lehrdrehbuch[[#This Row],[from]]),Lehrdrehbuch[[#This Row],[until]]-Lehrdrehbuch[[#This Row],[from]]+1)</f>
        <v>1</v>
      </c>
      <c r="AI129" s="79"/>
      <c r="AJ129" s="96"/>
      <c r="AK129" s="79"/>
      <c r="AL129"/>
      <c r="AM129"/>
      <c r="AN129"/>
      <c r="AO129"/>
      <c r="AP129"/>
      <c r="AQ129"/>
      <c r="AR129"/>
      <c r="AS129"/>
      <c r="AT129"/>
      <c r="AU129"/>
      <c r="AV129"/>
    </row>
    <row r="130" spans="1:48" ht="32" hidden="1" x14ac:dyDescent="0.2">
      <c r="A130" s="46"/>
      <c r="B130" s="39">
        <v>2</v>
      </c>
      <c r="C130" s="109">
        <v>126</v>
      </c>
      <c r="D130" s="50">
        <v>256</v>
      </c>
      <c r="E130" s="103">
        <v>1</v>
      </c>
      <c r="F130" s="92" t="s">
        <v>818</v>
      </c>
      <c r="G130" s="52">
        <v>2.7777777777777779E-3</v>
      </c>
      <c r="H130" s="44">
        <v>1</v>
      </c>
      <c r="I13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5.2083333333333322E-2</v>
      </c>
      <c r="J13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0.4270833333333332</v>
      </c>
      <c r="K130" s="56">
        <v>6.25E-2</v>
      </c>
      <c r="L130" s="128" t="str" cm="1">
        <f t="array" ref="L13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15.06.01.02_v_DE</v>
      </c>
      <c r="M130" s="58">
        <v>15</v>
      </c>
      <c r="N130" s="37" t="s">
        <v>690</v>
      </c>
      <c r="O130" s="5">
        <v>6</v>
      </c>
      <c r="P130" s="1" t="s">
        <v>312</v>
      </c>
      <c r="Q130" s="59">
        <v>1</v>
      </c>
      <c r="R130" s="1" t="s">
        <v>649</v>
      </c>
      <c r="S130" s="84" t="s">
        <v>18</v>
      </c>
      <c r="T130" s="58">
        <v>2</v>
      </c>
      <c r="U130" s="2" t="s">
        <v>650</v>
      </c>
      <c r="V130" s="60" t="s">
        <v>313</v>
      </c>
      <c r="W130" s="1" t="s">
        <v>90</v>
      </c>
      <c r="X130" s="1" t="s">
        <v>222</v>
      </c>
      <c r="Y130" s="17">
        <v>0</v>
      </c>
      <c r="Z130" s="60" t="s">
        <v>506</v>
      </c>
      <c r="AA130" s="35"/>
      <c r="AB130" s="12"/>
      <c r="AC130" s="2"/>
      <c r="AD130" s="9">
        <v>24</v>
      </c>
      <c r="AE130" s="88" t="str">
        <f>IF(ISBLANK(Lehrdrehbuch[[#This Row],[from]]),"",_xlfn.CONCAT(Lehrdrehbuch[[#This Row],[Ei Nr.]],".",Lehrdrehbuch[[#This Row],[from]]))</f>
        <v>15.24</v>
      </c>
      <c r="AF130" s="9">
        <v>24</v>
      </c>
      <c r="AG130" s="88" t="str">
        <f>IF(ISBLANK(Lehrdrehbuch[[#This Row],[until]]),"",_xlfn.CONCAT(Lehrdrehbuch[[#This Row],[Ei Nr.]],".",Lehrdrehbuch[[#This Row],[until]]))</f>
        <v>15.24</v>
      </c>
      <c r="AH130" s="67" cm="1">
        <f t="array" ref="AH130">_xlfn.IFS(Lehrdrehbuch[[#This Row],[from]]="na","na",Lehrdrehbuch[[#This Row],[from]]="ID","na",ISBLANK(Lehrdrehbuch[[#This Row],[from]]),"na",ISNUMBER(Lehrdrehbuch[[#This Row],[from]]),Lehrdrehbuch[[#This Row],[until]]-Lehrdrehbuch[[#This Row],[from]]+1)</f>
        <v>1</v>
      </c>
      <c r="AI130" s="79"/>
      <c r="AJ130" s="96"/>
      <c r="AK130" s="79"/>
      <c r="AL130"/>
      <c r="AM130"/>
      <c r="AN130"/>
      <c r="AO130"/>
      <c r="AP130"/>
      <c r="AQ130"/>
      <c r="AR130"/>
      <c r="AS130"/>
      <c r="AT130"/>
      <c r="AU130"/>
      <c r="AV130"/>
    </row>
    <row r="131" spans="1:48" ht="64" hidden="1" x14ac:dyDescent="0.2">
      <c r="A131" s="46"/>
      <c r="B131" s="39">
        <v>2</v>
      </c>
      <c r="C131" s="109">
        <v>127</v>
      </c>
      <c r="D131" s="50">
        <v>258</v>
      </c>
      <c r="E131" s="103">
        <v>1</v>
      </c>
      <c r="F131" s="92" t="s">
        <v>818</v>
      </c>
      <c r="G131" s="52">
        <v>1.0416666666666666E-2</v>
      </c>
      <c r="H131" s="44">
        <v>1</v>
      </c>
      <c r="I13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6.2499999999999986E-2</v>
      </c>
      <c r="J13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0.43749999999999989</v>
      </c>
      <c r="K131" s="56">
        <v>6.25E-2</v>
      </c>
      <c r="L131" s="128" t="str" cm="1">
        <f t="array" ref="L13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15.06.01.03_v_DE</v>
      </c>
      <c r="M131" s="58">
        <v>15</v>
      </c>
      <c r="N131" s="37" t="s">
        <v>690</v>
      </c>
      <c r="O131" s="5">
        <v>6</v>
      </c>
      <c r="P131" s="1" t="s">
        <v>312</v>
      </c>
      <c r="Q131" s="59">
        <v>1</v>
      </c>
      <c r="R131" s="1" t="s">
        <v>649</v>
      </c>
      <c r="S131" s="84" t="s">
        <v>18</v>
      </c>
      <c r="T131" s="58">
        <v>3</v>
      </c>
      <c r="U131" s="2" t="s">
        <v>651</v>
      </c>
      <c r="V131" s="60" t="s">
        <v>313</v>
      </c>
      <c r="W131" s="1" t="s">
        <v>90</v>
      </c>
      <c r="X131" s="1" t="s">
        <v>218</v>
      </c>
      <c r="Y131" s="17">
        <v>0</v>
      </c>
      <c r="Z131" s="60" t="s">
        <v>507</v>
      </c>
      <c r="AA131" s="35"/>
      <c r="AB131" s="12"/>
      <c r="AC131" s="2"/>
      <c r="AD131" s="9">
        <v>25</v>
      </c>
      <c r="AE131" s="88" t="str">
        <f>IF(ISBLANK(Lehrdrehbuch[[#This Row],[from]]),"",_xlfn.CONCAT(Lehrdrehbuch[[#This Row],[Ei Nr.]],".",Lehrdrehbuch[[#This Row],[from]]))</f>
        <v>15.25</v>
      </c>
      <c r="AF131" s="9">
        <v>25</v>
      </c>
      <c r="AG131" s="88" t="str">
        <f>IF(ISBLANK(Lehrdrehbuch[[#This Row],[until]]),"",_xlfn.CONCAT(Lehrdrehbuch[[#This Row],[Ei Nr.]],".",Lehrdrehbuch[[#This Row],[until]]))</f>
        <v>15.25</v>
      </c>
      <c r="AH131" s="67" cm="1">
        <f t="array" ref="AH131">_xlfn.IFS(Lehrdrehbuch[[#This Row],[from]]="na","na",Lehrdrehbuch[[#This Row],[from]]="ID","na",ISBLANK(Lehrdrehbuch[[#This Row],[from]]),"na",ISNUMBER(Lehrdrehbuch[[#This Row],[from]]),Lehrdrehbuch[[#This Row],[until]]-Lehrdrehbuch[[#This Row],[from]]+1)</f>
        <v>1</v>
      </c>
      <c r="AI131" s="79"/>
      <c r="AJ131" s="96"/>
      <c r="AK131" s="79"/>
      <c r="AL131"/>
      <c r="AM131"/>
      <c r="AN131"/>
      <c r="AO131"/>
      <c r="AP131"/>
      <c r="AQ131"/>
      <c r="AR131"/>
      <c r="AS131"/>
      <c r="AT131"/>
      <c r="AU131"/>
      <c r="AV131"/>
    </row>
    <row r="132" spans="1:48" ht="80" hidden="1" x14ac:dyDescent="0.2">
      <c r="A132" s="46"/>
      <c r="B132" s="39">
        <v>2</v>
      </c>
      <c r="C132" s="109">
        <v>128</v>
      </c>
      <c r="D132" s="50">
        <v>260</v>
      </c>
      <c r="E132" s="103">
        <v>1</v>
      </c>
      <c r="F132" s="92" t="s">
        <v>818</v>
      </c>
      <c r="G132" s="52">
        <v>2.4305555555555556E-2</v>
      </c>
      <c r="H132" s="44">
        <v>1</v>
      </c>
      <c r="I13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13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132" s="56">
        <v>6.25E-2</v>
      </c>
      <c r="L132" s="128" t="str" cm="1">
        <f t="array" ref="L13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15.06.01.04_v_DE</v>
      </c>
      <c r="M132" s="58">
        <v>15</v>
      </c>
      <c r="N132" s="37" t="s">
        <v>690</v>
      </c>
      <c r="O132" s="5">
        <v>6</v>
      </c>
      <c r="P132" s="1" t="s">
        <v>312</v>
      </c>
      <c r="Q132" s="59">
        <v>1</v>
      </c>
      <c r="R132" s="1" t="s">
        <v>649</v>
      </c>
      <c r="S132" s="84" t="s">
        <v>18</v>
      </c>
      <c r="T132" s="58">
        <v>4</v>
      </c>
      <c r="U132" s="2" t="s">
        <v>652</v>
      </c>
      <c r="V132" s="60" t="s">
        <v>313</v>
      </c>
      <c r="W132" s="1" t="s">
        <v>90</v>
      </c>
      <c r="X132" s="1" t="s">
        <v>218</v>
      </c>
      <c r="Y132" s="17">
        <v>0</v>
      </c>
      <c r="Z132" s="60" t="s">
        <v>508</v>
      </c>
      <c r="AA132" s="35"/>
      <c r="AB132" s="12"/>
      <c r="AC132" s="2"/>
      <c r="AD132" s="9">
        <v>26</v>
      </c>
      <c r="AE132" s="88" t="str">
        <f>IF(ISBLANK(Lehrdrehbuch[[#This Row],[from]]),"",_xlfn.CONCAT(Lehrdrehbuch[[#This Row],[Ei Nr.]],".",Lehrdrehbuch[[#This Row],[from]]))</f>
        <v>15.26</v>
      </c>
      <c r="AF132" s="9">
        <v>26</v>
      </c>
      <c r="AG132" s="88" t="str">
        <f>IF(ISBLANK(Lehrdrehbuch[[#This Row],[until]]),"",_xlfn.CONCAT(Lehrdrehbuch[[#This Row],[Ei Nr.]],".",Lehrdrehbuch[[#This Row],[until]]))</f>
        <v>15.26</v>
      </c>
      <c r="AH132" s="67" cm="1">
        <f t="array" ref="AH132">_xlfn.IFS(Lehrdrehbuch[[#This Row],[from]]="na","na",Lehrdrehbuch[[#This Row],[from]]="ID","na",ISBLANK(Lehrdrehbuch[[#This Row],[from]]),"na",ISNUMBER(Lehrdrehbuch[[#This Row],[from]]),Lehrdrehbuch[[#This Row],[until]]-Lehrdrehbuch[[#This Row],[from]]+1)</f>
        <v>1</v>
      </c>
      <c r="AI132" s="79"/>
      <c r="AJ132" s="96"/>
      <c r="AK132" s="79"/>
      <c r="AL132"/>
      <c r="AM132"/>
      <c r="AN132"/>
      <c r="AO132"/>
      <c r="AP132"/>
      <c r="AQ132"/>
      <c r="AR132"/>
      <c r="AS132"/>
      <c r="AT132"/>
      <c r="AU132"/>
      <c r="AV132"/>
    </row>
    <row r="133" spans="1:48" ht="80" hidden="1" x14ac:dyDescent="0.2">
      <c r="A133" s="46"/>
      <c r="B133" s="39">
        <v>2</v>
      </c>
      <c r="C133" s="109">
        <v>129</v>
      </c>
      <c r="D133" s="50">
        <v>262</v>
      </c>
      <c r="E133" s="102">
        <v>1</v>
      </c>
      <c r="F133" s="92" t="s">
        <v>818</v>
      </c>
      <c r="G133" s="52">
        <v>6.9444444444444447E-4</v>
      </c>
      <c r="H133" s="44">
        <v>0</v>
      </c>
      <c r="I13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13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133" s="56">
        <v>6.25E-2</v>
      </c>
      <c r="L133" s="128" t="str" cm="1">
        <f t="array" ref="L13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15.06.01a.01_v_DE</v>
      </c>
      <c r="M133" s="59">
        <v>15</v>
      </c>
      <c r="N133" s="37" t="s">
        <v>690</v>
      </c>
      <c r="O133" s="5">
        <v>6</v>
      </c>
      <c r="P133" s="1" t="s">
        <v>312</v>
      </c>
      <c r="Q133" s="59" t="s">
        <v>363</v>
      </c>
      <c r="R133" s="1" t="s">
        <v>653</v>
      </c>
      <c r="S133" s="84" t="s">
        <v>18</v>
      </c>
      <c r="T133" s="59">
        <v>1</v>
      </c>
      <c r="U133" s="2" t="s">
        <v>625</v>
      </c>
      <c r="V133" s="60" t="s">
        <v>64</v>
      </c>
      <c r="W133" s="1" t="s">
        <v>89</v>
      </c>
      <c r="X133" s="1" t="s">
        <v>222</v>
      </c>
      <c r="Y133" s="17">
        <v>1</v>
      </c>
      <c r="Z133" s="60" t="s">
        <v>149</v>
      </c>
      <c r="AA133" s="35" t="s">
        <v>150</v>
      </c>
      <c r="AB133" s="12"/>
      <c r="AC133" s="2" t="s">
        <v>348</v>
      </c>
      <c r="AD133" s="9" t="s">
        <v>15</v>
      </c>
      <c r="AE133" s="88" t="str">
        <f>IF(ISBLANK(Lehrdrehbuch[[#This Row],[from]]),"",_xlfn.CONCAT(Lehrdrehbuch[[#This Row],[Ei Nr.]],".",Lehrdrehbuch[[#This Row],[from]]))</f>
        <v>15.na</v>
      </c>
      <c r="AF133" s="9" t="s">
        <v>15</v>
      </c>
      <c r="AG133" s="88" t="str">
        <f>IF(ISBLANK(Lehrdrehbuch[[#This Row],[until]]),"",_xlfn.CONCAT(Lehrdrehbuch[[#This Row],[Ei Nr.]],".",Lehrdrehbuch[[#This Row],[until]]))</f>
        <v>15.na</v>
      </c>
      <c r="AH133" s="67" t="str" cm="1">
        <f t="array" ref="AH133">_xlfn.IFS(Lehrdrehbuch[[#This Row],[from]]="na","na",Lehrdrehbuch[[#This Row],[from]]="ID","na",ISBLANK(Lehrdrehbuch[[#This Row],[from]]),"na",ISNUMBER(Lehrdrehbuch[[#This Row],[from]]),Lehrdrehbuch[[#This Row],[until]]-Lehrdrehbuch[[#This Row],[from]]+1)</f>
        <v>na</v>
      </c>
      <c r="AI133" s="79"/>
      <c r="AJ133" s="96"/>
      <c r="AK133" s="79"/>
      <c r="AL133"/>
      <c r="AM133"/>
      <c r="AN133"/>
      <c r="AO133"/>
      <c r="AP133"/>
      <c r="AQ133"/>
      <c r="AR133"/>
      <c r="AS133"/>
      <c r="AT133"/>
      <c r="AU133"/>
      <c r="AV133"/>
    </row>
    <row r="134" spans="1:48" ht="409.6" hidden="1" x14ac:dyDescent="0.2">
      <c r="A134" s="46"/>
      <c r="B134" s="39">
        <v>2</v>
      </c>
      <c r="C134" s="109">
        <v>130</v>
      </c>
      <c r="D134" s="50">
        <v>264</v>
      </c>
      <c r="E134" s="102">
        <v>1</v>
      </c>
      <c r="F134" s="92" t="s">
        <v>818</v>
      </c>
      <c r="G134" s="52">
        <v>2.0833333333333333E-3</v>
      </c>
      <c r="H134" s="44">
        <v>0</v>
      </c>
      <c r="I13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13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134" s="56">
        <v>6.25E-2</v>
      </c>
      <c r="L134" s="128" t="str" cm="1">
        <f t="array" ref="L13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15.06.01a.02_v_DE</v>
      </c>
      <c r="M134" s="59">
        <v>15</v>
      </c>
      <c r="N134" s="37" t="s">
        <v>690</v>
      </c>
      <c r="O134" s="5">
        <v>6</v>
      </c>
      <c r="P134" s="1" t="s">
        <v>312</v>
      </c>
      <c r="Q134" s="59" t="s">
        <v>363</v>
      </c>
      <c r="R134" s="1" t="s">
        <v>653</v>
      </c>
      <c r="S134" s="84" t="s">
        <v>18</v>
      </c>
      <c r="T134" s="59">
        <v>2</v>
      </c>
      <c r="U134" s="2" t="s">
        <v>654</v>
      </c>
      <c r="V134" s="60" t="s">
        <v>313</v>
      </c>
      <c r="W134" s="1" t="s">
        <v>89</v>
      </c>
      <c r="X134" s="1" t="s">
        <v>222</v>
      </c>
      <c r="Y134" s="17">
        <v>1</v>
      </c>
      <c r="Z134" s="60" t="s">
        <v>769</v>
      </c>
      <c r="AA134" s="35" t="s">
        <v>179</v>
      </c>
      <c r="AB134" s="12" t="s">
        <v>770</v>
      </c>
      <c r="AC134" s="2" t="s">
        <v>344</v>
      </c>
      <c r="AD134" s="9" t="s">
        <v>15</v>
      </c>
      <c r="AE134" s="88" t="str">
        <f>IF(ISBLANK(Lehrdrehbuch[[#This Row],[from]]),"",_xlfn.CONCAT(Lehrdrehbuch[[#This Row],[Ei Nr.]],".",Lehrdrehbuch[[#This Row],[from]]))</f>
        <v>15.na</v>
      </c>
      <c r="AF134" s="9" t="s">
        <v>15</v>
      </c>
      <c r="AG134" s="88" t="str">
        <f>IF(ISBLANK(Lehrdrehbuch[[#This Row],[until]]),"",_xlfn.CONCAT(Lehrdrehbuch[[#This Row],[Ei Nr.]],".",Lehrdrehbuch[[#This Row],[until]]))</f>
        <v>15.na</v>
      </c>
      <c r="AH134" s="67" t="str" cm="1">
        <f t="array" ref="AH134">_xlfn.IFS(Lehrdrehbuch[[#This Row],[from]]="na","na",Lehrdrehbuch[[#This Row],[from]]="ID","na",ISBLANK(Lehrdrehbuch[[#This Row],[from]]),"na",ISNUMBER(Lehrdrehbuch[[#This Row],[from]]),Lehrdrehbuch[[#This Row],[until]]-Lehrdrehbuch[[#This Row],[from]]+1)</f>
        <v>na</v>
      </c>
      <c r="AI134" s="79"/>
      <c r="AJ134" s="96"/>
      <c r="AK134" s="79"/>
      <c r="AL134"/>
      <c r="AM134"/>
      <c r="AN134"/>
      <c r="AO134"/>
      <c r="AP134"/>
      <c r="AQ134"/>
      <c r="AR134"/>
      <c r="AS134"/>
      <c r="AT134"/>
      <c r="AU134"/>
      <c r="AV134"/>
    </row>
    <row r="135" spans="1:48" ht="32" hidden="1" x14ac:dyDescent="0.2">
      <c r="A135" s="46"/>
      <c r="B135" s="39">
        <v>2</v>
      </c>
      <c r="C135" s="109">
        <v>131</v>
      </c>
      <c r="D135" s="50">
        <v>266</v>
      </c>
      <c r="E135" s="102">
        <v>1</v>
      </c>
      <c r="F135" s="92" t="s">
        <v>818</v>
      </c>
      <c r="G135" s="52">
        <v>2.7777777777777779E-3</v>
      </c>
      <c r="H135" s="44">
        <v>0</v>
      </c>
      <c r="I13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13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135" s="56">
        <v>6.25E-2</v>
      </c>
      <c r="L135" s="128" t="str" cm="1">
        <f t="array" ref="L13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15.06.01a.03_v_DE</v>
      </c>
      <c r="M135" s="59">
        <v>15</v>
      </c>
      <c r="N135" s="37" t="s">
        <v>690</v>
      </c>
      <c r="O135" s="5">
        <v>6</v>
      </c>
      <c r="P135" s="1" t="s">
        <v>312</v>
      </c>
      <c r="Q135" s="59" t="s">
        <v>363</v>
      </c>
      <c r="R135" s="1" t="s">
        <v>653</v>
      </c>
      <c r="S135" s="84" t="s">
        <v>18</v>
      </c>
      <c r="T135" s="59">
        <v>3</v>
      </c>
      <c r="U135" s="2" t="s">
        <v>655</v>
      </c>
      <c r="V135" s="60" t="s">
        <v>313</v>
      </c>
      <c r="W135" s="1" t="s">
        <v>90</v>
      </c>
      <c r="X135" s="1" t="s">
        <v>222</v>
      </c>
      <c r="Y135" s="17">
        <v>1</v>
      </c>
      <c r="Z135" s="60" t="s">
        <v>180</v>
      </c>
      <c r="AA135" s="35"/>
      <c r="AB135" s="12"/>
      <c r="AC135" s="2"/>
      <c r="AD135" s="9" t="s">
        <v>15</v>
      </c>
      <c r="AE135" s="88" t="str">
        <f>IF(ISBLANK(Lehrdrehbuch[[#This Row],[from]]),"",_xlfn.CONCAT(Lehrdrehbuch[[#This Row],[Ei Nr.]],".",Lehrdrehbuch[[#This Row],[from]]))</f>
        <v>15.na</v>
      </c>
      <c r="AF135" s="9" t="s">
        <v>15</v>
      </c>
      <c r="AG135" s="88" t="str">
        <f>IF(ISBLANK(Lehrdrehbuch[[#This Row],[until]]),"",_xlfn.CONCAT(Lehrdrehbuch[[#This Row],[Ei Nr.]],".",Lehrdrehbuch[[#This Row],[until]]))</f>
        <v>15.na</v>
      </c>
      <c r="AH135" s="67" t="str" cm="1">
        <f t="array" ref="AH135">_xlfn.IFS(Lehrdrehbuch[[#This Row],[from]]="na","na",Lehrdrehbuch[[#This Row],[from]]="ID","na",ISBLANK(Lehrdrehbuch[[#This Row],[from]]),"na",ISNUMBER(Lehrdrehbuch[[#This Row],[from]]),Lehrdrehbuch[[#This Row],[until]]-Lehrdrehbuch[[#This Row],[from]]+1)</f>
        <v>na</v>
      </c>
      <c r="AI135" s="79"/>
      <c r="AJ135" s="96"/>
      <c r="AK135" s="79"/>
      <c r="AL135"/>
      <c r="AM135"/>
      <c r="AN135"/>
      <c r="AO135"/>
      <c r="AP135"/>
      <c r="AQ135"/>
      <c r="AR135"/>
      <c r="AS135"/>
      <c r="AT135"/>
      <c r="AU135"/>
      <c r="AV135"/>
    </row>
    <row r="136" spans="1:48" ht="64" hidden="1" x14ac:dyDescent="0.2">
      <c r="A136" s="46"/>
      <c r="B136" s="39">
        <v>2</v>
      </c>
      <c r="C136" s="109">
        <v>132</v>
      </c>
      <c r="D136" s="50">
        <v>268</v>
      </c>
      <c r="E136" s="102">
        <v>1</v>
      </c>
      <c r="F136" s="92" t="s">
        <v>818</v>
      </c>
      <c r="G136" s="52">
        <v>4.1666666666666664E-2</v>
      </c>
      <c r="H136" s="44">
        <v>0</v>
      </c>
      <c r="I13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13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136" s="56">
        <v>6.25E-2</v>
      </c>
      <c r="L136" s="128" t="str" cm="1">
        <f t="array" ref="L13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15.06.01a.04_v_DE</v>
      </c>
      <c r="M136" s="59">
        <v>15</v>
      </c>
      <c r="N136" s="37" t="s">
        <v>690</v>
      </c>
      <c r="O136" s="5">
        <v>6</v>
      </c>
      <c r="P136" s="1" t="s">
        <v>312</v>
      </c>
      <c r="Q136" s="59" t="s">
        <v>363</v>
      </c>
      <c r="R136" s="1" t="s">
        <v>653</v>
      </c>
      <c r="S136" s="84" t="s">
        <v>18</v>
      </c>
      <c r="T136" s="59">
        <v>4</v>
      </c>
      <c r="U136" s="2" t="s">
        <v>656</v>
      </c>
      <c r="V136" s="60" t="s">
        <v>313</v>
      </c>
      <c r="W136" s="1" t="s">
        <v>90</v>
      </c>
      <c r="X136" s="1" t="s">
        <v>218</v>
      </c>
      <c r="Y136" s="17">
        <v>1</v>
      </c>
      <c r="Z136" s="60" t="s">
        <v>771</v>
      </c>
      <c r="AA136" s="35" t="s">
        <v>151</v>
      </c>
      <c r="AB136" s="12"/>
      <c r="AC136" s="2"/>
      <c r="AD136" s="9" t="s">
        <v>15</v>
      </c>
      <c r="AE136" s="88" t="str">
        <f>IF(ISBLANK(Lehrdrehbuch[[#This Row],[from]]),"",_xlfn.CONCAT(Lehrdrehbuch[[#This Row],[Ei Nr.]],".",Lehrdrehbuch[[#This Row],[from]]))</f>
        <v>15.na</v>
      </c>
      <c r="AF136" s="9" t="s">
        <v>15</v>
      </c>
      <c r="AG136" s="88" t="str">
        <f>IF(ISBLANK(Lehrdrehbuch[[#This Row],[until]]),"",_xlfn.CONCAT(Lehrdrehbuch[[#This Row],[Ei Nr.]],".",Lehrdrehbuch[[#This Row],[until]]))</f>
        <v>15.na</v>
      </c>
      <c r="AH136" s="67" t="str" cm="1">
        <f t="array" ref="AH136">_xlfn.IFS(Lehrdrehbuch[[#This Row],[from]]="na","na",Lehrdrehbuch[[#This Row],[from]]="ID","na",ISBLANK(Lehrdrehbuch[[#This Row],[from]]),"na",ISNUMBER(Lehrdrehbuch[[#This Row],[from]]),Lehrdrehbuch[[#This Row],[until]]-Lehrdrehbuch[[#This Row],[from]]+1)</f>
        <v>na</v>
      </c>
      <c r="AI136" s="79"/>
      <c r="AJ136" s="96"/>
      <c r="AK136" s="79"/>
      <c r="AL136"/>
      <c r="AM136"/>
      <c r="AN136"/>
      <c r="AO136"/>
      <c r="AP136"/>
      <c r="AQ136"/>
      <c r="AR136"/>
      <c r="AS136"/>
      <c r="AT136"/>
      <c r="AU136"/>
      <c r="AV136"/>
    </row>
    <row r="137" spans="1:48" ht="128" hidden="1" x14ac:dyDescent="0.2">
      <c r="A137" s="46"/>
      <c r="B137" s="39">
        <v>2</v>
      </c>
      <c r="C137" s="109">
        <v>133</v>
      </c>
      <c r="D137" s="50">
        <v>270</v>
      </c>
      <c r="E137" s="102">
        <v>1</v>
      </c>
      <c r="F137" s="92" t="s">
        <v>818</v>
      </c>
      <c r="G137" s="52">
        <v>1.7361111111111112E-2</v>
      </c>
      <c r="H137" s="44">
        <v>0</v>
      </c>
      <c r="I13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13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137" s="56">
        <v>6.25E-2</v>
      </c>
      <c r="L137" s="128" t="str" cm="1">
        <f t="array" ref="L13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15.06.01a.05_v_DE</v>
      </c>
      <c r="M137" s="59">
        <v>15</v>
      </c>
      <c r="N137" s="37" t="s">
        <v>690</v>
      </c>
      <c r="O137" s="5">
        <v>6</v>
      </c>
      <c r="P137" s="1" t="s">
        <v>312</v>
      </c>
      <c r="Q137" s="59" t="s">
        <v>363</v>
      </c>
      <c r="R137" s="1" t="s">
        <v>653</v>
      </c>
      <c r="S137" s="84" t="s">
        <v>18</v>
      </c>
      <c r="T137" s="59">
        <v>5</v>
      </c>
      <c r="U137" s="2" t="s">
        <v>657</v>
      </c>
      <c r="V137" s="60" t="s">
        <v>313</v>
      </c>
      <c r="W137" s="1" t="s">
        <v>90</v>
      </c>
      <c r="X137" s="1" t="s">
        <v>218</v>
      </c>
      <c r="Y137" s="17">
        <v>1</v>
      </c>
      <c r="Z137" s="27" t="s">
        <v>772</v>
      </c>
      <c r="AA137" s="35" t="s">
        <v>773</v>
      </c>
      <c r="AB137" s="12"/>
      <c r="AC137" s="2"/>
      <c r="AD137" s="9" t="s">
        <v>15</v>
      </c>
      <c r="AE137" s="88" t="str">
        <f>IF(ISBLANK(Lehrdrehbuch[[#This Row],[from]]),"",_xlfn.CONCAT(Lehrdrehbuch[[#This Row],[Ei Nr.]],".",Lehrdrehbuch[[#This Row],[from]]))</f>
        <v>15.na</v>
      </c>
      <c r="AF137" s="9" t="s">
        <v>15</v>
      </c>
      <c r="AG137" s="88" t="str">
        <f>IF(ISBLANK(Lehrdrehbuch[[#This Row],[until]]),"",_xlfn.CONCAT(Lehrdrehbuch[[#This Row],[Ei Nr.]],".",Lehrdrehbuch[[#This Row],[until]]))</f>
        <v>15.na</v>
      </c>
      <c r="AH137" s="67" t="str" cm="1">
        <f t="array" ref="AH137">_xlfn.IFS(Lehrdrehbuch[[#This Row],[from]]="na","na",Lehrdrehbuch[[#This Row],[from]]="ID","na",ISBLANK(Lehrdrehbuch[[#This Row],[from]]),"na",ISNUMBER(Lehrdrehbuch[[#This Row],[from]]),Lehrdrehbuch[[#This Row],[until]]-Lehrdrehbuch[[#This Row],[from]]+1)</f>
        <v>na</v>
      </c>
      <c r="AI137" s="79"/>
      <c r="AJ137" s="96"/>
      <c r="AK137" s="79" t="s">
        <v>152</v>
      </c>
      <c r="AL137"/>
      <c r="AM137"/>
      <c r="AN137"/>
      <c r="AO137"/>
      <c r="AP137"/>
      <c r="AQ137"/>
      <c r="AR137"/>
      <c r="AS137"/>
      <c r="AT137"/>
      <c r="AU137"/>
      <c r="AV137"/>
    </row>
    <row r="138" spans="1:48" ht="80" hidden="1" x14ac:dyDescent="0.2">
      <c r="A138" s="46"/>
      <c r="B138" s="39">
        <v>2</v>
      </c>
      <c r="C138" s="109">
        <v>134</v>
      </c>
      <c r="D138" s="50">
        <v>272</v>
      </c>
      <c r="E138" s="102">
        <v>1</v>
      </c>
      <c r="F138" s="92" t="s">
        <v>818</v>
      </c>
      <c r="G138" s="52">
        <v>3.472222222222222E-3</v>
      </c>
      <c r="H138" s="44">
        <v>0</v>
      </c>
      <c r="I13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13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138" s="56">
        <v>6.25E-2</v>
      </c>
      <c r="L138" s="128" t="str" cm="1">
        <f t="array" ref="L13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15.07.01a.01_v_DE</v>
      </c>
      <c r="M138" s="59">
        <v>15</v>
      </c>
      <c r="N138" s="37" t="s">
        <v>690</v>
      </c>
      <c r="O138" s="5">
        <v>7</v>
      </c>
      <c r="P138" s="1" t="s">
        <v>62</v>
      </c>
      <c r="Q138" s="59" t="s">
        <v>363</v>
      </c>
      <c r="R138" s="1" t="s">
        <v>426</v>
      </c>
      <c r="S138" s="84" t="s">
        <v>420</v>
      </c>
      <c r="T138" s="59">
        <v>1</v>
      </c>
      <c r="U138" s="2" t="s">
        <v>645</v>
      </c>
      <c r="V138" s="60" t="s">
        <v>63</v>
      </c>
      <c r="W138" s="1" t="s">
        <v>90</v>
      </c>
      <c r="X138" s="1" t="s">
        <v>222</v>
      </c>
      <c r="Y138" s="17">
        <v>1</v>
      </c>
      <c r="Z138" s="60" t="s">
        <v>774</v>
      </c>
      <c r="AA138" s="35" t="s">
        <v>100</v>
      </c>
      <c r="AB138" s="12"/>
      <c r="AC138" s="2" t="s">
        <v>349</v>
      </c>
      <c r="AD138" s="9" t="s">
        <v>15</v>
      </c>
      <c r="AE138" s="88" t="str">
        <f>IF(ISBLANK(Lehrdrehbuch[[#This Row],[from]]),"",_xlfn.CONCAT(Lehrdrehbuch[[#This Row],[Ei Nr.]],".",Lehrdrehbuch[[#This Row],[from]]))</f>
        <v>15.na</v>
      </c>
      <c r="AF138" s="9" t="s">
        <v>15</v>
      </c>
      <c r="AG138" s="88" t="str">
        <f>IF(ISBLANK(Lehrdrehbuch[[#This Row],[until]]),"",_xlfn.CONCAT(Lehrdrehbuch[[#This Row],[Ei Nr.]],".",Lehrdrehbuch[[#This Row],[until]]))</f>
        <v>15.na</v>
      </c>
      <c r="AH138" s="67" t="str" cm="1">
        <f t="array" ref="AH138">_xlfn.IFS(Lehrdrehbuch[[#This Row],[from]]="na","na",Lehrdrehbuch[[#This Row],[from]]="ID","na",ISBLANK(Lehrdrehbuch[[#This Row],[from]]),"na",ISNUMBER(Lehrdrehbuch[[#This Row],[from]]),Lehrdrehbuch[[#This Row],[until]]-Lehrdrehbuch[[#This Row],[from]]+1)</f>
        <v>na</v>
      </c>
      <c r="AI138" s="79"/>
      <c r="AJ138" s="96"/>
      <c r="AK138" s="79"/>
      <c r="AL138"/>
      <c r="AM138"/>
      <c r="AN138"/>
      <c r="AO138"/>
      <c r="AP138"/>
      <c r="AQ138"/>
      <c r="AR138"/>
      <c r="AS138"/>
      <c r="AT138"/>
      <c r="AU138"/>
      <c r="AV138"/>
    </row>
    <row r="139" spans="1:48" ht="48" hidden="1" x14ac:dyDescent="0.2">
      <c r="A139" s="46"/>
      <c r="B139" s="39">
        <v>2</v>
      </c>
      <c r="C139" s="109">
        <v>135</v>
      </c>
      <c r="D139" s="50">
        <v>274</v>
      </c>
      <c r="E139" s="102">
        <v>1</v>
      </c>
      <c r="F139" s="92" t="s">
        <v>818</v>
      </c>
      <c r="G139" s="52">
        <v>2.7777777777777779E-3</v>
      </c>
      <c r="H139" s="44">
        <v>1</v>
      </c>
      <c r="I13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8.958333333333332E-2</v>
      </c>
      <c r="J13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0.46458333333333324</v>
      </c>
      <c r="K139" s="56">
        <v>2.7777777777777776E-2</v>
      </c>
      <c r="L139" s="128" t="str" cm="1">
        <f t="array" ref="L13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16.01.01.01_v_DE</v>
      </c>
      <c r="M139" s="59">
        <v>16</v>
      </c>
      <c r="N139" s="37" t="s">
        <v>691</v>
      </c>
      <c r="O139" s="5">
        <v>1</v>
      </c>
      <c r="P139" s="1" t="s">
        <v>65</v>
      </c>
      <c r="Q139" s="59">
        <v>1</v>
      </c>
      <c r="R139" s="1" t="s">
        <v>427</v>
      </c>
      <c r="S139" s="84" t="s">
        <v>33</v>
      </c>
      <c r="T139" s="59">
        <v>1</v>
      </c>
      <c r="U139" s="2" t="s">
        <v>586</v>
      </c>
      <c r="V139" s="60" t="s">
        <v>692</v>
      </c>
      <c r="W139" s="1" t="s">
        <v>89</v>
      </c>
      <c r="X139" s="1" t="s">
        <v>222</v>
      </c>
      <c r="Y139" s="17">
        <v>0</v>
      </c>
      <c r="Z139" s="60" t="s">
        <v>134</v>
      </c>
      <c r="AA139" s="35"/>
      <c r="AB139" s="12"/>
      <c r="AC139" s="2" t="s">
        <v>335</v>
      </c>
      <c r="AD139" s="9">
        <v>1</v>
      </c>
      <c r="AE139" s="88" t="str">
        <f>IF(ISBLANK(Lehrdrehbuch[[#This Row],[from]]),"",_xlfn.CONCAT(Lehrdrehbuch[[#This Row],[Ei Nr.]],".",Lehrdrehbuch[[#This Row],[from]]))</f>
        <v>16.1</v>
      </c>
      <c r="AF139" s="9">
        <v>2</v>
      </c>
      <c r="AG139" s="88" t="str">
        <f>IF(ISBLANK(Lehrdrehbuch[[#This Row],[until]]),"",_xlfn.CONCAT(Lehrdrehbuch[[#This Row],[Ei Nr.]],".",Lehrdrehbuch[[#This Row],[until]]))</f>
        <v>16.2</v>
      </c>
      <c r="AH139" s="67" cm="1">
        <f t="array" ref="AH139">_xlfn.IFS(Lehrdrehbuch[[#This Row],[from]]="na","na",Lehrdrehbuch[[#This Row],[from]]="ID","na",ISBLANK(Lehrdrehbuch[[#This Row],[from]]),"na",ISNUMBER(Lehrdrehbuch[[#This Row],[from]]),Lehrdrehbuch[[#This Row],[until]]-Lehrdrehbuch[[#This Row],[from]]+1)</f>
        <v>2</v>
      </c>
      <c r="AI139" s="79"/>
      <c r="AJ139" s="96"/>
      <c r="AK139" s="79"/>
      <c r="AL139"/>
      <c r="AM139"/>
      <c r="AN139"/>
      <c r="AO139"/>
      <c r="AP139"/>
      <c r="AQ139"/>
      <c r="AR139"/>
      <c r="AS139"/>
      <c r="AT139"/>
      <c r="AU139"/>
      <c r="AV139"/>
    </row>
    <row r="140" spans="1:48" s="218" customFormat="1" ht="160" hidden="1" x14ac:dyDescent="0.2">
      <c r="A140" s="46"/>
      <c r="B140" s="39">
        <v>2</v>
      </c>
      <c r="C140" s="109">
        <v>136</v>
      </c>
      <c r="D140" s="50">
        <v>276</v>
      </c>
      <c r="E140" s="102">
        <v>1</v>
      </c>
      <c r="F140" s="92" t="s">
        <v>818</v>
      </c>
      <c r="G140" s="52">
        <v>6.9444444444444441E-3</v>
      </c>
      <c r="H140" s="44">
        <v>1</v>
      </c>
      <c r="I14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9.6527777777777768E-2</v>
      </c>
      <c r="J14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0.47152777777777766</v>
      </c>
      <c r="K140" s="56">
        <v>2.7777777777777776E-2</v>
      </c>
      <c r="L140" s="128" t="str" cm="1">
        <f t="array" ref="L14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16.01.02.01_v_DE</v>
      </c>
      <c r="M140" s="59">
        <v>16</v>
      </c>
      <c r="N140" s="37" t="s">
        <v>691</v>
      </c>
      <c r="O140" s="5">
        <v>1</v>
      </c>
      <c r="P140" s="1" t="s">
        <v>65</v>
      </c>
      <c r="Q140" s="59">
        <v>2</v>
      </c>
      <c r="R140" s="1" t="s">
        <v>658</v>
      </c>
      <c r="S140" s="84" t="s">
        <v>495</v>
      </c>
      <c r="T140" s="59">
        <v>1</v>
      </c>
      <c r="U140" s="2" t="s">
        <v>621</v>
      </c>
      <c r="V140" s="60" t="s">
        <v>317</v>
      </c>
      <c r="W140" s="1" t="s">
        <v>90</v>
      </c>
      <c r="X140" s="1" t="s">
        <v>222</v>
      </c>
      <c r="Y140" s="17">
        <v>0</v>
      </c>
      <c r="Z140" s="60" t="s">
        <v>776</v>
      </c>
      <c r="AA140" s="35" t="s">
        <v>142</v>
      </c>
      <c r="AB140" s="12"/>
      <c r="AC140" s="2" t="s">
        <v>335</v>
      </c>
      <c r="AD140" s="9">
        <v>3</v>
      </c>
      <c r="AE140" s="88" t="str">
        <f>IF(ISBLANK(Lehrdrehbuch[[#This Row],[from]]),"",_xlfn.CONCAT(Lehrdrehbuch[[#This Row],[Ei Nr.]],".",Lehrdrehbuch[[#This Row],[from]]))</f>
        <v>16.3</v>
      </c>
      <c r="AF140" s="9">
        <v>3</v>
      </c>
      <c r="AG140" s="88" t="str">
        <f>IF(ISBLANK(Lehrdrehbuch[[#This Row],[until]]),"",_xlfn.CONCAT(Lehrdrehbuch[[#This Row],[Ei Nr.]],".",Lehrdrehbuch[[#This Row],[until]]))</f>
        <v>16.3</v>
      </c>
      <c r="AH140" s="67" cm="1">
        <f t="array" ref="AH140">_xlfn.IFS(Lehrdrehbuch[[#This Row],[from]]="na","na",Lehrdrehbuch[[#This Row],[from]]="ID","na",ISBLANK(Lehrdrehbuch[[#This Row],[from]]),"na",ISNUMBER(Lehrdrehbuch[[#This Row],[from]]),Lehrdrehbuch[[#This Row],[until]]-Lehrdrehbuch[[#This Row],[from]]+1)</f>
        <v>1</v>
      </c>
      <c r="AI140" s="79"/>
      <c r="AJ140" s="96"/>
      <c r="AK140" s="2" t="s">
        <v>801</v>
      </c>
    </row>
    <row r="141" spans="1:48" ht="64" hidden="1" x14ac:dyDescent="0.2">
      <c r="A141" s="46"/>
      <c r="B141" s="39">
        <v>2</v>
      </c>
      <c r="C141" s="109">
        <v>137</v>
      </c>
      <c r="D141" s="50">
        <v>278</v>
      </c>
      <c r="E141" s="102">
        <v>1</v>
      </c>
      <c r="F141" s="92" t="s">
        <v>818</v>
      </c>
      <c r="G141" s="52">
        <v>3.472222222222222E-3</v>
      </c>
      <c r="H141" s="44">
        <v>1</v>
      </c>
      <c r="I14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9.9999999999999992E-2</v>
      </c>
      <c r="J14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0.47499999999999987</v>
      </c>
      <c r="K141" s="56">
        <v>2.7777777777777776E-2</v>
      </c>
      <c r="L141" s="128" t="str" cm="1">
        <f t="array" ref="L14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16.01.02.02_v_DE</v>
      </c>
      <c r="M141" s="59">
        <v>16</v>
      </c>
      <c r="N141" s="37" t="s">
        <v>691</v>
      </c>
      <c r="O141" s="5">
        <v>1</v>
      </c>
      <c r="P141" s="1" t="s">
        <v>65</v>
      </c>
      <c r="Q141" s="59">
        <v>2</v>
      </c>
      <c r="R141" s="1" t="s">
        <v>658</v>
      </c>
      <c r="S141" s="84" t="s">
        <v>495</v>
      </c>
      <c r="T141" s="59">
        <v>2</v>
      </c>
      <c r="U141" s="2" t="s">
        <v>659</v>
      </c>
      <c r="V141" s="60" t="s">
        <v>318</v>
      </c>
      <c r="W141" s="1" t="s">
        <v>90</v>
      </c>
      <c r="X141" s="1" t="s">
        <v>218</v>
      </c>
      <c r="Y141" s="17">
        <v>0</v>
      </c>
      <c r="Z141" s="60" t="s">
        <v>135</v>
      </c>
      <c r="AA141" s="35"/>
      <c r="AB141" s="12"/>
      <c r="AC141" s="2" t="s">
        <v>346</v>
      </c>
      <c r="AD141" s="9">
        <v>4</v>
      </c>
      <c r="AE141" s="88" t="str">
        <f>IF(ISBLANK(Lehrdrehbuch[[#This Row],[from]]),"",_xlfn.CONCAT(Lehrdrehbuch[[#This Row],[Ei Nr.]],".",Lehrdrehbuch[[#This Row],[from]]))</f>
        <v>16.4</v>
      </c>
      <c r="AF141" s="9">
        <v>4</v>
      </c>
      <c r="AG141" s="88" t="str">
        <f>IF(ISBLANK(Lehrdrehbuch[[#This Row],[until]]),"",_xlfn.CONCAT(Lehrdrehbuch[[#This Row],[Ei Nr.]],".",Lehrdrehbuch[[#This Row],[until]]))</f>
        <v>16.4</v>
      </c>
      <c r="AH141" s="67" cm="1">
        <f t="array" ref="AH141">_xlfn.IFS(Lehrdrehbuch[[#This Row],[from]]="na","na",Lehrdrehbuch[[#This Row],[from]]="ID","na",ISBLANK(Lehrdrehbuch[[#This Row],[from]]),"na",ISNUMBER(Lehrdrehbuch[[#This Row],[from]]),Lehrdrehbuch[[#This Row],[until]]-Lehrdrehbuch[[#This Row],[from]]+1)</f>
        <v>1</v>
      </c>
      <c r="AI141" s="79"/>
      <c r="AJ141" s="96"/>
      <c r="AK141" s="79"/>
      <c r="AL141"/>
      <c r="AM141"/>
      <c r="AN141"/>
      <c r="AO141"/>
      <c r="AP141"/>
      <c r="AQ141"/>
      <c r="AR141"/>
      <c r="AS141"/>
      <c r="AT141"/>
      <c r="AU141"/>
      <c r="AV141"/>
    </row>
    <row r="142" spans="1:48" ht="48" hidden="1" x14ac:dyDescent="0.2">
      <c r="A142" s="46"/>
      <c r="B142" s="39">
        <v>2</v>
      </c>
      <c r="C142" s="109">
        <v>138</v>
      </c>
      <c r="D142" s="50">
        <v>280</v>
      </c>
      <c r="E142" s="102">
        <v>1</v>
      </c>
      <c r="F142" s="92" t="s">
        <v>818</v>
      </c>
      <c r="G142" s="52">
        <v>1.3888888888888889E-3</v>
      </c>
      <c r="H142" s="44">
        <v>1</v>
      </c>
      <c r="I14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14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142" s="56">
        <v>2.7777777777777776E-2</v>
      </c>
      <c r="L142" s="128" t="str" cm="1">
        <f t="array" ref="L14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16.02.01.01_v_DE</v>
      </c>
      <c r="M142" s="59">
        <v>16</v>
      </c>
      <c r="N142" s="37" t="s">
        <v>691</v>
      </c>
      <c r="O142" s="5">
        <v>2</v>
      </c>
      <c r="P142" s="1" t="s">
        <v>66</v>
      </c>
      <c r="Q142" s="59">
        <v>1</v>
      </c>
      <c r="R142" s="1" t="s">
        <v>428</v>
      </c>
      <c r="S142" s="84" t="s">
        <v>33</v>
      </c>
      <c r="T142" s="59">
        <v>1</v>
      </c>
      <c r="U142" s="2" t="s">
        <v>586</v>
      </c>
      <c r="V142" s="60" t="s">
        <v>319</v>
      </c>
      <c r="W142" s="1" t="s">
        <v>89</v>
      </c>
      <c r="X142" s="1" t="s">
        <v>222</v>
      </c>
      <c r="Y142" s="17">
        <v>0</v>
      </c>
      <c r="Z142" s="60" t="s">
        <v>136</v>
      </c>
      <c r="AA142" s="35" t="s">
        <v>143</v>
      </c>
      <c r="AB142" s="12"/>
      <c r="AC142" s="2" t="s">
        <v>335</v>
      </c>
      <c r="AD142" s="9">
        <v>5</v>
      </c>
      <c r="AE142" s="88" t="str">
        <f>IF(ISBLANK(Lehrdrehbuch[[#This Row],[from]]),"",_xlfn.CONCAT(Lehrdrehbuch[[#This Row],[Ei Nr.]],".",Lehrdrehbuch[[#This Row],[from]]))</f>
        <v>16.5</v>
      </c>
      <c r="AF142" s="9">
        <v>5</v>
      </c>
      <c r="AG142" s="88" t="str">
        <f>IF(ISBLANK(Lehrdrehbuch[[#This Row],[until]]),"",_xlfn.CONCAT(Lehrdrehbuch[[#This Row],[Ei Nr.]],".",Lehrdrehbuch[[#This Row],[until]]))</f>
        <v>16.5</v>
      </c>
      <c r="AH142" s="67" cm="1">
        <f t="array" ref="AH142">_xlfn.IFS(Lehrdrehbuch[[#This Row],[from]]="na","na",Lehrdrehbuch[[#This Row],[from]]="ID","na",ISBLANK(Lehrdrehbuch[[#This Row],[from]]),"na",ISNUMBER(Lehrdrehbuch[[#This Row],[from]]),Lehrdrehbuch[[#This Row],[until]]-Lehrdrehbuch[[#This Row],[from]]+1)</f>
        <v>1</v>
      </c>
      <c r="AI142" s="79"/>
      <c r="AJ142" s="96"/>
      <c r="AK142" s="2" t="s">
        <v>802</v>
      </c>
      <c r="AL142"/>
      <c r="AM142"/>
      <c r="AN142"/>
      <c r="AO142"/>
      <c r="AP142"/>
      <c r="AQ142"/>
      <c r="AR142"/>
      <c r="AS142"/>
      <c r="AT142"/>
      <c r="AU142"/>
      <c r="AV142"/>
    </row>
    <row r="143" spans="1:48" ht="96" hidden="1" x14ac:dyDescent="0.2">
      <c r="A143" s="46"/>
      <c r="B143" s="39">
        <v>2</v>
      </c>
      <c r="C143" s="109">
        <v>139</v>
      </c>
      <c r="D143" s="50">
        <v>282</v>
      </c>
      <c r="E143" s="102">
        <v>1</v>
      </c>
      <c r="F143" s="92" t="s">
        <v>818</v>
      </c>
      <c r="G143" s="52">
        <v>2.7777777777777779E-3</v>
      </c>
      <c r="H143" s="44">
        <v>0</v>
      </c>
      <c r="I14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14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143" s="56">
        <v>2.7777777777777776E-2</v>
      </c>
      <c r="L143" s="128" t="str" cm="1">
        <f t="array" ref="L14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16.02.01a.01_v_DE</v>
      </c>
      <c r="M143" s="58">
        <v>16</v>
      </c>
      <c r="N143" s="37" t="s">
        <v>691</v>
      </c>
      <c r="O143" s="5">
        <v>2</v>
      </c>
      <c r="P143" s="1" t="s">
        <v>66</v>
      </c>
      <c r="Q143" s="59" t="s">
        <v>363</v>
      </c>
      <c r="R143" s="1" t="s">
        <v>460</v>
      </c>
      <c r="S143" s="84" t="s">
        <v>228</v>
      </c>
      <c r="T143" s="58">
        <v>1</v>
      </c>
      <c r="U143" s="2" t="s">
        <v>604</v>
      </c>
      <c r="V143" s="60" t="s">
        <v>461</v>
      </c>
      <c r="W143" s="1" t="s">
        <v>90</v>
      </c>
      <c r="X143" s="1" t="s">
        <v>218</v>
      </c>
      <c r="Y143" s="17">
        <v>1</v>
      </c>
      <c r="Z143" s="60" t="s">
        <v>675</v>
      </c>
      <c r="AA143" s="35"/>
      <c r="AB143" s="12"/>
      <c r="AC143" s="2"/>
      <c r="AD143" s="9" t="s">
        <v>15</v>
      </c>
      <c r="AE143" s="88" t="str">
        <f>IF(ISBLANK(Lehrdrehbuch[[#This Row],[from]]),"",_xlfn.CONCAT(Lehrdrehbuch[[#This Row],[Ei Nr.]],".",Lehrdrehbuch[[#This Row],[from]]))</f>
        <v>16.na</v>
      </c>
      <c r="AF143" s="9" t="s">
        <v>15</v>
      </c>
      <c r="AG143" s="88" t="str">
        <f>IF(ISBLANK(Lehrdrehbuch[[#This Row],[until]]),"",_xlfn.CONCAT(Lehrdrehbuch[[#This Row],[Ei Nr.]],".",Lehrdrehbuch[[#This Row],[until]]))</f>
        <v>16.na</v>
      </c>
      <c r="AH143" s="67" t="str" cm="1">
        <f t="array" ref="AH143">_xlfn.IFS(Lehrdrehbuch[[#This Row],[from]]="na","na",Lehrdrehbuch[[#This Row],[from]]="ID","na",ISBLANK(Lehrdrehbuch[[#This Row],[from]]),"na",ISNUMBER(Lehrdrehbuch[[#This Row],[from]]),Lehrdrehbuch[[#This Row],[until]]-Lehrdrehbuch[[#This Row],[from]]+1)</f>
        <v>na</v>
      </c>
      <c r="AI143" s="79"/>
      <c r="AJ143" s="96"/>
      <c r="AK143" s="79"/>
      <c r="AL143"/>
      <c r="AM143"/>
      <c r="AN143"/>
      <c r="AO143"/>
      <c r="AP143"/>
      <c r="AQ143"/>
      <c r="AR143"/>
      <c r="AS143"/>
      <c r="AT143"/>
      <c r="AU143"/>
      <c r="AV143"/>
    </row>
    <row r="144" spans="1:48" ht="80" hidden="1" x14ac:dyDescent="0.2">
      <c r="A144" s="46"/>
      <c r="B144" s="39">
        <v>2</v>
      </c>
      <c r="C144" s="109">
        <v>140</v>
      </c>
      <c r="D144" s="50">
        <v>284</v>
      </c>
      <c r="E144" s="102">
        <v>1</v>
      </c>
      <c r="F144" s="92" t="s">
        <v>818</v>
      </c>
      <c r="G144" s="52">
        <v>3.472222222222222E-3</v>
      </c>
      <c r="H144" s="44">
        <v>0</v>
      </c>
      <c r="I14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14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144" s="56">
        <v>2.7777777777777776E-2</v>
      </c>
      <c r="L144" s="128" t="str" cm="1">
        <f t="array" ref="L14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16.02.01b.01_v_DE</v>
      </c>
      <c r="M144" s="59">
        <v>16</v>
      </c>
      <c r="N144" s="37" t="s">
        <v>691</v>
      </c>
      <c r="O144" s="5">
        <v>2</v>
      </c>
      <c r="P144" s="1" t="s">
        <v>66</v>
      </c>
      <c r="Q144" s="59" t="s">
        <v>711</v>
      </c>
      <c r="R144" s="1" t="s">
        <v>460</v>
      </c>
      <c r="S144" s="84" t="s">
        <v>237</v>
      </c>
      <c r="T144" s="58">
        <v>1</v>
      </c>
      <c r="U144" s="2" t="s">
        <v>645</v>
      </c>
      <c r="V144" s="60" t="s">
        <v>320</v>
      </c>
      <c r="W144" s="1" t="s">
        <v>90</v>
      </c>
      <c r="X144" s="1" t="s">
        <v>222</v>
      </c>
      <c r="Y144" s="73">
        <v>1</v>
      </c>
      <c r="Z144" s="62" t="s">
        <v>676</v>
      </c>
      <c r="AA144" s="35"/>
      <c r="AB144" s="12"/>
      <c r="AC144" s="2"/>
      <c r="AD144" s="9" t="s">
        <v>718</v>
      </c>
      <c r="AE144" s="88" t="str">
        <f>IF(ISBLANK(Lehrdrehbuch[[#This Row],[from]]),"",_xlfn.CONCAT(Lehrdrehbuch[[#This Row],[Ei Nr.]],".",Lehrdrehbuch[[#This Row],[from]]))</f>
        <v>16.ID</v>
      </c>
      <c r="AF144" s="9" t="s">
        <v>718</v>
      </c>
      <c r="AG144" s="88" t="str">
        <f>IF(ISBLANK(Lehrdrehbuch[[#This Row],[until]]),"",_xlfn.CONCAT(Lehrdrehbuch[[#This Row],[Ei Nr.]],".",Lehrdrehbuch[[#This Row],[until]]))</f>
        <v>16.ID</v>
      </c>
      <c r="AH144" s="67" t="str" cm="1">
        <f t="array" ref="AH144">_xlfn.IFS(Lehrdrehbuch[[#This Row],[from]]="na","na",Lehrdrehbuch[[#This Row],[from]]="ID","na",ISBLANK(Lehrdrehbuch[[#This Row],[from]]),"na",ISNUMBER(Lehrdrehbuch[[#This Row],[from]]),Lehrdrehbuch[[#This Row],[until]]-Lehrdrehbuch[[#This Row],[from]]+1)</f>
        <v>na</v>
      </c>
      <c r="AI144" s="79"/>
      <c r="AJ144" s="96"/>
      <c r="AK144" s="79"/>
      <c r="AL144"/>
      <c r="AM144"/>
      <c r="AN144"/>
      <c r="AO144"/>
      <c r="AP144"/>
      <c r="AQ144"/>
      <c r="AR144"/>
      <c r="AS144"/>
      <c r="AT144"/>
      <c r="AU144"/>
      <c r="AV144"/>
    </row>
    <row r="145" spans="1:48" ht="144" hidden="1" x14ac:dyDescent="0.2">
      <c r="A145" s="46"/>
      <c r="B145" s="39">
        <v>2</v>
      </c>
      <c r="C145" s="109">
        <v>141</v>
      </c>
      <c r="D145" s="50">
        <v>286</v>
      </c>
      <c r="E145" s="102">
        <v>1</v>
      </c>
      <c r="F145" s="92" t="s">
        <v>818</v>
      </c>
      <c r="G145" s="52">
        <v>2.0833333333333333E-3</v>
      </c>
      <c r="H145" s="44">
        <v>1</v>
      </c>
      <c r="I14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0.10347222222222222</v>
      </c>
      <c r="J14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0.47847222222222208</v>
      </c>
      <c r="K145" s="56">
        <v>2.7777777777777776E-2</v>
      </c>
      <c r="L145" s="128" t="str" cm="1">
        <f t="array" ref="L14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16.03.01.01_v_DE</v>
      </c>
      <c r="M145" s="59">
        <v>16</v>
      </c>
      <c r="N145" s="37" t="s">
        <v>691</v>
      </c>
      <c r="O145" s="5">
        <v>3</v>
      </c>
      <c r="P145" s="1" t="s">
        <v>61</v>
      </c>
      <c r="Q145" s="59">
        <v>1</v>
      </c>
      <c r="R145" s="1" t="s">
        <v>660</v>
      </c>
      <c r="S145" s="84" t="s">
        <v>316</v>
      </c>
      <c r="T145" s="59">
        <v>1</v>
      </c>
      <c r="U145" s="2" t="s">
        <v>621</v>
      </c>
      <c r="V145" s="60" t="s">
        <v>315</v>
      </c>
      <c r="W145" s="1" t="s">
        <v>90</v>
      </c>
      <c r="X145" s="1" t="s">
        <v>218</v>
      </c>
      <c r="Y145" s="17">
        <v>0</v>
      </c>
      <c r="Z145" s="60" t="s">
        <v>677</v>
      </c>
      <c r="AA145" s="34" t="s">
        <v>381</v>
      </c>
      <c r="AB145" s="12"/>
      <c r="AC145" s="2"/>
      <c r="AD145" s="9">
        <v>6</v>
      </c>
      <c r="AE145" s="88" t="str">
        <f>IF(ISBLANK(Lehrdrehbuch[[#This Row],[from]]),"",_xlfn.CONCAT(Lehrdrehbuch[[#This Row],[Ei Nr.]],".",Lehrdrehbuch[[#This Row],[from]]))</f>
        <v>16.6</v>
      </c>
      <c r="AF145" s="9">
        <v>6</v>
      </c>
      <c r="AG145" s="88" t="str">
        <f>IF(ISBLANK(Lehrdrehbuch[[#This Row],[until]]),"",_xlfn.CONCAT(Lehrdrehbuch[[#This Row],[Ei Nr.]],".",Lehrdrehbuch[[#This Row],[until]]))</f>
        <v>16.6</v>
      </c>
      <c r="AH145" s="67" cm="1">
        <f t="array" ref="AH145">_xlfn.IFS(Lehrdrehbuch[[#This Row],[from]]="na","na",Lehrdrehbuch[[#This Row],[from]]="ID","na",ISBLANK(Lehrdrehbuch[[#This Row],[from]]),"na",ISNUMBER(Lehrdrehbuch[[#This Row],[from]]),Lehrdrehbuch[[#This Row],[until]]-Lehrdrehbuch[[#This Row],[from]]+1)</f>
        <v>1</v>
      </c>
      <c r="AI145" s="78" t="s">
        <v>195</v>
      </c>
      <c r="AJ145" s="95"/>
      <c r="AK145" s="79"/>
      <c r="AL145"/>
      <c r="AM145"/>
      <c r="AN145"/>
      <c r="AO145"/>
      <c r="AP145"/>
      <c r="AQ145"/>
      <c r="AR145"/>
      <c r="AS145"/>
      <c r="AT145"/>
      <c r="AU145"/>
      <c r="AV145"/>
    </row>
    <row r="146" spans="1:48" ht="80" hidden="1" x14ac:dyDescent="0.2">
      <c r="A146" s="46"/>
      <c r="B146" s="39">
        <v>2</v>
      </c>
      <c r="C146" s="109">
        <v>142</v>
      </c>
      <c r="D146" s="50">
        <v>288</v>
      </c>
      <c r="E146" s="102">
        <v>1</v>
      </c>
      <c r="F146" s="92" t="s">
        <v>818</v>
      </c>
      <c r="G146" s="52">
        <v>1.1111111111111112E-2</v>
      </c>
      <c r="H146" s="44">
        <v>1</v>
      </c>
      <c r="I14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0.11458333333333333</v>
      </c>
      <c r="J14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0.4895833333333332</v>
      </c>
      <c r="K146" s="56">
        <v>2.7777777777777776E-2</v>
      </c>
      <c r="L146" s="128" t="str" cm="1">
        <f t="array" ref="L14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16.03.01.02_v_DE</v>
      </c>
      <c r="M146" s="59">
        <v>16</v>
      </c>
      <c r="N146" s="37" t="s">
        <v>691</v>
      </c>
      <c r="O146" s="5">
        <v>3</v>
      </c>
      <c r="P146" s="1" t="s">
        <v>61</v>
      </c>
      <c r="Q146" s="59">
        <v>1</v>
      </c>
      <c r="R146" s="1" t="s">
        <v>660</v>
      </c>
      <c r="S146" s="84" t="s">
        <v>316</v>
      </c>
      <c r="T146" s="59">
        <v>2</v>
      </c>
      <c r="U146" s="2" t="s">
        <v>661</v>
      </c>
      <c r="V146" s="60" t="s">
        <v>82</v>
      </c>
      <c r="W146" s="1" t="s">
        <v>90</v>
      </c>
      <c r="X146" s="72" t="s">
        <v>218</v>
      </c>
      <c r="Y146" s="17">
        <v>0</v>
      </c>
      <c r="Z146" s="60" t="s">
        <v>196</v>
      </c>
      <c r="AA146" s="35" t="s">
        <v>144</v>
      </c>
      <c r="AB146" s="12"/>
      <c r="AC146" s="2" t="s">
        <v>382</v>
      </c>
      <c r="AD146" s="9">
        <v>7</v>
      </c>
      <c r="AE146" s="88" t="str">
        <f>IF(ISBLANK(Lehrdrehbuch[[#This Row],[from]]),"",_xlfn.CONCAT(Lehrdrehbuch[[#This Row],[Ei Nr.]],".",Lehrdrehbuch[[#This Row],[from]]))</f>
        <v>16.7</v>
      </c>
      <c r="AF146" s="9">
        <v>7</v>
      </c>
      <c r="AG146" s="88" t="str">
        <f>IF(ISBLANK(Lehrdrehbuch[[#This Row],[until]]),"",_xlfn.CONCAT(Lehrdrehbuch[[#This Row],[Ei Nr.]],".",Lehrdrehbuch[[#This Row],[until]]))</f>
        <v>16.7</v>
      </c>
      <c r="AH146" s="67" cm="1">
        <f t="array" ref="AH146">_xlfn.IFS(Lehrdrehbuch[[#This Row],[from]]="na","na",Lehrdrehbuch[[#This Row],[from]]="ID","na",ISBLANK(Lehrdrehbuch[[#This Row],[from]]),"na",ISNUMBER(Lehrdrehbuch[[#This Row],[from]]),Lehrdrehbuch[[#This Row],[until]]-Lehrdrehbuch[[#This Row],[from]]+1)</f>
        <v>1</v>
      </c>
      <c r="AI146" s="79" t="s">
        <v>197</v>
      </c>
      <c r="AJ146" s="96"/>
      <c r="AK146" s="79" t="s">
        <v>803</v>
      </c>
      <c r="AL146"/>
      <c r="AM146"/>
      <c r="AN146"/>
      <c r="AO146"/>
      <c r="AP146"/>
      <c r="AQ146"/>
      <c r="AR146"/>
      <c r="AS146"/>
      <c r="AT146"/>
      <c r="AU146"/>
      <c r="AV146"/>
    </row>
    <row r="147" spans="1:48" ht="16" hidden="1" x14ac:dyDescent="0.2">
      <c r="A147" s="46"/>
      <c r="B147" s="40">
        <v>2</v>
      </c>
      <c r="C147" s="109">
        <v>143</v>
      </c>
      <c r="D147" s="50">
        <v>290</v>
      </c>
      <c r="E147" s="102">
        <v>1</v>
      </c>
      <c r="F147" s="92" t="s">
        <v>818</v>
      </c>
      <c r="G147" s="53">
        <v>4.1666666666666664E-2</v>
      </c>
      <c r="H147" s="47">
        <v>1</v>
      </c>
      <c r="I14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0.15625</v>
      </c>
      <c r="J14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0.53124999999999989</v>
      </c>
      <c r="K147" s="55">
        <v>4.1666666666666664E-2</v>
      </c>
      <c r="L147" s="128" t="str" cm="1">
        <f t="array" ref="L14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16.04.01.01_v_DE</v>
      </c>
      <c r="M147" s="58">
        <v>16</v>
      </c>
      <c r="N147" s="36" t="s">
        <v>9</v>
      </c>
      <c r="O147" s="45">
        <v>4</v>
      </c>
      <c r="P147" s="8" t="s">
        <v>15</v>
      </c>
      <c r="Q147" s="58">
        <v>1</v>
      </c>
      <c r="R147" s="8" t="s">
        <v>16</v>
      </c>
      <c r="S147" s="83" t="s">
        <v>15</v>
      </c>
      <c r="T147" s="58">
        <v>1</v>
      </c>
      <c r="U147" s="15" t="s">
        <v>15</v>
      </c>
      <c r="V147" s="27" t="s">
        <v>98</v>
      </c>
      <c r="W147" s="8" t="s">
        <v>15</v>
      </c>
      <c r="X147" s="8" t="s">
        <v>15</v>
      </c>
      <c r="Y147" s="16">
        <v>0</v>
      </c>
      <c r="Z147" s="27" t="s">
        <v>16</v>
      </c>
      <c r="AA147" s="34" t="s">
        <v>86</v>
      </c>
      <c r="AB147" s="28"/>
      <c r="AC147" s="15" t="s">
        <v>15</v>
      </c>
      <c r="AD147" s="29" t="s">
        <v>15</v>
      </c>
      <c r="AE147" s="88" t="str">
        <f>IF(ISBLANK(Lehrdrehbuch[[#This Row],[from]]),"",_xlfn.CONCAT(Lehrdrehbuch[[#This Row],[Ei Nr.]],".",Lehrdrehbuch[[#This Row],[from]]))</f>
        <v>16.na</v>
      </c>
      <c r="AF147" s="29" t="s">
        <v>15</v>
      </c>
      <c r="AG147" s="88" t="str">
        <f>IF(ISBLANK(Lehrdrehbuch[[#This Row],[until]]),"",_xlfn.CONCAT(Lehrdrehbuch[[#This Row],[Ei Nr.]],".",Lehrdrehbuch[[#This Row],[until]]))</f>
        <v>16.na</v>
      </c>
      <c r="AH147" s="67" t="str" cm="1">
        <f t="array" ref="AH147">_xlfn.IFS(Lehrdrehbuch[[#This Row],[from]]="na","na",Lehrdrehbuch[[#This Row],[from]]="ID","na",ISBLANK(Lehrdrehbuch[[#This Row],[from]]),"na",ISNUMBER(Lehrdrehbuch[[#This Row],[from]]),Lehrdrehbuch[[#This Row],[until]]-Lehrdrehbuch[[#This Row],[from]]+1)</f>
        <v>na</v>
      </c>
      <c r="AI147" s="78"/>
      <c r="AJ147" s="95"/>
      <c r="AK147" s="78"/>
      <c r="AL147"/>
      <c r="AM147"/>
      <c r="AN147"/>
      <c r="AO147"/>
      <c r="AP147"/>
      <c r="AQ147"/>
      <c r="AR147"/>
      <c r="AS147"/>
      <c r="AT147"/>
      <c r="AU147"/>
      <c r="AV147"/>
    </row>
    <row r="148" spans="1:48" ht="80" hidden="1" x14ac:dyDescent="0.2">
      <c r="A148" s="46"/>
      <c r="B148" s="39">
        <v>2</v>
      </c>
      <c r="C148" s="109">
        <v>144</v>
      </c>
      <c r="D148" s="50">
        <v>292</v>
      </c>
      <c r="E148" s="102">
        <v>1</v>
      </c>
      <c r="F148" s="92" t="s">
        <v>818</v>
      </c>
      <c r="G148" s="52">
        <v>3.472222222222222E-3</v>
      </c>
      <c r="H148" s="44">
        <v>1</v>
      </c>
      <c r="I14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0.15972222222222221</v>
      </c>
      <c r="J14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0.5347222222222221</v>
      </c>
      <c r="K148" s="56">
        <v>2.4305555555555556E-2</v>
      </c>
      <c r="L148" s="128" t="str" cm="1">
        <f t="array" ref="L14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17.01.01.01_v_DE</v>
      </c>
      <c r="M148" s="59">
        <v>17</v>
      </c>
      <c r="N148" s="37" t="s">
        <v>13</v>
      </c>
      <c r="O148" s="5">
        <v>1</v>
      </c>
      <c r="P148" s="1" t="s">
        <v>29</v>
      </c>
      <c r="Q148" s="59">
        <v>1</v>
      </c>
      <c r="R148" s="1" t="s">
        <v>429</v>
      </c>
      <c r="S148" s="84" t="s">
        <v>509</v>
      </c>
      <c r="T148" s="59">
        <v>1</v>
      </c>
      <c r="U148" s="2" t="s">
        <v>604</v>
      </c>
      <c r="V148" s="60" t="s">
        <v>300</v>
      </c>
      <c r="W148" s="1" t="s">
        <v>90</v>
      </c>
      <c r="X148" s="1" t="s">
        <v>218</v>
      </c>
      <c r="Y148" s="17">
        <v>0</v>
      </c>
      <c r="Z148" s="60" t="s">
        <v>576</v>
      </c>
      <c r="AA148" s="35"/>
      <c r="AB148" s="12"/>
      <c r="AC148" s="2" t="s">
        <v>335</v>
      </c>
      <c r="AD148" s="9">
        <v>1</v>
      </c>
      <c r="AE148" s="88" t="str">
        <f>IF(ISBLANK(Lehrdrehbuch[[#This Row],[from]]),"",_xlfn.CONCAT(Lehrdrehbuch[[#This Row],[Ei Nr.]],".",Lehrdrehbuch[[#This Row],[from]]))</f>
        <v>17.1</v>
      </c>
      <c r="AF148" s="9">
        <v>2</v>
      </c>
      <c r="AG148" s="88" t="str">
        <f>IF(ISBLANK(Lehrdrehbuch[[#This Row],[until]]),"",_xlfn.CONCAT(Lehrdrehbuch[[#This Row],[Ei Nr.]],".",Lehrdrehbuch[[#This Row],[until]]))</f>
        <v>17.2</v>
      </c>
      <c r="AH148" s="67" cm="1">
        <f t="array" ref="AH148">_xlfn.IFS(Lehrdrehbuch[[#This Row],[from]]="na","na",Lehrdrehbuch[[#This Row],[from]]="ID","na",ISBLANK(Lehrdrehbuch[[#This Row],[from]]),"na",ISNUMBER(Lehrdrehbuch[[#This Row],[from]]),Lehrdrehbuch[[#This Row],[until]]-Lehrdrehbuch[[#This Row],[from]]+1)</f>
        <v>2</v>
      </c>
      <c r="AI148" s="79"/>
      <c r="AJ148" s="96"/>
      <c r="AK148" s="79"/>
      <c r="AL148"/>
      <c r="AM148"/>
      <c r="AN148"/>
      <c r="AO148"/>
      <c r="AP148"/>
      <c r="AQ148"/>
      <c r="AR148"/>
      <c r="AS148"/>
      <c r="AT148"/>
      <c r="AU148"/>
      <c r="AV148"/>
    </row>
    <row r="149" spans="1:48" ht="80" hidden="1" x14ac:dyDescent="0.2">
      <c r="A149" s="46"/>
      <c r="B149" s="39">
        <v>2</v>
      </c>
      <c r="C149" s="109">
        <v>145</v>
      </c>
      <c r="D149" s="50">
        <v>294</v>
      </c>
      <c r="E149" s="102">
        <v>1</v>
      </c>
      <c r="F149" s="92" t="s">
        <v>818</v>
      </c>
      <c r="G149" s="52">
        <v>2.7777777777777779E-3</v>
      </c>
      <c r="H149" s="44">
        <v>1</v>
      </c>
      <c r="I14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0.16249999999999998</v>
      </c>
      <c r="J14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0.53749999999999987</v>
      </c>
      <c r="K149" s="56">
        <v>2.4305555555555556E-2</v>
      </c>
      <c r="L149" s="128" t="str" cm="1">
        <f t="array" ref="L14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17.02.01.01_v_DE</v>
      </c>
      <c r="M149" s="59">
        <v>17</v>
      </c>
      <c r="N149" s="37" t="s">
        <v>13</v>
      </c>
      <c r="O149" s="5">
        <v>2</v>
      </c>
      <c r="P149" s="1" t="s">
        <v>13</v>
      </c>
      <c r="Q149" s="59">
        <v>1</v>
      </c>
      <c r="R149" s="1" t="s">
        <v>429</v>
      </c>
      <c r="S149" s="84" t="s">
        <v>33</v>
      </c>
      <c r="T149" s="59">
        <v>1</v>
      </c>
      <c r="U149" s="2" t="s">
        <v>586</v>
      </c>
      <c r="V149" s="60" t="s">
        <v>301</v>
      </c>
      <c r="W149" s="1" t="s">
        <v>89</v>
      </c>
      <c r="X149" s="1" t="s">
        <v>222</v>
      </c>
      <c r="Y149" s="17">
        <v>0</v>
      </c>
      <c r="Z149" s="60" t="s">
        <v>175</v>
      </c>
      <c r="AA149" s="35" t="s">
        <v>174</v>
      </c>
      <c r="AB149" s="12"/>
      <c r="AC149" s="2" t="s">
        <v>335</v>
      </c>
      <c r="AD149" s="9">
        <v>3</v>
      </c>
      <c r="AE149" s="88" t="str">
        <f>IF(ISBLANK(Lehrdrehbuch[[#This Row],[from]]),"",_xlfn.CONCAT(Lehrdrehbuch[[#This Row],[Ei Nr.]],".",Lehrdrehbuch[[#This Row],[from]]))</f>
        <v>17.3</v>
      </c>
      <c r="AF149" s="9">
        <v>3</v>
      </c>
      <c r="AG149" s="88" t="str">
        <f>IF(ISBLANK(Lehrdrehbuch[[#This Row],[until]]),"",_xlfn.CONCAT(Lehrdrehbuch[[#This Row],[Ei Nr.]],".",Lehrdrehbuch[[#This Row],[until]]))</f>
        <v>17.3</v>
      </c>
      <c r="AH149" s="67" cm="1">
        <f t="array" ref="AH149">_xlfn.IFS(Lehrdrehbuch[[#This Row],[from]]="na","na",Lehrdrehbuch[[#This Row],[from]]="ID","na",ISBLANK(Lehrdrehbuch[[#This Row],[from]]),"na",ISNUMBER(Lehrdrehbuch[[#This Row],[from]]),Lehrdrehbuch[[#This Row],[until]]-Lehrdrehbuch[[#This Row],[from]]+1)</f>
        <v>1</v>
      </c>
      <c r="AI149" s="79"/>
      <c r="AJ149" s="96"/>
      <c r="AK149" s="2" t="s">
        <v>804</v>
      </c>
      <c r="AL149"/>
      <c r="AM149"/>
      <c r="AN149"/>
      <c r="AO149"/>
      <c r="AP149"/>
      <c r="AQ149"/>
      <c r="AR149"/>
      <c r="AS149"/>
      <c r="AT149"/>
      <c r="AU149"/>
      <c r="AV149"/>
    </row>
    <row r="150" spans="1:48" ht="64" hidden="1" x14ac:dyDescent="0.2">
      <c r="A150" s="46"/>
      <c r="B150" s="39">
        <v>2</v>
      </c>
      <c r="C150" s="109">
        <v>146</v>
      </c>
      <c r="D150" s="50">
        <v>296</v>
      </c>
      <c r="E150" s="102">
        <v>1</v>
      </c>
      <c r="F150" s="92" t="s">
        <v>818</v>
      </c>
      <c r="G150" s="52">
        <v>3.472222222222222E-3</v>
      </c>
      <c r="H150" s="44">
        <v>1</v>
      </c>
      <c r="I15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0.16597222222222219</v>
      </c>
      <c r="J15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0.54097222222222208</v>
      </c>
      <c r="K150" s="56">
        <v>2.4305555555555556E-2</v>
      </c>
      <c r="L150" s="128" t="str" cm="1">
        <f t="array" ref="L15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17.02.02.01_v_DE</v>
      </c>
      <c r="M150" s="59">
        <v>17</v>
      </c>
      <c r="N150" s="37" t="s">
        <v>13</v>
      </c>
      <c r="O150" s="5">
        <v>2</v>
      </c>
      <c r="P150" s="1" t="s">
        <v>13</v>
      </c>
      <c r="Q150" s="59">
        <v>2</v>
      </c>
      <c r="R150" s="1" t="s">
        <v>430</v>
      </c>
      <c r="S150" s="84" t="s">
        <v>33</v>
      </c>
      <c r="T150" s="59">
        <v>1</v>
      </c>
      <c r="U150" s="2" t="s">
        <v>586</v>
      </c>
      <c r="V150" s="60" t="s">
        <v>50</v>
      </c>
      <c r="W150" s="1" t="s">
        <v>89</v>
      </c>
      <c r="X150" s="1" t="s">
        <v>222</v>
      </c>
      <c r="Y150" s="17">
        <v>0</v>
      </c>
      <c r="Z150" s="60" t="s">
        <v>176</v>
      </c>
      <c r="AA150" s="35"/>
      <c r="AB150" s="12"/>
      <c r="AC150" s="2" t="s">
        <v>335</v>
      </c>
      <c r="AD150" s="9">
        <v>4</v>
      </c>
      <c r="AE150" s="88" t="str">
        <f>IF(ISBLANK(Lehrdrehbuch[[#This Row],[from]]),"",_xlfn.CONCAT(Lehrdrehbuch[[#This Row],[Ei Nr.]],".",Lehrdrehbuch[[#This Row],[from]]))</f>
        <v>17.4</v>
      </c>
      <c r="AF150" s="9">
        <v>6</v>
      </c>
      <c r="AG150" s="88" t="str">
        <f>IF(ISBLANK(Lehrdrehbuch[[#This Row],[until]]),"",_xlfn.CONCAT(Lehrdrehbuch[[#This Row],[Ei Nr.]],".",Lehrdrehbuch[[#This Row],[until]]))</f>
        <v>17.6</v>
      </c>
      <c r="AH150" s="67" cm="1">
        <f t="array" ref="AH150">_xlfn.IFS(Lehrdrehbuch[[#This Row],[from]]="na","na",Lehrdrehbuch[[#This Row],[from]]="ID","na",ISBLANK(Lehrdrehbuch[[#This Row],[from]]),"na",ISNUMBER(Lehrdrehbuch[[#This Row],[from]]),Lehrdrehbuch[[#This Row],[until]]-Lehrdrehbuch[[#This Row],[from]]+1)</f>
        <v>3</v>
      </c>
      <c r="AI150" s="79"/>
      <c r="AJ150" s="96"/>
      <c r="AK150" s="79"/>
      <c r="AL150"/>
      <c r="AM150"/>
      <c r="AN150"/>
      <c r="AO150"/>
      <c r="AP150"/>
      <c r="AQ150"/>
      <c r="AR150"/>
      <c r="AS150"/>
      <c r="AT150"/>
      <c r="AU150"/>
      <c r="AV150"/>
    </row>
    <row r="151" spans="1:48" ht="208" hidden="1" x14ac:dyDescent="0.2">
      <c r="A151" s="46"/>
      <c r="B151" s="39">
        <v>2</v>
      </c>
      <c r="C151" s="109">
        <v>147</v>
      </c>
      <c r="D151" s="50">
        <v>298</v>
      </c>
      <c r="E151" s="102">
        <v>1</v>
      </c>
      <c r="F151" s="92" t="s">
        <v>818</v>
      </c>
      <c r="G151" s="52">
        <v>6.9444444444444447E-4</v>
      </c>
      <c r="H151" s="44">
        <v>1</v>
      </c>
      <c r="I15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0.16666666666666663</v>
      </c>
      <c r="J15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0.54166666666666652</v>
      </c>
      <c r="K151" s="56">
        <v>2.4305555555555556E-2</v>
      </c>
      <c r="L151" s="128" t="str" cm="1">
        <f t="array" ref="L15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17.03.01.01_v_DE</v>
      </c>
      <c r="M151" s="59">
        <v>17</v>
      </c>
      <c r="N151" s="37" t="s">
        <v>13</v>
      </c>
      <c r="O151" s="5">
        <v>3</v>
      </c>
      <c r="P151" s="1" t="s">
        <v>40</v>
      </c>
      <c r="Q151" s="59">
        <v>1</v>
      </c>
      <c r="R151" s="1" t="s">
        <v>40</v>
      </c>
      <c r="S151" s="84" t="s">
        <v>495</v>
      </c>
      <c r="T151" s="59">
        <v>1</v>
      </c>
      <c r="U151" s="2" t="s">
        <v>588</v>
      </c>
      <c r="V151" s="60" t="s">
        <v>51</v>
      </c>
      <c r="W151" s="1" t="s">
        <v>90</v>
      </c>
      <c r="X151" s="1" t="s">
        <v>218</v>
      </c>
      <c r="Y151" s="17">
        <v>0</v>
      </c>
      <c r="Z151" s="60" t="s">
        <v>778</v>
      </c>
      <c r="AA151" s="35" t="s">
        <v>127</v>
      </c>
      <c r="AB151" s="12" t="s">
        <v>779</v>
      </c>
      <c r="AC151" s="2"/>
      <c r="AD151" s="9">
        <v>7</v>
      </c>
      <c r="AE151" s="88" t="str">
        <f>IF(ISBLANK(Lehrdrehbuch[[#This Row],[from]]),"",_xlfn.CONCAT(Lehrdrehbuch[[#This Row],[Ei Nr.]],".",Lehrdrehbuch[[#This Row],[from]]))</f>
        <v>17.7</v>
      </c>
      <c r="AF151" s="9">
        <v>7</v>
      </c>
      <c r="AG151" s="88" t="str">
        <f>IF(ISBLANK(Lehrdrehbuch[[#This Row],[until]]),"",_xlfn.CONCAT(Lehrdrehbuch[[#This Row],[Ei Nr.]],".",Lehrdrehbuch[[#This Row],[until]]))</f>
        <v>17.7</v>
      </c>
      <c r="AH151" s="67" cm="1">
        <f t="array" ref="AH151">_xlfn.IFS(Lehrdrehbuch[[#This Row],[from]]="na","na",Lehrdrehbuch[[#This Row],[from]]="ID","na",ISBLANK(Lehrdrehbuch[[#This Row],[from]]),"na",ISNUMBER(Lehrdrehbuch[[#This Row],[from]]),Lehrdrehbuch[[#This Row],[until]]-Lehrdrehbuch[[#This Row],[from]]+1)</f>
        <v>1</v>
      </c>
      <c r="AI151" s="79"/>
      <c r="AJ151" s="96"/>
      <c r="AK151" s="2"/>
      <c r="AL151"/>
      <c r="AM151"/>
      <c r="AN151"/>
      <c r="AO151"/>
      <c r="AP151"/>
      <c r="AQ151"/>
      <c r="AR151"/>
      <c r="AS151"/>
      <c r="AT151"/>
      <c r="AU151"/>
      <c r="AV151"/>
    </row>
    <row r="152" spans="1:48" ht="48" hidden="1" x14ac:dyDescent="0.2">
      <c r="A152" s="46"/>
      <c r="B152" s="39">
        <v>2</v>
      </c>
      <c r="C152" s="109">
        <v>148</v>
      </c>
      <c r="D152" s="50">
        <v>300</v>
      </c>
      <c r="E152" s="102">
        <v>1</v>
      </c>
      <c r="F152" s="92" t="s">
        <v>818</v>
      </c>
      <c r="G152" s="52">
        <v>6.9444444444444441E-3</v>
      </c>
      <c r="H152" s="44">
        <v>1</v>
      </c>
      <c r="I15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0.17361111111111108</v>
      </c>
      <c r="J15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0.54861111111111094</v>
      </c>
      <c r="K152" s="56">
        <v>2.4305555555555556E-2</v>
      </c>
      <c r="L152" s="128" t="str" cm="1">
        <f t="array" ref="L15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17.03.01.03_v_DE</v>
      </c>
      <c r="M152" s="59">
        <v>17</v>
      </c>
      <c r="N152" s="37" t="s">
        <v>13</v>
      </c>
      <c r="O152" s="5">
        <v>3</v>
      </c>
      <c r="P152" s="1" t="s">
        <v>40</v>
      </c>
      <c r="Q152" s="59">
        <v>1</v>
      </c>
      <c r="R152" s="1" t="s">
        <v>40</v>
      </c>
      <c r="S152" s="84" t="s">
        <v>495</v>
      </c>
      <c r="T152" s="59">
        <v>3</v>
      </c>
      <c r="U152" s="2" t="s">
        <v>590</v>
      </c>
      <c r="V152" s="60" t="s">
        <v>51</v>
      </c>
      <c r="W152" s="1" t="s">
        <v>90</v>
      </c>
      <c r="X152" s="1" t="s">
        <v>218</v>
      </c>
      <c r="Y152" s="17">
        <v>0</v>
      </c>
      <c r="Z152" s="27" t="s">
        <v>80</v>
      </c>
      <c r="AA152" s="35" t="s">
        <v>759</v>
      </c>
      <c r="AB152" s="12"/>
      <c r="AC152" s="2" t="s">
        <v>342</v>
      </c>
      <c r="AD152" s="9">
        <v>8</v>
      </c>
      <c r="AE152" s="88" t="str">
        <f>IF(ISBLANK(Lehrdrehbuch[[#This Row],[from]]),"",_xlfn.CONCAT(Lehrdrehbuch[[#This Row],[Ei Nr.]],".",Lehrdrehbuch[[#This Row],[from]]))</f>
        <v>17.8</v>
      </c>
      <c r="AF152" s="9">
        <v>8</v>
      </c>
      <c r="AG152" s="88" t="str">
        <f>IF(ISBLANK(Lehrdrehbuch[[#This Row],[until]]),"",_xlfn.CONCAT(Lehrdrehbuch[[#This Row],[Ei Nr.]],".",Lehrdrehbuch[[#This Row],[until]]))</f>
        <v>17.8</v>
      </c>
      <c r="AH152" s="67" cm="1">
        <f t="array" ref="AH152">_xlfn.IFS(Lehrdrehbuch[[#This Row],[from]]="na","na",Lehrdrehbuch[[#This Row],[from]]="ID","na",ISBLANK(Lehrdrehbuch[[#This Row],[from]]),"na",ISNUMBER(Lehrdrehbuch[[#This Row],[from]]),Lehrdrehbuch[[#This Row],[until]]-Lehrdrehbuch[[#This Row],[from]]+1)</f>
        <v>1</v>
      </c>
      <c r="AI152" s="79"/>
      <c r="AJ152" s="96"/>
      <c r="AK152" s="79"/>
      <c r="AL152"/>
      <c r="AM152"/>
      <c r="AN152"/>
      <c r="AO152"/>
      <c r="AP152"/>
      <c r="AQ152"/>
      <c r="AR152"/>
      <c r="AS152"/>
      <c r="AT152"/>
      <c r="AU152"/>
      <c r="AV152"/>
    </row>
    <row r="153" spans="1:48" ht="144" hidden="1" x14ac:dyDescent="0.2">
      <c r="A153" s="46"/>
      <c r="B153" s="39">
        <v>2</v>
      </c>
      <c r="C153" s="109">
        <v>149</v>
      </c>
      <c r="D153" s="50">
        <v>302</v>
      </c>
      <c r="E153" s="102">
        <v>1</v>
      </c>
      <c r="F153" s="92" t="s">
        <v>818</v>
      </c>
      <c r="G153" s="52">
        <v>6.9444444444444441E-3</v>
      </c>
      <c r="H153" s="44">
        <v>1</v>
      </c>
      <c r="I15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0.18055555555555552</v>
      </c>
      <c r="J15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0.55555555555555536</v>
      </c>
      <c r="K153" s="56">
        <v>2.4305555555555556E-2</v>
      </c>
      <c r="L153" s="128" t="str" cm="1">
        <f t="array" ref="L15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17.03.01.04_v_DE</v>
      </c>
      <c r="M153" s="59">
        <v>17</v>
      </c>
      <c r="N153" s="37" t="s">
        <v>13</v>
      </c>
      <c r="O153" s="5">
        <v>3</v>
      </c>
      <c r="P153" s="1" t="s">
        <v>40</v>
      </c>
      <c r="Q153" s="59">
        <v>1</v>
      </c>
      <c r="R153" s="1" t="s">
        <v>40</v>
      </c>
      <c r="S153" s="84" t="s">
        <v>495</v>
      </c>
      <c r="T153" s="59">
        <v>4</v>
      </c>
      <c r="U153" s="2" t="s">
        <v>596</v>
      </c>
      <c r="V153" s="60" t="s">
        <v>51</v>
      </c>
      <c r="W153" s="1" t="s">
        <v>90</v>
      </c>
      <c r="X153" s="1" t="s">
        <v>218</v>
      </c>
      <c r="Y153" s="17">
        <v>0</v>
      </c>
      <c r="Z153" s="27" t="s">
        <v>781</v>
      </c>
      <c r="AA153" s="35" t="s">
        <v>119</v>
      </c>
      <c r="AB153" s="12"/>
      <c r="AC153" s="2" t="s">
        <v>343</v>
      </c>
      <c r="AD153" s="9">
        <v>9</v>
      </c>
      <c r="AE153" s="88" t="str">
        <f>IF(ISBLANK(Lehrdrehbuch[[#This Row],[from]]),"",_xlfn.CONCAT(Lehrdrehbuch[[#This Row],[Ei Nr.]],".",Lehrdrehbuch[[#This Row],[from]]))</f>
        <v>17.9</v>
      </c>
      <c r="AF153" s="9">
        <v>9</v>
      </c>
      <c r="AG153" s="88" t="str">
        <f>IF(ISBLANK(Lehrdrehbuch[[#This Row],[until]]),"",_xlfn.CONCAT(Lehrdrehbuch[[#This Row],[Ei Nr.]],".",Lehrdrehbuch[[#This Row],[until]]))</f>
        <v>17.9</v>
      </c>
      <c r="AH153" s="67" cm="1">
        <f t="array" ref="AH153">_xlfn.IFS(Lehrdrehbuch[[#This Row],[from]]="na","na",Lehrdrehbuch[[#This Row],[from]]="ID","na",ISBLANK(Lehrdrehbuch[[#This Row],[from]]),"na",ISNUMBER(Lehrdrehbuch[[#This Row],[from]]),Lehrdrehbuch[[#This Row],[until]]-Lehrdrehbuch[[#This Row],[from]]+1)</f>
        <v>1</v>
      </c>
      <c r="AI153" s="79"/>
      <c r="AJ153" s="96"/>
      <c r="AK153" s="2" t="s">
        <v>805</v>
      </c>
      <c r="AL153"/>
      <c r="AM153"/>
      <c r="AN153"/>
      <c r="AO153"/>
      <c r="AP153"/>
      <c r="AQ153"/>
      <c r="AR153"/>
      <c r="AS153"/>
      <c r="AT153"/>
      <c r="AU153"/>
      <c r="AV153"/>
    </row>
    <row r="154" spans="1:48" ht="48" hidden="1" x14ac:dyDescent="0.2">
      <c r="A154" s="46"/>
      <c r="B154" s="39">
        <v>2</v>
      </c>
      <c r="C154" s="109">
        <v>150</v>
      </c>
      <c r="D154" s="50">
        <v>307</v>
      </c>
      <c r="E154" s="102">
        <v>1</v>
      </c>
      <c r="F154" s="92" t="s">
        <v>818</v>
      </c>
      <c r="G154" s="52">
        <v>2.0833333333333333E-3</v>
      </c>
      <c r="H154" s="44">
        <v>1</v>
      </c>
      <c r="I15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0.18263888888888885</v>
      </c>
      <c r="J15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0.55763888888888868</v>
      </c>
      <c r="K154" s="94">
        <v>1.3888888888888888E-2</v>
      </c>
      <c r="L154" s="128" t="str" cm="1">
        <f t="array" ref="L15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18.01.01.01_v_DE</v>
      </c>
      <c r="M154" s="59">
        <v>18</v>
      </c>
      <c r="N154" s="37" t="s">
        <v>693</v>
      </c>
      <c r="O154" s="5">
        <v>1</v>
      </c>
      <c r="P154" s="1" t="s">
        <v>560</v>
      </c>
      <c r="Q154" s="59">
        <v>1</v>
      </c>
      <c r="R154" s="1" t="s">
        <v>46</v>
      </c>
      <c r="S154" s="84" t="s">
        <v>33</v>
      </c>
      <c r="T154" s="59">
        <v>1</v>
      </c>
      <c r="U154" s="2" t="s">
        <v>586</v>
      </c>
      <c r="V154" s="60" t="s">
        <v>722</v>
      </c>
      <c r="W154" s="1" t="s">
        <v>89</v>
      </c>
      <c r="X154" s="1" t="s">
        <v>222</v>
      </c>
      <c r="Y154" s="17">
        <v>0</v>
      </c>
      <c r="Z154" s="60" t="s">
        <v>122</v>
      </c>
      <c r="AA154" s="35"/>
      <c r="AB154" s="12"/>
      <c r="AC154" s="2" t="s">
        <v>335</v>
      </c>
      <c r="AD154" s="9">
        <v>1</v>
      </c>
      <c r="AE154" s="88" t="str">
        <f>IF(ISBLANK(Lehrdrehbuch[[#This Row],[from]]),"",_xlfn.CONCAT(Lehrdrehbuch[[#This Row],[Ei Nr.]],".",Lehrdrehbuch[[#This Row],[from]]))</f>
        <v>18.1</v>
      </c>
      <c r="AF154" s="9">
        <v>3</v>
      </c>
      <c r="AG154" s="88" t="str">
        <f>IF(ISBLANK(Lehrdrehbuch[[#This Row],[until]]),"",_xlfn.CONCAT(Lehrdrehbuch[[#This Row],[Ei Nr.]],".",Lehrdrehbuch[[#This Row],[until]]))</f>
        <v>18.3</v>
      </c>
      <c r="AH154" s="67" cm="1">
        <f t="array" ref="AH154">_xlfn.IFS(Lehrdrehbuch[[#This Row],[from]]="na","na",Lehrdrehbuch[[#This Row],[from]]="ID","na",ISBLANK(Lehrdrehbuch[[#This Row],[from]]),"na",ISNUMBER(Lehrdrehbuch[[#This Row],[from]]),Lehrdrehbuch[[#This Row],[until]]-Lehrdrehbuch[[#This Row],[from]]+1)</f>
        <v>3</v>
      </c>
      <c r="AI154" s="79"/>
      <c r="AJ154" s="96"/>
      <c r="AK154" s="79"/>
      <c r="AL154"/>
      <c r="AM154"/>
      <c r="AN154"/>
      <c r="AO154"/>
      <c r="AP154"/>
      <c r="AQ154"/>
      <c r="AR154"/>
      <c r="AS154"/>
      <c r="AT154"/>
      <c r="AU154"/>
      <c r="AV154"/>
    </row>
    <row r="155" spans="1:48" ht="48" hidden="1" x14ac:dyDescent="0.2">
      <c r="A155" s="46"/>
      <c r="B155" s="39">
        <v>2</v>
      </c>
      <c r="C155" s="109">
        <v>151</v>
      </c>
      <c r="D155" s="50">
        <v>309</v>
      </c>
      <c r="E155" s="103">
        <v>1</v>
      </c>
      <c r="F155" s="92" t="s">
        <v>818</v>
      </c>
      <c r="G155" s="52">
        <v>3.472222222222222E-3</v>
      </c>
      <c r="H155" s="44">
        <v>0</v>
      </c>
      <c r="I15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0.18263888888888885</v>
      </c>
      <c r="J15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0.55763888888888868</v>
      </c>
      <c r="K155" s="56">
        <v>1.3888888888888888E-2</v>
      </c>
      <c r="L155" s="128" t="str" cm="1">
        <f t="array" ref="L15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18.01.01a.01_v_DE</v>
      </c>
      <c r="M155" s="58">
        <v>18</v>
      </c>
      <c r="N155" s="37" t="s">
        <v>693</v>
      </c>
      <c r="O155" s="5">
        <v>1</v>
      </c>
      <c r="P155" s="1" t="s">
        <v>560</v>
      </c>
      <c r="Q155" s="59" t="s">
        <v>363</v>
      </c>
      <c r="R155" s="1" t="s">
        <v>46</v>
      </c>
      <c r="S155" s="84" t="s">
        <v>228</v>
      </c>
      <c r="T155" s="58">
        <v>1</v>
      </c>
      <c r="U155" s="2" t="s">
        <v>604</v>
      </c>
      <c r="V155" s="60" t="s">
        <v>722</v>
      </c>
      <c r="W155" s="1" t="s">
        <v>90</v>
      </c>
      <c r="X155" s="1" t="s">
        <v>218</v>
      </c>
      <c r="Y155" s="17">
        <v>1</v>
      </c>
      <c r="Z155" s="60" t="s">
        <v>513</v>
      </c>
      <c r="AA155" s="35"/>
      <c r="AB155" s="12"/>
      <c r="AC155" s="2"/>
      <c r="AD155" s="9" t="s">
        <v>15</v>
      </c>
      <c r="AE155" s="88" t="str">
        <f>IF(ISBLANK(Lehrdrehbuch[[#This Row],[from]]),"",_xlfn.CONCAT(Lehrdrehbuch[[#This Row],[Ei Nr.]],".",Lehrdrehbuch[[#This Row],[from]]))</f>
        <v>18.na</v>
      </c>
      <c r="AF155" s="9" t="s">
        <v>15</v>
      </c>
      <c r="AG155" s="88" t="str">
        <f>IF(ISBLANK(Lehrdrehbuch[[#This Row],[until]]),"",_xlfn.CONCAT(Lehrdrehbuch[[#This Row],[Ei Nr.]],".",Lehrdrehbuch[[#This Row],[until]]))</f>
        <v>18.na</v>
      </c>
      <c r="AH155" s="67" t="str" cm="1">
        <f t="array" ref="AH155">_xlfn.IFS(Lehrdrehbuch[[#This Row],[from]]="na","na",Lehrdrehbuch[[#This Row],[from]]="ID","na",ISBLANK(Lehrdrehbuch[[#This Row],[from]]),"na",ISNUMBER(Lehrdrehbuch[[#This Row],[from]]),Lehrdrehbuch[[#This Row],[until]]-Lehrdrehbuch[[#This Row],[from]]+1)</f>
        <v>na</v>
      </c>
      <c r="AI155" s="79"/>
      <c r="AJ155" s="96"/>
      <c r="AK155" s="79"/>
      <c r="AL155"/>
      <c r="AM155"/>
      <c r="AN155"/>
      <c r="AO155"/>
      <c r="AP155"/>
      <c r="AQ155"/>
      <c r="AR155"/>
      <c r="AS155"/>
      <c r="AT155"/>
      <c r="AU155"/>
      <c r="AV155"/>
    </row>
    <row r="156" spans="1:48" ht="96" hidden="1" x14ac:dyDescent="0.2">
      <c r="A156" s="46"/>
      <c r="B156" s="39">
        <v>2</v>
      </c>
      <c r="C156" s="109">
        <v>152</v>
      </c>
      <c r="D156" s="50">
        <v>310</v>
      </c>
      <c r="E156" s="102">
        <v>1</v>
      </c>
      <c r="F156" s="92" t="s">
        <v>818</v>
      </c>
      <c r="G156" s="52">
        <v>3.472222222222222E-3</v>
      </c>
      <c r="H156" s="44">
        <v>1</v>
      </c>
      <c r="I15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0.18611111111111106</v>
      </c>
      <c r="J15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0.56111111111111089</v>
      </c>
      <c r="K156" s="56">
        <v>1.3888888888888888E-2</v>
      </c>
      <c r="L156" s="128" t="str" cm="1">
        <f t="array" ref="L15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18.01.02.01_v_DE</v>
      </c>
      <c r="M156" s="59">
        <v>18</v>
      </c>
      <c r="N156" s="37" t="s">
        <v>693</v>
      </c>
      <c r="O156" s="5">
        <v>1</v>
      </c>
      <c r="P156" s="1" t="s">
        <v>560</v>
      </c>
      <c r="Q156" s="59">
        <v>2</v>
      </c>
      <c r="R156" s="1" t="s">
        <v>46</v>
      </c>
      <c r="S156" s="84" t="s">
        <v>372</v>
      </c>
      <c r="T156" s="59">
        <v>1</v>
      </c>
      <c r="U156" s="2" t="s">
        <v>645</v>
      </c>
      <c r="V156" s="60" t="s">
        <v>722</v>
      </c>
      <c r="W156" s="1" t="s">
        <v>90</v>
      </c>
      <c r="X156" s="1" t="s">
        <v>222</v>
      </c>
      <c r="Y156" s="17">
        <v>0</v>
      </c>
      <c r="Z156" s="62" t="s">
        <v>167</v>
      </c>
      <c r="AA156" s="35" t="s">
        <v>378</v>
      </c>
      <c r="AB156" s="12"/>
      <c r="AC156" s="2" t="s">
        <v>336</v>
      </c>
      <c r="AD156" s="9">
        <v>4</v>
      </c>
      <c r="AE156" s="88" t="str">
        <f>IF(ISBLANK(Lehrdrehbuch[[#This Row],[from]]),"",_xlfn.CONCAT(Lehrdrehbuch[[#This Row],[Ei Nr.]],".",Lehrdrehbuch[[#This Row],[from]]))</f>
        <v>18.4</v>
      </c>
      <c r="AF156" s="9">
        <v>4</v>
      </c>
      <c r="AG156" s="88" t="str">
        <f>IF(ISBLANK(Lehrdrehbuch[[#This Row],[until]]),"",_xlfn.CONCAT(Lehrdrehbuch[[#This Row],[Ei Nr.]],".",Lehrdrehbuch[[#This Row],[until]]))</f>
        <v>18.4</v>
      </c>
      <c r="AH156" s="67" cm="1">
        <f t="array" ref="AH156">_xlfn.IFS(Lehrdrehbuch[[#This Row],[from]]="na","na",Lehrdrehbuch[[#This Row],[from]]="ID","na",ISBLANK(Lehrdrehbuch[[#This Row],[from]]),"na",ISNUMBER(Lehrdrehbuch[[#This Row],[from]]),Lehrdrehbuch[[#This Row],[until]]-Lehrdrehbuch[[#This Row],[from]]+1)</f>
        <v>1</v>
      </c>
      <c r="AI156" s="79"/>
      <c r="AJ156" s="96"/>
      <c r="AK156" s="79"/>
      <c r="AL156"/>
      <c r="AM156"/>
      <c r="AN156"/>
      <c r="AO156"/>
      <c r="AP156"/>
      <c r="AQ156"/>
      <c r="AR156"/>
      <c r="AS156"/>
      <c r="AT156"/>
      <c r="AU156"/>
      <c r="AV156"/>
    </row>
    <row r="157" spans="1:48" ht="64" hidden="1" x14ac:dyDescent="0.2">
      <c r="A157" s="46"/>
      <c r="B157" s="39">
        <v>2</v>
      </c>
      <c r="C157" s="109">
        <v>153</v>
      </c>
      <c r="D157" s="50">
        <v>312</v>
      </c>
      <c r="E157" s="102">
        <v>1</v>
      </c>
      <c r="F157" s="92" t="s">
        <v>818</v>
      </c>
      <c r="G157" s="52">
        <v>4.8611111111111112E-3</v>
      </c>
      <c r="H157" s="44">
        <v>1</v>
      </c>
      <c r="I15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0.19097222222222218</v>
      </c>
      <c r="J15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0.56597222222222199</v>
      </c>
      <c r="K157" s="56">
        <v>1.3888888888888888E-2</v>
      </c>
      <c r="L157" s="128" t="str" cm="1">
        <f t="array" ref="L15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18.02.01.01_v_DE</v>
      </c>
      <c r="M157" s="59">
        <v>18</v>
      </c>
      <c r="N157" s="37" t="s">
        <v>693</v>
      </c>
      <c r="O157" s="5">
        <v>2</v>
      </c>
      <c r="P157" s="1" t="s">
        <v>46</v>
      </c>
      <c r="Q157" s="59">
        <v>1</v>
      </c>
      <c r="R157" s="1" t="s">
        <v>431</v>
      </c>
      <c r="S157" s="84" t="s">
        <v>33</v>
      </c>
      <c r="T157" s="59">
        <v>1</v>
      </c>
      <c r="U157" s="2" t="s">
        <v>586</v>
      </c>
      <c r="V157" s="60" t="s">
        <v>694</v>
      </c>
      <c r="W157" s="1" t="s">
        <v>89</v>
      </c>
      <c r="X157" s="1" t="s">
        <v>222</v>
      </c>
      <c r="Y157" s="17">
        <v>0</v>
      </c>
      <c r="Z157" s="60" t="s">
        <v>210</v>
      </c>
      <c r="AA157" s="35"/>
      <c r="AB157" s="12"/>
      <c r="AC157" s="2" t="s">
        <v>335</v>
      </c>
      <c r="AD157" s="9">
        <v>5</v>
      </c>
      <c r="AE157" s="88" t="str">
        <f>IF(ISBLANK(Lehrdrehbuch[[#This Row],[from]]),"",_xlfn.CONCAT(Lehrdrehbuch[[#This Row],[Ei Nr.]],".",Lehrdrehbuch[[#This Row],[from]]))</f>
        <v>18.5</v>
      </c>
      <c r="AF157" s="9">
        <v>5</v>
      </c>
      <c r="AG157" s="88" t="str">
        <f>IF(ISBLANK(Lehrdrehbuch[[#This Row],[until]]),"",_xlfn.CONCAT(Lehrdrehbuch[[#This Row],[Ei Nr.]],".",Lehrdrehbuch[[#This Row],[until]]))</f>
        <v>18.5</v>
      </c>
      <c r="AH157" s="67" cm="1">
        <f t="array" ref="AH157">_xlfn.IFS(Lehrdrehbuch[[#This Row],[from]]="na","na",Lehrdrehbuch[[#This Row],[from]]="ID","na",ISBLANK(Lehrdrehbuch[[#This Row],[from]]),"na",ISNUMBER(Lehrdrehbuch[[#This Row],[from]]),Lehrdrehbuch[[#This Row],[until]]-Lehrdrehbuch[[#This Row],[from]]+1)</f>
        <v>1</v>
      </c>
      <c r="AI157" s="79" t="s">
        <v>373</v>
      </c>
      <c r="AJ157" s="96"/>
      <c r="AK157" s="79"/>
      <c r="AL157"/>
      <c r="AM157"/>
      <c r="AN157"/>
      <c r="AO157"/>
      <c r="AP157"/>
      <c r="AQ157"/>
      <c r="AR157"/>
      <c r="AS157"/>
      <c r="AT157"/>
      <c r="AU157"/>
      <c r="AV157"/>
    </row>
    <row r="158" spans="1:48" ht="64" hidden="1" x14ac:dyDescent="0.2">
      <c r="A158" s="46"/>
      <c r="B158" s="39">
        <v>2</v>
      </c>
      <c r="C158" s="109">
        <v>154</v>
      </c>
      <c r="D158" s="50">
        <v>314</v>
      </c>
      <c r="E158" s="102">
        <v>1</v>
      </c>
      <c r="F158" s="92" t="s">
        <v>818</v>
      </c>
      <c r="G158" s="52">
        <v>6.9444444444444447E-4</v>
      </c>
      <c r="H158" s="44">
        <v>1</v>
      </c>
      <c r="I15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0.19166666666666662</v>
      </c>
      <c r="J15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0.56666666666666643</v>
      </c>
      <c r="K158" s="56">
        <v>1.3888888888888888E-2</v>
      </c>
      <c r="L158" s="128" t="str" cm="1">
        <f t="array" ref="L15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18.02.02.01_v_DE</v>
      </c>
      <c r="M158" s="59">
        <v>18</v>
      </c>
      <c r="N158" s="37" t="s">
        <v>693</v>
      </c>
      <c r="O158" s="5">
        <v>2</v>
      </c>
      <c r="P158" s="1" t="s">
        <v>46</v>
      </c>
      <c r="Q158" s="59">
        <v>2</v>
      </c>
      <c r="R158" s="1" t="s">
        <v>432</v>
      </c>
      <c r="S158" s="84" t="s">
        <v>33</v>
      </c>
      <c r="T158" s="59">
        <v>1</v>
      </c>
      <c r="U158" s="2" t="s">
        <v>586</v>
      </c>
      <c r="V158" s="60" t="s">
        <v>77</v>
      </c>
      <c r="W158" s="1" t="s">
        <v>89</v>
      </c>
      <c r="X158" s="1" t="s">
        <v>222</v>
      </c>
      <c r="Y158" s="17">
        <v>0</v>
      </c>
      <c r="Z158" s="60" t="s">
        <v>700</v>
      </c>
      <c r="AA158" s="35" t="s">
        <v>701</v>
      </c>
      <c r="AB158" s="12"/>
      <c r="AC158" s="2" t="s">
        <v>335</v>
      </c>
      <c r="AD158" s="9">
        <v>6</v>
      </c>
      <c r="AE158" s="88" t="str">
        <f>IF(ISBLANK(Lehrdrehbuch[[#This Row],[from]]),"",_xlfn.CONCAT(Lehrdrehbuch[[#This Row],[Ei Nr.]],".",Lehrdrehbuch[[#This Row],[from]]))</f>
        <v>18.6</v>
      </c>
      <c r="AF158" s="9">
        <v>6</v>
      </c>
      <c r="AG158" s="88" t="str">
        <f>IF(ISBLANK(Lehrdrehbuch[[#This Row],[until]]),"",_xlfn.CONCAT(Lehrdrehbuch[[#This Row],[Ei Nr.]],".",Lehrdrehbuch[[#This Row],[until]]))</f>
        <v>18.6</v>
      </c>
      <c r="AH158" s="67" cm="1">
        <f t="array" ref="AH158">_xlfn.IFS(Lehrdrehbuch[[#This Row],[from]]="na","na",Lehrdrehbuch[[#This Row],[from]]="ID","na",ISBLANK(Lehrdrehbuch[[#This Row],[from]]),"na",ISNUMBER(Lehrdrehbuch[[#This Row],[from]]),Lehrdrehbuch[[#This Row],[until]]-Lehrdrehbuch[[#This Row],[from]]+1)</f>
        <v>1</v>
      </c>
      <c r="AI158" s="79" t="s">
        <v>186</v>
      </c>
      <c r="AJ158" s="96"/>
      <c r="AK158" s="79"/>
      <c r="AL158"/>
      <c r="AM158"/>
      <c r="AN158"/>
      <c r="AO158"/>
      <c r="AP158"/>
      <c r="AQ158"/>
      <c r="AR158"/>
      <c r="AS158"/>
      <c r="AT158"/>
      <c r="AU158"/>
      <c r="AV158"/>
    </row>
    <row r="159" spans="1:48" ht="64" hidden="1" x14ac:dyDescent="0.2">
      <c r="A159" s="46"/>
      <c r="B159" s="39">
        <v>2</v>
      </c>
      <c r="C159" s="109">
        <v>155</v>
      </c>
      <c r="D159" s="50">
        <v>316</v>
      </c>
      <c r="E159" s="102">
        <v>1</v>
      </c>
      <c r="F159" s="92" t="s">
        <v>818</v>
      </c>
      <c r="G159" s="52">
        <v>2.7777777777777779E-3</v>
      </c>
      <c r="H159" s="44">
        <v>0</v>
      </c>
      <c r="I15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0.19166666666666662</v>
      </c>
      <c r="J15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0.56666666666666643</v>
      </c>
      <c r="K159" s="55">
        <v>6.9444444444444441E-3</v>
      </c>
      <c r="L159" s="128" t="str" cm="1">
        <f t="array" ref="L15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18.02.02a.01_v_DE</v>
      </c>
      <c r="M159" s="58">
        <v>18</v>
      </c>
      <c r="N159" s="37" t="s">
        <v>693</v>
      </c>
      <c r="O159" s="5">
        <v>2</v>
      </c>
      <c r="P159" s="1" t="s">
        <v>46</v>
      </c>
      <c r="Q159" s="59" t="s">
        <v>365</v>
      </c>
      <c r="R159" s="1" t="s">
        <v>514</v>
      </c>
      <c r="S159" s="84" t="s">
        <v>33</v>
      </c>
      <c r="T159" s="58">
        <v>1</v>
      </c>
      <c r="U159" s="2" t="s">
        <v>586</v>
      </c>
      <c r="V159" s="60" t="s">
        <v>462</v>
      </c>
      <c r="W159" s="1" t="s">
        <v>89</v>
      </c>
      <c r="X159" s="1" t="s">
        <v>222</v>
      </c>
      <c r="Y159" s="17">
        <v>1</v>
      </c>
      <c r="Z159" s="60" t="s">
        <v>515</v>
      </c>
      <c r="AA159" s="35"/>
      <c r="AB159" s="12"/>
      <c r="AC159" s="2"/>
      <c r="AD159" s="9" t="s">
        <v>15</v>
      </c>
      <c r="AE159" s="88" t="str">
        <f>IF(ISBLANK(Lehrdrehbuch[[#This Row],[from]]),"",_xlfn.CONCAT(Lehrdrehbuch[[#This Row],[Ei Nr.]],".",Lehrdrehbuch[[#This Row],[from]]))</f>
        <v>18.na</v>
      </c>
      <c r="AF159" s="9" t="s">
        <v>15</v>
      </c>
      <c r="AG159" s="88" t="str">
        <f>IF(ISBLANK(Lehrdrehbuch[[#This Row],[until]]),"",_xlfn.CONCAT(Lehrdrehbuch[[#This Row],[Ei Nr.]],".",Lehrdrehbuch[[#This Row],[until]]))</f>
        <v>18.na</v>
      </c>
      <c r="AH159" s="67" t="str" cm="1">
        <f t="array" ref="AH159">_xlfn.IFS(Lehrdrehbuch[[#This Row],[from]]="na","na",Lehrdrehbuch[[#This Row],[from]]="ID","na",ISBLANK(Lehrdrehbuch[[#This Row],[from]]),"na",ISNUMBER(Lehrdrehbuch[[#This Row],[from]]),Lehrdrehbuch[[#This Row],[until]]-Lehrdrehbuch[[#This Row],[from]]+1)</f>
        <v>na</v>
      </c>
      <c r="AI159" s="79"/>
      <c r="AJ159" s="96"/>
      <c r="AK159" s="79"/>
      <c r="AL159"/>
      <c r="AM159"/>
      <c r="AN159"/>
      <c r="AO159"/>
      <c r="AP159"/>
      <c r="AQ159"/>
      <c r="AR159"/>
      <c r="AS159"/>
      <c r="AT159"/>
      <c r="AU159"/>
      <c r="AV159"/>
    </row>
    <row r="160" spans="1:48" ht="64" hidden="1" x14ac:dyDescent="0.2">
      <c r="A160" s="46"/>
      <c r="B160" s="39">
        <v>2</v>
      </c>
      <c r="C160" s="109">
        <v>156</v>
      </c>
      <c r="D160" s="50">
        <v>318</v>
      </c>
      <c r="E160" s="104">
        <v>1</v>
      </c>
      <c r="F160" s="92" t="s">
        <v>818</v>
      </c>
      <c r="G160" s="52">
        <v>2.7777777777777779E-3</v>
      </c>
      <c r="H160" s="44">
        <v>1</v>
      </c>
      <c r="I16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0.19444444444444439</v>
      </c>
      <c r="J16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0.5694444444444442</v>
      </c>
      <c r="K160" s="56">
        <v>1.3888888888888888E-2</v>
      </c>
      <c r="L160" s="128" t="str" cm="1">
        <f t="array" ref="L16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18.02.03.01_v_DE</v>
      </c>
      <c r="M160" s="58">
        <v>18</v>
      </c>
      <c r="N160" s="37" t="s">
        <v>693</v>
      </c>
      <c r="O160" s="5">
        <v>2</v>
      </c>
      <c r="P160" s="1" t="s">
        <v>46</v>
      </c>
      <c r="Q160" s="59">
        <v>3</v>
      </c>
      <c r="R160" s="1" t="s">
        <v>514</v>
      </c>
      <c r="S160" s="84" t="s">
        <v>228</v>
      </c>
      <c r="T160" s="58">
        <v>1</v>
      </c>
      <c r="U160" s="2" t="s">
        <v>604</v>
      </c>
      <c r="V160" s="60" t="s">
        <v>302</v>
      </c>
      <c r="W160" s="1" t="s">
        <v>90</v>
      </c>
      <c r="X160" s="1" t="s">
        <v>218</v>
      </c>
      <c r="Y160" s="17">
        <v>0</v>
      </c>
      <c r="Z160" s="60" t="s">
        <v>516</v>
      </c>
      <c r="AA160" s="35"/>
      <c r="AB160" s="12"/>
      <c r="AC160" s="2"/>
      <c r="AD160" s="9">
        <v>7</v>
      </c>
      <c r="AE160" s="88" t="str">
        <f>IF(ISBLANK(Lehrdrehbuch[[#This Row],[from]]),"",_xlfn.CONCAT(Lehrdrehbuch[[#This Row],[Ei Nr.]],".",Lehrdrehbuch[[#This Row],[from]]))</f>
        <v>18.7</v>
      </c>
      <c r="AF160" s="9">
        <v>7</v>
      </c>
      <c r="AG160" s="88" t="str">
        <f>IF(ISBLANK(Lehrdrehbuch[[#This Row],[until]]),"",_xlfn.CONCAT(Lehrdrehbuch[[#This Row],[Ei Nr.]],".",Lehrdrehbuch[[#This Row],[until]]))</f>
        <v>18.7</v>
      </c>
      <c r="AH160" s="67" cm="1">
        <f t="array" ref="AH160">_xlfn.IFS(Lehrdrehbuch[[#This Row],[from]]="na","na",Lehrdrehbuch[[#This Row],[from]]="ID","na",ISBLANK(Lehrdrehbuch[[#This Row],[from]]),"na",ISNUMBER(Lehrdrehbuch[[#This Row],[from]]),Lehrdrehbuch[[#This Row],[until]]-Lehrdrehbuch[[#This Row],[from]]+1)</f>
        <v>1</v>
      </c>
      <c r="AI160" s="79"/>
      <c r="AJ160" s="96"/>
      <c r="AK160" s="79"/>
      <c r="AL160"/>
      <c r="AM160"/>
      <c r="AN160"/>
      <c r="AO160"/>
      <c r="AP160"/>
      <c r="AQ160"/>
      <c r="AR160"/>
      <c r="AS160"/>
      <c r="AT160"/>
      <c r="AU160"/>
      <c r="AV160"/>
    </row>
    <row r="161" spans="1:48" ht="144" hidden="1" x14ac:dyDescent="0.2">
      <c r="A161" s="46"/>
      <c r="B161" s="39">
        <v>2</v>
      </c>
      <c r="C161" s="109">
        <v>157</v>
      </c>
      <c r="D161" s="50">
        <v>320</v>
      </c>
      <c r="E161" s="102">
        <v>1</v>
      </c>
      <c r="F161" s="92" t="s">
        <v>818</v>
      </c>
      <c r="G161" s="52">
        <v>1.3888888888888889E-3</v>
      </c>
      <c r="H161" s="44">
        <v>1</v>
      </c>
      <c r="I16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0.19583333333333328</v>
      </c>
      <c r="J16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0.57083333333333308</v>
      </c>
      <c r="K161" s="56">
        <v>1.3888888888888888E-2</v>
      </c>
      <c r="L161" s="128" t="str" cm="1">
        <f t="array" ref="L16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19.01.01.01_v_DE</v>
      </c>
      <c r="M161" s="59">
        <v>19</v>
      </c>
      <c r="N161" s="37" t="s">
        <v>19</v>
      </c>
      <c r="O161" s="5">
        <v>1</v>
      </c>
      <c r="P161" s="1" t="s">
        <v>67</v>
      </c>
      <c r="Q161" s="59">
        <v>1</v>
      </c>
      <c r="R161" s="1" t="s">
        <v>396</v>
      </c>
      <c r="S161" s="84" t="s">
        <v>495</v>
      </c>
      <c r="T161" s="59">
        <v>1</v>
      </c>
      <c r="U161" s="2" t="s">
        <v>587</v>
      </c>
      <c r="V161" s="60" t="s">
        <v>68</v>
      </c>
      <c r="W161" s="1" t="s">
        <v>89</v>
      </c>
      <c r="X161" s="1" t="s">
        <v>222</v>
      </c>
      <c r="Y161" s="17">
        <v>0</v>
      </c>
      <c r="Z161" s="62" t="s">
        <v>782</v>
      </c>
      <c r="AA161" s="35" t="s">
        <v>147</v>
      </c>
      <c r="AB161" s="12" t="s">
        <v>202</v>
      </c>
      <c r="AC161" s="2" t="s">
        <v>350</v>
      </c>
      <c r="AD161" s="9">
        <v>1</v>
      </c>
      <c r="AE161" s="88" t="str">
        <f>IF(ISBLANK(Lehrdrehbuch[[#This Row],[from]]),"",_xlfn.CONCAT(Lehrdrehbuch[[#This Row],[Ei Nr.]],".",Lehrdrehbuch[[#This Row],[from]]))</f>
        <v>19.1</v>
      </c>
      <c r="AF161" s="9">
        <v>2</v>
      </c>
      <c r="AG161" s="88" t="str">
        <f>IF(ISBLANK(Lehrdrehbuch[[#This Row],[until]]),"",_xlfn.CONCAT(Lehrdrehbuch[[#This Row],[Ei Nr.]],".",Lehrdrehbuch[[#This Row],[until]]))</f>
        <v>19.2</v>
      </c>
      <c r="AH161" s="67" cm="1">
        <f t="array" ref="AH161">_xlfn.IFS(Lehrdrehbuch[[#This Row],[from]]="na","na",Lehrdrehbuch[[#This Row],[from]]="ID","na",ISBLANK(Lehrdrehbuch[[#This Row],[from]]),"na",ISNUMBER(Lehrdrehbuch[[#This Row],[from]]),Lehrdrehbuch[[#This Row],[until]]-Lehrdrehbuch[[#This Row],[from]]+1)</f>
        <v>2</v>
      </c>
      <c r="AI161" s="79"/>
      <c r="AJ161" s="96"/>
      <c r="AK161" s="79"/>
      <c r="AL161"/>
      <c r="AM161"/>
      <c r="AN161"/>
      <c r="AO161"/>
      <c r="AP161"/>
      <c r="AQ161"/>
      <c r="AR161"/>
      <c r="AS161"/>
      <c r="AT161"/>
      <c r="AU161"/>
      <c r="AV161"/>
    </row>
    <row r="162" spans="1:48" ht="32" hidden="1" x14ac:dyDescent="0.2">
      <c r="A162" s="46"/>
      <c r="B162" s="39">
        <v>2</v>
      </c>
      <c r="C162" s="109">
        <v>158</v>
      </c>
      <c r="D162" s="50">
        <v>322</v>
      </c>
      <c r="E162" s="102">
        <v>1</v>
      </c>
      <c r="F162" s="92" t="s">
        <v>818</v>
      </c>
      <c r="G162" s="52">
        <v>6.9444444444444441E-3</v>
      </c>
      <c r="H162" s="44">
        <v>1</v>
      </c>
      <c r="I16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0.20277777777777772</v>
      </c>
      <c r="J16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0.5777777777777775</v>
      </c>
      <c r="K162" s="56">
        <v>1.3888888888888888E-2</v>
      </c>
      <c r="L162" s="128" t="str" cm="1">
        <f t="array" ref="L16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19.01.01.02_v_DE</v>
      </c>
      <c r="M162" s="59">
        <v>19</v>
      </c>
      <c r="N162" s="37" t="s">
        <v>19</v>
      </c>
      <c r="O162" s="5">
        <v>1</v>
      </c>
      <c r="P162" s="1" t="s">
        <v>67</v>
      </c>
      <c r="Q162" s="59">
        <v>1</v>
      </c>
      <c r="R162" s="1" t="s">
        <v>396</v>
      </c>
      <c r="S162" s="84" t="s">
        <v>495</v>
      </c>
      <c r="T162" s="59">
        <v>2</v>
      </c>
      <c r="U162" s="2" t="s">
        <v>594</v>
      </c>
      <c r="V162" s="60" t="s">
        <v>68</v>
      </c>
      <c r="W162" s="1" t="s">
        <v>90</v>
      </c>
      <c r="X162" s="1" t="s">
        <v>222</v>
      </c>
      <c r="Y162" s="17">
        <v>0</v>
      </c>
      <c r="Z162" s="60" t="s">
        <v>148</v>
      </c>
      <c r="AA162" s="35" t="s">
        <v>783</v>
      </c>
      <c r="AB162" s="12"/>
      <c r="AC162" s="2"/>
      <c r="AD162" s="9">
        <v>3</v>
      </c>
      <c r="AE162" s="88" t="str">
        <f>IF(ISBLANK(Lehrdrehbuch[[#This Row],[from]]),"",_xlfn.CONCAT(Lehrdrehbuch[[#This Row],[Ei Nr.]],".",Lehrdrehbuch[[#This Row],[from]]))</f>
        <v>19.3</v>
      </c>
      <c r="AF162" s="9">
        <v>3</v>
      </c>
      <c r="AG162" s="88" t="str">
        <f>IF(ISBLANK(Lehrdrehbuch[[#This Row],[until]]),"",_xlfn.CONCAT(Lehrdrehbuch[[#This Row],[Ei Nr.]],".",Lehrdrehbuch[[#This Row],[until]]))</f>
        <v>19.3</v>
      </c>
      <c r="AH162" s="67" cm="1">
        <f t="array" ref="AH162">_xlfn.IFS(Lehrdrehbuch[[#This Row],[from]]="na","na",Lehrdrehbuch[[#This Row],[from]]="ID","na",ISBLANK(Lehrdrehbuch[[#This Row],[from]]),"na",ISNUMBER(Lehrdrehbuch[[#This Row],[from]]),Lehrdrehbuch[[#This Row],[until]]-Lehrdrehbuch[[#This Row],[from]]+1)</f>
        <v>1</v>
      </c>
      <c r="AI162" s="79"/>
      <c r="AJ162" s="96"/>
      <c r="AK162" s="79"/>
      <c r="AL162"/>
      <c r="AM162"/>
      <c r="AN162"/>
      <c r="AO162"/>
      <c r="AP162"/>
      <c r="AQ162"/>
      <c r="AR162"/>
      <c r="AS162"/>
      <c r="AT162"/>
      <c r="AU162"/>
      <c r="AV162"/>
    </row>
    <row r="163" spans="1:48" ht="80" hidden="1" x14ac:dyDescent="0.2">
      <c r="A163" s="46"/>
      <c r="B163" s="39">
        <v>2</v>
      </c>
      <c r="C163" s="109">
        <v>159</v>
      </c>
      <c r="D163" s="50">
        <v>324</v>
      </c>
      <c r="E163" s="102">
        <v>1</v>
      </c>
      <c r="F163" s="92" t="s">
        <v>818</v>
      </c>
      <c r="G163" s="52">
        <v>5.5555555555555558E-3</v>
      </c>
      <c r="H163" s="44">
        <v>1</v>
      </c>
      <c r="I16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0.20833333333333329</v>
      </c>
      <c r="J16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0.58333333333333304</v>
      </c>
      <c r="K163" s="56">
        <v>1.3888888888888888E-2</v>
      </c>
      <c r="L163" s="128" t="str" cm="1">
        <f t="array" ref="L16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19.01.01.03_v_DE</v>
      </c>
      <c r="M163" s="59">
        <v>19</v>
      </c>
      <c r="N163" s="37" t="s">
        <v>19</v>
      </c>
      <c r="O163" s="5">
        <v>1</v>
      </c>
      <c r="P163" s="1" t="s">
        <v>67</v>
      </c>
      <c r="Q163" s="59">
        <v>1</v>
      </c>
      <c r="R163" s="1" t="s">
        <v>396</v>
      </c>
      <c r="S163" s="84" t="s">
        <v>495</v>
      </c>
      <c r="T163" s="59">
        <v>3</v>
      </c>
      <c r="U163" s="2" t="s">
        <v>612</v>
      </c>
      <c r="V163" s="60" t="s">
        <v>69</v>
      </c>
      <c r="W163" s="1" t="s">
        <v>90</v>
      </c>
      <c r="X163" s="1" t="s">
        <v>218</v>
      </c>
      <c r="Y163" s="17">
        <v>0</v>
      </c>
      <c r="Z163" s="60" t="s">
        <v>707</v>
      </c>
      <c r="AA163" s="35" t="s">
        <v>171</v>
      </c>
      <c r="AB163" s="12"/>
      <c r="AC163" s="2"/>
      <c r="AD163" s="9">
        <v>4</v>
      </c>
      <c r="AE163" s="88" t="str">
        <f>IF(ISBLANK(Lehrdrehbuch[[#This Row],[from]]),"",_xlfn.CONCAT(Lehrdrehbuch[[#This Row],[Ei Nr.]],".",Lehrdrehbuch[[#This Row],[from]]))</f>
        <v>19.4</v>
      </c>
      <c r="AF163" s="9">
        <v>4</v>
      </c>
      <c r="AG163" s="88" t="str">
        <f>IF(ISBLANK(Lehrdrehbuch[[#This Row],[until]]),"",_xlfn.CONCAT(Lehrdrehbuch[[#This Row],[Ei Nr.]],".",Lehrdrehbuch[[#This Row],[until]]))</f>
        <v>19.4</v>
      </c>
      <c r="AH163" s="67" cm="1">
        <f t="array" ref="AH163">_xlfn.IFS(Lehrdrehbuch[[#This Row],[from]]="na","na",Lehrdrehbuch[[#This Row],[from]]="ID","na",ISBLANK(Lehrdrehbuch[[#This Row],[from]]),"na",ISNUMBER(Lehrdrehbuch[[#This Row],[from]]),Lehrdrehbuch[[#This Row],[until]]-Lehrdrehbuch[[#This Row],[from]]+1)</f>
        <v>1</v>
      </c>
      <c r="AI163" s="79"/>
      <c r="AJ163" s="96"/>
      <c r="AK163" s="2" t="s">
        <v>806</v>
      </c>
      <c r="AL163"/>
      <c r="AM163"/>
      <c r="AN163"/>
      <c r="AO163"/>
      <c r="AP163"/>
      <c r="AQ163"/>
      <c r="AR163"/>
      <c r="AS163"/>
      <c r="AT163"/>
      <c r="AU163"/>
      <c r="AV163"/>
    </row>
    <row r="164" spans="1:48" ht="32" hidden="1" x14ac:dyDescent="0.2">
      <c r="A164" s="46"/>
      <c r="B164" s="39">
        <v>2</v>
      </c>
      <c r="C164" s="109">
        <v>160</v>
      </c>
      <c r="D164" s="50">
        <v>326</v>
      </c>
      <c r="E164" s="102">
        <v>1</v>
      </c>
      <c r="F164" s="92" t="s">
        <v>818</v>
      </c>
      <c r="G164" s="52">
        <v>3.472222222222222E-3</v>
      </c>
      <c r="H164" s="44">
        <v>0</v>
      </c>
      <c r="I16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0.20833333333333329</v>
      </c>
      <c r="J16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0.58333333333333304</v>
      </c>
      <c r="K164" s="56">
        <v>1.3888888888888888E-2</v>
      </c>
      <c r="L164" s="128" t="str" cm="1">
        <f t="array" ref="L16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19.01.01a.01_v_DE</v>
      </c>
      <c r="M164" s="59">
        <v>19</v>
      </c>
      <c r="N164" s="37" t="s">
        <v>19</v>
      </c>
      <c r="O164" s="5">
        <v>1</v>
      </c>
      <c r="P164" s="1" t="s">
        <v>67</v>
      </c>
      <c r="Q164" s="59" t="s">
        <v>363</v>
      </c>
      <c r="R164" s="1" t="s">
        <v>464</v>
      </c>
      <c r="S164" s="84" t="s">
        <v>463</v>
      </c>
      <c r="T164" s="59">
        <v>1</v>
      </c>
      <c r="U164" s="2" t="s">
        <v>645</v>
      </c>
      <c r="V164" s="60" t="s">
        <v>465</v>
      </c>
      <c r="W164" s="1" t="s">
        <v>90</v>
      </c>
      <c r="X164" s="1" t="s">
        <v>222</v>
      </c>
      <c r="Y164" s="17">
        <v>1</v>
      </c>
      <c r="Z164" s="60" t="s">
        <v>517</v>
      </c>
      <c r="AA164" s="35"/>
      <c r="AB164" s="12"/>
      <c r="AC164" s="2"/>
      <c r="AD164" s="9" t="s">
        <v>15</v>
      </c>
      <c r="AE164" s="88" t="str">
        <f>IF(ISBLANK(Lehrdrehbuch[[#This Row],[from]]),"",_xlfn.CONCAT(Lehrdrehbuch[[#This Row],[Ei Nr.]],".",Lehrdrehbuch[[#This Row],[from]]))</f>
        <v>19.na</v>
      </c>
      <c r="AF164" s="9" t="s">
        <v>15</v>
      </c>
      <c r="AG164" s="88" t="str">
        <f>IF(ISBLANK(Lehrdrehbuch[[#This Row],[until]]),"",_xlfn.CONCAT(Lehrdrehbuch[[#This Row],[Ei Nr.]],".",Lehrdrehbuch[[#This Row],[until]]))</f>
        <v>19.na</v>
      </c>
      <c r="AH164" s="67" t="str" cm="1">
        <f t="array" ref="AH164">_xlfn.IFS(Lehrdrehbuch[[#This Row],[from]]="na","na",Lehrdrehbuch[[#This Row],[from]]="ID","na",ISBLANK(Lehrdrehbuch[[#This Row],[from]]),"na",ISNUMBER(Lehrdrehbuch[[#This Row],[from]]),Lehrdrehbuch[[#This Row],[until]]-Lehrdrehbuch[[#This Row],[from]]+1)</f>
        <v>na</v>
      </c>
      <c r="AI164" s="79"/>
      <c r="AJ164" s="96"/>
      <c r="AK164" s="79"/>
      <c r="AL164"/>
      <c r="AM164"/>
      <c r="AN164"/>
      <c r="AO164"/>
      <c r="AP164"/>
      <c r="AQ164"/>
      <c r="AR164"/>
      <c r="AS164"/>
      <c r="AT164"/>
      <c r="AU164"/>
      <c r="AV164"/>
    </row>
    <row r="165" spans="1:48" ht="80" hidden="1" x14ac:dyDescent="0.2">
      <c r="A165" s="46"/>
      <c r="B165" s="39">
        <v>2</v>
      </c>
      <c r="C165" s="109">
        <v>161</v>
      </c>
      <c r="D165" s="50">
        <v>328</v>
      </c>
      <c r="E165" s="102">
        <v>1</v>
      </c>
      <c r="F165" s="92" t="s">
        <v>818</v>
      </c>
      <c r="G165" s="52">
        <v>2.7777777777777779E-3</v>
      </c>
      <c r="H165" s="44">
        <v>1</v>
      </c>
      <c r="I16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0.21111111111111105</v>
      </c>
      <c r="J16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0.58611111111111081</v>
      </c>
      <c r="K165" s="56">
        <v>1.0416666666666666E-2</v>
      </c>
      <c r="L165" s="128" t="str" cm="1">
        <f t="array" ref="L16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20.01.01.01_v_DE</v>
      </c>
      <c r="M165" s="59">
        <v>20</v>
      </c>
      <c r="N165" s="37" t="s">
        <v>521</v>
      </c>
      <c r="O165" s="5">
        <v>1</v>
      </c>
      <c r="P165" s="1" t="s">
        <v>52</v>
      </c>
      <c r="Q165" s="59">
        <v>1</v>
      </c>
      <c r="R165" s="1" t="s">
        <v>433</v>
      </c>
      <c r="S165" s="84" t="s">
        <v>228</v>
      </c>
      <c r="T165" s="59">
        <v>1</v>
      </c>
      <c r="U165" s="2" t="s">
        <v>664</v>
      </c>
      <c r="V165" s="60" t="s">
        <v>84</v>
      </c>
      <c r="W165" s="1" t="s">
        <v>90</v>
      </c>
      <c r="X165" s="1" t="s">
        <v>218</v>
      </c>
      <c r="Y165" s="17">
        <v>0</v>
      </c>
      <c r="Z165" s="60" t="s">
        <v>172</v>
      </c>
      <c r="AA165" s="35" t="s">
        <v>193</v>
      </c>
      <c r="AB165" s="12"/>
      <c r="AC165" s="2" t="s">
        <v>335</v>
      </c>
      <c r="AD165" s="9">
        <v>1</v>
      </c>
      <c r="AE165" s="88" t="str">
        <f>IF(ISBLANK(Lehrdrehbuch[[#This Row],[from]]),"",_xlfn.CONCAT(Lehrdrehbuch[[#This Row],[Ei Nr.]],".",Lehrdrehbuch[[#This Row],[from]]))</f>
        <v>20.1</v>
      </c>
      <c r="AF165" s="9">
        <v>2</v>
      </c>
      <c r="AG165" s="88" t="str">
        <f>IF(ISBLANK(Lehrdrehbuch[[#This Row],[until]]),"",_xlfn.CONCAT(Lehrdrehbuch[[#This Row],[Ei Nr.]],".",Lehrdrehbuch[[#This Row],[until]]))</f>
        <v>20.2</v>
      </c>
      <c r="AH165" s="67" cm="1">
        <f t="array" ref="AH165">_xlfn.IFS(Lehrdrehbuch[[#This Row],[from]]="na","na",Lehrdrehbuch[[#This Row],[from]]="ID","na",ISBLANK(Lehrdrehbuch[[#This Row],[from]]),"na",ISNUMBER(Lehrdrehbuch[[#This Row],[from]]),Lehrdrehbuch[[#This Row],[until]]-Lehrdrehbuch[[#This Row],[from]]+1)</f>
        <v>2</v>
      </c>
      <c r="AI165" s="79"/>
      <c r="AJ165" s="96"/>
      <c r="AK165" s="79"/>
      <c r="AL165"/>
      <c r="AM165"/>
      <c r="AN165"/>
      <c r="AO165"/>
      <c r="AP165"/>
      <c r="AQ165"/>
      <c r="AR165"/>
      <c r="AS165"/>
      <c r="AT165"/>
      <c r="AU165"/>
      <c r="AV165"/>
    </row>
    <row r="166" spans="1:48" ht="96" hidden="1" x14ac:dyDescent="0.2">
      <c r="A166" s="46"/>
      <c r="B166" s="39">
        <v>2</v>
      </c>
      <c r="C166" s="109">
        <v>162</v>
      </c>
      <c r="D166" s="50">
        <v>330</v>
      </c>
      <c r="E166" s="102">
        <v>1</v>
      </c>
      <c r="F166" s="92" t="s">
        <v>818</v>
      </c>
      <c r="G166" s="52">
        <v>2.0833333333333333E-3</v>
      </c>
      <c r="H166" s="44">
        <v>0</v>
      </c>
      <c r="I16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0.21111111111111105</v>
      </c>
      <c r="J16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0.58611111111111081</v>
      </c>
      <c r="K166" s="56">
        <v>1.0416666666666666E-2</v>
      </c>
      <c r="L166" s="128" t="str" cm="1">
        <f t="array" ref="L16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20.01.01a.01_v_DE</v>
      </c>
      <c r="M166" s="59">
        <v>20</v>
      </c>
      <c r="N166" s="37" t="s">
        <v>521</v>
      </c>
      <c r="O166" s="5">
        <v>1</v>
      </c>
      <c r="P166" s="1" t="s">
        <v>29</v>
      </c>
      <c r="Q166" s="59" t="s">
        <v>363</v>
      </c>
      <c r="R166" s="1" t="s">
        <v>434</v>
      </c>
      <c r="S166" s="84" t="s">
        <v>228</v>
      </c>
      <c r="T166" s="59">
        <v>1</v>
      </c>
      <c r="U166" s="2" t="s">
        <v>604</v>
      </c>
      <c r="V166" s="60" t="s">
        <v>322</v>
      </c>
      <c r="W166" s="1" t="s">
        <v>90</v>
      </c>
      <c r="X166" s="1" t="s">
        <v>218</v>
      </c>
      <c r="Y166" s="17">
        <v>1</v>
      </c>
      <c r="Z166" s="60" t="s">
        <v>519</v>
      </c>
      <c r="AA166" s="35"/>
      <c r="AB166" s="12"/>
      <c r="AC166" s="2"/>
      <c r="AD166" s="9" t="s">
        <v>15</v>
      </c>
      <c r="AE166" s="88" t="str">
        <f>IF(ISBLANK(Lehrdrehbuch[[#This Row],[from]]),"",_xlfn.CONCAT(Lehrdrehbuch[[#This Row],[Ei Nr.]],".",Lehrdrehbuch[[#This Row],[from]]))</f>
        <v>20.na</v>
      </c>
      <c r="AF166" s="9" t="s">
        <v>15</v>
      </c>
      <c r="AG166" s="88" t="str">
        <f>IF(ISBLANK(Lehrdrehbuch[[#This Row],[until]]),"",_xlfn.CONCAT(Lehrdrehbuch[[#This Row],[Ei Nr.]],".",Lehrdrehbuch[[#This Row],[until]]))</f>
        <v>20.na</v>
      </c>
      <c r="AH166" s="67" t="str" cm="1">
        <f t="array" ref="AH166">_xlfn.IFS(Lehrdrehbuch[[#This Row],[from]]="na","na",Lehrdrehbuch[[#This Row],[from]]="ID","na",ISBLANK(Lehrdrehbuch[[#This Row],[from]]),"na",ISNUMBER(Lehrdrehbuch[[#This Row],[from]]),Lehrdrehbuch[[#This Row],[until]]-Lehrdrehbuch[[#This Row],[from]]+1)</f>
        <v>na</v>
      </c>
      <c r="AI166" s="79"/>
      <c r="AJ166" s="96"/>
      <c r="AK166" s="79"/>
      <c r="AL166"/>
      <c r="AM166"/>
      <c r="AN166"/>
      <c r="AO166"/>
      <c r="AP166"/>
      <c r="AQ166"/>
      <c r="AR166"/>
      <c r="AS166"/>
      <c r="AT166"/>
      <c r="AU166"/>
      <c r="AV166"/>
    </row>
    <row r="167" spans="1:48" ht="48" hidden="1" x14ac:dyDescent="0.2">
      <c r="A167" s="46"/>
      <c r="B167" s="39">
        <v>2</v>
      </c>
      <c r="C167" s="109">
        <v>163</v>
      </c>
      <c r="D167" s="50">
        <v>332</v>
      </c>
      <c r="E167" s="102">
        <v>1</v>
      </c>
      <c r="F167" s="92" t="s">
        <v>818</v>
      </c>
      <c r="G167" s="52">
        <v>1.3888888888888889E-3</v>
      </c>
      <c r="H167" s="44">
        <v>1</v>
      </c>
      <c r="I16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0.21249999999999994</v>
      </c>
      <c r="J16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0.58749999999999969</v>
      </c>
      <c r="K167" s="56">
        <v>1.0416666666666666E-2</v>
      </c>
      <c r="L167" s="128" t="str" cm="1">
        <f t="array" ref="L16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20.02.01.01_v_DE</v>
      </c>
      <c r="M167" s="59">
        <v>20</v>
      </c>
      <c r="N167" s="37" t="s">
        <v>521</v>
      </c>
      <c r="O167" s="5">
        <v>2</v>
      </c>
      <c r="P167" s="1" t="s">
        <v>321</v>
      </c>
      <c r="Q167" s="59">
        <v>1</v>
      </c>
      <c r="R167" s="1" t="s">
        <v>434</v>
      </c>
      <c r="S167" s="84" t="s">
        <v>33</v>
      </c>
      <c r="T167" s="59">
        <v>1</v>
      </c>
      <c r="U167" s="2" t="s">
        <v>586</v>
      </c>
      <c r="V167" s="60" t="s">
        <v>518</v>
      </c>
      <c r="W167" s="1" t="s">
        <v>89</v>
      </c>
      <c r="X167" s="1" t="s">
        <v>222</v>
      </c>
      <c r="Y167" s="17">
        <v>0</v>
      </c>
      <c r="Z167" s="60" t="s">
        <v>520</v>
      </c>
      <c r="AA167" s="35"/>
      <c r="AB167" s="12"/>
      <c r="AC167" s="2"/>
      <c r="AD167" s="9">
        <v>3</v>
      </c>
      <c r="AE167" s="88" t="str">
        <f>IF(ISBLANK(Lehrdrehbuch[[#This Row],[from]]),"",_xlfn.CONCAT(Lehrdrehbuch[[#This Row],[Ei Nr.]],".",Lehrdrehbuch[[#This Row],[from]]))</f>
        <v>20.3</v>
      </c>
      <c r="AF167" s="9">
        <v>3</v>
      </c>
      <c r="AG167" s="88" t="str">
        <f>IF(ISBLANK(Lehrdrehbuch[[#This Row],[until]]),"",_xlfn.CONCAT(Lehrdrehbuch[[#This Row],[Ei Nr.]],".",Lehrdrehbuch[[#This Row],[until]]))</f>
        <v>20.3</v>
      </c>
      <c r="AH167" s="67" cm="1">
        <f t="array" ref="AH167">_xlfn.IFS(Lehrdrehbuch[[#This Row],[from]]="na","na",Lehrdrehbuch[[#This Row],[from]]="ID","na",ISBLANK(Lehrdrehbuch[[#This Row],[from]]),"na",ISNUMBER(Lehrdrehbuch[[#This Row],[from]]),Lehrdrehbuch[[#This Row],[until]]-Lehrdrehbuch[[#This Row],[from]]+1)</f>
        <v>1</v>
      </c>
      <c r="AI167" s="79" t="s">
        <v>323</v>
      </c>
      <c r="AJ167" s="96"/>
      <c r="AK167" s="79"/>
      <c r="AL167"/>
      <c r="AM167"/>
      <c r="AN167"/>
      <c r="AO167"/>
      <c r="AP167"/>
      <c r="AQ167"/>
      <c r="AR167"/>
      <c r="AS167"/>
      <c r="AT167"/>
      <c r="AU167"/>
      <c r="AV167"/>
    </row>
    <row r="168" spans="1:48" ht="80" hidden="1" x14ac:dyDescent="0.2">
      <c r="A168" s="46"/>
      <c r="B168" s="39">
        <v>2</v>
      </c>
      <c r="C168" s="109">
        <v>164</v>
      </c>
      <c r="D168" s="50">
        <v>334</v>
      </c>
      <c r="E168" s="102">
        <v>1</v>
      </c>
      <c r="F168" s="92" t="s">
        <v>818</v>
      </c>
      <c r="G168" s="52">
        <v>6.9444444444444447E-4</v>
      </c>
      <c r="H168" s="44">
        <v>1</v>
      </c>
      <c r="I16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0.21319444444444438</v>
      </c>
      <c r="J16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0.58819444444444413</v>
      </c>
      <c r="K168" s="56">
        <v>1.0416666666666666E-2</v>
      </c>
      <c r="L168" s="128" t="str" cm="1">
        <f t="array" ref="L16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20.03.01.02_v_DE</v>
      </c>
      <c r="M168" s="59">
        <v>20</v>
      </c>
      <c r="N168" s="37" t="s">
        <v>521</v>
      </c>
      <c r="O168" s="5">
        <v>3</v>
      </c>
      <c r="P168" s="1" t="s">
        <v>321</v>
      </c>
      <c r="Q168" s="59">
        <v>1</v>
      </c>
      <c r="R168" s="1" t="s">
        <v>435</v>
      </c>
      <c r="S168" s="84" t="s">
        <v>33</v>
      </c>
      <c r="T168" s="59">
        <v>2</v>
      </c>
      <c r="U168" s="2" t="s">
        <v>586</v>
      </c>
      <c r="V168" s="60" t="s">
        <v>518</v>
      </c>
      <c r="W168" s="1" t="s">
        <v>89</v>
      </c>
      <c r="X168" s="1" t="s">
        <v>222</v>
      </c>
      <c r="Y168" s="17">
        <v>0</v>
      </c>
      <c r="Z168" s="60" t="s">
        <v>199</v>
      </c>
      <c r="AA168" s="35" t="s">
        <v>200</v>
      </c>
      <c r="AB168" s="12"/>
      <c r="AC168" s="2" t="s">
        <v>335</v>
      </c>
      <c r="AD168" s="9">
        <v>4</v>
      </c>
      <c r="AE168" s="88" t="str">
        <f>IF(ISBLANK(Lehrdrehbuch[[#This Row],[from]]),"",_xlfn.CONCAT(Lehrdrehbuch[[#This Row],[Ei Nr.]],".",Lehrdrehbuch[[#This Row],[from]]))</f>
        <v>20.4</v>
      </c>
      <c r="AF168" s="9">
        <v>5</v>
      </c>
      <c r="AG168" s="88" t="str">
        <f>IF(ISBLANK(Lehrdrehbuch[[#This Row],[until]]),"",_xlfn.CONCAT(Lehrdrehbuch[[#This Row],[Ei Nr.]],".",Lehrdrehbuch[[#This Row],[until]]))</f>
        <v>20.5</v>
      </c>
      <c r="AH168" s="67" cm="1">
        <f t="array" ref="AH168">_xlfn.IFS(Lehrdrehbuch[[#This Row],[from]]="na","na",Lehrdrehbuch[[#This Row],[from]]="ID","na",ISBLANK(Lehrdrehbuch[[#This Row],[from]]),"na",ISNUMBER(Lehrdrehbuch[[#This Row],[from]]),Lehrdrehbuch[[#This Row],[until]]-Lehrdrehbuch[[#This Row],[from]]+1)</f>
        <v>2</v>
      </c>
      <c r="AI168" s="79"/>
      <c r="AJ168" s="96"/>
      <c r="AK168" s="79"/>
      <c r="AL168"/>
      <c r="AM168"/>
      <c r="AN168"/>
      <c r="AO168"/>
      <c r="AP168"/>
      <c r="AQ168"/>
      <c r="AR168"/>
      <c r="AS168"/>
      <c r="AT168"/>
      <c r="AU168"/>
      <c r="AV168"/>
    </row>
    <row r="169" spans="1:48" ht="224" hidden="1" x14ac:dyDescent="0.2">
      <c r="A169" s="46"/>
      <c r="B169" s="39">
        <v>2</v>
      </c>
      <c r="C169" s="109">
        <v>165</v>
      </c>
      <c r="D169" s="50">
        <v>336</v>
      </c>
      <c r="E169" s="102">
        <v>1</v>
      </c>
      <c r="F169" s="92" t="s">
        <v>818</v>
      </c>
      <c r="G169" s="52">
        <v>1.3888888888888889E-3</v>
      </c>
      <c r="H169" s="44">
        <v>1</v>
      </c>
      <c r="I16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0.21458333333333326</v>
      </c>
      <c r="J16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0.58958333333333302</v>
      </c>
      <c r="K169" s="56">
        <v>1.0416666666666666E-2</v>
      </c>
      <c r="L169" s="128" t="str" cm="1">
        <f t="array" ref="L16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20.03.01.03_v_DE</v>
      </c>
      <c r="M169" s="59">
        <v>20</v>
      </c>
      <c r="N169" s="37" t="s">
        <v>521</v>
      </c>
      <c r="O169" s="5">
        <v>3</v>
      </c>
      <c r="P169" s="1" t="s">
        <v>321</v>
      </c>
      <c r="Q169" s="59">
        <v>1</v>
      </c>
      <c r="R169" s="1" t="s">
        <v>436</v>
      </c>
      <c r="S169" s="84" t="s">
        <v>33</v>
      </c>
      <c r="T169" s="59">
        <v>3</v>
      </c>
      <c r="U169" s="2" t="s">
        <v>586</v>
      </c>
      <c r="V169" s="60" t="s">
        <v>518</v>
      </c>
      <c r="W169" s="1" t="s">
        <v>89</v>
      </c>
      <c r="X169" s="1" t="s">
        <v>222</v>
      </c>
      <c r="Y169" s="17">
        <v>0</v>
      </c>
      <c r="Z169" s="60" t="s">
        <v>198</v>
      </c>
      <c r="AA169" s="35" t="s">
        <v>182</v>
      </c>
      <c r="AB169" s="12"/>
      <c r="AC169" s="2" t="s">
        <v>335</v>
      </c>
      <c r="AD169" s="9">
        <v>6</v>
      </c>
      <c r="AE169" s="88" t="str">
        <f>IF(ISBLANK(Lehrdrehbuch[[#This Row],[from]]),"",_xlfn.CONCAT(Lehrdrehbuch[[#This Row],[Ei Nr.]],".",Lehrdrehbuch[[#This Row],[from]]))</f>
        <v>20.6</v>
      </c>
      <c r="AF169" s="9">
        <v>6</v>
      </c>
      <c r="AG169" s="88" t="str">
        <f>IF(ISBLANK(Lehrdrehbuch[[#This Row],[until]]),"",_xlfn.CONCAT(Lehrdrehbuch[[#This Row],[Ei Nr.]],".",Lehrdrehbuch[[#This Row],[until]]))</f>
        <v>20.6</v>
      </c>
      <c r="AH169" s="67" cm="1">
        <f t="array" ref="AH169">_xlfn.IFS(Lehrdrehbuch[[#This Row],[from]]="na","na",Lehrdrehbuch[[#This Row],[from]]="ID","na",ISBLANK(Lehrdrehbuch[[#This Row],[from]]),"na",ISNUMBER(Lehrdrehbuch[[#This Row],[from]]),Lehrdrehbuch[[#This Row],[until]]-Lehrdrehbuch[[#This Row],[from]]+1)</f>
        <v>1</v>
      </c>
      <c r="AI169" s="79"/>
      <c r="AJ169" s="96"/>
      <c r="AK169" s="2" t="s">
        <v>807</v>
      </c>
      <c r="AL169"/>
      <c r="AM169"/>
      <c r="AN169"/>
      <c r="AO169"/>
      <c r="AP169"/>
      <c r="AQ169"/>
      <c r="AR169"/>
      <c r="AS169"/>
      <c r="AT169"/>
      <c r="AU169"/>
      <c r="AV169"/>
    </row>
    <row r="170" spans="1:48" ht="48" hidden="1" x14ac:dyDescent="0.2">
      <c r="A170" s="46"/>
      <c r="B170" s="39">
        <v>2</v>
      </c>
      <c r="C170" s="109">
        <v>166</v>
      </c>
      <c r="D170" s="50">
        <v>338</v>
      </c>
      <c r="E170" s="102">
        <v>1</v>
      </c>
      <c r="F170" s="92" t="s">
        <v>818</v>
      </c>
      <c r="G170" s="52">
        <v>6.9444444444444447E-4</v>
      </c>
      <c r="H170" s="44">
        <v>1</v>
      </c>
      <c r="I17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0.21527777777777771</v>
      </c>
      <c r="J17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0.59027777777777746</v>
      </c>
      <c r="K170" s="56">
        <v>1.0416666666666666E-2</v>
      </c>
      <c r="L170" s="128" t="str" cm="1">
        <f t="array" ref="L17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20.03.01.04_v_DE</v>
      </c>
      <c r="M170" s="59">
        <v>20</v>
      </c>
      <c r="N170" s="37" t="s">
        <v>521</v>
      </c>
      <c r="O170" s="5">
        <v>3</v>
      </c>
      <c r="P170" s="1" t="s">
        <v>321</v>
      </c>
      <c r="Q170" s="59">
        <v>1</v>
      </c>
      <c r="R170" s="1" t="s">
        <v>437</v>
      </c>
      <c r="S170" s="84" t="s">
        <v>33</v>
      </c>
      <c r="T170" s="59">
        <v>4</v>
      </c>
      <c r="U170" s="2" t="s">
        <v>586</v>
      </c>
      <c r="V170" s="60" t="s">
        <v>518</v>
      </c>
      <c r="W170" s="1" t="s">
        <v>89</v>
      </c>
      <c r="X170" s="1" t="s">
        <v>222</v>
      </c>
      <c r="Y170" s="17">
        <v>0</v>
      </c>
      <c r="Z170" s="62" t="s">
        <v>522</v>
      </c>
      <c r="AA170" s="35"/>
      <c r="AB170" s="12"/>
      <c r="AC170" s="2" t="s">
        <v>335</v>
      </c>
      <c r="AD170" s="9">
        <v>7</v>
      </c>
      <c r="AE170" s="88" t="str">
        <f>IF(ISBLANK(Lehrdrehbuch[[#This Row],[from]]),"",_xlfn.CONCAT(Lehrdrehbuch[[#This Row],[Ei Nr.]],".",Lehrdrehbuch[[#This Row],[from]]))</f>
        <v>20.7</v>
      </c>
      <c r="AF170" s="9">
        <v>7</v>
      </c>
      <c r="AG170" s="88" t="str">
        <f>IF(ISBLANK(Lehrdrehbuch[[#This Row],[until]]),"",_xlfn.CONCAT(Lehrdrehbuch[[#This Row],[Ei Nr.]],".",Lehrdrehbuch[[#This Row],[until]]))</f>
        <v>20.7</v>
      </c>
      <c r="AH170" s="67" cm="1">
        <f t="array" ref="AH170">_xlfn.IFS(Lehrdrehbuch[[#This Row],[from]]="na","na",Lehrdrehbuch[[#This Row],[from]]="ID","na",ISBLANK(Lehrdrehbuch[[#This Row],[from]]),"na",ISNUMBER(Lehrdrehbuch[[#This Row],[from]]),Lehrdrehbuch[[#This Row],[until]]-Lehrdrehbuch[[#This Row],[from]]+1)</f>
        <v>1</v>
      </c>
      <c r="AI170" s="79"/>
      <c r="AJ170" s="96"/>
      <c r="AK170" s="79"/>
      <c r="AL170"/>
      <c r="AM170"/>
      <c r="AN170"/>
      <c r="AO170"/>
      <c r="AP170"/>
      <c r="AQ170"/>
      <c r="AR170"/>
      <c r="AS170"/>
      <c r="AT170"/>
      <c r="AU170"/>
      <c r="AV170"/>
    </row>
    <row r="171" spans="1:48" ht="64" hidden="1" x14ac:dyDescent="0.2">
      <c r="A171" s="46"/>
      <c r="B171" s="39">
        <v>2</v>
      </c>
      <c r="C171" s="109">
        <v>167</v>
      </c>
      <c r="D171" s="50">
        <v>340</v>
      </c>
      <c r="E171" s="102">
        <v>1</v>
      </c>
      <c r="F171" s="92" t="s">
        <v>818</v>
      </c>
      <c r="G171" s="52">
        <v>6.9444444444444447E-4</v>
      </c>
      <c r="H171" s="44">
        <v>1</v>
      </c>
      <c r="I17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0.21597222222222215</v>
      </c>
      <c r="J17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0.5909722222222219</v>
      </c>
      <c r="K171" s="56">
        <v>1.0416666666666666E-2</v>
      </c>
      <c r="L171" s="128" t="str" cm="1">
        <f t="array" ref="L17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20.03.01.05_v_DE</v>
      </c>
      <c r="M171" s="59">
        <v>20</v>
      </c>
      <c r="N171" s="37" t="s">
        <v>521</v>
      </c>
      <c r="O171" s="5">
        <v>3</v>
      </c>
      <c r="P171" s="1" t="s">
        <v>321</v>
      </c>
      <c r="Q171" s="59">
        <v>1</v>
      </c>
      <c r="R171" s="1" t="s">
        <v>438</v>
      </c>
      <c r="S171" s="84" t="s">
        <v>33</v>
      </c>
      <c r="T171" s="59">
        <v>5</v>
      </c>
      <c r="U171" s="2" t="s">
        <v>586</v>
      </c>
      <c r="V171" s="60" t="s">
        <v>518</v>
      </c>
      <c r="W171" s="1" t="s">
        <v>89</v>
      </c>
      <c r="X171" s="1" t="s">
        <v>222</v>
      </c>
      <c r="Y171" s="17">
        <v>0</v>
      </c>
      <c r="Z171" s="60" t="s">
        <v>523</v>
      </c>
      <c r="AA171" s="35"/>
      <c r="AB171" s="12"/>
      <c r="AC171" s="2" t="s">
        <v>335</v>
      </c>
      <c r="AD171" s="9">
        <v>8</v>
      </c>
      <c r="AE171" s="88" t="str">
        <f>IF(ISBLANK(Lehrdrehbuch[[#This Row],[from]]),"",_xlfn.CONCAT(Lehrdrehbuch[[#This Row],[Ei Nr.]],".",Lehrdrehbuch[[#This Row],[from]]))</f>
        <v>20.8</v>
      </c>
      <c r="AF171" s="9">
        <v>8</v>
      </c>
      <c r="AG171" s="88" t="str">
        <f>IF(ISBLANK(Lehrdrehbuch[[#This Row],[until]]),"",_xlfn.CONCAT(Lehrdrehbuch[[#This Row],[Ei Nr.]],".",Lehrdrehbuch[[#This Row],[until]]))</f>
        <v>20.8</v>
      </c>
      <c r="AH171" s="67" cm="1">
        <f t="array" ref="AH171">_xlfn.IFS(Lehrdrehbuch[[#This Row],[from]]="na","na",Lehrdrehbuch[[#This Row],[from]]="ID","na",ISBLANK(Lehrdrehbuch[[#This Row],[from]]),"na",ISNUMBER(Lehrdrehbuch[[#This Row],[from]]),Lehrdrehbuch[[#This Row],[until]]-Lehrdrehbuch[[#This Row],[from]]+1)</f>
        <v>1</v>
      </c>
      <c r="AI171" s="79"/>
      <c r="AJ171" s="96"/>
      <c r="AK171" s="79"/>
      <c r="AL171"/>
      <c r="AM171"/>
      <c r="AN171"/>
      <c r="AO171"/>
      <c r="AP171"/>
      <c r="AQ171"/>
      <c r="AR171"/>
      <c r="AS171"/>
      <c r="AT171"/>
      <c r="AU171"/>
      <c r="AV171"/>
    </row>
    <row r="172" spans="1:48" ht="48" hidden="1" x14ac:dyDescent="0.2">
      <c r="A172" s="46"/>
      <c r="B172" s="39">
        <v>2</v>
      </c>
      <c r="C172" s="109">
        <v>168</v>
      </c>
      <c r="D172" s="50">
        <v>342</v>
      </c>
      <c r="E172" s="102">
        <v>1</v>
      </c>
      <c r="F172" s="92" t="s">
        <v>818</v>
      </c>
      <c r="G172" s="52">
        <v>6.9444444444444447E-4</v>
      </c>
      <c r="H172" s="44">
        <v>1</v>
      </c>
      <c r="I17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0.21666666666666659</v>
      </c>
      <c r="J17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0.59166666666666634</v>
      </c>
      <c r="K172" s="56">
        <v>1.0416666666666666E-2</v>
      </c>
      <c r="L172" s="128" t="str" cm="1">
        <f t="array" ref="L17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20.03.01.06_v_DE</v>
      </c>
      <c r="M172" s="59">
        <v>20</v>
      </c>
      <c r="N172" s="37" t="s">
        <v>521</v>
      </c>
      <c r="O172" s="5">
        <v>3</v>
      </c>
      <c r="P172" s="1" t="s">
        <v>321</v>
      </c>
      <c r="Q172" s="59">
        <v>1</v>
      </c>
      <c r="R172" s="1" t="s">
        <v>439</v>
      </c>
      <c r="S172" s="84" t="s">
        <v>33</v>
      </c>
      <c r="T172" s="59">
        <v>6</v>
      </c>
      <c r="U172" s="2" t="s">
        <v>586</v>
      </c>
      <c r="V172" s="60" t="s">
        <v>518</v>
      </c>
      <c r="W172" s="1" t="s">
        <v>89</v>
      </c>
      <c r="X172" s="1" t="s">
        <v>222</v>
      </c>
      <c r="Y172" s="17">
        <v>0</v>
      </c>
      <c r="Z172" s="60" t="s">
        <v>528</v>
      </c>
      <c r="AA172" s="35"/>
      <c r="AB172" s="12"/>
      <c r="AC172" s="2" t="s">
        <v>335</v>
      </c>
      <c r="AD172" s="9">
        <v>9</v>
      </c>
      <c r="AE172" s="88" t="str">
        <f>IF(ISBLANK(Lehrdrehbuch[[#This Row],[from]]),"",_xlfn.CONCAT(Lehrdrehbuch[[#This Row],[Ei Nr.]],".",Lehrdrehbuch[[#This Row],[from]]))</f>
        <v>20.9</v>
      </c>
      <c r="AF172" s="9">
        <v>9</v>
      </c>
      <c r="AG172" s="88" t="str">
        <f>IF(ISBLANK(Lehrdrehbuch[[#This Row],[until]]),"",_xlfn.CONCAT(Lehrdrehbuch[[#This Row],[Ei Nr.]],".",Lehrdrehbuch[[#This Row],[until]]))</f>
        <v>20.9</v>
      </c>
      <c r="AH172" s="67" cm="1">
        <f t="array" ref="AH172">_xlfn.IFS(Lehrdrehbuch[[#This Row],[from]]="na","na",Lehrdrehbuch[[#This Row],[from]]="ID","na",ISBLANK(Lehrdrehbuch[[#This Row],[from]]),"na",ISNUMBER(Lehrdrehbuch[[#This Row],[from]]),Lehrdrehbuch[[#This Row],[until]]-Lehrdrehbuch[[#This Row],[from]]+1)</f>
        <v>1</v>
      </c>
      <c r="AI172" s="79"/>
      <c r="AJ172" s="96"/>
      <c r="AK172" s="79"/>
      <c r="AL172"/>
      <c r="AM172"/>
      <c r="AN172"/>
      <c r="AO172"/>
      <c r="AP172"/>
      <c r="AQ172"/>
      <c r="AR172"/>
      <c r="AS172"/>
      <c r="AT172"/>
      <c r="AU172"/>
      <c r="AV172"/>
    </row>
    <row r="173" spans="1:48" ht="48" hidden="1" x14ac:dyDescent="0.2">
      <c r="A173" s="46"/>
      <c r="B173" s="39">
        <v>2</v>
      </c>
      <c r="C173" s="109">
        <v>169</v>
      </c>
      <c r="D173" s="50">
        <v>344</v>
      </c>
      <c r="E173" s="102">
        <v>1</v>
      </c>
      <c r="F173" s="92" t="s">
        <v>818</v>
      </c>
      <c r="G173" s="52">
        <v>6.9444444444444447E-4</v>
      </c>
      <c r="H173" s="44">
        <v>1</v>
      </c>
      <c r="I17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0.21736111111111103</v>
      </c>
      <c r="J17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0.59236111111111078</v>
      </c>
      <c r="K173" s="56">
        <v>1.0416666666666666E-2</v>
      </c>
      <c r="L173" s="128" t="str" cm="1">
        <f t="array" ref="L17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20.03.01.07_v_DE</v>
      </c>
      <c r="M173" s="59">
        <v>20</v>
      </c>
      <c r="N173" s="37" t="s">
        <v>521</v>
      </c>
      <c r="O173" s="5">
        <v>3</v>
      </c>
      <c r="P173" s="1" t="s">
        <v>321</v>
      </c>
      <c r="Q173" s="59">
        <v>1</v>
      </c>
      <c r="R173" s="1" t="s">
        <v>440</v>
      </c>
      <c r="S173" s="84" t="s">
        <v>33</v>
      </c>
      <c r="T173" s="59">
        <v>7</v>
      </c>
      <c r="U173" s="2" t="s">
        <v>586</v>
      </c>
      <c r="V173" s="60" t="s">
        <v>518</v>
      </c>
      <c r="W173" s="1" t="s">
        <v>89</v>
      </c>
      <c r="X173" s="1" t="s">
        <v>222</v>
      </c>
      <c r="Y173" s="17">
        <v>0</v>
      </c>
      <c r="Z173" s="60" t="s">
        <v>525</v>
      </c>
      <c r="AA173" s="35"/>
      <c r="AB173" s="12"/>
      <c r="AC173" s="2" t="s">
        <v>335</v>
      </c>
      <c r="AD173" s="9">
        <v>10</v>
      </c>
      <c r="AE173" s="88" t="str">
        <f>IF(ISBLANK(Lehrdrehbuch[[#This Row],[from]]),"",_xlfn.CONCAT(Lehrdrehbuch[[#This Row],[Ei Nr.]],".",Lehrdrehbuch[[#This Row],[from]]))</f>
        <v>20.10</v>
      </c>
      <c r="AF173" s="9">
        <v>12</v>
      </c>
      <c r="AG173" s="88" t="str">
        <f>IF(ISBLANK(Lehrdrehbuch[[#This Row],[until]]),"",_xlfn.CONCAT(Lehrdrehbuch[[#This Row],[Ei Nr.]],".",Lehrdrehbuch[[#This Row],[until]]))</f>
        <v>20.12</v>
      </c>
      <c r="AH173" s="67" cm="1">
        <f t="array" ref="AH173">_xlfn.IFS(Lehrdrehbuch[[#This Row],[from]]="na","na",Lehrdrehbuch[[#This Row],[from]]="ID","na",ISBLANK(Lehrdrehbuch[[#This Row],[from]]),"na",ISNUMBER(Lehrdrehbuch[[#This Row],[from]]),Lehrdrehbuch[[#This Row],[until]]-Lehrdrehbuch[[#This Row],[from]]+1)</f>
        <v>3</v>
      </c>
      <c r="AI173" s="79"/>
      <c r="AJ173" s="96"/>
      <c r="AK173" s="79"/>
      <c r="AL173"/>
      <c r="AM173"/>
      <c r="AN173"/>
      <c r="AO173"/>
      <c r="AP173"/>
      <c r="AQ173"/>
      <c r="AR173"/>
      <c r="AS173"/>
      <c r="AT173"/>
      <c r="AU173"/>
      <c r="AV173"/>
    </row>
    <row r="174" spans="1:48" ht="96" hidden="1" x14ac:dyDescent="0.2">
      <c r="A174" s="46"/>
      <c r="B174" s="39">
        <v>2</v>
      </c>
      <c r="C174" s="109">
        <v>170</v>
      </c>
      <c r="D174" s="50">
        <v>346</v>
      </c>
      <c r="E174" s="102">
        <v>1</v>
      </c>
      <c r="F174" s="92" t="s">
        <v>818</v>
      </c>
      <c r="G174" s="52">
        <v>6.9444444444444447E-4</v>
      </c>
      <c r="H174" s="44">
        <v>1</v>
      </c>
      <c r="I17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0.21805555555555547</v>
      </c>
      <c r="J17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0.59305555555555522</v>
      </c>
      <c r="K174" s="56">
        <v>1.0416666666666666E-2</v>
      </c>
      <c r="L174" s="128" t="str" cm="1">
        <f t="array" ref="L17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20.03.01.08_v_DE</v>
      </c>
      <c r="M174" s="59">
        <v>20</v>
      </c>
      <c r="N174" s="37" t="s">
        <v>521</v>
      </c>
      <c r="O174" s="5">
        <v>3</v>
      </c>
      <c r="P174" s="1" t="s">
        <v>321</v>
      </c>
      <c r="Q174" s="59">
        <v>1</v>
      </c>
      <c r="R174" s="1" t="s">
        <v>441</v>
      </c>
      <c r="S174" s="84" t="s">
        <v>33</v>
      </c>
      <c r="T174" s="59">
        <v>8</v>
      </c>
      <c r="U174" s="2" t="s">
        <v>586</v>
      </c>
      <c r="V174" s="60" t="s">
        <v>518</v>
      </c>
      <c r="W174" s="1" t="s">
        <v>89</v>
      </c>
      <c r="X174" s="1" t="s">
        <v>222</v>
      </c>
      <c r="Y174" s="17">
        <v>0</v>
      </c>
      <c r="Z174" s="60" t="s">
        <v>526</v>
      </c>
      <c r="AA174" s="35"/>
      <c r="AB174" s="12"/>
      <c r="AC174" s="2" t="s">
        <v>335</v>
      </c>
      <c r="AD174" s="9">
        <v>13</v>
      </c>
      <c r="AE174" s="88" t="str">
        <f>IF(ISBLANK(Lehrdrehbuch[[#This Row],[from]]),"",_xlfn.CONCAT(Lehrdrehbuch[[#This Row],[Ei Nr.]],".",Lehrdrehbuch[[#This Row],[from]]))</f>
        <v>20.13</v>
      </c>
      <c r="AF174" s="9">
        <v>14</v>
      </c>
      <c r="AG174" s="88" t="str">
        <f>IF(ISBLANK(Lehrdrehbuch[[#This Row],[until]]),"",_xlfn.CONCAT(Lehrdrehbuch[[#This Row],[Ei Nr.]],".",Lehrdrehbuch[[#This Row],[until]]))</f>
        <v>20.14</v>
      </c>
      <c r="AH174" s="67" cm="1">
        <f t="array" ref="AH174">_xlfn.IFS(Lehrdrehbuch[[#This Row],[from]]="na","na",Lehrdrehbuch[[#This Row],[from]]="ID","na",ISBLANK(Lehrdrehbuch[[#This Row],[from]]),"na",ISNUMBER(Lehrdrehbuch[[#This Row],[from]]),Lehrdrehbuch[[#This Row],[until]]-Lehrdrehbuch[[#This Row],[from]]+1)</f>
        <v>2</v>
      </c>
      <c r="AI174" s="79"/>
      <c r="AJ174" s="96"/>
      <c r="AK174" s="79"/>
      <c r="AL174"/>
      <c r="AM174"/>
      <c r="AN174"/>
      <c r="AO174"/>
      <c r="AP174"/>
      <c r="AQ174"/>
      <c r="AR174"/>
      <c r="AS174"/>
      <c r="AT174"/>
      <c r="AU174"/>
      <c r="AV174"/>
    </row>
    <row r="175" spans="1:48" ht="64" hidden="1" x14ac:dyDescent="0.2">
      <c r="A175" s="46"/>
      <c r="B175" s="39">
        <v>2</v>
      </c>
      <c r="C175" s="109">
        <v>171</v>
      </c>
      <c r="D175" s="50">
        <v>348</v>
      </c>
      <c r="E175" s="102">
        <v>1</v>
      </c>
      <c r="F175" s="92" t="s">
        <v>818</v>
      </c>
      <c r="G175" s="52">
        <v>6.9444444444444447E-4</v>
      </c>
      <c r="H175" s="44">
        <v>1</v>
      </c>
      <c r="I17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0.21874999999999992</v>
      </c>
      <c r="J17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0.59374999999999967</v>
      </c>
      <c r="K175" s="56">
        <v>1.0416666666666666E-2</v>
      </c>
      <c r="L175" s="128" t="str" cm="1">
        <f t="array" ref="L17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20.03.01.09_v_DE</v>
      </c>
      <c r="M175" s="59">
        <v>20</v>
      </c>
      <c r="N175" s="37" t="s">
        <v>521</v>
      </c>
      <c r="O175" s="5">
        <v>3</v>
      </c>
      <c r="P175" s="1" t="s">
        <v>321</v>
      </c>
      <c r="Q175" s="59">
        <v>1</v>
      </c>
      <c r="R175" s="1" t="s">
        <v>524</v>
      </c>
      <c r="S175" s="84" t="s">
        <v>33</v>
      </c>
      <c r="T175" s="59">
        <v>9</v>
      </c>
      <c r="U175" s="2" t="s">
        <v>586</v>
      </c>
      <c r="V175" s="60" t="s">
        <v>518</v>
      </c>
      <c r="W175" s="1" t="s">
        <v>89</v>
      </c>
      <c r="X175" s="1" t="s">
        <v>222</v>
      </c>
      <c r="Y175" s="17">
        <v>0</v>
      </c>
      <c r="Z175" s="60" t="s">
        <v>527</v>
      </c>
      <c r="AA175" s="35"/>
      <c r="AB175" s="12"/>
      <c r="AC175" s="2" t="s">
        <v>335</v>
      </c>
      <c r="AD175" s="9">
        <v>15</v>
      </c>
      <c r="AE175" s="88" t="str">
        <f>IF(ISBLANK(Lehrdrehbuch[[#This Row],[from]]),"",_xlfn.CONCAT(Lehrdrehbuch[[#This Row],[Ei Nr.]],".",Lehrdrehbuch[[#This Row],[from]]))</f>
        <v>20.15</v>
      </c>
      <c r="AF175" s="9">
        <v>15</v>
      </c>
      <c r="AG175" s="88" t="str">
        <f>IF(ISBLANK(Lehrdrehbuch[[#This Row],[until]]),"",_xlfn.CONCAT(Lehrdrehbuch[[#This Row],[Ei Nr.]],".",Lehrdrehbuch[[#This Row],[until]]))</f>
        <v>20.15</v>
      </c>
      <c r="AH175" s="67" cm="1">
        <f t="array" ref="AH175">_xlfn.IFS(Lehrdrehbuch[[#This Row],[from]]="na","na",Lehrdrehbuch[[#This Row],[from]]="ID","na",ISBLANK(Lehrdrehbuch[[#This Row],[from]]),"na",ISNUMBER(Lehrdrehbuch[[#This Row],[from]]),Lehrdrehbuch[[#This Row],[until]]-Lehrdrehbuch[[#This Row],[from]]+1)</f>
        <v>1</v>
      </c>
      <c r="AI175" s="79"/>
      <c r="AJ175" s="96"/>
      <c r="AK175" s="79"/>
      <c r="AL175"/>
      <c r="AM175"/>
      <c r="AN175"/>
      <c r="AO175"/>
      <c r="AP175"/>
      <c r="AQ175"/>
      <c r="AR175"/>
      <c r="AS175"/>
      <c r="AT175"/>
      <c r="AU175"/>
      <c r="AV175"/>
    </row>
    <row r="176" spans="1:48" ht="64" hidden="1" x14ac:dyDescent="0.2">
      <c r="A176" s="46"/>
      <c r="B176" s="39">
        <v>2</v>
      </c>
      <c r="C176" s="109">
        <v>172</v>
      </c>
      <c r="D176" s="50">
        <v>350</v>
      </c>
      <c r="E176" s="102">
        <v>1</v>
      </c>
      <c r="F176" s="92" t="s">
        <v>818</v>
      </c>
      <c r="G176" s="52">
        <v>1.0416666666666666E-2</v>
      </c>
      <c r="H176" s="44">
        <v>1</v>
      </c>
      <c r="I17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0.22916666666666657</v>
      </c>
      <c r="J17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0.6041666666666663</v>
      </c>
      <c r="K176" s="56">
        <v>1.0416666666666666E-2</v>
      </c>
      <c r="L176" s="128" t="str" cm="1">
        <f t="array" ref="L17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20.04.01.01_v_DE</v>
      </c>
      <c r="M176" s="59">
        <v>20</v>
      </c>
      <c r="N176" s="37" t="s">
        <v>6</v>
      </c>
      <c r="O176" s="5">
        <v>4</v>
      </c>
      <c r="P176" s="1" t="s">
        <v>15</v>
      </c>
      <c r="Q176" s="59">
        <v>1</v>
      </c>
      <c r="R176" s="1" t="s">
        <v>16</v>
      </c>
      <c r="S176" s="84" t="s">
        <v>15</v>
      </c>
      <c r="T176" s="59">
        <v>1</v>
      </c>
      <c r="U176" s="2" t="s">
        <v>15</v>
      </c>
      <c r="V176" s="60" t="s">
        <v>99</v>
      </c>
      <c r="W176" s="1" t="s">
        <v>15</v>
      </c>
      <c r="X176" s="1" t="s">
        <v>15</v>
      </c>
      <c r="Y176" s="17">
        <v>0</v>
      </c>
      <c r="Z176" s="60" t="s">
        <v>16</v>
      </c>
      <c r="AA176" s="64" t="s">
        <v>1187</v>
      </c>
      <c r="AB176" s="12"/>
      <c r="AC176" s="2" t="s">
        <v>15</v>
      </c>
      <c r="AD176" s="9" t="s">
        <v>15</v>
      </c>
      <c r="AE176" s="88" t="str">
        <f>IF(ISBLANK(Lehrdrehbuch[[#This Row],[from]]),"",_xlfn.CONCAT(Lehrdrehbuch[[#This Row],[Ei Nr.]],".",Lehrdrehbuch[[#This Row],[from]]))</f>
        <v>20.na</v>
      </c>
      <c r="AF176" s="9" t="s">
        <v>15</v>
      </c>
      <c r="AG176" s="88" t="str">
        <f>IF(ISBLANK(Lehrdrehbuch[[#This Row],[until]]),"",_xlfn.CONCAT(Lehrdrehbuch[[#This Row],[Ei Nr.]],".",Lehrdrehbuch[[#This Row],[until]]))</f>
        <v>20.na</v>
      </c>
      <c r="AH176" s="67" t="str" cm="1">
        <f t="array" ref="AH176">_xlfn.IFS(Lehrdrehbuch[[#This Row],[from]]="na","na",Lehrdrehbuch[[#This Row],[from]]="ID","na",ISBLANK(Lehrdrehbuch[[#This Row],[from]]),"na",ISNUMBER(Lehrdrehbuch[[#This Row],[from]]),Lehrdrehbuch[[#This Row],[until]]-Lehrdrehbuch[[#This Row],[from]]+1)</f>
        <v>na</v>
      </c>
      <c r="AI176" s="79"/>
      <c r="AJ176" s="96"/>
      <c r="AK176" s="79"/>
      <c r="AL176"/>
      <c r="AM176"/>
      <c r="AN176"/>
      <c r="AO176"/>
      <c r="AP176"/>
      <c r="AQ176"/>
      <c r="AR176"/>
      <c r="AS176"/>
      <c r="AT176"/>
      <c r="AU176"/>
      <c r="AV176"/>
    </row>
    <row r="177" spans="1:48" ht="128" hidden="1" x14ac:dyDescent="0.2">
      <c r="A177" s="46"/>
      <c r="B177" s="39">
        <v>2</v>
      </c>
      <c r="C177" s="109">
        <v>173</v>
      </c>
      <c r="D177" s="50">
        <v>352</v>
      </c>
      <c r="E177" s="102">
        <v>1</v>
      </c>
      <c r="F177" s="92" t="s">
        <v>818</v>
      </c>
      <c r="G177" s="52">
        <v>4.8611111111111112E-3</v>
      </c>
      <c r="H177" s="44">
        <v>1</v>
      </c>
      <c r="I17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0.2340277777777777</v>
      </c>
      <c r="J17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0.60902777777777739</v>
      </c>
      <c r="K177" s="56">
        <v>3.8194444444444441E-2</v>
      </c>
      <c r="L177" s="128" t="str" cm="1">
        <f t="array" ref="L17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21.01.01.01_v_DE</v>
      </c>
      <c r="M177" s="59">
        <v>21</v>
      </c>
      <c r="N177" s="37" t="s">
        <v>20</v>
      </c>
      <c r="O177" s="5">
        <v>1</v>
      </c>
      <c r="P177" s="1" t="s">
        <v>71</v>
      </c>
      <c r="Q177" s="59">
        <v>1</v>
      </c>
      <c r="R177" s="1" t="s">
        <v>665</v>
      </c>
      <c r="S177" s="84" t="s">
        <v>529</v>
      </c>
      <c r="T177" s="59">
        <v>1</v>
      </c>
      <c r="U177" s="2" t="s">
        <v>666</v>
      </c>
      <c r="V177" s="60" t="s">
        <v>1167</v>
      </c>
      <c r="W177" s="1" t="s">
        <v>90</v>
      </c>
      <c r="X177" s="1" t="s">
        <v>218</v>
      </c>
      <c r="Y177" s="17">
        <v>0</v>
      </c>
      <c r="Z177" s="60" t="s">
        <v>183</v>
      </c>
      <c r="AA177" s="34"/>
      <c r="AB177" s="12"/>
      <c r="AC177" s="2" t="s">
        <v>335</v>
      </c>
      <c r="AD177" s="9">
        <v>1</v>
      </c>
      <c r="AE177" s="88" t="str">
        <f>IF(ISBLANK(Lehrdrehbuch[[#This Row],[from]]),"",_xlfn.CONCAT(Lehrdrehbuch[[#This Row],[Ei Nr.]],".",Lehrdrehbuch[[#This Row],[from]]))</f>
        <v>21.1</v>
      </c>
      <c r="AF177" s="9">
        <v>2</v>
      </c>
      <c r="AG177" s="88" t="str">
        <f>IF(ISBLANK(Lehrdrehbuch[[#This Row],[until]]),"",_xlfn.CONCAT(Lehrdrehbuch[[#This Row],[Ei Nr.]],".",Lehrdrehbuch[[#This Row],[until]]))</f>
        <v>21.2</v>
      </c>
      <c r="AH177" s="67" cm="1">
        <f t="array" ref="AH177">_xlfn.IFS(Lehrdrehbuch[[#This Row],[from]]="na","na",Lehrdrehbuch[[#This Row],[from]]="ID","na",ISBLANK(Lehrdrehbuch[[#This Row],[from]]),"na",ISNUMBER(Lehrdrehbuch[[#This Row],[from]]),Lehrdrehbuch[[#This Row],[until]]-Lehrdrehbuch[[#This Row],[from]]+1)</f>
        <v>2</v>
      </c>
      <c r="AI177" s="79"/>
      <c r="AJ177" s="96"/>
      <c r="AK177" s="79"/>
      <c r="AL177"/>
      <c r="AM177"/>
      <c r="AN177"/>
      <c r="AO177"/>
      <c r="AP177"/>
      <c r="AQ177"/>
      <c r="AR177"/>
      <c r="AS177"/>
      <c r="AT177"/>
      <c r="AU177"/>
      <c r="AV177"/>
    </row>
    <row r="178" spans="1:48" ht="80" hidden="1" x14ac:dyDescent="0.2">
      <c r="A178" s="46"/>
      <c r="B178" s="39">
        <v>2</v>
      </c>
      <c r="C178" s="109">
        <v>174</v>
      </c>
      <c r="D178" s="50">
        <v>354</v>
      </c>
      <c r="E178" s="102">
        <v>1</v>
      </c>
      <c r="F178" s="92" t="s">
        <v>818</v>
      </c>
      <c r="G178" s="52">
        <v>8.3333333333333332E-3</v>
      </c>
      <c r="H178" s="44">
        <v>1</v>
      </c>
      <c r="I17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0.24236111111111103</v>
      </c>
      <c r="J17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0.61736111111111069</v>
      </c>
      <c r="K178" s="56">
        <v>3.8194444444444441E-2</v>
      </c>
      <c r="L178" s="128" t="str" cm="1">
        <f t="array" ref="L17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21.01.02.01_v_DE</v>
      </c>
      <c r="M178" s="59">
        <v>21</v>
      </c>
      <c r="N178" s="37" t="s">
        <v>20</v>
      </c>
      <c r="O178" s="5">
        <v>1</v>
      </c>
      <c r="P178" s="1" t="s">
        <v>71</v>
      </c>
      <c r="Q178" s="59">
        <v>2</v>
      </c>
      <c r="R178" s="1" t="s">
        <v>665</v>
      </c>
      <c r="S178" s="84" t="s">
        <v>529</v>
      </c>
      <c r="T178" s="59">
        <v>1</v>
      </c>
      <c r="U178" s="2" t="s">
        <v>667</v>
      </c>
      <c r="V178" s="60" t="s">
        <v>324</v>
      </c>
      <c r="W178" s="1" t="s">
        <v>90</v>
      </c>
      <c r="X178" s="1" t="s">
        <v>218</v>
      </c>
      <c r="Y178" s="17">
        <v>0</v>
      </c>
      <c r="Z178" s="60" t="s">
        <v>795</v>
      </c>
      <c r="AA178" s="35"/>
      <c r="AB178" s="12"/>
      <c r="AC178" s="2" t="s">
        <v>335</v>
      </c>
      <c r="AD178" s="9">
        <v>3</v>
      </c>
      <c r="AE178" s="88" t="str">
        <f>IF(ISBLANK(Lehrdrehbuch[[#This Row],[from]]),"",_xlfn.CONCAT(Lehrdrehbuch[[#This Row],[Ei Nr.]],".",Lehrdrehbuch[[#This Row],[from]]))</f>
        <v>21.3</v>
      </c>
      <c r="AF178" s="9">
        <v>3</v>
      </c>
      <c r="AG178" s="88" t="str">
        <f>IF(ISBLANK(Lehrdrehbuch[[#This Row],[until]]),"",_xlfn.CONCAT(Lehrdrehbuch[[#This Row],[Ei Nr.]],".",Lehrdrehbuch[[#This Row],[until]]))</f>
        <v>21.3</v>
      </c>
      <c r="AH178" s="67" cm="1">
        <f t="array" ref="AH178">_xlfn.IFS(Lehrdrehbuch[[#This Row],[from]]="na","na",Lehrdrehbuch[[#This Row],[from]]="ID","na",ISBLANK(Lehrdrehbuch[[#This Row],[from]]),"na",ISNUMBER(Lehrdrehbuch[[#This Row],[from]]),Lehrdrehbuch[[#This Row],[until]]-Lehrdrehbuch[[#This Row],[from]]+1)</f>
        <v>1</v>
      </c>
      <c r="AI178" s="79" t="s">
        <v>201</v>
      </c>
      <c r="AJ178" s="96"/>
      <c r="AK178" s="79"/>
      <c r="AL178"/>
      <c r="AM178"/>
      <c r="AN178"/>
      <c r="AO178"/>
      <c r="AP178"/>
      <c r="AQ178"/>
      <c r="AR178"/>
      <c r="AS178"/>
      <c r="AT178"/>
      <c r="AU178"/>
      <c r="AV178"/>
    </row>
    <row r="179" spans="1:48" ht="48" hidden="1" x14ac:dyDescent="0.2">
      <c r="A179" s="46"/>
      <c r="B179" s="39">
        <v>2</v>
      </c>
      <c r="C179" s="109">
        <v>175</v>
      </c>
      <c r="D179" s="50">
        <v>356</v>
      </c>
      <c r="E179" s="102">
        <v>1</v>
      </c>
      <c r="F179" s="92" t="s">
        <v>818</v>
      </c>
      <c r="G179" s="52">
        <v>2.0833333333333333E-3</v>
      </c>
      <c r="H179" s="44">
        <v>0</v>
      </c>
      <c r="I17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0.24236111111111103</v>
      </c>
      <c r="J17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0.61736111111111069</v>
      </c>
      <c r="K179" s="56">
        <v>3.8194444444444441E-2</v>
      </c>
      <c r="L179" s="128" t="str" cm="1">
        <f t="array" ref="L17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21.01.02a.01_v_DE</v>
      </c>
      <c r="M179" s="59">
        <v>21</v>
      </c>
      <c r="N179" s="37" t="s">
        <v>20</v>
      </c>
      <c r="O179" s="5">
        <v>1</v>
      </c>
      <c r="P179" s="1" t="s">
        <v>71</v>
      </c>
      <c r="Q179" s="59" t="s">
        <v>365</v>
      </c>
      <c r="R179" s="1" t="s">
        <v>665</v>
      </c>
      <c r="S179" s="84" t="s">
        <v>33</v>
      </c>
      <c r="T179" s="59">
        <v>1</v>
      </c>
      <c r="U179" s="2" t="s">
        <v>586</v>
      </c>
      <c r="V179" s="60" t="s">
        <v>324</v>
      </c>
      <c r="W179" s="1" t="s">
        <v>90</v>
      </c>
      <c r="X179" s="1" t="s">
        <v>218</v>
      </c>
      <c r="Y179" s="17">
        <v>1</v>
      </c>
      <c r="Z179" s="60" t="s">
        <v>530</v>
      </c>
      <c r="AA179" s="35"/>
      <c r="AB179" s="12"/>
      <c r="AC179" s="2"/>
      <c r="AD179" s="9" t="s">
        <v>15</v>
      </c>
      <c r="AE179" s="88" t="str">
        <f>IF(ISBLANK(Lehrdrehbuch[[#This Row],[from]]),"",_xlfn.CONCAT(Lehrdrehbuch[[#This Row],[Ei Nr.]],".",Lehrdrehbuch[[#This Row],[from]]))</f>
        <v>21.na</v>
      </c>
      <c r="AF179" s="9" t="s">
        <v>15</v>
      </c>
      <c r="AG179" s="88" t="str">
        <f>IF(ISBLANK(Lehrdrehbuch[[#This Row],[until]]),"",_xlfn.CONCAT(Lehrdrehbuch[[#This Row],[Ei Nr.]],".",Lehrdrehbuch[[#This Row],[until]]))</f>
        <v>21.na</v>
      </c>
      <c r="AH179" s="67" t="str" cm="1">
        <f t="array" ref="AH179">_xlfn.IFS(Lehrdrehbuch[[#This Row],[from]]="na","na",Lehrdrehbuch[[#This Row],[from]]="ID","na",ISBLANK(Lehrdrehbuch[[#This Row],[from]]),"na",ISNUMBER(Lehrdrehbuch[[#This Row],[from]]),Lehrdrehbuch[[#This Row],[until]]-Lehrdrehbuch[[#This Row],[from]]+1)</f>
        <v>na</v>
      </c>
      <c r="AI179" s="79"/>
      <c r="AJ179" s="96"/>
      <c r="AK179" s="79"/>
      <c r="AL179"/>
      <c r="AM179"/>
      <c r="AN179"/>
      <c r="AO179"/>
      <c r="AP179"/>
      <c r="AQ179"/>
      <c r="AR179"/>
      <c r="AS179"/>
      <c r="AT179"/>
      <c r="AU179"/>
      <c r="AV179"/>
    </row>
    <row r="180" spans="1:48" ht="192" hidden="1" x14ac:dyDescent="0.2">
      <c r="A180" s="46"/>
      <c r="B180" s="39">
        <v>2</v>
      </c>
      <c r="C180" s="109">
        <v>176</v>
      </c>
      <c r="D180" s="50">
        <v>358</v>
      </c>
      <c r="E180" s="102">
        <v>1</v>
      </c>
      <c r="F180" s="92" t="s">
        <v>818</v>
      </c>
      <c r="G180" s="52">
        <v>2.0833333333333333E-3</v>
      </c>
      <c r="H180" s="44">
        <v>1</v>
      </c>
      <c r="I18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0.24444444444444435</v>
      </c>
      <c r="J18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0.61944444444444402</v>
      </c>
      <c r="K180" s="56">
        <v>3.8194444444444441E-2</v>
      </c>
      <c r="L180" s="128" t="str" cm="1">
        <f t="array" ref="L18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21.02.01.01_v_DE</v>
      </c>
      <c r="M180" s="59">
        <v>21</v>
      </c>
      <c r="N180" s="37" t="s">
        <v>20</v>
      </c>
      <c r="O180" s="5">
        <v>2</v>
      </c>
      <c r="P180" s="1" t="s">
        <v>223</v>
      </c>
      <c r="Q180" s="59">
        <v>1</v>
      </c>
      <c r="R180" s="1" t="s">
        <v>668</v>
      </c>
      <c r="S180" s="84" t="s">
        <v>531</v>
      </c>
      <c r="T180" s="59">
        <v>1</v>
      </c>
      <c r="U180" s="2" t="s">
        <v>588</v>
      </c>
      <c r="V180" s="60" t="s">
        <v>325</v>
      </c>
      <c r="W180" s="1" t="s">
        <v>89</v>
      </c>
      <c r="X180" s="1" t="s">
        <v>222</v>
      </c>
      <c r="Y180" s="17">
        <v>0</v>
      </c>
      <c r="Z180" s="60" t="s">
        <v>785</v>
      </c>
      <c r="AA180" s="35" t="s">
        <v>360</v>
      </c>
      <c r="AB180" s="12" t="s">
        <v>786</v>
      </c>
      <c r="AC180" s="2" t="s">
        <v>335</v>
      </c>
      <c r="AD180" s="9">
        <v>4</v>
      </c>
      <c r="AE180" s="88" t="str">
        <f>IF(ISBLANK(Lehrdrehbuch[[#This Row],[from]]),"",_xlfn.CONCAT(Lehrdrehbuch[[#This Row],[Ei Nr.]],".",Lehrdrehbuch[[#This Row],[from]]))</f>
        <v>21.4</v>
      </c>
      <c r="AF180" s="9">
        <v>4</v>
      </c>
      <c r="AG180" s="88" t="str">
        <f>IF(ISBLANK(Lehrdrehbuch[[#This Row],[until]]),"",_xlfn.CONCAT(Lehrdrehbuch[[#This Row],[Ei Nr.]],".",Lehrdrehbuch[[#This Row],[until]]))</f>
        <v>21.4</v>
      </c>
      <c r="AH180" s="67" cm="1">
        <f t="array" ref="AH180">_xlfn.IFS(Lehrdrehbuch[[#This Row],[from]]="na","na",Lehrdrehbuch[[#This Row],[from]]="ID","na",ISBLANK(Lehrdrehbuch[[#This Row],[from]]),"na",ISNUMBER(Lehrdrehbuch[[#This Row],[from]]),Lehrdrehbuch[[#This Row],[until]]-Lehrdrehbuch[[#This Row],[from]]+1)</f>
        <v>1</v>
      </c>
      <c r="AI180" s="79"/>
      <c r="AJ180" s="96"/>
      <c r="AK180" s="79" t="s">
        <v>808</v>
      </c>
      <c r="AL180"/>
      <c r="AM180"/>
      <c r="AN180"/>
      <c r="AO180"/>
      <c r="AP180"/>
      <c r="AQ180"/>
      <c r="AR180"/>
      <c r="AS180"/>
      <c r="AT180"/>
      <c r="AU180"/>
      <c r="AV180"/>
    </row>
    <row r="181" spans="1:48" ht="32" hidden="1" x14ac:dyDescent="0.2">
      <c r="A181" s="46"/>
      <c r="B181" s="39">
        <v>2</v>
      </c>
      <c r="C181" s="109">
        <v>177</v>
      </c>
      <c r="D181" s="50">
        <v>360</v>
      </c>
      <c r="E181" s="102">
        <v>1</v>
      </c>
      <c r="F181" s="92" t="s">
        <v>818</v>
      </c>
      <c r="G181" s="52">
        <v>1.0416666666666666E-2</v>
      </c>
      <c r="H181" s="44">
        <v>1</v>
      </c>
      <c r="I18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0.25486111111111104</v>
      </c>
      <c r="J18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0.62986111111111065</v>
      </c>
      <c r="K181" s="56">
        <v>3.8194444444444441E-2</v>
      </c>
      <c r="L181" s="128" t="str" cm="1">
        <f t="array" ref="L18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21.02.01.02_v_DE</v>
      </c>
      <c r="M181" s="59">
        <v>21</v>
      </c>
      <c r="N181" s="37" t="s">
        <v>20</v>
      </c>
      <c r="O181" s="5">
        <v>2</v>
      </c>
      <c r="P181" s="1" t="s">
        <v>223</v>
      </c>
      <c r="Q181" s="59">
        <v>1</v>
      </c>
      <c r="R181" s="1" t="s">
        <v>668</v>
      </c>
      <c r="S181" s="84" t="s">
        <v>531</v>
      </c>
      <c r="T181" s="59">
        <v>2</v>
      </c>
      <c r="U181" s="2" t="s">
        <v>590</v>
      </c>
      <c r="V181" s="60" t="s">
        <v>325</v>
      </c>
      <c r="W181" s="1" t="s">
        <v>90</v>
      </c>
      <c r="X181" s="1" t="s">
        <v>218</v>
      </c>
      <c r="Y181" s="17">
        <v>0</v>
      </c>
      <c r="Z181" s="60" t="s">
        <v>80</v>
      </c>
      <c r="AA181" s="35" t="s">
        <v>754</v>
      </c>
      <c r="AB181" s="12"/>
      <c r="AC181" s="2" t="s">
        <v>338</v>
      </c>
      <c r="AD181" s="9">
        <v>5</v>
      </c>
      <c r="AE181" s="88" t="str">
        <f>IF(ISBLANK(Lehrdrehbuch[[#This Row],[from]]),"",_xlfn.CONCAT(Lehrdrehbuch[[#This Row],[Ei Nr.]],".",Lehrdrehbuch[[#This Row],[from]]))</f>
        <v>21.5</v>
      </c>
      <c r="AF181" s="9">
        <v>5</v>
      </c>
      <c r="AG181" s="88" t="str">
        <f>IF(ISBLANK(Lehrdrehbuch[[#This Row],[until]]),"",_xlfn.CONCAT(Lehrdrehbuch[[#This Row],[Ei Nr.]],".",Lehrdrehbuch[[#This Row],[until]]))</f>
        <v>21.5</v>
      </c>
      <c r="AH181" s="67" cm="1">
        <f t="array" ref="AH181">_xlfn.IFS(Lehrdrehbuch[[#This Row],[from]]="na","na",Lehrdrehbuch[[#This Row],[from]]="ID","na",ISBLANK(Lehrdrehbuch[[#This Row],[from]]),"na",ISNUMBER(Lehrdrehbuch[[#This Row],[from]]),Lehrdrehbuch[[#This Row],[until]]-Lehrdrehbuch[[#This Row],[from]]+1)</f>
        <v>1</v>
      </c>
      <c r="AI181" s="79"/>
      <c r="AJ181" s="96"/>
      <c r="AK181" s="79"/>
      <c r="AL181"/>
      <c r="AM181"/>
      <c r="AN181"/>
      <c r="AO181"/>
      <c r="AP181"/>
      <c r="AQ181"/>
      <c r="AR181"/>
      <c r="AS181"/>
      <c r="AT181"/>
      <c r="AU181"/>
      <c r="AV181"/>
    </row>
    <row r="182" spans="1:48" ht="80" hidden="1" x14ac:dyDescent="0.2">
      <c r="A182" s="46"/>
      <c r="B182" s="39">
        <v>2</v>
      </c>
      <c r="C182" s="109">
        <v>178</v>
      </c>
      <c r="D182" s="50">
        <v>362</v>
      </c>
      <c r="E182" s="102">
        <v>1</v>
      </c>
      <c r="F182" s="92" t="s">
        <v>818</v>
      </c>
      <c r="G182" s="52">
        <v>1.0416666666666666E-2</v>
      </c>
      <c r="H182" s="44">
        <v>1</v>
      </c>
      <c r="I18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0.26527777777777772</v>
      </c>
      <c r="J18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0.64027777777777728</v>
      </c>
      <c r="K182" s="56">
        <v>3.8194444444444441E-2</v>
      </c>
      <c r="L182" s="128" t="str" cm="1">
        <f t="array" ref="L18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21.02.01.03_v_DE</v>
      </c>
      <c r="M182" s="59">
        <v>21</v>
      </c>
      <c r="N182" s="37" t="s">
        <v>20</v>
      </c>
      <c r="O182" s="5">
        <v>2</v>
      </c>
      <c r="P182" s="1" t="s">
        <v>223</v>
      </c>
      <c r="Q182" s="59">
        <v>1</v>
      </c>
      <c r="R182" s="1" t="s">
        <v>668</v>
      </c>
      <c r="S182" s="84" t="s">
        <v>531</v>
      </c>
      <c r="T182" s="59">
        <v>3</v>
      </c>
      <c r="U182" s="2" t="s">
        <v>596</v>
      </c>
      <c r="V182" s="60" t="s">
        <v>325</v>
      </c>
      <c r="W182" s="1" t="s">
        <v>90</v>
      </c>
      <c r="X182" s="1" t="s">
        <v>218</v>
      </c>
      <c r="Y182" s="17">
        <v>0</v>
      </c>
      <c r="Z182" s="60" t="s">
        <v>788</v>
      </c>
      <c r="AA182" s="35" t="s">
        <v>154</v>
      </c>
      <c r="AB182" s="12"/>
      <c r="AC182" s="2" t="s">
        <v>337</v>
      </c>
      <c r="AD182" s="9">
        <v>6</v>
      </c>
      <c r="AE182" s="88" t="str">
        <f>IF(ISBLANK(Lehrdrehbuch[[#This Row],[from]]),"",_xlfn.CONCAT(Lehrdrehbuch[[#This Row],[Ei Nr.]],".",Lehrdrehbuch[[#This Row],[from]]))</f>
        <v>21.6</v>
      </c>
      <c r="AF182" s="9">
        <v>6</v>
      </c>
      <c r="AG182" s="88" t="str">
        <f>IF(ISBLANK(Lehrdrehbuch[[#This Row],[until]]),"",_xlfn.CONCAT(Lehrdrehbuch[[#This Row],[Ei Nr.]],".",Lehrdrehbuch[[#This Row],[until]]))</f>
        <v>21.6</v>
      </c>
      <c r="AH182" s="67" cm="1">
        <f t="array" ref="AH182">_xlfn.IFS(Lehrdrehbuch[[#This Row],[from]]="na","na",Lehrdrehbuch[[#This Row],[from]]="ID","na",ISBLANK(Lehrdrehbuch[[#This Row],[from]]),"na",ISNUMBER(Lehrdrehbuch[[#This Row],[from]]),Lehrdrehbuch[[#This Row],[until]]-Lehrdrehbuch[[#This Row],[from]]+1)</f>
        <v>1</v>
      </c>
      <c r="AI182" s="79"/>
      <c r="AJ182" s="96"/>
      <c r="AK182" s="79"/>
      <c r="AL182"/>
      <c r="AM182"/>
      <c r="AN182"/>
      <c r="AO182"/>
      <c r="AP182"/>
      <c r="AQ182"/>
      <c r="AR182"/>
      <c r="AS182"/>
      <c r="AT182"/>
      <c r="AU182"/>
      <c r="AV182"/>
    </row>
    <row r="183" spans="1:48" ht="335" hidden="1" x14ac:dyDescent="0.2">
      <c r="A183" s="46"/>
      <c r="B183" s="39">
        <v>2</v>
      </c>
      <c r="C183" s="109">
        <v>179</v>
      </c>
      <c r="D183" s="50">
        <v>363</v>
      </c>
      <c r="E183" s="102">
        <v>1</v>
      </c>
      <c r="F183" s="92" t="s">
        <v>818</v>
      </c>
      <c r="G183" s="52">
        <v>2.0833333333333333E-3</v>
      </c>
      <c r="H183" s="44">
        <v>0</v>
      </c>
      <c r="I18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0.26527777777777772</v>
      </c>
      <c r="J18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0.64027777777777728</v>
      </c>
      <c r="K183" s="56">
        <v>3.8194444444444441E-2</v>
      </c>
      <c r="L183" s="128" t="str" cm="1">
        <f t="array" ref="L18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21.02.01a.01_v_DE</v>
      </c>
      <c r="M183" s="59">
        <v>21</v>
      </c>
      <c r="N183" s="37" t="s">
        <v>20</v>
      </c>
      <c r="O183" s="5">
        <v>2</v>
      </c>
      <c r="P183" s="1" t="s">
        <v>223</v>
      </c>
      <c r="Q183" s="59" t="s">
        <v>363</v>
      </c>
      <c r="R183" s="1" t="s">
        <v>669</v>
      </c>
      <c r="S183" s="84" t="s">
        <v>531</v>
      </c>
      <c r="T183" s="59">
        <v>1</v>
      </c>
      <c r="U183" s="2" t="s">
        <v>588</v>
      </c>
      <c r="V183" s="62" t="s">
        <v>723</v>
      </c>
      <c r="W183" s="1" t="s">
        <v>89</v>
      </c>
      <c r="X183" s="1" t="s">
        <v>222</v>
      </c>
      <c r="Y183" s="17">
        <v>1</v>
      </c>
      <c r="Z183" s="60" t="s">
        <v>789</v>
      </c>
      <c r="AA183" s="35" t="s">
        <v>153</v>
      </c>
      <c r="AB183" s="12" t="s">
        <v>790</v>
      </c>
      <c r="AC183" s="2"/>
      <c r="AD183" s="9" t="s">
        <v>15</v>
      </c>
      <c r="AE183" s="88" t="str">
        <f>IF(ISBLANK(Lehrdrehbuch[[#This Row],[from]]),"",_xlfn.CONCAT(Lehrdrehbuch[[#This Row],[Ei Nr.]],".",Lehrdrehbuch[[#This Row],[from]]))</f>
        <v>21.na</v>
      </c>
      <c r="AF183" s="9" t="s">
        <v>15</v>
      </c>
      <c r="AG183" s="88" t="str">
        <f>IF(ISBLANK(Lehrdrehbuch[[#This Row],[until]]),"",_xlfn.CONCAT(Lehrdrehbuch[[#This Row],[Ei Nr.]],".",Lehrdrehbuch[[#This Row],[until]]))</f>
        <v>21.na</v>
      </c>
      <c r="AH183" s="67" t="str" cm="1">
        <f t="array" ref="AH183">_xlfn.IFS(Lehrdrehbuch[[#This Row],[from]]="na","na",Lehrdrehbuch[[#This Row],[from]]="ID","na",ISBLANK(Lehrdrehbuch[[#This Row],[from]]),"na",ISNUMBER(Lehrdrehbuch[[#This Row],[from]]),Lehrdrehbuch[[#This Row],[until]]-Lehrdrehbuch[[#This Row],[from]]+1)</f>
        <v>na</v>
      </c>
      <c r="AI183" s="79"/>
      <c r="AJ183" s="96"/>
      <c r="AK183" s="79"/>
      <c r="AL183"/>
      <c r="AM183"/>
      <c r="AN183"/>
      <c r="AO183"/>
      <c r="AP183"/>
      <c r="AQ183"/>
      <c r="AR183"/>
      <c r="AS183"/>
      <c r="AT183"/>
      <c r="AU183"/>
      <c r="AV183"/>
    </row>
    <row r="184" spans="1:48" ht="32" hidden="1" x14ac:dyDescent="0.2">
      <c r="A184" s="46"/>
      <c r="B184" s="39">
        <v>2</v>
      </c>
      <c r="C184" s="109">
        <v>180</v>
      </c>
      <c r="D184" s="50">
        <v>364</v>
      </c>
      <c r="E184" s="102">
        <v>1</v>
      </c>
      <c r="F184" s="92" t="s">
        <v>818</v>
      </c>
      <c r="G184" s="52">
        <v>1.0416666666666666E-2</v>
      </c>
      <c r="H184" s="44">
        <v>0</v>
      </c>
      <c r="I18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0.26527777777777772</v>
      </c>
      <c r="J18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0.64027777777777728</v>
      </c>
      <c r="K184" s="56">
        <v>3.8194444444444441E-2</v>
      </c>
      <c r="L184" s="128" t="str" cm="1">
        <f t="array" ref="L18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21.02.01a.02_v_DE</v>
      </c>
      <c r="M184" s="59">
        <v>21</v>
      </c>
      <c r="N184" s="37" t="s">
        <v>20</v>
      </c>
      <c r="O184" s="5">
        <v>2</v>
      </c>
      <c r="P184" s="1" t="s">
        <v>223</v>
      </c>
      <c r="Q184" s="59" t="s">
        <v>363</v>
      </c>
      <c r="R184" s="1" t="s">
        <v>669</v>
      </c>
      <c r="S184" s="84" t="s">
        <v>531</v>
      </c>
      <c r="T184" s="59">
        <v>2</v>
      </c>
      <c r="U184" s="2" t="s">
        <v>590</v>
      </c>
      <c r="V184" s="62" t="s">
        <v>723</v>
      </c>
      <c r="W184" s="1" t="s">
        <v>90</v>
      </c>
      <c r="X184" s="72" t="s">
        <v>222</v>
      </c>
      <c r="Y184" s="17">
        <v>1</v>
      </c>
      <c r="Z184" s="60" t="s">
        <v>80</v>
      </c>
      <c r="AA184" s="35" t="s">
        <v>749</v>
      </c>
      <c r="AB184" s="12"/>
      <c r="AC184" s="2" t="s">
        <v>338</v>
      </c>
      <c r="AD184" s="9" t="s">
        <v>15</v>
      </c>
      <c r="AE184" s="88" t="str">
        <f>IF(ISBLANK(Lehrdrehbuch[[#This Row],[from]]),"",_xlfn.CONCAT(Lehrdrehbuch[[#This Row],[Ei Nr.]],".",Lehrdrehbuch[[#This Row],[from]]))</f>
        <v>21.na</v>
      </c>
      <c r="AF184" s="9" t="s">
        <v>15</v>
      </c>
      <c r="AG184" s="88" t="str">
        <f>IF(ISBLANK(Lehrdrehbuch[[#This Row],[until]]),"",_xlfn.CONCAT(Lehrdrehbuch[[#This Row],[Ei Nr.]],".",Lehrdrehbuch[[#This Row],[until]]))</f>
        <v>21.na</v>
      </c>
      <c r="AH184" s="67" t="str" cm="1">
        <f t="array" ref="AH184">_xlfn.IFS(Lehrdrehbuch[[#This Row],[from]]="na","na",Lehrdrehbuch[[#This Row],[from]]="ID","na",ISBLANK(Lehrdrehbuch[[#This Row],[from]]),"na",ISNUMBER(Lehrdrehbuch[[#This Row],[from]]),Lehrdrehbuch[[#This Row],[until]]-Lehrdrehbuch[[#This Row],[from]]+1)</f>
        <v>na</v>
      </c>
      <c r="AI184" s="79"/>
      <c r="AJ184" s="96"/>
      <c r="AK184" s="79"/>
      <c r="AL184"/>
      <c r="AM184"/>
      <c r="AN184"/>
      <c r="AO184"/>
      <c r="AP184"/>
      <c r="AQ184"/>
      <c r="AR184"/>
      <c r="AS184"/>
      <c r="AT184"/>
      <c r="AU184"/>
      <c r="AV184"/>
    </row>
    <row r="185" spans="1:48" ht="80" hidden="1" x14ac:dyDescent="0.2">
      <c r="A185" s="46"/>
      <c r="B185" s="39">
        <v>2</v>
      </c>
      <c r="C185" s="109">
        <v>181</v>
      </c>
      <c r="D185" s="50">
        <v>365</v>
      </c>
      <c r="E185" s="102">
        <v>1</v>
      </c>
      <c r="F185" s="92" t="s">
        <v>818</v>
      </c>
      <c r="G185" s="52">
        <v>9.7222222222222224E-3</v>
      </c>
      <c r="H185" s="44">
        <v>0</v>
      </c>
      <c r="I18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0.26527777777777772</v>
      </c>
      <c r="J18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0.64027777777777728</v>
      </c>
      <c r="K185" s="56">
        <v>3.8194444444444441E-2</v>
      </c>
      <c r="L185" s="128" t="str" cm="1">
        <f t="array" ref="L18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21.02.01a.03_v_DE</v>
      </c>
      <c r="M185" s="59">
        <v>21</v>
      </c>
      <c r="N185" s="37" t="s">
        <v>20</v>
      </c>
      <c r="O185" s="5">
        <v>2</v>
      </c>
      <c r="P185" s="1" t="s">
        <v>223</v>
      </c>
      <c r="Q185" s="59" t="s">
        <v>363</v>
      </c>
      <c r="R185" s="1" t="s">
        <v>669</v>
      </c>
      <c r="S185" s="84" t="s">
        <v>531</v>
      </c>
      <c r="T185" s="59">
        <v>3</v>
      </c>
      <c r="U185" s="2" t="s">
        <v>596</v>
      </c>
      <c r="V185" s="62" t="s">
        <v>723</v>
      </c>
      <c r="W185" s="1" t="s">
        <v>90</v>
      </c>
      <c r="X185" s="1" t="s">
        <v>218</v>
      </c>
      <c r="Y185" s="17">
        <v>1</v>
      </c>
      <c r="Z185" s="60" t="s">
        <v>791</v>
      </c>
      <c r="AA185" s="35" t="s">
        <v>154</v>
      </c>
      <c r="AB185" s="12"/>
      <c r="AC185" s="2" t="s">
        <v>337</v>
      </c>
      <c r="AD185" s="9" t="s">
        <v>15</v>
      </c>
      <c r="AE185" s="88" t="str">
        <f>IF(ISBLANK(Lehrdrehbuch[[#This Row],[from]]),"",_xlfn.CONCAT(Lehrdrehbuch[[#This Row],[Ei Nr.]],".",Lehrdrehbuch[[#This Row],[from]]))</f>
        <v>21.na</v>
      </c>
      <c r="AF185" s="9" t="s">
        <v>15</v>
      </c>
      <c r="AG185" s="88" t="str">
        <f>IF(ISBLANK(Lehrdrehbuch[[#This Row],[until]]),"",_xlfn.CONCAT(Lehrdrehbuch[[#This Row],[Ei Nr.]],".",Lehrdrehbuch[[#This Row],[until]]))</f>
        <v>21.na</v>
      </c>
      <c r="AH185" s="67" t="str" cm="1">
        <f t="array" ref="AH185">_xlfn.IFS(Lehrdrehbuch[[#This Row],[from]]="na","na",Lehrdrehbuch[[#This Row],[from]]="ID","na",ISBLANK(Lehrdrehbuch[[#This Row],[from]]),"na",ISNUMBER(Lehrdrehbuch[[#This Row],[from]]),Lehrdrehbuch[[#This Row],[until]]-Lehrdrehbuch[[#This Row],[from]]+1)</f>
        <v>na</v>
      </c>
      <c r="AI185" s="79"/>
      <c r="AJ185" s="96"/>
      <c r="AK185" s="79"/>
      <c r="AL185"/>
      <c r="AM185"/>
      <c r="AN185"/>
      <c r="AO185"/>
      <c r="AP185"/>
      <c r="AQ185"/>
      <c r="AR185"/>
      <c r="AS185"/>
      <c r="AT185"/>
      <c r="AU185"/>
      <c r="AV185"/>
    </row>
    <row r="186" spans="1:48" ht="64" hidden="1" x14ac:dyDescent="0.2">
      <c r="A186" s="46"/>
      <c r="B186" s="39">
        <v>2</v>
      </c>
      <c r="C186" s="109">
        <v>182</v>
      </c>
      <c r="D186" s="50">
        <v>367</v>
      </c>
      <c r="E186" s="102">
        <v>1</v>
      </c>
      <c r="F186" s="92" t="s">
        <v>818</v>
      </c>
      <c r="G186" s="52">
        <v>3.472222222222222E-3</v>
      </c>
      <c r="H186" s="44">
        <v>1</v>
      </c>
      <c r="I18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0.26874999999999993</v>
      </c>
      <c r="J18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0.64374999999999949</v>
      </c>
      <c r="K186" s="56">
        <v>3.4722222222222224E-2</v>
      </c>
      <c r="L186" s="128" t="str" cm="1">
        <f t="array" ref="L18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22.01.01.01_v_DE</v>
      </c>
      <c r="M186" s="59">
        <v>22</v>
      </c>
      <c r="N186" s="37" t="s">
        <v>326</v>
      </c>
      <c r="O186" s="5">
        <v>1</v>
      </c>
      <c r="P186" s="1" t="s">
        <v>327</v>
      </c>
      <c r="Q186" s="59">
        <v>1</v>
      </c>
      <c r="R186" s="1" t="s">
        <v>442</v>
      </c>
      <c r="S186" s="84" t="s">
        <v>228</v>
      </c>
      <c r="T186" s="59">
        <v>1</v>
      </c>
      <c r="U186" s="2" t="s">
        <v>604</v>
      </c>
      <c r="V186" s="60" t="s">
        <v>72</v>
      </c>
      <c r="W186" s="1" t="s">
        <v>90</v>
      </c>
      <c r="X186" s="1" t="s">
        <v>218</v>
      </c>
      <c r="Y186" s="17">
        <v>0</v>
      </c>
      <c r="Z186" s="60" t="s">
        <v>532</v>
      </c>
      <c r="AA186" s="35" t="s">
        <v>379</v>
      </c>
      <c r="AB186" s="12"/>
      <c r="AC186" s="2" t="s">
        <v>336</v>
      </c>
      <c r="AD186" s="9">
        <v>1</v>
      </c>
      <c r="AE186" s="88" t="str">
        <f>IF(ISBLANK(Lehrdrehbuch[[#This Row],[from]]),"",_xlfn.CONCAT(Lehrdrehbuch[[#This Row],[Ei Nr.]],".",Lehrdrehbuch[[#This Row],[from]]))</f>
        <v>22.1</v>
      </c>
      <c r="AF186" s="9">
        <v>2</v>
      </c>
      <c r="AG186" s="88" t="str">
        <f>IF(ISBLANK(Lehrdrehbuch[[#This Row],[until]]),"",_xlfn.CONCAT(Lehrdrehbuch[[#This Row],[Ei Nr.]],".",Lehrdrehbuch[[#This Row],[until]]))</f>
        <v>22.2</v>
      </c>
      <c r="AH186" s="67" cm="1">
        <f t="array" ref="AH186">_xlfn.IFS(Lehrdrehbuch[[#This Row],[from]]="na","na",Lehrdrehbuch[[#This Row],[from]]="ID","na",ISBLANK(Lehrdrehbuch[[#This Row],[from]]),"na",ISNUMBER(Lehrdrehbuch[[#This Row],[from]]),Lehrdrehbuch[[#This Row],[until]]-Lehrdrehbuch[[#This Row],[from]]+1)</f>
        <v>2</v>
      </c>
      <c r="AI186" s="79"/>
      <c r="AJ186" s="96"/>
      <c r="AK186" s="79"/>
      <c r="AL186"/>
      <c r="AM186"/>
      <c r="AN186"/>
      <c r="AO186"/>
      <c r="AP186"/>
      <c r="AQ186"/>
      <c r="AR186"/>
      <c r="AS186"/>
      <c r="AT186"/>
      <c r="AU186"/>
      <c r="AV186"/>
    </row>
    <row r="187" spans="1:48" ht="64" hidden="1" x14ac:dyDescent="0.2">
      <c r="A187" s="46"/>
      <c r="B187" s="39">
        <v>2</v>
      </c>
      <c r="C187" s="109">
        <v>183</v>
      </c>
      <c r="D187" s="50">
        <v>369</v>
      </c>
      <c r="E187" s="102">
        <v>1</v>
      </c>
      <c r="F187" s="92" t="s">
        <v>818</v>
      </c>
      <c r="G187" s="52">
        <v>2.7777777777777779E-3</v>
      </c>
      <c r="H187" s="44">
        <v>1</v>
      </c>
      <c r="I18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0.2715277777777777</v>
      </c>
      <c r="J18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0.64652777777777726</v>
      </c>
      <c r="K187" s="56">
        <v>3.4722222222222224E-2</v>
      </c>
      <c r="L187" s="128" t="str" cm="1">
        <f t="array" ref="L18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22.01.02.01_v_DE</v>
      </c>
      <c r="M187" s="59">
        <v>22</v>
      </c>
      <c r="N187" s="37" t="s">
        <v>326</v>
      </c>
      <c r="O187" s="5">
        <v>1</v>
      </c>
      <c r="P187" s="1" t="s">
        <v>327</v>
      </c>
      <c r="Q187" s="59">
        <v>2</v>
      </c>
      <c r="R187" s="1" t="s">
        <v>442</v>
      </c>
      <c r="S187" s="84" t="s">
        <v>33</v>
      </c>
      <c r="T187" s="59">
        <v>1</v>
      </c>
      <c r="U187" s="2" t="s">
        <v>443</v>
      </c>
      <c r="V187" s="60" t="s">
        <v>328</v>
      </c>
      <c r="W187" s="1" t="s">
        <v>89</v>
      </c>
      <c r="X187" s="1" t="s">
        <v>222</v>
      </c>
      <c r="Y187" s="17">
        <v>0</v>
      </c>
      <c r="Z187" s="60" t="s">
        <v>184</v>
      </c>
      <c r="AA187" s="35"/>
      <c r="AB187" s="12"/>
      <c r="AC187" s="2" t="s">
        <v>335</v>
      </c>
      <c r="AD187" s="9">
        <v>3</v>
      </c>
      <c r="AE187" s="88" t="str">
        <f>IF(ISBLANK(Lehrdrehbuch[[#This Row],[from]]),"",_xlfn.CONCAT(Lehrdrehbuch[[#This Row],[Ei Nr.]],".",Lehrdrehbuch[[#This Row],[from]]))</f>
        <v>22.3</v>
      </c>
      <c r="AF187" s="9">
        <v>4</v>
      </c>
      <c r="AG187" s="88" t="str">
        <f>IF(ISBLANK(Lehrdrehbuch[[#This Row],[until]]),"",_xlfn.CONCAT(Lehrdrehbuch[[#This Row],[Ei Nr.]],".",Lehrdrehbuch[[#This Row],[until]]))</f>
        <v>22.4</v>
      </c>
      <c r="AH187" s="67" cm="1">
        <f t="array" ref="AH187">_xlfn.IFS(Lehrdrehbuch[[#This Row],[from]]="na","na",Lehrdrehbuch[[#This Row],[from]]="ID","na",ISBLANK(Lehrdrehbuch[[#This Row],[from]]),"na",ISNUMBER(Lehrdrehbuch[[#This Row],[from]]),Lehrdrehbuch[[#This Row],[until]]-Lehrdrehbuch[[#This Row],[from]]+1)</f>
        <v>2</v>
      </c>
      <c r="AI187" s="79"/>
      <c r="AJ187" s="96"/>
      <c r="AK187" s="79"/>
      <c r="AL187"/>
      <c r="AM187"/>
      <c r="AN187"/>
      <c r="AO187"/>
      <c r="AP187"/>
      <c r="AQ187"/>
      <c r="AR187"/>
      <c r="AS187"/>
      <c r="AT187"/>
      <c r="AU187"/>
      <c r="AV187"/>
    </row>
    <row r="188" spans="1:48" ht="144" hidden="1" x14ac:dyDescent="0.2">
      <c r="A188" s="46"/>
      <c r="B188" s="39">
        <v>2</v>
      </c>
      <c r="C188" s="109">
        <v>184</v>
      </c>
      <c r="D188" s="50">
        <v>371</v>
      </c>
      <c r="E188" s="102">
        <v>1</v>
      </c>
      <c r="F188" s="92" t="s">
        <v>818</v>
      </c>
      <c r="G188" s="52">
        <v>4.8611111111111112E-3</v>
      </c>
      <c r="H188" s="44">
        <v>1</v>
      </c>
      <c r="I18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0.2763888888888888</v>
      </c>
      <c r="J18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0.65138888888888835</v>
      </c>
      <c r="K188" s="56">
        <v>3.4722222222222224E-2</v>
      </c>
      <c r="L188" s="128" t="str" cm="1">
        <f t="array" ref="L18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22.02.01.01_v_DE</v>
      </c>
      <c r="M188" s="59">
        <v>22</v>
      </c>
      <c r="N188" s="37" t="s">
        <v>326</v>
      </c>
      <c r="O188" s="5">
        <v>2</v>
      </c>
      <c r="P188" s="1" t="s">
        <v>52</v>
      </c>
      <c r="Q188" s="59">
        <v>1</v>
      </c>
      <c r="R188" s="1" t="s">
        <v>52</v>
      </c>
      <c r="S188" s="84" t="s">
        <v>420</v>
      </c>
      <c r="T188" s="59">
        <v>1</v>
      </c>
      <c r="U188" s="2" t="s">
        <v>645</v>
      </c>
      <c r="V188" s="60" t="s">
        <v>329</v>
      </c>
      <c r="W188" s="1" t="s">
        <v>90</v>
      </c>
      <c r="X188" s="1" t="s">
        <v>218</v>
      </c>
      <c r="Y188" s="17">
        <v>0</v>
      </c>
      <c r="Z188" s="60" t="s">
        <v>793</v>
      </c>
      <c r="AA188" s="35" t="s">
        <v>100</v>
      </c>
      <c r="AB188" s="12"/>
      <c r="AC188" s="2" t="s">
        <v>349</v>
      </c>
      <c r="AD188" s="9">
        <v>5</v>
      </c>
      <c r="AE188" s="88" t="str">
        <f>IF(ISBLANK(Lehrdrehbuch[[#This Row],[from]]),"",_xlfn.CONCAT(Lehrdrehbuch[[#This Row],[Ei Nr.]],".",Lehrdrehbuch[[#This Row],[from]]))</f>
        <v>22.5</v>
      </c>
      <c r="AF188" s="9">
        <v>5</v>
      </c>
      <c r="AG188" s="88" t="str">
        <f>IF(ISBLANK(Lehrdrehbuch[[#This Row],[until]]),"",_xlfn.CONCAT(Lehrdrehbuch[[#This Row],[Ei Nr.]],".",Lehrdrehbuch[[#This Row],[until]]))</f>
        <v>22.5</v>
      </c>
      <c r="AH188" s="67" cm="1">
        <f t="array" ref="AH188">_xlfn.IFS(Lehrdrehbuch[[#This Row],[from]]="na","na",Lehrdrehbuch[[#This Row],[from]]="ID","na",ISBLANK(Lehrdrehbuch[[#This Row],[from]]),"na",ISNUMBER(Lehrdrehbuch[[#This Row],[from]]),Lehrdrehbuch[[#This Row],[until]]-Lehrdrehbuch[[#This Row],[from]]+1)</f>
        <v>1</v>
      </c>
      <c r="AI188" s="79"/>
      <c r="AJ188" s="96"/>
      <c r="AK188" s="79"/>
      <c r="AL188"/>
      <c r="AM188"/>
      <c r="AN188"/>
      <c r="AO188"/>
      <c r="AP188"/>
      <c r="AQ188"/>
      <c r="AR188"/>
      <c r="AS188"/>
      <c r="AT188"/>
      <c r="AU188"/>
      <c r="AV188"/>
    </row>
    <row r="189" spans="1:48" ht="96" hidden="1" x14ac:dyDescent="0.2">
      <c r="A189" s="46"/>
      <c r="B189" s="39">
        <v>2</v>
      </c>
      <c r="C189" s="109">
        <v>185</v>
      </c>
      <c r="D189" s="50">
        <v>373</v>
      </c>
      <c r="E189" s="102">
        <v>1</v>
      </c>
      <c r="F189" s="92" t="s">
        <v>818</v>
      </c>
      <c r="G189" s="52">
        <v>2.0833333333333333E-3</v>
      </c>
      <c r="H189" s="44">
        <v>0</v>
      </c>
      <c r="I18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0.2763888888888888</v>
      </c>
      <c r="J18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0.65138888888888835</v>
      </c>
      <c r="K189" s="56">
        <v>3.4722222222222224E-2</v>
      </c>
      <c r="L189" s="128" t="str" cm="1">
        <f t="array" ref="L18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22.02.01a.01_v_DE</v>
      </c>
      <c r="M189" s="58">
        <v>22</v>
      </c>
      <c r="N189" s="37" t="s">
        <v>326</v>
      </c>
      <c r="O189" s="5">
        <v>2</v>
      </c>
      <c r="P189" s="1" t="s">
        <v>52</v>
      </c>
      <c r="Q189" s="70" t="s">
        <v>363</v>
      </c>
      <c r="R189" s="1" t="s">
        <v>444</v>
      </c>
      <c r="S189" s="84" t="s">
        <v>228</v>
      </c>
      <c r="T189" s="58">
        <v>1</v>
      </c>
      <c r="U189" s="2" t="s">
        <v>604</v>
      </c>
      <c r="V189" s="60" t="s">
        <v>330</v>
      </c>
      <c r="W189" s="1" t="s">
        <v>90</v>
      </c>
      <c r="X189" s="1" t="s">
        <v>218</v>
      </c>
      <c r="Y189" s="73">
        <v>1</v>
      </c>
      <c r="Z189" s="60" t="s">
        <v>569</v>
      </c>
      <c r="AA189" s="35"/>
      <c r="AB189" s="12"/>
      <c r="AC189" s="2"/>
      <c r="AD189" s="9" t="s">
        <v>15</v>
      </c>
      <c r="AE189" s="88" t="str">
        <f>IF(ISBLANK(Lehrdrehbuch[[#This Row],[from]]),"",_xlfn.CONCAT(Lehrdrehbuch[[#This Row],[Ei Nr.]],".",Lehrdrehbuch[[#This Row],[from]]))</f>
        <v>22.na</v>
      </c>
      <c r="AF189" s="9" t="s">
        <v>15</v>
      </c>
      <c r="AG189" s="88" t="str">
        <f>IF(ISBLANK(Lehrdrehbuch[[#This Row],[until]]),"",_xlfn.CONCAT(Lehrdrehbuch[[#This Row],[Ei Nr.]],".",Lehrdrehbuch[[#This Row],[until]]))</f>
        <v>22.na</v>
      </c>
      <c r="AH189" s="67" t="str" cm="1">
        <f t="array" ref="AH189">_xlfn.IFS(Lehrdrehbuch[[#This Row],[from]]="na","na",Lehrdrehbuch[[#This Row],[from]]="ID","na",ISBLANK(Lehrdrehbuch[[#This Row],[from]]),"na",ISNUMBER(Lehrdrehbuch[[#This Row],[from]]),Lehrdrehbuch[[#This Row],[until]]-Lehrdrehbuch[[#This Row],[from]]+1)</f>
        <v>na</v>
      </c>
      <c r="AI189" s="79"/>
      <c r="AJ189" s="96"/>
      <c r="AK189" s="82"/>
      <c r="AL189"/>
      <c r="AM189"/>
      <c r="AN189"/>
      <c r="AO189"/>
      <c r="AP189"/>
      <c r="AQ189"/>
      <c r="AR189"/>
      <c r="AS189"/>
      <c r="AT189"/>
      <c r="AU189"/>
      <c r="AV189"/>
    </row>
    <row r="190" spans="1:48" ht="208" hidden="1" x14ac:dyDescent="0.2">
      <c r="A190" s="46"/>
      <c r="B190" s="39">
        <v>2</v>
      </c>
      <c r="C190" s="109">
        <v>186</v>
      </c>
      <c r="D190" s="50">
        <v>375</v>
      </c>
      <c r="E190" s="102">
        <v>1</v>
      </c>
      <c r="F190" s="92" t="s">
        <v>818</v>
      </c>
      <c r="G190" s="52">
        <v>2.0833333333333332E-2</v>
      </c>
      <c r="H190" s="44">
        <v>1</v>
      </c>
      <c r="I19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0.29722222222222211</v>
      </c>
      <c r="J19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0.67222222222222172</v>
      </c>
      <c r="K190" s="56">
        <v>3.4722222222222224E-2</v>
      </c>
      <c r="L190" s="128" t="str" cm="1">
        <f t="array" ref="L19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22.04.01.01_v_DE</v>
      </c>
      <c r="M190" s="59">
        <v>22</v>
      </c>
      <c r="N190" s="37" t="s">
        <v>326</v>
      </c>
      <c r="O190" s="5">
        <v>4</v>
      </c>
      <c r="P190" s="1" t="s">
        <v>53</v>
      </c>
      <c r="Q190" s="59">
        <v>1</v>
      </c>
      <c r="R190" s="1" t="s">
        <v>446</v>
      </c>
      <c r="S190" s="84" t="s">
        <v>445</v>
      </c>
      <c r="T190" s="59">
        <v>1</v>
      </c>
      <c r="U190" s="2" t="s">
        <v>604</v>
      </c>
      <c r="V190" s="60" t="s">
        <v>331</v>
      </c>
      <c r="W190" s="1" t="s">
        <v>90</v>
      </c>
      <c r="X190" s="1" t="s">
        <v>218</v>
      </c>
      <c r="Y190" s="17">
        <v>0</v>
      </c>
      <c r="Z190" s="60" t="s">
        <v>678</v>
      </c>
      <c r="AA190" s="65"/>
      <c r="AB190" s="12"/>
      <c r="AC190" s="2" t="s">
        <v>335</v>
      </c>
      <c r="AD190" s="9">
        <v>6</v>
      </c>
      <c r="AE190" s="88" t="str">
        <f>IF(ISBLANK(Lehrdrehbuch[[#This Row],[from]]),"",_xlfn.CONCAT(Lehrdrehbuch[[#This Row],[Ei Nr.]],".",Lehrdrehbuch[[#This Row],[from]]))</f>
        <v>22.6</v>
      </c>
      <c r="AF190" s="9">
        <v>6</v>
      </c>
      <c r="AG190" s="88" t="str">
        <f>IF(ISBLANK(Lehrdrehbuch[[#This Row],[until]]),"",_xlfn.CONCAT(Lehrdrehbuch[[#This Row],[Ei Nr.]],".",Lehrdrehbuch[[#This Row],[until]]))</f>
        <v>22.6</v>
      </c>
      <c r="AH190" s="67" cm="1">
        <f t="array" ref="AH190">_xlfn.IFS(Lehrdrehbuch[[#This Row],[from]]="na","na",Lehrdrehbuch[[#This Row],[from]]="ID","na",ISBLANK(Lehrdrehbuch[[#This Row],[from]]),"na",ISNUMBER(Lehrdrehbuch[[#This Row],[from]]),Lehrdrehbuch[[#This Row],[until]]-Lehrdrehbuch[[#This Row],[from]]+1)</f>
        <v>1</v>
      </c>
      <c r="AI190" s="79"/>
      <c r="AJ190" s="96"/>
      <c r="AK190" s="79"/>
      <c r="AL190"/>
      <c r="AM190"/>
      <c r="AN190"/>
      <c r="AO190"/>
      <c r="AP190"/>
      <c r="AQ190"/>
      <c r="AR190"/>
      <c r="AS190"/>
      <c r="AT190"/>
      <c r="AU190"/>
      <c r="AV190"/>
    </row>
    <row r="191" spans="1:48" ht="16" hidden="1" x14ac:dyDescent="0.2">
      <c r="A191" s="46"/>
      <c r="B191" s="39">
        <v>2</v>
      </c>
      <c r="C191" s="109">
        <v>187</v>
      </c>
      <c r="D191" s="50">
        <v>377</v>
      </c>
      <c r="E191" s="102">
        <v>1</v>
      </c>
      <c r="F191" s="92" t="s">
        <v>818</v>
      </c>
      <c r="G191" s="52">
        <v>2.7777777777777779E-3</v>
      </c>
      <c r="H191" s="44">
        <v>1</v>
      </c>
      <c r="I19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0.29999999999999988</v>
      </c>
      <c r="J19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0.67499999999999949</v>
      </c>
      <c r="K191" s="56">
        <v>3.4722222222222224E-2</v>
      </c>
      <c r="L191" s="128" t="str" cm="1">
        <f t="array" ref="L19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22.05.01.01_v_DE</v>
      </c>
      <c r="M191" s="59">
        <v>22</v>
      </c>
      <c r="N191" s="37" t="s">
        <v>326</v>
      </c>
      <c r="O191" s="5">
        <v>5</v>
      </c>
      <c r="P191" s="1" t="s">
        <v>54</v>
      </c>
      <c r="Q191" s="59">
        <v>1</v>
      </c>
      <c r="R191" s="1" t="s">
        <v>73</v>
      </c>
      <c r="S191" s="84" t="s">
        <v>33</v>
      </c>
      <c r="T191" s="59">
        <v>1</v>
      </c>
      <c r="U191" s="2" t="s">
        <v>586</v>
      </c>
      <c r="V191" s="60" t="s">
        <v>73</v>
      </c>
      <c r="W191" s="1" t="s">
        <v>89</v>
      </c>
      <c r="X191" s="1" t="s">
        <v>222</v>
      </c>
      <c r="Y191" s="17">
        <v>0</v>
      </c>
      <c r="Z191" s="60" t="s">
        <v>74</v>
      </c>
      <c r="AA191" s="35"/>
      <c r="AB191" s="12"/>
      <c r="AC191" s="2" t="s">
        <v>335</v>
      </c>
      <c r="AD191" s="9">
        <v>7</v>
      </c>
      <c r="AE191" s="88" t="str">
        <f>IF(ISBLANK(Lehrdrehbuch[[#This Row],[from]]),"",_xlfn.CONCAT(Lehrdrehbuch[[#This Row],[Ei Nr.]],".",Lehrdrehbuch[[#This Row],[from]]))</f>
        <v>22.7</v>
      </c>
      <c r="AF191" s="9">
        <v>8</v>
      </c>
      <c r="AG191" s="88" t="str">
        <f>IF(ISBLANK(Lehrdrehbuch[[#This Row],[until]]),"",_xlfn.CONCAT(Lehrdrehbuch[[#This Row],[Ei Nr.]],".",Lehrdrehbuch[[#This Row],[until]]))</f>
        <v>22.8</v>
      </c>
      <c r="AH191" s="67" cm="1">
        <f t="array" ref="AH191">_xlfn.IFS(Lehrdrehbuch[[#This Row],[from]]="na","na",Lehrdrehbuch[[#This Row],[from]]="ID","na",ISBLANK(Lehrdrehbuch[[#This Row],[from]]),"na",ISNUMBER(Lehrdrehbuch[[#This Row],[from]]),Lehrdrehbuch[[#This Row],[until]]-Lehrdrehbuch[[#This Row],[from]]+1)</f>
        <v>2</v>
      </c>
      <c r="AI191" s="79"/>
      <c r="AJ191" s="96"/>
      <c r="AK191" s="79"/>
      <c r="AL191"/>
      <c r="AM191"/>
      <c r="AN191"/>
      <c r="AO191"/>
      <c r="AP191"/>
      <c r="AQ191"/>
      <c r="AR191"/>
      <c r="AS191"/>
      <c r="AT191"/>
      <c r="AU191"/>
      <c r="AV191"/>
    </row>
    <row r="192" spans="1:48" ht="48" hidden="1" x14ac:dyDescent="0.2">
      <c r="A192" s="46"/>
      <c r="B192" s="39">
        <v>2</v>
      </c>
      <c r="C192" s="109">
        <v>188</v>
      </c>
      <c r="D192" s="50">
        <v>379</v>
      </c>
      <c r="E192" s="102">
        <v>1</v>
      </c>
      <c r="F192" s="92" t="s">
        <v>818</v>
      </c>
      <c r="G192" s="52">
        <v>3.472222222222222E-3</v>
      </c>
      <c r="H192" s="44">
        <v>0</v>
      </c>
      <c r="I19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0.29999999999999988</v>
      </c>
      <c r="J19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0.67499999999999949</v>
      </c>
      <c r="K192" s="56">
        <v>3.4722222222222224E-2</v>
      </c>
      <c r="L192" s="128" t="str" cm="1">
        <f t="array" ref="L19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22.06.01a.01_v_DE</v>
      </c>
      <c r="M192" s="58">
        <v>22</v>
      </c>
      <c r="N192" s="37" t="s">
        <v>326</v>
      </c>
      <c r="O192" s="5">
        <v>6</v>
      </c>
      <c r="P192" s="1" t="s">
        <v>332</v>
      </c>
      <c r="Q192" s="59" t="s">
        <v>363</v>
      </c>
      <c r="R192" s="1" t="s">
        <v>534</v>
      </c>
      <c r="S192" s="84" t="s">
        <v>715</v>
      </c>
      <c r="T192" s="58">
        <v>1</v>
      </c>
      <c r="U192" s="2" t="s">
        <v>645</v>
      </c>
      <c r="V192" s="60" t="s">
        <v>333</v>
      </c>
      <c r="W192" s="1" t="s">
        <v>90</v>
      </c>
      <c r="X192" s="1" t="s">
        <v>222</v>
      </c>
      <c r="Y192" s="17">
        <v>1</v>
      </c>
      <c r="Z192" s="60" t="s">
        <v>679</v>
      </c>
      <c r="AA192" s="35"/>
      <c r="AB192" s="12"/>
      <c r="AC192" s="2"/>
      <c r="AD192" s="9" t="s">
        <v>718</v>
      </c>
      <c r="AE192" s="88" t="str">
        <f>IF(ISBLANK(Lehrdrehbuch[[#This Row],[from]]),"",_xlfn.CONCAT(Lehrdrehbuch[[#This Row],[Ei Nr.]],".",Lehrdrehbuch[[#This Row],[from]]))</f>
        <v>22.ID</v>
      </c>
      <c r="AF192" s="9" t="s">
        <v>718</v>
      </c>
      <c r="AG192" s="88" t="str">
        <f>IF(ISBLANK(Lehrdrehbuch[[#This Row],[until]]),"",_xlfn.CONCAT(Lehrdrehbuch[[#This Row],[Ei Nr.]],".",Lehrdrehbuch[[#This Row],[until]]))</f>
        <v>22.ID</v>
      </c>
      <c r="AH192" s="67" t="str" cm="1">
        <f t="array" ref="AH192">_xlfn.IFS(Lehrdrehbuch[[#This Row],[from]]="na","na",Lehrdrehbuch[[#This Row],[from]]="ID","na",ISBLANK(Lehrdrehbuch[[#This Row],[from]]),"na",ISNUMBER(Lehrdrehbuch[[#This Row],[from]]),Lehrdrehbuch[[#This Row],[until]]-Lehrdrehbuch[[#This Row],[from]]+1)</f>
        <v>na</v>
      </c>
      <c r="AI192" s="79"/>
      <c r="AJ192" s="96"/>
      <c r="AK192" s="79"/>
      <c r="AL192"/>
      <c r="AM192"/>
      <c r="AN192"/>
      <c r="AO192"/>
      <c r="AP192"/>
      <c r="AQ192"/>
      <c r="AR192"/>
      <c r="AS192"/>
      <c r="AT192"/>
      <c r="AU192"/>
      <c r="AV192"/>
    </row>
    <row r="193" spans="1:48" ht="16" hidden="1" x14ac:dyDescent="0.2">
      <c r="A193" s="46"/>
      <c r="B193" s="39">
        <v>2</v>
      </c>
      <c r="C193" s="109">
        <v>189</v>
      </c>
      <c r="D193" s="50">
        <v>381</v>
      </c>
      <c r="E193" s="102">
        <v>1</v>
      </c>
      <c r="F193" s="92" t="s">
        <v>818</v>
      </c>
      <c r="G193" s="52">
        <v>1.2499999999999999E-2</v>
      </c>
      <c r="H193" s="44">
        <v>1</v>
      </c>
      <c r="I19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0.31249999999999989</v>
      </c>
      <c r="J19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0.68749999999999944</v>
      </c>
      <c r="K193" s="56">
        <v>3.4722222222222224E-2</v>
      </c>
      <c r="L193" s="128" t="str" cm="1">
        <f t="array" ref="L19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22.07.01.01_v_DE</v>
      </c>
      <c r="M193" s="59">
        <v>22</v>
      </c>
      <c r="N193" s="37" t="s">
        <v>326</v>
      </c>
      <c r="O193" s="5">
        <v>7</v>
      </c>
      <c r="P193" s="1" t="s">
        <v>17</v>
      </c>
      <c r="Q193" s="59">
        <v>1</v>
      </c>
      <c r="R193" s="1" t="s">
        <v>15</v>
      </c>
      <c r="S193" s="84" t="s">
        <v>15</v>
      </c>
      <c r="T193" s="59">
        <v>1</v>
      </c>
      <c r="U193" s="2" t="s">
        <v>15</v>
      </c>
      <c r="V193" s="60" t="s">
        <v>15</v>
      </c>
      <c r="W193" s="1" t="s">
        <v>15</v>
      </c>
      <c r="X193" s="1" t="s">
        <v>15</v>
      </c>
      <c r="Y193" s="17">
        <v>0</v>
      </c>
      <c r="Z193" s="60" t="s">
        <v>15</v>
      </c>
      <c r="AA193" s="35"/>
      <c r="AB193" s="12"/>
      <c r="AC193" s="2" t="s">
        <v>15</v>
      </c>
      <c r="AD193" s="9" t="s">
        <v>15</v>
      </c>
      <c r="AE193" s="88" t="str">
        <f>IF(ISBLANK(Lehrdrehbuch[[#This Row],[from]]),"",_xlfn.CONCAT(Lehrdrehbuch[[#This Row],[Ei Nr.]],".",Lehrdrehbuch[[#This Row],[from]]))</f>
        <v>22.na</v>
      </c>
      <c r="AF193" s="9" t="s">
        <v>15</v>
      </c>
      <c r="AG193" s="88" t="str">
        <f>IF(ISBLANK(Lehrdrehbuch[[#This Row],[until]]),"",_xlfn.CONCAT(Lehrdrehbuch[[#This Row],[Ei Nr.]],".",Lehrdrehbuch[[#This Row],[until]]))</f>
        <v>22.na</v>
      </c>
      <c r="AH193" s="67" t="str" cm="1">
        <f t="array" ref="AH193">_xlfn.IFS(Lehrdrehbuch[[#This Row],[from]]="na","na",Lehrdrehbuch[[#This Row],[from]]="ID","na",ISBLANK(Lehrdrehbuch[[#This Row],[from]]),"na",ISNUMBER(Lehrdrehbuch[[#This Row],[from]]),Lehrdrehbuch[[#This Row],[until]]-Lehrdrehbuch[[#This Row],[from]]+1)</f>
        <v>na</v>
      </c>
      <c r="AI193" s="79"/>
      <c r="AJ193" s="96"/>
      <c r="AK193" s="79"/>
      <c r="AL193"/>
      <c r="AM193"/>
      <c r="AN193"/>
      <c r="AO193"/>
      <c r="AP193"/>
      <c r="AQ193"/>
      <c r="AR193"/>
      <c r="AS193"/>
      <c r="AT193"/>
      <c r="AU193"/>
      <c r="AV193"/>
    </row>
    <row r="194" spans="1:48" ht="16" hidden="1" x14ac:dyDescent="0.2">
      <c r="A194" s="43">
        <v>0.375</v>
      </c>
      <c r="B194" s="39">
        <v>3</v>
      </c>
      <c r="C194" s="109">
        <v>190</v>
      </c>
      <c r="D194" s="50">
        <v>1</v>
      </c>
      <c r="E194" s="66">
        <v>0</v>
      </c>
      <c r="F194" s="92" t="s">
        <v>818</v>
      </c>
      <c r="G194" s="52">
        <v>2.0833333333333333E-3</v>
      </c>
      <c r="H194" s="44">
        <v>1</v>
      </c>
      <c r="I19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2.0833333333333333E-3</v>
      </c>
      <c r="J19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0.37708333333333333</v>
      </c>
      <c r="K194" s="55" t="s">
        <v>15</v>
      </c>
      <c r="L194" s="128" t="str" cm="1">
        <f t="array" ref="L19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0.0.01.01_p_DE</v>
      </c>
      <c r="M194" s="58">
        <v>0</v>
      </c>
      <c r="N194" s="37" t="s">
        <v>579</v>
      </c>
      <c r="O194" s="45">
        <v>0</v>
      </c>
      <c r="P194" s="8" t="s">
        <v>26</v>
      </c>
      <c r="Q194" s="58">
        <v>1</v>
      </c>
      <c r="R194" s="8" t="s">
        <v>15</v>
      </c>
      <c r="S194" s="83" t="s">
        <v>15</v>
      </c>
      <c r="T194" s="58">
        <v>1</v>
      </c>
      <c r="U194" s="15" t="s">
        <v>15</v>
      </c>
      <c r="V194" s="27" t="s">
        <v>15</v>
      </c>
      <c r="W194" s="8" t="s">
        <v>89</v>
      </c>
      <c r="X194" s="8" t="s">
        <v>222</v>
      </c>
      <c r="Y194" s="16">
        <v>0</v>
      </c>
      <c r="Z194" s="27" t="s">
        <v>27</v>
      </c>
      <c r="AA194" s="34"/>
      <c r="AB194" s="28"/>
      <c r="AC194" s="15"/>
      <c r="AD194" s="29" t="s">
        <v>15</v>
      </c>
      <c r="AE194" s="88" t="str">
        <f>IF(ISBLANK(Lehrdrehbuch[[#This Row],[from]]),"",_xlfn.CONCAT(Lehrdrehbuch[[#This Row],[Ei Nr.]],".",Lehrdrehbuch[[#This Row],[from]]))</f>
        <v>0.na</v>
      </c>
      <c r="AF194" s="29" t="s">
        <v>15</v>
      </c>
      <c r="AG194" s="88" t="str">
        <f>IF(ISBLANK(Lehrdrehbuch[[#This Row],[until]]),"",_xlfn.CONCAT(Lehrdrehbuch[[#This Row],[Ei Nr.]],".",Lehrdrehbuch[[#This Row],[until]]))</f>
        <v>0.na</v>
      </c>
      <c r="AH194" s="67" t="str" cm="1">
        <f t="array" ref="AH194">_xlfn.IFS(Lehrdrehbuch[[#This Row],[from]]="na","na",Lehrdrehbuch[[#This Row],[from]]="ID","na",ISBLANK(Lehrdrehbuch[[#This Row],[from]]),"na",ISNUMBER(Lehrdrehbuch[[#This Row],[from]]),Lehrdrehbuch[[#This Row],[until]]-Lehrdrehbuch[[#This Row],[from]]+1)</f>
        <v>na</v>
      </c>
      <c r="AI194" s="78"/>
      <c r="AJ194" s="95"/>
      <c r="AK194" s="78"/>
      <c r="AL194"/>
      <c r="AM194"/>
      <c r="AN194"/>
      <c r="AO194"/>
      <c r="AP194"/>
      <c r="AQ194"/>
      <c r="AR194"/>
      <c r="AS194"/>
      <c r="AT194"/>
      <c r="AU194"/>
      <c r="AV194"/>
    </row>
    <row r="195" spans="1:48" ht="32" hidden="1" x14ac:dyDescent="0.2">
      <c r="A195" s="43"/>
      <c r="B195" s="39">
        <v>3</v>
      </c>
      <c r="C195" s="109">
        <v>191</v>
      </c>
      <c r="D195" s="50">
        <v>3</v>
      </c>
      <c r="E195" s="101">
        <v>0</v>
      </c>
      <c r="F195" s="92" t="s">
        <v>818</v>
      </c>
      <c r="G195" s="52">
        <v>1.3888888888888889E-3</v>
      </c>
      <c r="H195" s="44">
        <v>1</v>
      </c>
      <c r="I19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3.472222222222222E-3</v>
      </c>
      <c r="J19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0.37847222222222221</v>
      </c>
      <c r="K195" s="56">
        <v>1.7361111111111112E-2</v>
      </c>
      <c r="L195" s="128" t="str" cm="1">
        <f t="array" ref="L19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01.01.01.01_p_DE</v>
      </c>
      <c r="M195" s="59">
        <v>1</v>
      </c>
      <c r="N195" s="37" t="s">
        <v>2</v>
      </c>
      <c r="O195" s="5">
        <v>1</v>
      </c>
      <c r="P195" s="1" t="s">
        <v>23</v>
      </c>
      <c r="Q195" s="59">
        <v>1</v>
      </c>
      <c r="R195" s="1" t="s">
        <v>582</v>
      </c>
      <c r="S195" s="84" t="s">
        <v>228</v>
      </c>
      <c r="T195" s="59">
        <v>1</v>
      </c>
      <c r="U195" s="2" t="s">
        <v>584</v>
      </c>
      <c r="V195" s="60" t="s">
        <v>31</v>
      </c>
      <c r="W195" s="1" t="s">
        <v>90</v>
      </c>
      <c r="X195" s="1" t="s">
        <v>218</v>
      </c>
      <c r="Y195" s="17">
        <v>0</v>
      </c>
      <c r="Z195" s="60" t="s">
        <v>229</v>
      </c>
      <c r="AA195" s="35"/>
      <c r="AB195" s="12"/>
      <c r="AC195" s="2"/>
      <c r="AD195" s="9">
        <v>1</v>
      </c>
      <c r="AE195" s="88" t="str">
        <f>IF(ISBLANK(Lehrdrehbuch[[#This Row],[from]]),"",_xlfn.CONCAT(Lehrdrehbuch[[#This Row],[Ei Nr.]],".",Lehrdrehbuch[[#This Row],[from]]))</f>
        <v>1.1</v>
      </c>
      <c r="AF195" s="9">
        <v>1</v>
      </c>
      <c r="AG195" s="88" t="str">
        <f>IF(ISBLANK(Lehrdrehbuch[[#This Row],[until]]),"",_xlfn.CONCAT(Lehrdrehbuch[[#This Row],[Ei Nr.]],".",Lehrdrehbuch[[#This Row],[until]]))</f>
        <v>1.1</v>
      </c>
      <c r="AH195" s="67" cm="1">
        <f t="array" ref="AH195">_xlfn.IFS(Lehrdrehbuch[[#This Row],[from]]="na","na",Lehrdrehbuch[[#This Row],[from]]="ID","na",ISBLANK(Lehrdrehbuch[[#This Row],[from]]),"na",ISNUMBER(Lehrdrehbuch[[#This Row],[from]]),Lehrdrehbuch[[#This Row],[until]]-Lehrdrehbuch[[#This Row],[from]]+1)</f>
        <v>1</v>
      </c>
      <c r="AI195" s="79"/>
      <c r="AJ195" s="96"/>
      <c r="AK195" s="79"/>
      <c r="AL195"/>
      <c r="AM195"/>
      <c r="AN195"/>
      <c r="AO195"/>
      <c r="AP195"/>
      <c r="AQ195"/>
      <c r="AR195"/>
      <c r="AS195"/>
      <c r="AT195"/>
      <c r="AU195"/>
      <c r="AV195"/>
    </row>
    <row r="196" spans="1:48" ht="32" hidden="1" x14ac:dyDescent="0.2">
      <c r="A196" s="43"/>
      <c r="B196" s="39">
        <v>3</v>
      </c>
      <c r="C196" s="109">
        <v>192</v>
      </c>
      <c r="D196" s="50">
        <v>5</v>
      </c>
      <c r="E196" s="102">
        <v>0</v>
      </c>
      <c r="F196" s="92" t="s">
        <v>818</v>
      </c>
      <c r="G196" s="52">
        <v>6.9444444444444447E-4</v>
      </c>
      <c r="H196" s="44">
        <v>1</v>
      </c>
      <c r="I19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4.1666666666666666E-3</v>
      </c>
      <c r="J19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0.37916666666666665</v>
      </c>
      <c r="K196" s="56">
        <v>1.7361111111111112E-2</v>
      </c>
      <c r="L196" s="128" t="str" cm="1">
        <f t="array" ref="L19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01.02.01.01_p_DE</v>
      </c>
      <c r="M196" s="59">
        <v>1</v>
      </c>
      <c r="N196" s="37" t="s">
        <v>2</v>
      </c>
      <c r="O196" s="5">
        <v>2</v>
      </c>
      <c r="P196" s="1" t="s">
        <v>21</v>
      </c>
      <c r="Q196" s="59">
        <v>1</v>
      </c>
      <c r="R196" s="1" t="s">
        <v>583</v>
      </c>
      <c r="S196" s="84" t="s">
        <v>33</v>
      </c>
      <c r="T196" s="59">
        <v>1</v>
      </c>
      <c r="U196" s="2" t="s">
        <v>586</v>
      </c>
      <c r="V196" s="60" t="s">
        <v>234</v>
      </c>
      <c r="W196" s="1" t="s">
        <v>89</v>
      </c>
      <c r="X196" s="1" t="s">
        <v>222</v>
      </c>
      <c r="Y196" s="17">
        <v>0</v>
      </c>
      <c r="Z196" s="60" t="s">
        <v>230</v>
      </c>
      <c r="AA196" s="35"/>
      <c r="AB196" s="12"/>
      <c r="AC196" s="2"/>
      <c r="AD196" s="9">
        <v>2</v>
      </c>
      <c r="AE196" s="88" t="str">
        <f>IF(ISBLANK(Lehrdrehbuch[[#This Row],[from]]),"",_xlfn.CONCAT(Lehrdrehbuch[[#This Row],[Ei Nr.]],".",Lehrdrehbuch[[#This Row],[from]]))</f>
        <v>1.2</v>
      </c>
      <c r="AF196" s="9">
        <v>2</v>
      </c>
      <c r="AG196" s="88" t="str">
        <f>IF(ISBLANK(Lehrdrehbuch[[#This Row],[until]]),"",_xlfn.CONCAT(Lehrdrehbuch[[#This Row],[Ei Nr.]],".",Lehrdrehbuch[[#This Row],[until]]))</f>
        <v>1.2</v>
      </c>
      <c r="AH196" s="67" cm="1">
        <f t="array" ref="AH196">_xlfn.IFS(Lehrdrehbuch[[#This Row],[from]]="na","na",Lehrdrehbuch[[#This Row],[from]]="ID","na",ISBLANK(Lehrdrehbuch[[#This Row],[from]]),"na",ISNUMBER(Lehrdrehbuch[[#This Row],[from]]),Lehrdrehbuch[[#This Row],[until]]-Lehrdrehbuch[[#This Row],[from]]+1)</f>
        <v>1</v>
      </c>
      <c r="AI196" s="79"/>
      <c r="AJ196" s="96"/>
      <c r="AK196" s="79"/>
      <c r="AL196"/>
      <c r="AM196"/>
      <c r="AN196"/>
      <c r="AO196"/>
      <c r="AP196"/>
      <c r="AQ196"/>
      <c r="AR196"/>
      <c r="AS196"/>
      <c r="AT196"/>
      <c r="AU196"/>
      <c r="AV196"/>
    </row>
    <row r="197" spans="1:48" ht="112" hidden="1" x14ac:dyDescent="0.2">
      <c r="A197" s="43"/>
      <c r="B197" s="39">
        <v>3</v>
      </c>
      <c r="C197" s="109">
        <v>193</v>
      </c>
      <c r="D197" s="50">
        <v>7</v>
      </c>
      <c r="E197" s="102">
        <v>0</v>
      </c>
      <c r="F197" s="92" t="s">
        <v>818</v>
      </c>
      <c r="G197" s="52">
        <v>5.5555555555555558E-3</v>
      </c>
      <c r="H197" s="44">
        <v>1</v>
      </c>
      <c r="I19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9.7222222222222224E-3</v>
      </c>
      <c r="J19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0.38472222222222219</v>
      </c>
      <c r="K197" s="56">
        <v>1.7361111111111112E-2</v>
      </c>
      <c r="L197" s="128" t="str" cm="1">
        <f t="array" ref="L19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01.03.01.01_p_DE</v>
      </c>
      <c r="M197" s="59">
        <v>1</v>
      </c>
      <c r="N197" s="37" t="s">
        <v>2</v>
      </c>
      <c r="O197" s="5">
        <v>3</v>
      </c>
      <c r="P197" s="1" t="s">
        <v>24</v>
      </c>
      <c r="Q197" s="59">
        <v>1</v>
      </c>
      <c r="R197" s="1" t="s">
        <v>580</v>
      </c>
      <c r="S197" s="84" t="s">
        <v>364</v>
      </c>
      <c r="T197" s="58">
        <v>1</v>
      </c>
      <c r="U197" s="2" t="s">
        <v>584</v>
      </c>
      <c r="V197" s="60" t="s">
        <v>235</v>
      </c>
      <c r="W197" s="1" t="s">
        <v>90</v>
      </c>
      <c r="X197" s="1" t="s">
        <v>218</v>
      </c>
      <c r="Y197" s="17">
        <v>0</v>
      </c>
      <c r="Z197" s="60" t="s">
        <v>466</v>
      </c>
      <c r="AA197" s="35"/>
      <c r="AB197" s="12"/>
      <c r="AC197" s="2" t="s">
        <v>351</v>
      </c>
      <c r="AD197" s="9" t="s">
        <v>15</v>
      </c>
      <c r="AE197" s="88" t="str">
        <f>IF(ISBLANK(Lehrdrehbuch[[#This Row],[from]]),"",_xlfn.CONCAT(Lehrdrehbuch[[#This Row],[Ei Nr.]],".",Lehrdrehbuch[[#This Row],[from]]))</f>
        <v>1.na</v>
      </c>
      <c r="AF197" s="9" t="s">
        <v>15</v>
      </c>
      <c r="AG197" s="88" t="str">
        <f>IF(ISBLANK(Lehrdrehbuch[[#This Row],[until]]),"",_xlfn.CONCAT(Lehrdrehbuch[[#This Row],[Ei Nr.]],".",Lehrdrehbuch[[#This Row],[until]]))</f>
        <v>1.na</v>
      </c>
      <c r="AH197" s="67" t="str" cm="1">
        <f t="array" ref="AH197">_xlfn.IFS(Lehrdrehbuch[[#This Row],[from]]="na","na",Lehrdrehbuch[[#This Row],[from]]="ID","na",ISBLANK(Lehrdrehbuch[[#This Row],[from]]),"na",ISNUMBER(Lehrdrehbuch[[#This Row],[from]]),Lehrdrehbuch[[#This Row],[until]]-Lehrdrehbuch[[#This Row],[from]]+1)</f>
        <v>na</v>
      </c>
      <c r="AI197" s="79"/>
      <c r="AJ197" s="96"/>
      <c r="AK197" s="79"/>
      <c r="AL197"/>
      <c r="AM197"/>
      <c r="AN197"/>
      <c r="AO197"/>
      <c r="AP197"/>
      <c r="AQ197"/>
      <c r="AR197"/>
      <c r="AS197"/>
      <c r="AT197"/>
      <c r="AU197"/>
      <c r="AV197"/>
    </row>
    <row r="198" spans="1:48" ht="176" hidden="1" x14ac:dyDescent="0.2">
      <c r="A198" s="43"/>
      <c r="B198" s="39">
        <v>3</v>
      </c>
      <c r="C198" s="109">
        <v>194</v>
      </c>
      <c r="D198" s="50">
        <v>9</v>
      </c>
      <c r="E198" s="102">
        <v>0</v>
      </c>
      <c r="F198" s="92" t="s">
        <v>818</v>
      </c>
      <c r="G198" s="52">
        <v>6.9444444444444447E-4</v>
      </c>
      <c r="H198" s="44">
        <v>1</v>
      </c>
      <c r="I19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1.0416666666666666E-2</v>
      </c>
      <c r="J19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0.38541666666666663</v>
      </c>
      <c r="K198" s="56">
        <v>1.7361111111111112E-2</v>
      </c>
      <c r="L198" s="128" t="str" cm="1">
        <f t="array" ref="L19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01.03.02.01_p_DE</v>
      </c>
      <c r="M198" s="59">
        <v>1</v>
      </c>
      <c r="N198" s="37" t="s">
        <v>2</v>
      </c>
      <c r="O198" s="5">
        <v>3</v>
      </c>
      <c r="P198" s="1" t="s">
        <v>24</v>
      </c>
      <c r="Q198" s="59">
        <v>2</v>
      </c>
      <c r="R198" s="1" t="s">
        <v>384</v>
      </c>
      <c r="S198" s="84" t="s">
        <v>467</v>
      </c>
      <c r="T198" s="58">
        <v>1</v>
      </c>
      <c r="U198" s="2" t="s">
        <v>587</v>
      </c>
      <c r="V198" s="60" t="s">
        <v>32</v>
      </c>
      <c r="W198" s="1" t="s">
        <v>89</v>
      </c>
      <c r="X198" s="1" t="s">
        <v>222</v>
      </c>
      <c r="Y198" s="17">
        <v>0</v>
      </c>
      <c r="Z198" s="60" t="s">
        <v>731</v>
      </c>
      <c r="AA198" s="35"/>
      <c r="AB198" s="12"/>
      <c r="AC198" s="2"/>
      <c r="AD198" s="9">
        <v>4</v>
      </c>
      <c r="AE198" s="88" t="str">
        <f>IF(ISBLANK(Lehrdrehbuch[[#This Row],[from]]),"",_xlfn.CONCAT(Lehrdrehbuch[[#This Row],[Ei Nr.]],".",Lehrdrehbuch[[#This Row],[from]]))</f>
        <v>1.4</v>
      </c>
      <c r="AF198" s="9">
        <v>4</v>
      </c>
      <c r="AG198" s="88" t="str">
        <f>IF(ISBLANK(Lehrdrehbuch[[#This Row],[until]]),"",_xlfn.CONCAT(Lehrdrehbuch[[#This Row],[Ei Nr.]],".",Lehrdrehbuch[[#This Row],[until]]))</f>
        <v>1.4</v>
      </c>
      <c r="AH198" s="67" cm="1">
        <f t="array" ref="AH198">_xlfn.IFS(Lehrdrehbuch[[#This Row],[from]]="na","na",Lehrdrehbuch[[#This Row],[from]]="ID","na",ISBLANK(Lehrdrehbuch[[#This Row],[from]]),"na",ISNUMBER(Lehrdrehbuch[[#This Row],[from]]),Lehrdrehbuch[[#This Row],[until]]-Lehrdrehbuch[[#This Row],[from]]+1)</f>
        <v>1</v>
      </c>
      <c r="AI198" s="79"/>
      <c r="AJ198" s="96"/>
      <c r="AK198" s="79"/>
      <c r="AL198"/>
      <c r="AM198"/>
      <c r="AN198"/>
      <c r="AO198"/>
      <c r="AP198"/>
      <c r="AQ198"/>
      <c r="AR198"/>
      <c r="AS198"/>
      <c r="AT198"/>
      <c r="AU198"/>
      <c r="AV198"/>
    </row>
    <row r="199" spans="1:48" ht="32" hidden="1" x14ac:dyDescent="0.2">
      <c r="A199" s="43"/>
      <c r="B199" s="39">
        <v>3</v>
      </c>
      <c r="C199" s="109">
        <v>195</v>
      </c>
      <c r="D199" s="50">
        <v>11</v>
      </c>
      <c r="E199" s="102">
        <v>0</v>
      </c>
      <c r="F199" s="92" t="s">
        <v>818</v>
      </c>
      <c r="G199" s="52">
        <v>5.5555555555555558E-3</v>
      </c>
      <c r="H199" s="44">
        <v>1</v>
      </c>
      <c r="I19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1.5972222222222221E-2</v>
      </c>
      <c r="J19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0.39097222222222217</v>
      </c>
      <c r="K199" s="56">
        <v>1.7361111111111112E-2</v>
      </c>
      <c r="L199" s="128" t="str" cm="1">
        <f t="array" ref="L19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01.03.02.02_p_DE</v>
      </c>
      <c r="M199" s="59">
        <v>1</v>
      </c>
      <c r="N199" s="37" t="s">
        <v>2</v>
      </c>
      <c r="O199" s="5">
        <v>3</v>
      </c>
      <c r="P199" s="1" t="s">
        <v>24</v>
      </c>
      <c r="Q199" s="59">
        <v>2</v>
      </c>
      <c r="R199" s="1" t="s">
        <v>384</v>
      </c>
      <c r="S199" s="84" t="s">
        <v>467</v>
      </c>
      <c r="T199" s="58">
        <v>2</v>
      </c>
      <c r="U199" s="2" t="s">
        <v>589</v>
      </c>
      <c r="V199" s="60" t="s">
        <v>32</v>
      </c>
      <c r="W199" s="1" t="s">
        <v>90</v>
      </c>
      <c r="X199" s="1" t="s">
        <v>218</v>
      </c>
      <c r="Y199" s="17">
        <v>0</v>
      </c>
      <c r="Z199" s="60" t="s">
        <v>468</v>
      </c>
      <c r="AA199" s="35"/>
      <c r="AB199" s="12"/>
      <c r="AC199" s="2" t="s">
        <v>352</v>
      </c>
      <c r="AD199" s="9">
        <v>5</v>
      </c>
      <c r="AE199" s="88" t="str">
        <f>IF(ISBLANK(Lehrdrehbuch[[#This Row],[from]]),"",_xlfn.CONCAT(Lehrdrehbuch[[#This Row],[Ei Nr.]],".",Lehrdrehbuch[[#This Row],[from]]))</f>
        <v>1.5</v>
      </c>
      <c r="AF199" s="9">
        <v>5</v>
      </c>
      <c r="AG199" s="88" t="str">
        <f>IF(ISBLANK(Lehrdrehbuch[[#This Row],[until]]),"",_xlfn.CONCAT(Lehrdrehbuch[[#This Row],[Ei Nr.]],".",Lehrdrehbuch[[#This Row],[until]]))</f>
        <v>1.5</v>
      </c>
      <c r="AH199" s="67" cm="1">
        <f t="array" ref="AH199">_xlfn.IFS(Lehrdrehbuch[[#This Row],[from]]="na","na",Lehrdrehbuch[[#This Row],[from]]="ID","na",ISBLANK(Lehrdrehbuch[[#This Row],[from]]),"na",ISNUMBER(Lehrdrehbuch[[#This Row],[from]]),Lehrdrehbuch[[#This Row],[until]]-Lehrdrehbuch[[#This Row],[from]]+1)</f>
        <v>1</v>
      </c>
      <c r="AI199" s="79"/>
      <c r="AJ199" s="96"/>
      <c r="AK199" s="79"/>
      <c r="AL199"/>
      <c r="AM199"/>
      <c r="AN199"/>
      <c r="AO199"/>
      <c r="AP199"/>
      <c r="AQ199"/>
      <c r="AR199"/>
      <c r="AS199"/>
      <c r="AT199"/>
      <c r="AU199"/>
      <c r="AV199"/>
    </row>
    <row r="200" spans="1:48" ht="48" hidden="1" x14ac:dyDescent="0.2">
      <c r="A200" s="43"/>
      <c r="B200" s="39">
        <v>3</v>
      </c>
      <c r="C200" s="109">
        <v>196</v>
      </c>
      <c r="D200" s="50">
        <v>13</v>
      </c>
      <c r="E200" s="103">
        <v>0</v>
      </c>
      <c r="F200" s="92" t="s">
        <v>818</v>
      </c>
      <c r="G200" s="52">
        <v>2.0833333333333333E-3</v>
      </c>
      <c r="H200" s="44">
        <v>1</v>
      </c>
      <c r="I20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1.8055555555555554E-2</v>
      </c>
      <c r="J20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0.39305555555555549</v>
      </c>
      <c r="K200" s="56">
        <v>1.7361111111111112E-2</v>
      </c>
      <c r="L200" s="128" t="str" cm="1">
        <f t="array" ref="L20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01.03.02.03_p_DE</v>
      </c>
      <c r="M200" s="58">
        <v>1</v>
      </c>
      <c r="N200" s="37" t="s">
        <v>2</v>
      </c>
      <c r="O200" s="5">
        <v>3</v>
      </c>
      <c r="P200" s="1" t="s">
        <v>24</v>
      </c>
      <c r="Q200" s="59">
        <v>2</v>
      </c>
      <c r="R200" s="1" t="s">
        <v>384</v>
      </c>
      <c r="S200" s="84" t="s">
        <v>467</v>
      </c>
      <c r="T200" s="58">
        <v>3</v>
      </c>
      <c r="U200" s="2" t="s">
        <v>596</v>
      </c>
      <c r="V200" s="60" t="s">
        <v>236</v>
      </c>
      <c r="W200" s="1" t="s">
        <v>90</v>
      </c>
      <c r="X200" s="1" t="s">
        <v>218</v>
      </c>
      <c r="Y200" s="17">
        <v>0</v>
      </c>
      <c r="Z200" s="60" t="s">
        <v>735</v>
      </c>
      <c r="AA200" s="35"/>
      <c r="AB200" s="12"/>
      <c r="AC200" s="2"/>
      <c r="AD200" s="9">
        <v>6</v>
      </c>
      <c r="AE200" s="88" t="str">
        <f>IF(ISBLANK(Lehrdrehbuch[[#This Row],[from]]),"",_xlfn.CONCAT(Lehrdrehbuch[[#This Row],[Ei Nr.]],".",Lehrdrehbuch[[#This Row],[from]]))</f>
        <v>1.6</v>
      </c>
      <c r="AF200" s="9">
        <v>6</v>
      </c>
      <c r="AG200" s="88" t="str">
        <f>IF(ISBLANK(Lehrdrehbuch[[#This Row],[until]]),"",_xlfn.CONCAT(Lehrdrehbuch[[#This Row],[Ei Nr.]],".",Lehrdrehbuch[[#This Row],[until]]))</f>
        <v>1.6</v>
      </c>
      <c r="AH200" s="67" cm="1">
        <f t="array" ref="AH200">_xlfn.IFS(Lehrdrehbuch[[#This Row],[from]]="na","na",Lehrdrehbuch[[#This Row],[from]]="ID","na",ISBLANK(Lehrdrehbuch[[#This Row],[from]]),"na",ISNUMBER(Lehrdrehbuch[[#This Row],[from]]),Lehrdrehbuch[[#This Row],[until]]-Lehrdrehbuch[[#This Row],[from]]+1)</f>
        <v>1</v>
      </c>
      <c r="AI200" s="79"/>
      <c r="AJ200" s="96"/>
      <c r="AK200" s="79"/>
      <c r="AL200"/>
      <c r="AM200"/>
      <c r="AN200"/>
      <c r="AO200"/>
      <c r="AP200"/>
      <c r="AQ200"/>
      <c r="AR200"/>
      <c r="AS200"/>
      <c r="AT200"/>
      <c r="AU200"/>
      <c r="AV200"/>
    </row>
    <row r="201" spans="1:48" ht="48" hidden="1" x14ac:dyDescent="0.2">
      <c r="A201" s="43"/>
      <c r="B201" s="39">
        <v>3</v>
      </c>
      <c r="C201" s="109">
        <v>197</v>
      </c>
      <c r="D201" s="50">
        <v>15</v>
      </c>
      <c r="E201" s="102">
        <v>0</v>
      </c>
      <c r="F201" s="92" t="s">
        <v>818</v>
      </c>
      <c r="G201" s="52">
        <v>6.9444444444444447E-4</v>
      </c>
      <c r="H201" s="44">
        <v>1</v>
      </c>
      <c r="I20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1.8749999999999999E-2</v>
      </c>
      <c r="J20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0.39374999999999993</v>
      </c>
      <c r="K201" s="56">
        <v>1.7361111111111112E-2</v>
      </c>
      <c r="L201" s="128" t="str" cm="1">
        <f t="array" ref="L20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01.03.03.01_p_DE</v>
      </c>
      <c r="M201" s="59">
        <v>1</v>
      </c>
      <c r="N201" s="37" t="s">
        <v>2</v>
      </c>
      <c r="O201" s="5">
        <v>3</v>
      </c>
      <c r="P201" s="1" t="s">
        <v>24</v>
      </c>
      <c r="Q201" s="59">
        <v>3</v>
      </c>
      <c r="R201" s="1" t="s">
        <v>385</v>
      </c>
      <c r="S201" s="84" t="s">
        <v>33</v>
      </c>
      <c r="T201" s="58">
        <v>1</v>
      </c>
      <c r="U201" s="2" t="s">
        <v>586</v>
      </c>
      <c r="V201" s="60" t="s">
        <v>238</v>
      </c>
      <c r="W201" s="1" t="s">
        <v>89</v>
      </c>
      <c r="X201" s="1" t="s">
        <v>222</v>
      </c>
      <c r="Y201" s="17">
        <v>0</v>
      </c>
      <c r="Z201" s="60" t="s">
        <v>205</v>
      </c>
      <c r="AA201" s="35"/>
      <c r="AB201" s="12"/>
      <c r="AC201" s="2"/>
      <c r="AD201" s="9">
        <v>7</v>
      </c>
      <c r="AE201" s="88" t="str">
        <f>IF(ISBLANK(Lehrdrehbuch[[#This Row],[from]]),"",_xlfn.CONCAT(Lehrdrehbuch[[#This Row],[Ei Nr.]],".",Lehrdrehbuch[[#This Row],[from]]))</f>
        <v>1.7</v>
      </c>
      <c r="AF201" s="9">
        <v>7</v>
      </c>
      <c r="AG201" s="88" t="str">
        <f>IF(ISBLANK(Lehrdrehbuch[[#This Row],[until]]),"",_xlfn.CONCAT(Lehrdrehbuch[[#This Row],[Ei Nr.]],".",Lehrdrehbuch[[#This Row],[until]]))</f>
        <v>1.7</v>
      </c>
      <c r="AH201" s="67" cm="1">
        <f t="array" ref="AH201">_xlfn.IFS(Lehrdrehbuch[[#This Row],[from]]="na","na",Lehrdrehbuch[[#This Row],[from]]="ID","na",ISBLANK(Lehrdrehbuch[[#This Row],[from]]),"na",ISNUMBER(Lehrdrehbuch[[#This Row],[from]]),Lehrdrehbuch[[#This Row],[until]]-Lehrdrehbuch[[#This Row],[from]]+1)</f>
        <v>1</v>
      </c>
      <c r="AI201" s="79"/>
      <c r="AJ201" s="96"/>
      <c r="AK201" s="79"/>
      <c r="AL201"/>
      <c r="AM201"/>
      <c r="AN201"/>
      <c r="AO201"/>
      <c r="AP201"/>
      <c r="AQ201"/>
      <c r="AR201"/>
      <c r="AS201"/>
      <c r="AT201"/>
      <c r="AU201"/>
      <c r="AV201"/>
    </row>
    <row r="202" spans="1:48" ht="48" hidden="1" x14ac:dyDescent="0.2">
      <c r="A202" s="43"/>
      <c r="B202" s="39">
        <v>3</v>
      </c>
      <c r="C202" s="109">
        <v>198</v>
      </c>
      <c r="D202" s="50">
        <v>17</v>
      </c>
      <c r="E202" s="102">
        <v>0</v>
      </c>
      <c r="F202" s="92" t="s">
        <v>818</v>
      </c>
      <c r="G202" s="52">
        <v>6.9444444444444447E-4</v>
      </c>
      <c r="H202" s="44">
        <v>1</v>
      </c>
      <c r="I20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1.9444444444444445E-2</v>
      </c>
      <c r="J20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0.39444444444444438</v>
      </c>
      <c r="K202" s="56">
        <v>1.7361111111111112E-2</v>
      </c>
      <c r="L202" s="128" t="str" cm="1">
        <f t="array" ref="L20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01.03.04.01_p_DE</v>
      </c>
      <c r="M202" s="59">
        <v>1</v>
      </c>
      <c r="N202" s="37" t="s">
        <v>2</v>
      </c>
      <c r="O202" s="5">
        <v>3</v>
      </c>
      <c r="P202" s="1" t="s">
        <v>24</v>
      </c>
      <c r="Q202" s="59">
        <v>4</v>
      </c>
      <c r="R202" s="1" t="s">
        <v>585</v>
      </c>
      <c r="S202" s="84" t="s">
        <v>237</v>
      </c>
      <c r="T202" s="58">
        <v>1</v>
      </c>
      <c r="U202" s="2" t="s">
        <v>584</v>
      </c>
      <c r="V202" s="60" t="s">
        <v>356</v>
      </c>
      <c r="W202" s="1" t="s">
        <v>89</v>
      </c>
      <c r="X202" s="1" t="s">
        <v>222</v>
      </c>
      <c r="Y202" s="17">
        <v>0</v>
      </c>
      <c r="Z202" s="60" t="s">
        <v>695</v>
      </c>
      <c r="AA202" s="35"/>
      <c r="AB202" s="12"/>
      <c r="AC202" s="2" t="s">
        <v>355</v>
      </c>
      <c r="AD202" s="9" t="s">
        <v>15</v>
      </c>
      <c r="AE202" s="88" t="str">
        <f>IF(ISBLANK(Lehrdrehbuch[[#This Row],[from]]),"",_xlfn.CONCAT(Lehrdrehbuch[[#This Row],[Ei Nr.]],".",Lehrdrehbuch[[#This Row],[from]]))</f>
        <v>1.na</v>
      </c>
      <c r="AF202" s="9" t="s">
        <v>15</v>
      </c>
      <c r="AG202" s="88" t="str">
        <f>IF(ISBLANK(Lehrdrehbuch[[#This Row],[until]]),"",_xlfn.CONCAT(Lehrdrehbuch[[#This Row],[Ei Nr.]],".",Lehrdrehbuch[[#This Row],[until]]))</f>
        <v>1.na</v>
      </c>
      <c r="AH202" s="67" t="str" cm="1">
        <f t="array" ref="AH202">_xlfn.IFS(Lehrdrehbuch[[#This Row],[from]]="na","na",Lehrdrehbuch[[#This Row],[from]]="ID","na",ISBLANK(Lehrdrehbuch[[#This Row],[from]]),"na",ISNUMBER(Lehrdrehbuch[[#This Row],[from]]),Lehrdrehbuch[[#This Row],[until]]-Lehrdrehbuch[[#This Row],[from]]+1)</f>
        <v>na</v>
      </c>
      <c r="AI202" s="79"/>
      <c r="AJ202" s="96"/>
      <c r="AK202" s="79"/>
      <c r="AL202"/>
      <c r="AM202"/>
      <c r="AN202"/>
      <c r="AO202"/>
      <c r="AP202"/>
      <c r="AQ202"/>
      <c r="AR202"/>
      <c r="AS202"/>
      <c r="AT202"/>
      <c r="AU202"/>
      <c r="AV202"/>
    </row>
    <row r="203" spans="1:48" ht="64" hidden="1" x14ac:dyDescent="0.2">
      <c r="A203" s="46"/>
      <c r="B203" s="39">
        <v>3</v>
      </c>
      <c r="C203" s="109">
        <v>199</v>
      </c>
      <c r="D203" s="50">
        <v>18</v>
      </c>
      <c r="E203" s="102">
        <v>0</v>
      </c>
      <c r="F203" s="92" t="s">
        <v>818</v>
      </c>
      <c r="G203" s="52">
        <v>2.0833333333333333E-3</v>
      </c>
      <c r="H203" s="44">
        <v>1</v>
      </c>
      <c r="I20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2.1527777777777778E-2</v>
      </c>
      <c r="J20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0.3965277777777777</v>
      </c>
      <c r="K203" s="94">
        <v>2.0833333333333332E-2</v>
      </c>
      <c r="L203" s="128" t="str" cm="1">
        <f t="array" ref="L20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02.01.01.01_p_DE</v>
      </c>
      <c r="M203" s="59">
        <v>2</v>
      </c>
      <c r="N203" s="37" t="s">
        <v>3</v>
      </c>
      <c r="O203" s="45">
        <v>1</v>
      </c>
      <c r="P203" s="1" t="s">
        <v>242</v>
      </c>
      <c r="Q203" s="58">
        <v>1</v>
      </c>
      <c r="R203" s="1" t="s">
        <v>242</v>
      </c>
      <c r="S203" s="84" t="s">
        <v>33</v>
      </c>
      <c r="T203" s="58">
        <v>1</v>
      </c>
      <c r="U203" s="2" t="s">
        <v>586</v>
      </c>
      <c r="V203" s="60" t="s">
        <v>239</v>
      </c>
      <c r="W203" s="1" t="s">
        <v>89</v>
      </c>
      <c r="X203" s="1" t="s">
        <v>222</v>
      </c>
      <c r="Y203" s="17">
        <v>0</v>
      </c>
      <c r="Z203" s="60" t="s">
        <v>81</v>
      </c>
      <c r="AA203" s="35"/>
      <c r="AB203" s="12"/>
      <c r="AC203" s="2" t="s">
        <v>353</v>
      </c>
      <c r="AD203" s="9">
        <v>1</v>
      </c>
      <c r="AE203" s="88" t="str">
        <f>IF(ISBLANK(Lehrdrehbuch[[#This Row],[from]]),"",_xlfn.CONCAT(Lehrdrehbuch[[#This Row],[Ei Nr.]],".",Lehrdrehbuch[[#This Row],[from]]))</f>
        <v>2.1</v>
      </c>
      <c r="AF203" s="9">
        <v>2</v>
      </c>
      <c r="AG203" s="88" t="str">
        <f>IF(ISBLANK(Lehrdrehbuch[[#This Row],[until]]),"",_xlfn.CONCAT(Lehrdrehbuch[[#This Row],[Ei Nr.]],".",Lehrdrehbuch[[#This Row],[until]]))</f>
        <v>2.2</v>
      </c>
      <c r="AH203" s="67" cm="1">
        <f t="array" ref="AH203">_xlfn.IFS(Lehrdrehbuch[[#This Row],[from]]="na","na",Lehrdrehbuch[[#This Row],[from]]="ID","na",ISBLANK(Lehrdrehbuch[[#This Row],[from]]),"na",ISNUMBER(Lehrdrehbuch[[#This Row],[from]]),Lehrdrehbuch[[#This Row],[until]]-Lehrdrehbuch[[#This Row],[from]]+1)</f>
        <v>2</v>
      </c>
      <c r="AI203" s="79"/>
      <c r="AJ203" s="96"/>
      <c r="AK203" s="80"/>
      <c r="AL203"/>
      <c r="AM203"/>
      <c r="AN203"/>
      <c r="AO203"/>
      <c r="AP203"/>
      <c r="AQ203"/>
      <c r="AR203"/>
      <c r="AS203"/>
      <c r="AT203"/>
      <c r="AU203"/>
      <c r="AV203"/>
    </row>
    <row r="204" spans="1:48" ht="80" hidden="1" x14ac:dyDescent="0.2">
      <c r="A204" s="46"/>
      <c r="B204" s="39">
        <v>3</v>
      </c>
      <c r="C204" s="109">
        <v>200</v>
      </c>
      <c r="D204" s="50">
        <v>20</v>
      </c>
      <c r="E204" s="102">
        <v>0</v>
      </c>
      <c r="F204" s="92" t="s">
        <v>818</v>
      </c>
      <c r="G204" s="52">
        <v>6.9444444444444447E-4</v>
      </c>
      <c r="H204" s="44">
        <v>1</v>
      </c>
      <c r="I20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2.2222222222222223E-2</v>
      </c>
      <c r="J20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0.39722222222222214</v>
      </c>
      <c r="K204" s="56">
        <v>2.0833333333333332E-2</v>
      </c>
      <c r="L204" s="128" t="str" cm="1">
        <f t="array" ref="L20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02.01.02.01_p_DE</v>
      </c>
      <c r="M204" s="59">
        <v>2</v>
      </c>
      <c r="N204" s="37" t="s">
        <v>3</v>
      </c>
      <c r="O204" s="45">
        <v>1</v>
      </c>
      <c r="P204" s="1" t="s">
        <v>242</v>
      </c>
      <c r="Q204" s="58">
        <v>2</v>
      </c>
      <c r="R204" s="1" t="s">
        <v>242</v>
      </c>
      <c r="S204" s="84" t="s">
        <v>470</v>
      </c>
      <c r="T204" s="58">
        <v>1</v>
      </c>
      <c r="U204" s="2" t="s">
        <v>587</v>
      </c>
      <c r="V204" s="60" t="s">
        <v>476</v>
      </c>
      <c r="W204" s="1" t="s">
        <v>89</v>
      </c>
      <c r="X204" s="1" t="s">
        <v>222</v>
      </c>
      <c r="Y204" s="17">
        <v>0</v>
      </c>
      <c r="Z204" s="60" t="s">
        <v>471</v>
      </c>
      <c r="AA204" s="35"/>
      <c r="AB204" s="12"/>
      <c r="AC204" s="2" t="s">
        <v>240</v>
      </c>
      <c r="AD204" s="9" t="s">
        <v>15</v>
      </c>
      <c r="AE204" s="88" t="str">
        <f>IF(ISBLANK(Lehrdrehbuch[[#This Row],[from]]),"",_xlfn.CONCAT(Lehrdrehbuch[[#This Row],[Ei Nr.]],".",Lehrdrehbuch[[#This Row],[from]]))</f>
        <v>2.na</v>
      </c>
      <c r="AF204" s="9" t="s">
        <v>15</v>
      </c>
      <c r="AG204" s="88" t="str">
        <f>IF(ISBLANK(Lehrdrehbuch[[#This Row],[until]]),"",_xlfn.CONCAT(Lehrdrehbuch[[#This Row],[Ei Nr.]],".",Lehrdrehbuch[[#This Row],[until]]))</f>
        <v>2.na</v>
      </c>
      <c r="AH204" s="67" t="str" cm="1">
        <f t="array" ref="AH204">_xlfn.IFS(Lehrdrehbuch[[#This Row],[from]]="na","na",Lehrdrehbuch[[#This Row],[from]]="ID","na",ISBLANK(Lehrdrehbuch[[#This Row],[from]]),"na",ISNUMBER(Lehrdrehbuch[[#This Row],[from]]),Lehrdrehbuch[[#This Row],[until]]-Lehrdrehbuch[[#This Row],[from]]+1)</f>
        <v>na</v>
      </c>
      <c r="AI204" s="79"/>
      <c r="AJ204" s="96"/>
      <c r="AK204" s="79"/>
      <c r="AL204"/>
      <c r="AM204"/>
      <c r="AN204"/>
      <c r="AO204"/>
      <c r="AP204"/>
      <c r="AQ204"/>
      <c r="AR204"/>
      <c r="AS204"/>
      <c r="AT204"/>
      <c r="AU204"/>
      <c r="AV204"/>
    </row>
    <row r="205" spans="1:48" ht="32" hidden="1" x14ac:dyDescent="0.2">
      <c r="A205" s="46"/>
      <c r="B205" s="39">
        <v>3</v>
      </c>
      <c r="C205" s="109">
        <v>201</v>
      </c>
      <c r="D205" s="50">
        <v>22</v>
      </c>
      <c r="E205" s="102">
        <v>0</v>
      </c>
      <c r="F205" s="92" t="s">
        <v>818</v>
      </c>
      <c r="G205" s="52">
        <v>3.472222222222222E-3</v>
      </c>
      <c r="H205" s="44">
        <v>1</v>
      </c>
      <c r="I20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2.5694444444444443E-2</v>
      </c>
      <c r="J20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0.40069444444444435</v>
      </c>
      <c r="K205" s="56">
        <v>2.0833333333333332E-2</v>
      </c>
      <c r="L205" s="128" t="str" cm="1">
        <f t="array" ref="L20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02.01.02.02_p_DE</v>
      </c>
      <c r="M205" s="59">
        <v>2</v>
      </c>
      <c r="N205" s="37" t="s">
        <v>3</v>
      </c>
      <c r="O205" s="45">
        <v>1</v>
      </c>
      <c r="P205" s="1" t="s">
        <v>242</v>
      </c>
      <c r="Q205" s="58">
        <v>2</v>
      </c>
      <c r="R205" s="1" t="s">
        <v>242</v>
      </c>
      <c r="S205" s="84" t="s">
        <v>470</v>
      </c>
      <c r="T205" s="58">
        <v>2</v>
      </c>
      <c r="U205" s="2" t="s">
        <v>594</v>
      </c>
      <c r="V205" s="60" t="s">
        <v>472</v>
      </c>
      <c r="W205" s="1" t="s">
        <v>90</v>
      </c>
      <c r="X205" s="1" t="s">
        <v>222</v>
      </c>
      <c r="Y205" s="17">
        <v>0</v>
      </c>
      <c r="Z205" s="60" t="s">
        <v>473</v>
      </c>
      <c r="AA205" s="35"/>
      <c r="AB205" s="12"/>
      <c r="AC205" s="2" t="s">
        <v>241</v>
      </c>
      <c r="AD205" s="9" t="s">
        <v>15</v>
      </c>
      <c r="AE205" s="88" t="str">
        <f>IF(ISBLANK(Lehrdrehbuch[[#This Row],[from]]),"",_xlfn.CONCAT(Lehrdrehbuch[[#This Row],[Ei Nr.]],".",Lehrdrehbuch[[#This Row],[from]]))</f>
        <v>2.na</v>
      </c>
      <c r="AF205" s="9" t="s">
        <v>15</v>
      </c>
      <c r="AG205" s="88" t="str">
        <f>IF(ISBLANK(Lehrdrehbuch[[#This Row],[until]]),"",_xlfn.CONCAT(Lehrdrehbuch[[#This Row],[Ei Nr.]],".",Lehrdrehbuch[[#This Row],[until]]))</f>
        <v>2.na</v>
      </c>
      <c r="AH205" s="67" t="str" cm="1">
        <f t="array" ref="AH205">_xlfn.IFS(Lehrdrehbuch[[#This Row],[from]]="na","na",Lehrdrehbuch[[#This Row],[from]]="ID","na",ISBLANK(Lehrdrehbuch[[#This Row],[from]]),"na",ISNUMBER(Lehrdrehbuch[[#This Row],[from]]),Lehrdrehbuch[[#This Row],[until]]-Lehrdrehbuch[[#This Row],[from]]+1)</f>
        <v>na</v>
      </c>
      <c r="AI205" s="79"/>
      <c r="AJ205" s="96"/>
      <c r="AK205" s="79"/>
      <c r="AL205"/>
      <c r="AM205"/>
      <c r="AN205"/>
      <c r="AO205"/>
      <c r="AP205"/>
      <c r="AQ205"/>
      <c r="AR205"/>
      <c r="AS205"/>
      <c r="AT205"/>
      <c r="AU205"/>
      <c r="AV205"/>
    </row>
    <row r="206" spans="1:48" ht="80" hidden="1" x14ac:dyDescent="0.2">
      <c r="A206" s="46"/>
      <c r="B206" s="39">
        <v>3</v>
      </c>
      <c r="C206" s="109">
        <v>202</v>
      </c>
      <c r="D206" s="50">
        <v>24</v>
      </c>
      <c r="E206" s="103">
        <v>0</v>
      </c>
      <c r="F206" s="92" t="s">
        <v>818</v>
      </c>
      <c r="G206" s="52">
        <v>1.0416666666666666E-2</v>
      </c>
      <c r="H206" s="44">
        <v>1</v>
      </c>
      <c r="I20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3.6111111111111108E-2</v>
      </c>
      <c r="J20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0.41111111111111104</v>
      </c>
      <c r="K206" s="56">
        <v>2.0833333333333332E-2</v>
      </c>
      <c r="L206" s="128" t="str" cm="1">
        <f t="array" ref="L20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02.01.02.03_p_DE</v>
      </c>
      <c r="M206" s="59">
        <v>2</v>
      </c>
      <c r="N206" s="37" t="s">
        <v>3</v>
      </c>
      <c r="O206" s="45">
        <v>1</v>
      </c>
      <c r="P206" s="1" t="s">
        <v>242</v>
      </c>
      <c r="Q206" s="58">
        <v>2</v>
      </c>
      <c r="R206" s="1" t="s">
        <v>242</v>
      </c>
      <c r="S206" s="84" t="s">
        <v>470</v>
      </c>
      <c r="T206" s="58">
        <v>3</v>
      </c>
      <c r="U206" s="2" t="s">
        <v>605</v>
      </c>
      <c r="V206" s="60" t="s">
        <v>469</v>
      </c>
      <c r="W206" s="1" t="s">
        <v>90</v>
      </c>
      <c r="X206" s="1" t="s">
        <v>218</v>
      </c>
      <c r="Y206" s="17">
        <v>0</v>
      </c>
      <c r="Z206" s="60" t="s">
        <v>474</v>
      </c>
      <c r="AA206" s="35"/>
      <c r="AB206" s="12"/>
      <c r="AC206" s="2"/>
      <c r="AD206" s="9" t="s">
        <v>15</v>
      </c>
      <c r="AE206" s="88" t="str">
        <f>IF(ISBLANK(Lehrdrehbuch[[#This Row],[from]]),"",_xlfn.CONCAT(Lehrdrehbuch[[#This Row],[Ei Nr.]],".",Lehrdrehbuch[[#This Row],[from]]))</f>
        <v>2.na</v>
      </c>
      <c r="AF206" s="9" t="s">
        <v>15</v>
      </c>
      <c r="AG206" s="88" t="str">
        <f>IF(ISBLANK(Lehrdrehbuch[[#This Row],[until]]),"",_xlfn.CONCAT(Lehrdrehbuch[[#This Row],[Ei Nr.]],".",Lehrdrehbuch[[#This Row],[until]]))</f>
        <v>2.na</v>
      </c>
      <c r="AH206" s="67" t="str" cm="1">
        <f t="array" ref="AH206">_xlfn.IFS(Lehrdrehbuch[[#This Row],[from]]="na","na",Lehrdrehbuch[[#This Row],[from]]="ID","na",ISBLANK(Lehrdrehbuch[[#This Row],[from]]),"na",ISNUMBER(Lehrdrehbuch[[#This Row],[from]]),Lehrdrehbuch[[#This Row],[until]]-Lehrdrehbuch[[#This Row],[from]]+1)</f>
        <v>na</v>
      </c>
      <c r="AI206" s="79"/>
      <c r="AJ206" s="96"/>
      <c r="AK206" s="79"/>
      <c r="AL206"/>
      <c r="AM206"/>
      <c r="AN206"/>
      <c r="AO206"/>
      <c r="AP206"/>
      <c r="AQ206"/>
      <c r="AR206"/>
      <c r="AS206"/>
      <c r="AT206"/>
      <c r="AU206"/>
      <c r="AV206"/>
    </row>
    <row r="207" spans="1:48" ht="96" hidden="1" x14ac:dyDescent="0.2">
      <c r="A207" s="46"/>
      <c r="B207" s="39">
        <v>3</v>
      </c>
      <c r="C207" s="109">
        <v>203</v>
      </c>
      <c r="D207" s="50">
        <v>25</v>
      </c>
      <c r="E207" s="102">
        <v>0</v>
      </c>
      <c r="F207" s="92" t="s">
        <v>818</v>
      </c>
      <c r="G207" s="52">
        <v>3.472222222222222E-3</v>
      </c>
      <c r="H207" s="44">
        <v>1</v>
      </c>
      <c r="I20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3.9583333333333331E-2</v>
      </c>
      <c r="J20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0.41458333333333325</v>
      </c>
      <c r="K207" s="56">
        <v>2.0833333333333332E-2</v>
      </c>
      <c r="L207" s="128" t="str" cm="1">
        <f t="array" ref="L20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02.02.01.01_p_DE</v>
      </c>
      <c r="M207" s="59">
        <v>2</v>
      </c>
      <c r="N207" s="37" t="s">
        <v>3</v>
      </c>
      <c r="O207" s="45">
        <v>2</v>
      </c>
      <c r="P207" s="1" t="s">
        <v>243</v>
      </c>
      <c r="Q207" s="58">
        <v>1</v>
      </c>
      <c r="R207" s="1" t="s">
        <v>597</v>
      </c>
      <c r="S207" s="84" t="s">
        <v>33</v>
      </c>
      <c r="T207" s="58">
        <v>1</v>
      </c>
      <c r="U207" s="2" t="s">
        <v>586</v>
      </c>
      <c r="V207" s="60" t="s">
        <v>28</v>
      </c>
      <c r="W207" s="1" t="s">
        <v>89</v>
      </c>
      <c r="X207" s="1" t="s">
        <v>222</v>
      </c>
      <c r="Y207" s="17">
        <v>0</v>
      </c>
      <c r="Z207" s="60" t="s">
        <v>670</v>
      </c>
      <c r="AA207" s="35"/>
      <c r="AB207" s="12"/>
      <c r="AC207" s="2" t="s">
        <v>244</v>
      </c>
      <c r="AD207" s="9">
        <v>5</v>
      </c>
      <c r="AE207" s="88" t="str">
        <f>IF(ISBLANK(Lehrdrehbuch[[#This Row],[from]]),"",_xlfn.CONCAT(Lehrdrehbuch[[#This Row],[Ei Nr.]],".",Lehrdrehbuch[[#This Row],[from]]))</f>
        <v>2.5</v>
      </c>
      <c r="AF207" s="9">
        <v>6</v>
      </c>
      <c r="AG207" s="88" t="str">
        <f>IF(ISBLANK(Lehrdrehbuch[[#This Row],[until]]),"",_xlfn.CONCAT(Lehrdrehbuch[[#This Row],[Ei Nr.]],".",Lehrdrehbuch[[#This Row],[until]]))</f>
        <v>2.6</v>
      </c>
      <c r="AH207" s="67" cm="1">
        <f t="array" ref="AH207">_xlfn.IFS(Lehrdrehbuch[[#This Row],[from]]="na","na",Lehrdrehbuch[[#This Row],[from]]="ID","na",ISBLANK(Lehrdrehbuch[[#This Row],[from]]),"na",ISNUMBER(Lehrdrehbuch[[#This Row],[from]]),Lehrdrehbuch[[#This Row],[until]]-Lehrdrehbuch[[#This Row],[from]]+1)</f>
        <v>2</v>
      </c>
      <c r="AI207" s="79"/>
      <c r="AJ207" s="96"/>
      <c r="AK207" s="79"/>
      <c r="AL207"/>
      <c r="AM207"/>
      <c r="AN207"/>
      <c r="AO207"/>
      <c r="AP207"/>
      <c r="AQ207"/>
      <c r="AR207"/>
      <c r="AS207"/>
      <c r="AT207"/>
      <c r="AU207"/>
      <c r="AV207"/>
    </row>
    <row r="208" spans="1:48" ht="64" hidden="1" x14ac:dyDescent="0.2">
      <c r="A208" s="46"/>
      <c r="B208" s="39">
        <v>3</v>
      </c>
      <c r="C208" s="109">
        <v>204</v>
      </c>
      <c r="D208" s="50">
        <v>27</v>
      </c>
      <c r="E208" s="102">
        <v>0</v>
      </c>
      <c r="F208" s="92" t="s">
        <v>818</v>
      </c>
      <c r="G208" s="52">
        <v>6.9444444444444447E-4</v>
      </c>
      <c r="H208" s="44">
        <v>1</v>
      </c>
      <c r="I20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4.0277777777777773E-2</v>
      </c>
      <c r="J20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0.41527777777777769</v>
      </c>
      <c r="K208" s="56">
        <v>2.0833333333333332E-2</v>
      </c>
      <c r="L208" s="128" t="str" cm="1">
        <f t="array" ref="L20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02.03.01.01_p_DE</v>
      </c>
      <c r="M208" s="59">
        <v>2</v>
      </c>
      <c r="N208" s="37" t="s">
        <v>3</v>
      </c>
      <c r="O208" s="5">
        <v>3</v>
      </c>
      <c r="P208" s="1" t="s">
        <v>78</v>
      </c>
      <c r="Q208" s="59">
        <v>1</v>
      </c>
      <c r="R208" s="1" t="s">
        <v>78</v>
      </c>
      <c r="S208" s="84" t="s">
        <v>33</v>
      </c>
      <c r="T208" s="58">
        <v>1</v>
      </c>
      <c r="U208" s="2" t="s">
        <v>586</v>
      </c>
      <c r="V208" s="60" t="s">
        <v>96</v>
      </c>
      <c r="W208" s="1" t="s">
        <v>89</v>
      </c>
      <c r="X208" s="1" t="s">
        <v>222</v>
      </c>
      <c r="Y208" s="17">
        <v>0</v>
      </c>
      <c r="Z208" s="60" t="s">
        <v>475</v>
      </c>
      <c r="AA208" s="35"/>
      <c r="AB208" s="12"/>
      <c r="AC208" s="2"/>
      <c r="AD208" s="9">
        <v>7</v>
      </c>
      <c r="AE208" s="88" t="str">
        <f>IF(ISBLANK(Lehrdrehbuch[[#This Row],[from]]),"",_xlfn.CONCAT(Lehrdrehbuch[[#This Row],[Ei Nr.]],".",Lehrdrehbuch[[#This Row],[from]]))</f>
        <v>2.7</v>
      </c>
      <c r="AF208" s="9">
        <v>7</v>
      </c>
      <c r="AG208" s="88" t="str">
        <f>IF(ISBLANK(Lehrdrehbuch[[#This Row],[until]]),"",_xlfn.CONCAT(Lehrdrehbuch[[#This Row],[Ei Nr.]],".",Lehrdrehbuch[[#This Row],[until]]))</f>
        <v>2.7</v>
      </c>
      <c r="AH208" s="67" cm="1">
        <f t="array" ref="AH208">_xlfn.IFS(Lehrdrehbuch[[#This Row],[from]]="na","na",Lehrdrehbuch[[#This Row],[from]]="ID","na",ISBLANK(Lehrdrehbuch[[#This Row],[from]]),"na",ISNUMBER(Lehrdrehbuch[[#This Row],[from]]),Lehrdrehbuch[[#This Row],[until]]-Lehrdrehbuch[[#This Row],[from]]+1)</f>
        <v>1</v>
      </c>
      <c r="AI208" s="79"/>
      <c r="AJ208" s="96"/>
      <c r="AK208" s="79"/>
      <c r="AL208"/>
      <c r="AM208"/>
      <c r="AN208"/>
      <c r="AO208"/>
      <c r="AP208"/>
      <c r="AQ208"/>
      <c r="AR208"/>
      <c r="AS208"/>
      <c r="AT208"/>
      <c r="AU208"/>
      <c r="AV208"/>
    </row>
    <row r="209" spans="1:48" ht="80" hidden="1" x14ac:dyDescent="0.2">
      <c r="A209" s="46"/>
      <c r="B209" s="39">
        <v>3</v>
      </c>
      <c r="C209" s="109">
        <v>205</v>
      </c>
      <c r="D209" s="50">
        <v>29</v>
      </c>
      <c r="E209" s="102">
        <v>0</v>
      </c>
      <c r="F209" s="92" t="s">
        <v>818</v>
      </c>
      <c r="G209" s="52">
        <v>6.2499999999999995E-3</v>
      </c>
      <c r="H209" s="44">
        <v>1</v>
      </c>
      <c r="I20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4.6527777777777772E-2</v>
      </c>
      <c r="J20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0.42152777777777767</v>
      </c>
      <c r="K209" s="55">
        <v>1.2499999999999999E-2</v>
      </c>
      <c r="L209" s="128" t="str" cm="1">
        <f t="array" ref="L20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03.01.01.01_p_DE</v>
      </c>
      <c r="M209" s="59">
        <v>3</v>
      </c>
      <c r="N209" s="37" t="s">
        <v>4</v>
      </c>
      <c r="O209" s="5">
        <v>1</v>
      </c>
      <c r="P209" s="1" t="s">
        <v>29</v>
      </c>
      <c r="Q209" s="59">
        <v>1</v>
      </c>
      <c r="R209" s="1" t="s">
        <v>386</v>
      </c>
      <c r="S209" s="84" t="s">
        <v>228</v>
      </c>
      <c r="T209" s="59">
        <v>1</v>
      </c>
      <c r="U209" s="2" t="s">
        <v>604</v>
      </c>
      <c r="V209" s="60" t="s">
        <v>246</v>
      </c>
      <c r="W209" s="1" t="s">
        <v>90</v>
      </c>
      <c r="X209" s="1" t="s">
        <v>218</v>
      </c>
      <c r="Y209" s="17">
        <v>0</v>
      </c>
      <c r="Z209" s="60" t="s">
        <v>561</v>
      </c>
      <c r="AA209" s="35"/>
      <c r="AB209" s="12"/>
      <c r="AC209" s="2" t="s">
        <v>354</v>
      </c>
      <c r="AD209" s="9">
        <v>1</v>
      </c>
      <c r="AE209" s="88" t="str">
        <f>IF(ISBLANK(Lehrdrehbuch[[#This Row],[from]]),"",_xlfn.CONCAT(Lehrdrehbuch[[#This Row],[Ei Nr.]],".",Lehrdrehbuch[[#This Row],[from]]))</f>
        <v>3.1</v>
      </c>
      <c r="AF209" s="9">
        <v>3</v>
      </c>
      <c r="AG209" s="88" t="str">
        <f>IF(ISBLANK(Lehrdrehbuch[[#This Row],[until]]),"",_xlfn.CONCAT(Lehrdrehbuch[[#This Row],[Ei Nr.]],".",Lehrdrehbuch[[#This Row],[until]]))</f>
        <v>3.3</v>
      </c>
      <c r="AH209" s="67" cm="1">
        <f t="array" ref="AH209">_xlfn.IFS(Lehrdrehbuch[[#This Row],[from]]="na","na",Lehrdrehbuch[[#This Row],[from]]="ID","na",ISBLANK(Lehrdrehbuch[[#This Row],[from]]),"na",ISNUMBER(Lehrdrehbuch[[#This Row],[from]]),Lehrdrehbuch[[#This Row],[until]]-Lehrdrehbuch[[#This Row],[from]]+1)</f>
        <v>3</v>
      </c>
      <c r="AI209" s="79"/>
      <c r="AJ209" s="96"/>
      <c r="AK209" s="79"/>
      <c r="AL209"/>
      <c r="AM209"/>
      <c r="AN209"/>
      <c r="AO209"/>
      <c r="AP209"/>
      <c r="AQ209"/>
      <c r="AR209"/>
      <c r="AS209"/>
      <c r="AT209"/>
      <c r="AU209"/>
      <c r="AV209"/>
    </row>
    <row r="210" spans="1:48" ht="64" hidden="1" customHeight="1" x14ac:dyDescent="0.2">
      <c r="A210" s="46"/>
      <c r="B210" s="39">
        <v>3</v>
      </c>
      <c r="C210" s="109">
        <v>206</v>
      </c>
      <c r="D210" s="50">
        <v>31</v>
      </c>
      <c r="E210" s="102">
        <v>0</v>
      </c>
      <c r="F210" s="92" t="s">
        <v>818</v>
      </c>
      <c r="G210" s="52">
        <v>2.7777777777777779E-3</v>
      </c>
      <c r="H210" s="44">
        <v>1</v>
      </c>
      <c r="I21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4.9305555555555547E-2</v>
      </c>
      <c r="J21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0.42430555555555544</v>
      </c>
      <c r="K210" s="55">
        <v>1.2499999999999999E-2</v>
      </c>
      <c r="L210" s="128" t="str" cm="1">
        <f t="array" ref="L21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03.02.02.01_p_DE</v>
      </c>
      <c r="M210" s="59">
        <v>3</v>
      </c>
      <c r="N210" s="37" t="s">
        <v>4</v>
      </c>
      <c r="O210" s="5">
        <v>2</v>
      </c>
      <c r="P210" s="1" t="s">
        <v>245</v>
      </c>
      <c r="Q210" s="59">
        <v>2</v>
      </c>
      <c r="R210" s="1" t="s">
        <v>598</v>
      </c>
      <c r="S210" s="84" t="s">
        <v>33</v>
      </c>
      <c r="T210" s="59">
        <v>1</v>
      </c>
      <c r="U210" s="2" t="s">
        <v>586</v>
      </c>
      <c r="V210" s="60" t="s">
        <v>247</v>
      </c>
      <c r="W210" s="1" t="s">
        <v>89</v>
      </c>
      <c r="X210" s="1" t="s">
        <v>222</v>
      </c>
      <c r="Y210" s="17">
        <v>0</v>
      </c>
      <c r="Z210" s="60" t="s">
        <v>696</v>
      </c>
      <c r="AA210" s="35"/>
      <c r="AB210" s="12"/>
      <c r="AC210" s="2" t="s">
        <v>358</v>
      </c>
      <c r="AD210" s="9">
        <v>4</v>
      </c>
      <c r="AE210" s="88" t="str">
        <f>IF(ISBLANK(Lehrdrehbuch[[#This Row],[from]]),"",_xlfn.CONCAT(Lehrdrehbuch[[#This Row],[Ei Nr.]],".",Lehrdrehbuch[[#This Row],[from]]))</f>
        <v>3.4</v>
      </c>
      <c r="AF210" s="9">
        <v>4</v>
      </c>
      <c r="AG210" s="88" t="str">
        <f>IF(ISBLANK(Lehrdrehbuch[[#This Row],[until]]),"",_xlfn.CONCAT(Lehrdrehbuch[[#This Row],[Ei Nr.]],".",Lehrdrehbuch[[#This Row],[until]]))</f>
        <v>3.4</v>
      </c>
      <c r="AH210" s="67" cm="1">
        <f t="array" ref="AH210">_xlfn.IFS(Lehrdrehbuch[[#This Row],[from]]="na","na",Lehrdrehbuch[[#This Row],[from]]="ID","na",ISBLANK(Lehrdrehbuch[[#This Row],[from]]),"na",ISNUMBER(Lehrdrehbuch[[#This Row],[from]]),Lehrdrehbuch[[#This Row],[until]]-Lehrdrehbuch[[#This Row],[from]]+1)</f>
        <v>1</v>
      </c>
      <c r="AI210" s="79"/>
      <c r="AJ210" s="96"/>
      <c r="AK210" s="79"/>
      <c r="AL210"/>
      <c r="AM210"/>
      <c r="AN210"/>
      <c r="AO210"/>
      <c r="AP210"/>
      <c r="AQ210"/>
      <c r="AR210"/>
      <c r="AS210"/>
      <c r="AT210"/>
      <c r="AU210"/>
      <c r="AV210"/>
    </row>
    <row r="211" spans="1:48" ht="48" hidden="1" x14ac:dyDescent="0.2">
      <c r="A211" s="46"/>
      <c r="B211" s="39">
        <v>3</v>
      </c>
      <c r="C211" s="109">
        <v>207</v>
      </c>
      <c r="D211" s="50">
        <v>33</v>
      </c>
      <c r="E211" s="102">
        <v>0</v>
      </c>
      <c r="F211" s="92" t="s">
        <v>818</v>
      </c>
      <c r="G211" s="52">
        <v>3.472222222222222E-3</v>
      </c>
      <c r="H211" s="44">
        <v>0</v>
      </c>
      <c r="I21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4.9305555555555547E-2</v>
      </c>
      <c r="J21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0.42430555555555544</v>
      </c>
      <c r="K211" s="55">
        <v>1.2499999999999999E-2</v>
      </c>
      <c r="L211" s="128" t="str" cm="1">
        <f t="array" ref="L21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03.02.02a.01_p_DE</v>
      </c>
      <c r="M211" s="58">
        <v>3</v>
      </c>
      <c r="N211" s="37" t="s">
        <v>4</v>
      </c>
      <c r="O211" s="5">
        <v>2</v>
      </c>
      <c r="P211" s="1" t="s">
        <v>245</v>
      </c>
      <c r="Q211" s="59" t="s">
        <v>365</v>
      </c>
      <c r="R211" s="72" t="s">
        <v>366</v>
      </c>
      <c r="S211" s="84" t="s">
        <v>366</v>
      </c>
      <c r="T211" s="58">
        <v>1</v>
      </c>
      <c r="U211" s="57" t="s">
        <v>645</v>
      </c>
      <c r="V211" s="60" t="s">
        <v>247</v>
      </c>
      <c r="W211" s="72" t="s">
        <v>90</v>
      </c>
      <c r="X211" s="72" t="s">
        <v>218</v>
      </c>
      <c r="Y211" s="17">
        <v>1</v>
      </c>
      <c r="Z211" s="62" t="s">
        <v>725</v>
      </c>
      <c r="AA211" s="35"/>
      <c r="AB211" s="12"/>
      <c r="AC211" s="2" t="s">
        <v>359</v>
      </c>
      <c r="AD211" s="9" t="s">
        <v>15</v>
      </c>
      <c r="AE211" s="88" t="str">
        <f>IF(ISBLANK(Lehrdrehbuch[[#This Row],[from]]),"",_xlfn.CONCAT(Lehrdrehbuch[[#This Row],[Ei Nr.]],".",Lehrdrehbuch[[#This Row],[from]]))</f>
        <v>3.na</v>
      </c>
      <c r="AF211" s="9" t="s">
        <v>15</v>
      </c>
      <c r="AG211" s="88" t="str">
        <f>IF(ISBLANK(Lehrdrehbuch[[#This Row],[until]]),"",_xlfn.CONCAT(Lehrdrehbuch[[#This Row],[Ei Nr.]],".",Lehrdrehbuch[[#This Row],[until]]))</f>
        <v>3.na</v>
      </c>
      <c r="AH211" s="67" t="str" cm="1">
        <f t="array" ref="AH211">_xlfn.IFS(Lehrdrehbuch[[#This Row],[from]]="na","na",Lehrdrehbuch[[#This Row],[from]]="ID","na",ISBLANK(Lehrdrehbuch[[#This Row],[from]]),"na",ISNUMBER(Lehrdrehbuch[[#This Row],[from]]),Lehrdrehbuch[[#This Row],[until]]-Lehrdrehbuch[[#This Row],[from]]+1)</f>
        <v>na</v>
      </c>
      <c r="AI211" s="79"/>
      <c r="AJ211" s="96"/>
      <c r="AK211" s="79"/>
      <c r="AL211"/>
      <c r="AM211"/>
      <c r="AN211"/>
      <c r="AO211"/>
      <c r="AP211"/>
      <c r="AQ211"/>
      <c r="AR211"/>
      <c r="AS211"/>
      <c r="AT211"/>
      <c r="AU211"/>
      <c r="AV211"/>
    </row>
    <row r="212" spans="1:48" ht="80" hidden="1" x14ac:dyDescent="0.2">
      <c r="A212" s="46"/>
      <c r="B212" s="39">
        <v>3</v>
      </c>
      <c r="C212" s="109">
        <v>208</v>
      </c>
      <c r="D212" s="50">
        <v>35</v>
      </c>
      <c r="E212" s="102">
        <v>0</v>
      </c>
      <c r="F212" s="92" t="s">
        <v>818</v>
      </c>
      <c r="G212" s="52">
        <v>7.6388888888888886E-3</v>
      </c>
      <c r="H212" s="44">
        <v>1</v>
      </c>
      <c r="I21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5.6944444444444436E-2</v>
      </c>
      <c r="J21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0.4319444444444443</v>
      </c>
      <c r="K212" s="56">
        <v>2.9861111111111113E-2</v>
      </c>
      <c r="L212" s="128" t="str" cm="1">
        <f t="array" ref="L21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04.01.01.01_p_DE</v>
      </c>
      <c r="M212" s="59">
        <v>4</v>
      </c>
      <c r="N212" s="37" t="s">
        <v>680</v>
      </c>
      <c r="O212" s="5">
        <v>1</v>
      </c>
      <c r="P212" s="1" t="s">
        <v>681</v>
      </c>
      <c r="Q212" s="59">
        <v>1</v>
      </c>
      <c r="R212" s="1" t="s">
        <v>599</v>
      </c>
      <c r="S212" s="84" t="s">
        <v>712</v>
      </c>
      <c r="T212" s="59">
        <v>1</v>
      </c>
      <c r="U212" s="2" t="s">
        <v>584</v>
      </c>
      <c r="V212" s="60" t="s">
        <v>34</v>
      </c>
      <c r="W212" s="1" t="s">
        <v>90</v>
      </c>
      <c r="X212" s="1" t="s">
        <v>218</v>
      </c>
      <c r="Y212" s="17">
        <v>0</v>
      </c>
      <c r="Z212" s="60" t="s">
        <v>809</v>
      </c>
      <c r="AA212" s="35"/>
      <c r="AB212" s="12"/>
      <c r="AC212" s="2" t="s">
        <v>248</v>
      </c>
      <c r="AD212" s="9">
        <v>1</v>
      </c>
      <c r="AE212" s="88" t="str">
        <f>IF(ISBLANK(Lehrdrehbuch[[#This Row],[from]]),"",_xlfn.CONCAT(Lehrdrehbuch[[#This Row],[Ei Nr.]],".",Lehrdrehbuch[[#This Row],[from]]))</f>
        <v>4.1</v>
      </c>
      <c r="AF212" s="9">
        <v>2</v>
      </c>
      <c r="AG212" s="88" t="str">
        <f>IF(ISBLANK(Lehrdrehbuch[[#This Row],[until]]),"",_xlfn.CONCAT(Lehrdrehbuch[[#This Row],[Ei Nr.]],".",Lehrdrehbuch[[#This Row],[until]]))</f>
        <v>4.2</v>
      </c>
      <c r="AH212" s="67" cm="1">
        <f t="array" ref="AH212">_xlfn.IFS(Lehrdrehbuch[[#This Row],[from]]="na","na",Lehrdrehbuch[[#This Row],[from]]="ID","na",ISBLANK(Lehrdrehbuch[[#This Row],[from]]),"na",ISNUMBER(Lehrdrehbuch[[#This Row],[from]]),Lehrdrehbuch[[#This Row],[until]]-Lehrdrehbuch[[#This Row],[from]]+1)</f>
        <v>2</v>
      </c>
      <c r="AI212" s="79"/>
      <c r="AJ212" s="96"/>
      <c r="AK212" s="79"/>
      <c r="AL212"/>
      <c r="AM212"/>
      <c r="AN212"/>
      <c r="AO212"/>
      <c r="AP212"/>
      <c r="AQ212"/>
      <c r="AR212"/>
      <c r="AS212"/>
      <c r="AT212"/>
      <c r="AU212"/>
      <c r="AV212"/>
    </row>
    <row r="213" spans="1:48" ht="32" hidden="1" x14ac:dyDescent="0.2">
      <c r="A213" s="46"/>
      <c r="B213" s="39">
        <v>3</v>
      </c>
      <c r="C213" s="109">
        <v>209</v>
      </c>
      <c r="D213" s="50">
        <v>37</v>
      </c>
      <c r="E213" s="102">
        <v>0</v>
      </c>
      <c r="F213" s="92" t="s">
        <v>818</v>
      </c>
      <c r="G213" s="52">
        <v>6.9444444444444441E-3</v>
      </c>
      <c r="H213" s="44">
        <v>0</v>
      </c>
      <c r="I21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5.6944444444444436E-2</v>
      </c>
      <c r="J21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0.4319444444444443</v>
      </c>
      <c r="K213" s="56">
        <v>2.9861111111111113E-2</v>
      </c>
      <c r="L213" s="128" t="str" cm="1">
        <f t="array" ref="L21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04.01.01a.01_p_DE</v>
      </c>
      <c r="M213" s="58">
        <v>4</v>
      </c>
      <c r="N213" s="37" t="s">
        <v>680</v>
      </c>
      <c r="O213" s="5">
        <v>1</v>
      </c>
      <c r="P213" s="1" t="s">
        <v>681</v>
      </c>
      <c r="Q213" s="59" t="s">
        <v>363</v>
      </c>
      <c r="R213" s="1" t="s">
        <v>387</v>
      </c>
      <c r="S213" s="84" t="s">
        <v>367</v>
      </c>
      <c r="T213" s="58">
        <v>1</v>
      </c>
      <c r="U213" s="2" t="s">
        <v>604</v>
      </c>
      <c r="V213" s="60" t="s">
        <v>447</v>
      </c>
      <c r="W213" s="1" t="s">
        <v>90</v>
      </c>
      <c r="X213" s="1" t="s">
        <v>218</v>
      </c>
      <c r="Y213" s="17">
        <v>1</v>
      </c>
      <c r="Z213" s="60" t="s">
        <v>448</v>
      </c>
      <c r="AA213" s="35"/>
      <c r="AB213" s="12"/>
      <c r="AC213" s="2"/>
      <c r="AD213" s="9" t="s">
        <v>15</v>
      </c>
      <c r="AE213" s="88" t="str">
        <f>IF(ISBLANK(Lehrdrehbuch[[#This Row],[from]]),"",_xlfn.CONCAT(Lehrdrehbuch[[#This Row],[Ei Nr.]],".",Lehrdrehbuch[[#This Row],[from]]))</f>
        <v>4.na</v>
      </c>
      <c r="AF213" s="9" t="s">
        <v>15</v>
      </c>
      <c r="AG213" s="88" t="str">
        <f>IF(ISBLANK(Lehrdrehbuch[[#This Row],[until]]),"",_xlfn.CONCAT(Lehrdrehbuch[[#This Row],[Ei Nr.]],".",Lehrdrehbuch[[#This Row],[until]]))</f>
        <v>4.na</v>
      </c>
      <c r="AH213" s="67" t="str" cm="1">
        <f t="array" ref="AH213">_xlfn.IFS(Lehrdrehbuch[[#This Row],[from]]="na","na",Lehrdrehbuch[[#This Row],[from]]="ID","na",ISBLANK(Lehrdrehbuch[[#This Row],[from]]),"na",ISNUMBER(Lehrdrehbuch[[#This Row],[from]]),Lehrdrehbuch[[#This Row],[until]]-Lehrdrehbuch[[#This Row],[from]]+1)</f>
        <v>na</v>
      </c>
      <c r="AI213" s="79"/>
      <c r="AJ213" s="96"/>
      <c r="AK213" s="79"/>
      <c r="AL213"/>
      <c r="AM213"/>
      <c r="AN213"/>
      <c r="AO213"/>
      <c r="AP213"/>
      <c r="AQ213"/>
      <c r="AR213"/>
      <c r="AS213"/>
      <c r="AT213"/>
      <c r="AU213"/>
      <c r="AV213"/>
    </row>
    <row r="214" spans="1:48" ht="32" hidden="1" x14ac:dyDescent="0.2">
      <c r="A214" s="46"/>
      <c r="B214" s="39">
        <v>3</v>
      </c>
      <c r="C214" s="109">
        <v>210</v>
      </c>
      <c r="D214" s="50">
        <v>39</v>
      </c>
      <c r="E214" s="102">
        <v>0</v>
      </c>
      <c r="F214" s="92" t="s">
        <v>818</v>
      </c>
      <c r="G214" s="52">
        <v>1.3888888888888889E-3</v>
      </c>
      <c r="H214" s="44">
        <v>1</v>
      </c>
      <c r="I21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5.8333333333333327E-2</v>
      </c>
      <c r="J21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0.43333333333333318</v>
      </c>
      <c r="K214" s="56">
        <v>2.9861111111111113E-2</v>
      </c>
      <c r="L214" s="128" t="str" cm="1">
        <f t="array" ref="L21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04.01.02.01_p_DE</v>
      </c>
      <c r="M214" s="59">
        <v>4</v>
      </c>
      <c r="N214" s="37" t="s">
        <v>680</v>
      </c>
      <c r="O214" s="5">
        <v>1</v>
      </c>
      <c r="P214" s="1" t="s">
        <v>681</v>
      </c>
      <c r="Q214" s="59">
        <v>2</v>
      </c>
      <c r="R214" s="1" t="s">
        <v>388</v>
      </c>
      <c r="S214" s="84" t="s">
        <v>33</v>
      </c>
      <c r="T214" s="59">
        <v>1</v>
      </c>
      <c r="U214" s="2" t="s">
        <v>586</v>
      </c>
      <c r="V214" s="60" t="s">
        <v>682</v>
      </c>
      <c r="W214" s="1" t="s">
        <v>89</v>
      </c>
      <c r="X214" s="1" t="s">
        <v>222</v>
      </c>
      <c r="Y214" s="17">
        <v>0</v>
      </c>
      <c r="Z214" s="60" t="s">
        <v>683</v>
      </c>
      <c r="AA214" s="35"/>
      <c r="AB214" s="12"/>
      <c r="AC214" s="2" t="s">
        <v>335</v>
      </c>
      <c r="AD214" s="9">
        <v>3</v>
      </c>
      <c r="AE214" s="88" t="str">
        <f>IF(ISBLANK(Lehrdrehbuch[[#This Row],[from]]),"",_xlfn.CONCAT(Lehrdrehbuch[[#This Row],[Ei Nr.]],".",Lehrdrehbuch[[#This Row],[from]]))</f>
        <v>4.3</v>
      </c>
      <c r="AF214" s="9">
        <v>3</v>
      </c>
      <c r="AG214" s="88" t="str">
        <f>IF(ISBLANK(Lehrdrehbuch[[#This Row],[until]]),"",_xlfn.CONCAT(Lehrdrehbuch[[#This Row],[Ei Nr.]],".",Lehrdrehbuch[[#This Row],[until]]))</f>
        <v>4.3</v>
      </c>
      <c r="AH214" s="67" cm="1">
        <f t="array" ref="AH214">_xlfn.IFS(Lehrdrehbuch[[#This Row],[from]]="na","na",Lehrdrehbuch[[#This Row],[from]]="ID","na",ISBLANK(Lehrdrehbuch[[#This Row],[from]]),"na",ISNUMBER(Lehrdrehbuch[[#This Row],[from]]),Lehrdrehbuch[[#This Row],[until]]-Lehrdrehbuch[[#This Row],[from]]+1)</f>
        <v>1</v>
      </c>
      <c r="AI214" s="79"/>
      <c r="AJ214" s="96"/>
      <c r="AK214" s="79"/>
      <c r="AL214"/>
      <c r="AM214"/>
      <c r="AN214"/>
      <c r="AO214"/>
      <c r="AP214"/>
      <c r="AQ214"/>
      <c r="AR214"/>
      <c r="AS214"/>
      <c r="AT214"/>
      <c r="AU214"/>
      <c r="AV214"/>
    </row>
    <row r="215" spans="1:48" ht="128" hidden="1" x14ac:dyDescent="0.2">
      <c r="A215" s="46"/>
      <c r="B215" s="39">
        <v>3</v>
      </c>
      <c r="C215" s="109">
        <v>211</v>
      </c>
      <c r="D215" s="50">
        <v>41</v>
      </c>
      <c r="E215" s="102">
        <v>0</v>
      </c>
      <c r="F215" s="92" t="s">
        <v>818</v>
      </c>
      <c r="G215" s="52">
        <v>3.472222222222222E-3</v>
      </c>
      <c r="H215" s="44">
        <v>1</v>
      </c>
      <c r="I21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6.1805555555555551E-2</v>
      </c>
      <c r="J21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0.43680555555555539</v>
      </c>
      <c r="K215" s="56">
        <v>2.9861111111111113E-2</v>
      </c>
      <c r="L215" s="128" t="str" cm="1">
        <f t="array" ref="L21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04.02.01.01_p_DE</v>
      </c>
      <c r="M215" s="59">
        <v>4</v>
      </c>
      <c r="N215" s="37" t="s">
        <v>680</v>
      </c>
      <c r="O215" s="5">
        <v>2</v>
      </c>
      <c r="P215" s="1" t="s">
        <v>389</v>
      </c>
      <c r="Q215" s="59">
        <v>1</v>
      </c>
      <c r="R215" s="1" t="s">
        <v>389</v>
      </c>
      <c r="S215" s="84" t="s">
        <v>366</v>
      </c>
      <c r="T215" s="59">
        <v>1</v>
      </c>
      <c r="U215" s="2" t="s">
        <v>587</v>
      </c>
      <c r="V215" s="60" t="s">
        <v>684</v>
      </c>
      <c r="W215" s="1" t="s">
        <v>89</v>
      </c>
      <c r="X215" s="1" t="s">
        <v>222</v>
      </c>
      <c r="Y215" s="17">
        <v>0</v>
      </c>
      <c r="Z215" s="60" t="s">
        <v>1407</v>
      </c>
      <c r="AA215" s="35"/>
      <c r="AB215" s="12"/>
      <c r="AC215" s="2"/>
      <c r="AD215" s="29">
        <v>4</v>
      </c>
      <c r="AE215" s="88" t="str">
        <f>IF(ISBLANK(Lehrdrehbuch[[#This Row],[from]]),"",_xlfn.CONCAT(Lehrdrehbuch[[#This Row],[Ei Nr.]],".",Lehrdrehbuch[[#This Row],[from]]))</f>
        <v>4.4</v>
      </c>
      <c r="AF215" s="29">
        <v>4</v>
      </c>
      <c r="AG215" s="88" t="str">
        <f>IF(ISBLANK(Lehrdrehbuch[[#This Row],[until]]),"",_xlfn.CONCAT(Lehrdrehbuch[[#This Row],[Ei Nr.]],".",Lehrdrehbuch[[#This Row],[until]]))</f>
        <v>4.4</v>
      </c>
      <c r="AH215" s="67" cm="1">
        <f t="array" ref="AH215">_xlfn.IFS(Lehrdrehbuch[[#This Row],[from]]="na","na",Lehrdrehbuch[[#This Row],[from]]="ID","na",ISBLANK(Lehrdrehbuch[[#This Row],[from]]),"na",ISNUMBER(Lehrdrehbuch[[#This Row],[from]]),Lehrdrehbuch[[#This Row],[until]]-Lehrdrehbuch[[#This Row],[from]]+1)</f>
        <v>1</v>
      </c>
      <c r="AI215" s="79"/>
      <c r="AJ215" s="96"/>
      <c r="AK215" s="78"/>
      <c r="AL215"/>
      <c r="AM215"/>
      <c r="AN215"/>
      <c r="AO215"/>
      <c r="AP215"/>
      <c r="AQ215"/>
      <c r="AR215"/>
      <c r="AS215"/>
      <c r="AT215"/>
      <c r="AU215"/>
      <c r="AV215"/>
    </row>
    <row r="216" spans="1:48" ht="64" hidden="1" x14ac:dyDescent="0.2">
      <c r="A216" s="46"/>
      <c r="B216" s="39">
        <v>3</v>
      </c>
      <c r="C216" s="109">
        <v>212</v>
      </c>
      <c r="D216" s="50">
        <v>43</v>
      </c>
      <c r="E216" s="102">
        <v>0</v>
      </c>
      <c r="F216" s="92" t="s">
        <v>818</v>
      </c>
      <c r="G216" s="52">
        <v>3.472222222222222E-3</v>
      </c>
      <c r="H216" s="44">
        <v>1</v>
      </c>
      <c r="I21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6.5277777777777768E-2</v>
      </c>
      <c r="J21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0.4402777777777776</v>
      </c>
      <c r="K216" s="56">
        <v>2.9861111111111113E-2</v>
      </c>
      <c r="L216" s="128" t="str" cm="1">
        <f t="array" ref="L21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04.02.01.02_p_DE</v>
      </c>
      <c r="M216" s="59">
        <v>4</v>
      </c>
      <c r="N216" s="37" t="s">
        <v>680</v>
      </c>
      <c r="O216" s="5">
        <v>2</v>
      </c>
      <c r="P216" s="1" t="s">
        <v>389</v>
      </c>
      <c r="Q216" s="59">
        <v>1</v>
      </c>
      <c r="R216" s="1" t="s">
        <v>389</v>
      </c>
      <c r="S216" s="84" t="s">
        <v>366</v>
      </c>
      <c r="T216" s="59">
        <v>2</v>
      </c>
      <c r="U216" s="2" t="s">
        <v>589</v>
      </c>
      <c r="V216" s="60" t="s">
        <v>684</v>
      </c>
      <c r="W216" s="1" t="s">
        <v>90</v>
      </c>
      <c r="X216" s="1" t="s">
        <v>218</v>
      </c>
      <c r="Y216" s="17">
        <v>0</v>
      </c>
      <c r="Z216" s="60" t="s">
        <v>1410</v>
      </c>
      <c r="AA216" s="35"/>
      <c r="AB216" s="12"/>
      <c r="AC216" s="2" t="s">
        <v>1413</v>
      </c>
      <c r="AD216" s="9">
        <v>5</v>
      </c>
      <c r="AE216" s="88" t="str">
        <f>IF(ISBLANK(Lehrdrehbuch[[#This Row],[from]]),"",_xlfn.CONCAT(Lehrdrehbuch[[#This Row],[Ei Nr.]],".",Lehrdrehbuch[[#This Row],[from]]))</f>
        <v>4.5</v>
      </c>
      <c r="AF216" s="9">
        <v>5</v>
      </c>
      <c r="AG216" s="88" t="str">
        <f>IF(ISBLANK(Lehrdrehbuch[[#This Row],[until]]),"",_xlfn.CONCAT(Lehrdrehbuch[[#This Row],[Ei Nr.]],".",Lehrdrehbuch[[#This Row],[until]]))</f>
        <v>4.5</v>
      </c>
      <c r="AH216" s="67" cm="1">
        <f t="array" ref="AH216">_xlfn.IFS(Lehrdrehbuch[[#This Row],[from]]="na","na",Lehrdrehbuch[[#This Row],[from]]="ID","na",ISBLANK(Lehrdrehbuch[[#This Row],[from]]),"na",ISNUMBER(Lehrdrehbuch[[#This Row],[from]]),Lehrdrehbuch[[#This Row],[until]]-Lehrdrehbuch[[#This Row],[from]]+1)</f>
        <v>1</v>
      </c>
      <c r="AI216" s="79"/>
      <c r="AJ216" s="96"/>
      <c r="AK216" s="79"/>
      <c r="AL216"/>
      <c r="AM216"/>
      <c r="AN216"/>
      <c r="AO216"/>
      <c r="AP216"/>
      <c r="AQ216"/>
      <c r="AR216"/>
      <c r="AS216"/>
      <c r="AT216"/>
      <c r="AU216"/>
      <c r="AV216"/>
    </row>
    <row r="217" spans="1:48" ht="64" hidden="1" x14ac:dyDescent="0.2">
      <c r="A217" s="46"/>
      <c r="B217" s="39">
        <v>3</v>
      </c>
      <c r="C217" s="109">
        <v>213</v>
      </c>
      <c r="D217" s="50">
        <v>45</v>
      </c>
      <c r="E217" s="103">
        <v>0</v>
      </c>
      <c r="F217" s="92" t="s">
        <v>818</v>
      </c>
      <c r="G217" s="52">
        <v>3.472222222222222E-3</v>
      </c>
      <c r="H217" s="44">
        <v>1</v>
      </c>
      <c r="I21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6.8749999999999992E-2</v>
      </c>
      <c r="J21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0.44374999999999981</v>
      </c>
      <c r="K217" s="56">
        <v>2.9861111111111113E-2</v>
      </c>
      <c r="L217" s="128" t="str" cm="1">
        <f t="array" ref="L21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04.02.01.03_p_DE</v>
      </c>
      <c r="M217" s="59">
        <v>4</v>
      </c>
      <c r="N217" s="37" t="s">
        <v>680</v>
      </c>
      <c r="O217" s="5">
        <v>2</v>
      </c>
      <c r="P217" s="1" t="s">
        <v>389</v>
      </c>
      <c r="Q217" s="59">
        <v>1</v>
      </c>
      <c r="R217" s="1" t="s">
        <v>389</v>
      </c>
      <c r="S217" s="84" t="s">
        <v>366</v>
      </c>
      <c r="T217" s="59">
        <v>3</v>
      </c>
      <c r="U217" s="2" t="s">
        <v>591</v>
      </c>
      <c r="V217" s="60" t="s">
        <v>249</v>
      </c>
      <c r="W217" s="1" t="s">
        <v>90</v>
      </c>
      <c r="X217" s="1" t="s">
        <v>218</v>
      </c>
      <c r="Y217" s="17">
        <v>0</v>
      </c>
      <c r="Z217" s="60" t="s">
        <v>740</v>
      </c>
      <c r="AA217" s="35"/>
      <c r="AB217" s="12"/>
      <c r="AC217" s="2" t="s">
        <v>535</v>
      </c>
      <c r="AD217" s="29">
        <v>6</v>
      </c>
      <c r="AE217" s="88" t="str">
        <f>IF(ISBLANK(Lehrdrehbuch[[#This Row],[from]]),"",_xlfn.CONCAT(Lehrdrehbuch[[#This Row],[Ei Nr.]],".",Lehrdrehbuch[[#This Row],[from]]))</f>
        <v>4.6</v>
      </c>
      <c r="AF217" s="29">
        <v>6</v>
      </c>
      <c r="AG217" s="88" t="str">
        <f>IF(ISBLANK(Lehrdrehbuch[[#This Row],[until]]),"",_xlfn.CONCAT(Lehrdrehbuch[[#This Row],[Ei Nr.]],".",Lehrdrehbuch[[#This Row],[until]]))</f>
        <v>4.6</v>
      </c>
      <c r="AH217" s="67" cm="1">
        <f t="array" ref="AH217">_xlfn.IFS(Lehrdrehbuch[[#This Row],[from]]="na","na",Lehrdrehbuch[[#This Row],[from]]="ID","na",ISBLANK(Lehrdrehbuch[[#This Row],[from]]),"na",ISNUMBER(Lehrdrehbuch[[#This Row],[from]]),Lehrdrehbuch[[#This Row],[until]]-Lehrdrehbuch[[#This Row],[from]]+1)</f>
        <v>1</v>
      </c>
      <c r="AI217" s="80"/>
      <c r="AJ217" s="97"/>
      <c r="AK217" s="79"/>
      <c r="AL217"/>
      <c r="AM217"/>
      <c r="AN217"/>
      <c r="AO217"/>
      <c r="AP217"/>
      <c r="AQ217"/>
      <c r="AR217"/>
      <c r="AS217"/>
      <c r="AT217"/>
      <c r="AU217"/>
      <c r="AV217"/>
    </row>
    <row r="218" spans="1:48" ht="32" hidden="1" x14ac:dyDescent="0.2">
      <c r="A218" s="46"/>
      <c r="B218" s="39">
        <v>3</v>
      </c>
      <c r="C218" s="109">
        <v>214</v>
      </c>
      <c r="D218" s="50">
        <v>47</v>
      </c>
      <c r="E218" s="102">
        <v>0</v>
      </c>
      <c r="F218" s="92" t="s">
        <v>818</v>
      </c>
      <c r="G218" s="52">
        <v>6.9444444444444447E-4</v>
      </c>
      <c r="H218" s="44">
        <v>1</v>
      </c>
      <c r="I21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6.9444444444444434E-2</v>
      </c>
      <c r="J21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0.44444444444444425</v>
      </c>
      <c r="K218" s="56">
        <v>2.9861111111111113E-2</v>
      </c>
      <c r="L218" s="128" t="str" cm="1">
        <f t="array" ref="L21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04.02.02.01_p_DE</v>
      </c>
      <c r="M218" s="59">
        <v>4</v>
      </c>
      <c r="N218" s="37" t="s">
        <v>680</v>
      </c>
      <c r="O218" s="5">
        <v>2</v>
      </c>
      <c r="P218" s="1" t="s">
        <v>389</v>
      </c>
      <c r="Q218" s="59">
        <v>2</v>
      </c>
      <c r="R218" s="1" t="s">
        <v>389</v>
      </c>
      <c r="S218" s="84" t="s">
        <v>33</v>
      </c>
      <c r="T218" s="59">
        <v>1</v>
      </c>
      <c r="U218" s="2" t="s">
        <v>586</v>
      </c>
      <c r="V218" s="60" t="s">
        <v>685</v>
      </c>
      <c r="W218" s="1" t="s">
        <v>89</v>
      </c>
      <c r="X218" s="1" t="s">
        <v>222</v>
      </c>
      <c r="Y218" s="17">
        <v>0</v>
      </c>
      <c r="Z218" s="60" t="s">
        <v>110</v>
      </c>
      <c r="AA218" s="35"/>
      <c r="AB218" s="12"/>
      <c r="AC218" s="2" t="s">
        <v>335</v>
      </c>
      <c r="AD218" s="9">
        <v>7</v>
      </c>
      <c r="AE218" s="88" t="str">
        <f>IF(ISBLANK(Lehrdrehbuch[[#This Row],[from]]),"",_xlfn.CONCAT(Lehrdrehbuch[[#This Row],[Ei Nr.]],".",Lehrdrehbuch[[#This Row],[from]]))</f>
        <v>4.7</v>
      </c>
      <c r="AF218" s="9">
        <v>8</v>
      </c>
      <c r="AG218" s="88" t="str">
        <f>IF(ISBLANK(Lehrdrehbuch[[#This Row],[until]]),"",_xlfn.CONCAT(Lehrdrehbuch[[#This Row],[Ei Nr.]],".",Lehrdrehbuch[[#This Row],[until]]))</f>
        <v>4.8</v>
      </c>
      <c r="AH218" s="67" cm="1">
        <f t="array" ref="AH218">_xlfn.IFS(Lehrdrehbuch[[#This Row],[from]]="na","na",Lehrdrehbuch[[#This Row],[from]]="ID","na",ISBLANK(Lehrdrehbuch[[#This Row],[from]]),"na",ISNUMBER(Lehrdrehbuch[[#This Row],[from]]),Lehrdrehbuch[[#This Row],[until]]-Lehrdrehbuch[[#This Row],[from]]+1)</f>
        <v>2</v>
      </c>
      <c r="AI218" s="79"/>
      <c r="AJ218" s="96"/>
      <c r="AK218" s="79"/>
      <c r="AL218"/>
      <c r="AM218"/>
      <c r="AN218"/>
      <c r="AO218"/>
      <c r="AP218"/>
      <c r="AQ218"/>
      <c r="AR218"/>
      <c r="AS218"/>
      <c r="AT218"/>
      <c r="AU218"/>
      <c r="AV218"/>
    </row>
    <row r="219" spans="1:48" ht="16" hidden="1" x14ac:dyDescent="0.2">
      <c r="A219" s="46"/>
      <c r="B219" s="39">
        <v>3</v>
      </c>
      <c r="C219" s="109">
        <v>215</v>
      </c>
      <c r="D219" s="50">
        <v>49</v>
      </c>
      <c r="E219" s="102">
        <v>0</v>
      </c>
      <c r="F219" s="92" t="s">
        <v>818</v>
      </c>
      <c r="G219" s="52">
        <v>1.0416666666666666E-2</v>
      </c>
      <c r="H219" s="44">
        <v>1</v>
      </c>
      <c r="I21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7.9861111111111105E-2</v>
      </c>
      <c r="J21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0.45486111111111094</v>
      </c>
      <c r="K219" s="56">
        <v>1.0416666666666666E-2</v>
      </c>
      <c r="L219" s="128" t="str" cm="1">
        <f t="array" ref="L21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04.02.03.01_p_DE</v>
      </c>
      <c r="M219" s="59">
        <v>4</v>
      </c>
      <c r="N219" s="37" t="s">
        <v>6</v>
      </c>
      <c r="O219" s="5">
        <v>2</v>
      </c>
      <c r="P219" s="1" t="s">
        <v>15</v>
      </c>
      <c r="Q219" s="59">
        <v>3</v>
      </c>
      <c r="R219" s="1" t="s">
        <v>16</v>
      </c>
      <c r="S219" s="84" t="s">
        <v>15</v>
      </c>
      <c r="T219" s="59">
        <v>1</v>
      </c>
      <c r="U219" s="2" t="s">
        <v>15</v>
      </c>
      <c r="V219" s="60" t="s">
        <v>97</v>
      </c>
      <c r="W219" s="1" t="s">
        <v>15</v>
      </c>
      <c r="X219" s="1" t="s">
        <v>15</v>
      </c>
      <c r="Y219" s="17">
        <v>0</v>
      </c>
      <c r="Z219" s="60" t="s">
        <v>16</v>
      </c>
      <c r="AA219" s="35"/>
      <c r="AB219" s="12"/>
      <c r="AC219" s="2" t="s">
        <v>15</v>
      </c>
      <c r="AD219" s="9" t="s">
        <v>15</v>
      </c>
      <c r="AE219" s="88" t="str">
        <f>IF(ISBLANK(Lehrdrehbuch[[#This Row],[from]]),"",_xlfn.CONCAT(Lehrdrehbuch[[#This Row],[Ei Nr.]],".",Lehrdrehbuch[[#This Row],[from]]))</f>
        <v>4.na</v>
      </c>
      <c r="AF219" s="9" t="s">
        <v>15</v>
      </c>
      <c r="AG219" s="88" t="str">
        <f>IF(ISBLANK(Lehrdrehbuch[[#This Row],[until]]),"",_xlfn.CONCAT(Lehrdrehbuch[[#This Row],[Ei Nr.]],".",Lehrdrehbuch[[#This Row],[until]]))</f>
        <v>4.na</v>
      </c>
      <c r="AH219" s="67" t="str" cm="1">
        <f t="array" ref="AH219">_xlfn.IFS(Lehrdrehbuch[[#This Row],[from]]="na","na",Lehrdrehbuch[[#This Row],[from]]="ID","na",ISBLANK(Lehrdrehbuch[[#This Row],[from]]),"na",ISNUMBER(Lehrdrehbuch[[#This Row],[from]]),Lehrdrehbuch[[#This Row],[until]]-Lehrdrehbuch[[#This Row],[from]]+1)</f>
        <v>na</v>
      </c>
      <c r="AI219" s="79"/>
      <c r="AJ219" s="96"/>
      <c r="AK219" s="79"/>
      <c r="AL219"/>
      <c r="AM219"/>
      <c r="AN219"/>
      <c r="AO219"/>
      <c r="AP219"/>
      <c r="AQ219"/>
      <c r="AR219"/>
      <c r="AS219"/>
      <c r="AT219"/>
      <c r="AU219"/>
      <c r="AV219"/>
    </row>
    <row r="220" spans="1:48" ht="16" hidden="1" x14ac:dyDescent="0.2">
      <c r="A220" s="46"/>
      <c r="B220" s="39">
        <v>3</v>
      </c>
      <c r="C220" s="109">
        <v>216</v>
      </c>
      <c r="D220" s="50">
        <v>51</v>
      </c>
      <c r="E220" s="102">
        <v>0</v>
      </c>
      <c r="F220" s="92" t="s">
        <v>818</v>
      </c>
      <c r="G220" s="52">
        <v>1.3888888888888889E-3</v>
      </c>
      <c r="H220" s="44">
        <v>1</v>
      </c>
      <c r="I22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8.1249999999999989E-2</v>
      </c>
      <c r="J22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0.45624999999999982</v>
      </c>
      <c r="K220" s="56">
        <v>2.9861111111111113E-2</v>
      </c>
      <c r="L220" s="128" t="str" cm="1">
        <f t="array" ref="L22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04.03.01.01_p_DE</v>
      </c>
      <c r="M220" s="59">
        <v>4</v>
      </c>
      <c r="N220" s="37" t="s">
        <v>680</v>
      </c>
      <c r="O220" s="5">
        <v>3</v>
      </c>
      <c r="P220" s="1" t="s">
        <v>686</v>
      </c>
      <c r="Q220" s="59">
        <v>1</v>
      </c>
      <c r="R220" s="1" t="s">
        <v>390</v>
      </c>
      <c r="S220" s="84" t="s">
        <v>33</v>
      </c>
      <c r="T220" s="59">
        <v>1</v>
      </c>
      <c r="U220" s="2" t="s">
        <v>586</v>
      </c>
      <c r="V220" s="60" t="s">
        <v>538</v>
      </c>
      <c r="W220" s="1" t="s">
        <v>89</v>
      </c>
      <c r="X220" s="1" t="s">
        <v>222</v>
      </c>
      <c r="Y220" s="17">
        <v>0</v>
      </c>
      <c r="Z220" s="60" t="s">
        <v>539</v>
      </c>
      <c r="AA220" s="35"/>
      <c r="AB220" s="12"/>
      <c r="AC220" s="2"/>
      <c r="AD220" s="9">
        <v>9</v>
      </c>
      <c r="AE220" s="88" t="str">
        <f>IF(ISBLANK(Lehrdrehbuch[[#This Row],[from]]),"",_xlfn.CONCAT(Lehrdrehbuch[[#This Row],[Ei Nr.]],".",Lehrdrehbuch[[#This Row],[from]]))</f>
        <v>4.9</v>
      </c>
      <c r="AF220" s="9">
        <v>9</v>
      </c>
      <c r="AG220" s="88" t="str">
        <f>IF(ISBLANK(Lehrdrehbuch[[#This Row],[until]]),"",_xlfn.CONCAT(Lehrdrehbuch[[#This Row],[Ei Nr.]],".",Lehrdrehbuch[[#This Row],[until]]))</f>
        <v>4.9</v>
      </c>
      <c r="AH220" s="67" cm="1">
        <f t="array" ref="AH220">_xlfn.IFS(Lehrdrehbuch[[#This Row],[from]]="na","na",Lehrdrehbuch[[#This Row],[from]]="ID","na",ISBLANK(Lehrdrehbuch[[#This Row],[from]]),"na",ISNUMBER(Lehrdrehbuch[[#This Row],[from]]),Lehrdrehbuch[[#This Row],[until]]-Lehrdrehbuch[[#This Row],[from]]+1)</f>
        <v>1</v>
      </c>
      <c r="AI220" s="79"/>
      <c r="AJ220" s="96"/>
      <c r="AK220" s="79"/>
      <c r="AL220"/>
      <c r="AM220"/>
      <c r="AN220"/>
      <c r="AO220"/>
      <c r="AP220"/>
      <c r="AQ220"/>
      <c r="AR220"/>
      <c r="AS220"/>
      <c r="AT220"/>
      <c r="AU220"/>
      <c r="AV220"/>
    </row>
    <row r="221" spans="1:48" ht="80" hidden="1" x14ac:dyDescent="0.2">
      <c r="A221" s="46"/>
      <c r="B221" s="39">
        <v>3</v>
      </c>
      <c r="C221" s="109">
        <v>217</v>
      </c>
      <c r="D221" s="50">
        <v>53</v>
      </c>
      <c r="E221" s="102">
        <v>0</v>
      </c>
      <c r="F221" s="92" t="s">
        <v>818</v>
      </c>
      <c r="G221" s="52">
        <v>3.472222222222222E-3</v>
      </c>
      <c r="H221" s="44">
        <v>1</v>
      </c>
      <c r="I22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8.4722222222222213E-2</v>
      </c>
      <c r="J22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0.45972222222222203</v>
      </c>
      <c r="K221" s="56">
        <v>2.9861111111111113E-2</v>
      </c>
      <c r="L221" s="128" t="str" cm="1">
        <f t="array" ref="L22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04.03.02.01_p_DE</v>
      </c>
      <c r="M221" s="59">
        <v>4</v>
      </c>
      <c r="N221" s="37" t="s">
        <v>680</v>
      </c>
      <c r="O221" s="5">
        <v>3</v>
      </c>
      <c r="P221" s="1" t="s">
        <v>686</v>
      </c>
      <c r="Q221" s="59">
        <v>2</v>
      </c>
      <c r="R221" s="1" t="s">
        <v>601</v>
      </c>
      <c r="S221" s="84" t="s">
        <v>479</v>
      </c>
      <c r="T221" s="59">
        <v>1</v>
      </c>
      <c r="U221" s="2" t="s">
        <v>602</v>
      </c>
      <c r="V221" s="60" t="s">
        <v>251</v>
      </c>
      <c r="W221" s="1" t="s">
        <v>89</v>
      </c>
      <c r="X221" s="1" t="s">
        <v>222</v>
      </c>
      <c r="Y221" s="17">
        <v>0</v>
      </c>
      <c r="Z221" s="60" t="s">
        <v>563</v>
      </c>
      <c r="AA221" s="35" t="s">
        <v>540</v>
      </c>
      <c r="AB221" s="12" t="s">
        <v>687</v>
      </c>
      <c r="AC221" s="2" t="s">
        <v>541</v>
      </c>
      <c r="AD221" s="9">
        <v>10</v>
      </c>
      <c r="AE221" s="88" t="str">
        <f>IF(ISBLANK(Lehrdrehbuch[[#This Row],[from]]),"",_xlfn.CONCAT(Lehrdrehbuch[[#This Row],[Ei Nr.]],".",Lehrdrehbuch[[#This Row],[from]]))</f>
        <v>4.10</v>
      </c>
      <c r="AF221" s="9">
        <v>10</v>
      </c>
      <c r="AG221" s="88" t="str">
        <f>IF(ISBLANK(Lehrdrehbuch[[#This Row],[until]]),"",_xlfn.CONCAT(Lehrdrehbuch[[#This Row],[Ei Nr.]],".",Lehrdrehbuch[[#This Row],[until]]))</f>
        <v>4.10</v>
      </c>
      <c r="AH221" s="67" cm="1">
        <f t="array" ref="AH221">_xlfn.IFS(Lehrdrehbuch[[#This Row],[from]]="na","na",Lehrdrehbuch[[#This Row],[from]]="ID","na",ISBLANK(Lehrdrehbuch[[#This Row],[from]]),"na",ISNUMBER(Lehrdrehbuch[[#This Row],[from]]),Lehrdrehbuch[[#This Row],[until]]-Lehrdrehbuch[[#This Row],[from]]+1)</f>
        <v>1</v>
      </c>
      <c r="AI221" s="79"/>
      <c r="AJ221" s="96"/>
      <c r="AK221" s="79" t="s">
        <v>76</v>
      </c>
      <c r="AL221"/>
      <c r="AM221"/>
      <c r="AN221"/>
      <c r="AO221"/>
      <c r="AP221"/>
      <c r="AQ221"/>
      <c r="AR221"/>
      <c r="AS221"/>
      <c r="AT221"/>
      <c r="AU221"/>
      <c r="AV221"/>
    </row>
    <row r="222" spans="1:48" ht="80" hidden="1" x14ac:dyDescent="0.2">
      <c r="A222" s="46"/>
      <c r="B222" s="39">
        <v>3</v>
      </c>
      <c r="C222" s="109">
        <v>218</v>
      </c>
      <c r="D222" s="50">
        <v>55</v>
      </c>
      <c r="E222" s="102">
        <v>0</v>
      </c>
      <c r="F222" s="92" t="s">
        <v>818</v>
      </c>
      <c r="G222" s="52">
        <v>2.0833333333333333E-3</v>
      </c>
      <c r="H222" s="44">
        <v>1</v>
      </c>
      <c r="I22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8.6805555555555552E-2</v>
      </c>
      <c r="J22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0.46180555555555536</v>
      </c>
      <c r="K222" s="56">
        <v>2.9861111111111113E-2</v>
      </c>
      <c r="L222" s="128" t="str" cm="1">
        <f t="array" ref="L22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04.03.02.02_p_DE</v>
      </c>
      <c r="M222" s="59">
        <v>4</v>
      </c>
      <c r="N222" s="37" t="s">
        <v>680</v>
      </c>
      <c r="O222" s="5">
        <v>3</v>
      </c>
      <c r="P222" s="1" t="s">
        <v>686</v>
      </c>
      <c r="Q222" s="59">
        <v>2</v>
      </c>
      <c r="R222" s="1" t="s">
        <v>601</v>
      </c>
      <c r="S222" s="84" t="s">
        <v>479</v>
      </c>
      <c r="T222" s="59">
        <v>2</v>
      </c>
      <c r="U222" s="2" t="s">
        <v>603</v>
      </c>
      <c r="V222" s="60" t="s">
        <v>252</v>
      </c>
      <c r="W222" s="1" t="s">
        <v>90</v>
      </c>
      <c r="X222" s="1" t="s">
        <v>218</v>
      </c>
      <c r="Y222" s="17">
        <v>0</v>
      </c>
      <c r="Z222" s="60" t="s">
        <v>542</v>
      </c>
      <c r="AA222" s="35"/>
      <c r="AB222" s="12"/>
      <c r="AC222" s="2"/>
      <c r="AD222" s="9">
        <v>11</v>
      </c>
      <c r="AE222" s="88" t="str">
        <f>IF(ISBLANK(Lehrdrehbuch[[#This Row],[from]]),"",_xlfn.CONCAT(Lehrdrehbuch[[#This Row],[Ei Nr.]],".",Lehrdrehbuch[[#This Row],[from]]))</f>
        <v>4.11</v>
      </c>
      <c r="AF222" s="9">
        <v>11</v>
      </c>
      <c r="AG222" s="88" t="str">
        <f>IF(ISBLANK(Lehrdrehbuch[[#This Row],[until]]),"",_xlfn.CONCAT(Lehrdrehbuch[[#This Row],[Ei Nr.]],".",Lehrdrehbuch[[#This Row],[until]]))</f>
        <v>4.11</v>
      </c>
      <c r="AH222" s="67" cm="1">
        <f t="array" ref="AH222">_xlfn.IFS(Lehrdrehbuch[[#This Row],[from]]="na","na",Lehrdrehbuch[[#This Row],[from]]="ID","na",ISBLANK(Lehrdrehbuch[[#This Row],[from]]),"na",ISNUMBER(Lehrdrehbuch[[#This Row],[from]]),Lehrdrehbuch[[#This Row],[until]]-Lehrdrehbuch[[#This Row],[from]]+1)</f>
        <v>1</v>
      </c>
      <c r="AI222" s="79"/>
      <c r="AJ222" s="96"/>
      <c r="AK222" s="79"/>
      <c r="AL222"/>
      <c r="AM222"/>
      <c r="AN222"/>
      <c r="AO222"/>
      <c r="AP222"/>
      <c r="AQ222"/>
      <c r="AR222"/>
      <c r="AS222"/>
      <c r="AT222"/>
      <c r="AU222"/>
      <c r="AV222"/>
    </row>
    <row r="223" spans="1:48" ht="48" hidden="1" x14ac:dyDescent="0.2">
      <c r="A223" s="46"/>
      <c r="B223" s="39">
        <v>3</v>
      </c>
      <c r="C223" s="109">
        <v>219</v>
      </c>
      <c r="D223" s="50">
        <v>57</v>
      </c>
      <c r="E223" s="102">
        <v>0</v>
      </c>
      <c r="F223" s="92" t="s">
        <v>818</v>
      </c>
      <c r="G223" s="52">
        <v>2.0833333333333333E-3</v>
      </c>
      <c r="H223" s="44">
        <v>0</v>
      </c>
      <c r="I22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8.6805555555555552E-2</v>
      </c>
      <c r="J22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0.46180555555555536</v>
      </c>
      <c r="K223" s="56">
        <v>2.9861111111111113E-2</v>
      </c>
      <c r="L223" s="128" t="str" cm="1">
        <f t="array" ref="L22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04.03.02a.01_p_DE</v>
      </c>
      <c r="M223" s="59">
        <v>4</v>
      </c>
      <c r="N223" s="37" t="s">
        <v>680</v>
      </c>
      <c r="O223" s="5">
        <v>3</v>
      </c>
      <c r="P223" s="1" t="s">
        <v>686</v>
      </c>
      <c r="Q223" s="59" t="s">
        <v>365</v>
      </c>
      <c r="R223" s="1" t="s">
        <v>478</v>
      </c>
      <c r="S223" s="84" t="s">
        <v>368</v>
      </c>
      <c r="T223" s="59">
        <v>1</v>
      </c>
      <c r="U223" s="2" t="s">
        <v>478</v>
      </c>
      <c r="V223" s="62" t="s">
        <v>251</v>
      </c>
      <c r="W223" s="1" t="s">
        <v>90</v>
      </c>
      <c r="X223" s="1" t="s">
        <v>218</v>
      </c>
      <c r="Y223" s="17">
        <v>1</v>
      </c>
      <c r="Z223" s="60" t="s">
        <v>477</v>
      </c>
      <c r="AA223" s="35"/>
      <c r="AB223" s="12"/>
      <c r="AC223" s="2"/>
      <c r="AD223" s="9" t="s">
        <v>15</v>
      </c>
      <c r="AE223" s="88" t="str">
        <f>IF(ISBLANK(Lehrdrehbuch[[#This Row],[from]]),"",_xlfn.CONCAT(Lehrdrehbuch[[#This Row],[Ei Nr.]],".",Lehrdrehbuch[[#This Row],[from]]))</f>
        <v>4.na</v>
      </c>
      <c r="AF223" s="9" t="s">
        <v>15</v>
      </c>
      <c r="AG223" s="88" t="str">
        <f>IF(ISBLANK(Lehrdrehbuch[[#This Row],[until]]),"",_xlfn.CONCAT(Lehrdrehbuch[[#This Row],[Ei Nr.]],".",Lehrdrehbuch[[#This Row],[until]]))</f>
        <v>4.na</v>
      </c>
      <c r="AH223" s="67" t="str" cm="1">
        <f t="array" ref="AH223">_xlfn.IFS(Lehrdrehbuch[[#This Row],[from]]="na","na",Lehrdrehbuch[[#This Row],[from]]="ID","na",ISBLANK(Lehrdrehbuch[[#This Row],[from]]),"na",ISNUMBER(Lehrdrehbuch[[#This Row],[from]]),Lehrdrehbuch[[#This Row],[until]]-Lehrdrehbuch[[#This Row],[from]]+1)</f>
        <v>na</v>
      </c>
      <c r="AI223" s="79"/>
      <c r="AJ223" s="96"/>
      <c r="AK223" s="79"/>
      <c r="AL223"/>
      <c r="AM223"/>
      <c r="AN223"/>
      <c r="AO223"/>
      <c r="AP223"/>
      <c r="AQ223"/>
      <c r="AR223"/>
      <c r="AS223"/>
      <c r="AT223"/>
      <c r="AU223"/>
      <c r="AV223"/>
    </row>
    <row r="224" spans="1:48" ht="64" hidden="1" x14ac:dyDescent="0.2">
      <c r="A224" s="46"/>
      <c r="B224" s="39">
        <v>3</v>
      </c>
      <c r="C224" s="109">
        <v>220</v>
      </c>
      <c r="D224" s="50">
        <v>58</v>
      </c>
      <c r="E224" s="102">
        <v>0</v>
      </c>
      <c r="F224" s="92" t="s">
        <v>818</v>
      </c>
      <c r="G224" s="52">
        <v>2.0833333333333333E-3</v>
      </c>
      <c r="H224" s="44">
        <v>1</v>
      </c>
      <c r="I22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8.8888888888888892E-2</v>
      </c>
      <c r="J22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0.46388888888888868</v>
      </c>
      <c r="K224" s="56">
        <v>2.9861111111111113E-2</v>
      </c>
      <c r="L224" s="128" t="str" cm="1">
        <f t="array" ref="L22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04.03.03.01_p_DE</v>
      </c>
      <c r="M224" s="59">
        <v>4</v>
      </c>
      <c r="N224" s="37" t="s">
        <v>680</v>
      </c>
      <c r="O224" s="5">
        <v>3</v>
      </c>
      <c r="P224" s="1" t="s">
        <v>686</v>
      </c>
      <c r="Q224" s="59">
        <v>3</v>
      </c>
      <c r="R224" s="1" t="s">
        <v>391</v>
      </c>
      <c r="S224" s="84" t="s">
        <v>33</v>
      </c>
      <c r="T224" s="59">
        <v>1</v>
      </c>
      <c r="U224" s="2" t="s">
        <v>586</v>
      </c>
      <c r="V224" s="60" t="s">
        <v>253</v>
      </c>
      <c r="W224" s="1" t="s">
        <v>89</v>
      </c>
      <c r="X224" s="1" t="s">
        <v>222</v>
      </c>
      <c r="Y224" s="17">
        <v>0</v>
      </c>
      <c r="Z224" s="60" t="s">
        <v>163</v>
      </c>
      <c r="AA224" s="34"/>
      <c r="AB224" s="12"/>
      <c r="AC224" s="2" t="s">
        <v>335</v>
      </c>
      <c r="AD224" s="9">
        <v>12</v>
      </c>
      <c r="AE224" s="88" t="str">
        <f>IF(ISBLANK(Lehrdrehbuch[[#This Row],[from]]),"",_xlfn.CONCAT(Lehrdrehbuch[[#This Row],[Ei Nr.]],".",Lehrdrehbuch[[#This Row],[from]]))</f>
        <v>4.12</v>
      </c>
      <c r="AF224" s="9">
        <v>12</v>
      </c>
      <c r="AG224" s="88" t="str">
        <f>IF(ISBLANK(Lehrdrehbuch[[#This Row],[until]]),"",_xlfn.CONCAT(Lehrdrehbuch[[#This Row],[Ei Nr.]],".",Lehrdrehbuch[[#This Row],[until]]))</f>
        <v>4.12</v>
      </c>
      <c r="AH224" s="67" cm="1">
        <f t="array" ref="AH224">_xlfn.IFS(Lehrdrehbuch[[#This Row],[from]]="na","na",Lehrdrehbuch[[#This Row],[from]]="ID","na",ISBLANK(Lehrdrehbuch[[#This Row],[from]]),"na",ISNUMBER(Lehrdrehbuch[[#This Row],[from]]),Lehrdrehbuch[[#This Row],[until]]-Lehrdrehbuch[[#This Row],[from]]+1)</f>
        <v>1</v>
      </c>
      <c r="AI224" s="79"/>
      <c r="AJ224" s="96"/>
      <c r="AK224" s="79"/>
      <c r="AL224"/>
      <c r="AM224"/>
      <c r="AN224"/>
      <c r="AO224"/>
      <c r="AP224"/>
      <c r="AQ224"/>
      <c r="AR224"/>
      <c r="AS224"/>
      <c r="AT224"/>
      <c r="AU224"/>
      <c r="AV224"/>
    </row>
    <row r="225" spans="1:48" ht="64" hidden="1" x14ac:dyDescent="0.2">
      <c r="A225" s="46"/>
      <c r="B225" s="39">
        <v>3</v>
      </c>
      <c r="C225" s="109">
        <v>221</v>
      </c>
      <c r="D225" s="50">
        <v>60</v>
      </c>
      <c r="E225" s="102">
        <v>0</v>
      </c>
      <c r="F225" s="92" t="s">
        <v>818</v>
      </c>
      <c r="G225" s="52">
        <v>2.0833333333333333E-3</v>
      </c>
      <c r="H225" s="44">
        <v>0</v>
      </c>
      <c r="I22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8.8888888888888892E-2</v>
      </c>
      <c r="J22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0.46388888888888868</v>
      </c>
      <c r="K225" s="56">
        <v>2.9861111111111113E-2</v>
      </c>
      <c r="L225" s="128" t="str" cm="1">
        <f t="array" ref="L22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04.03.03a.01_p_DE</v>
      </c>
      <c r="M225" s="58">
        <v>4</v>
      </c>
      <c r="N225" s="37" t="s">
        <v>680</v>
      </c>
      <c r="O225" s="5">
        <v>3</v>
      </c>
      <c r="P225" s="1" t="s">
        <v>686</v>
      </c>
      <c r="Q225" s="59" t="s">
        <v>709</v>
      </c>
      <c r="R225" s="1" t="s">
        <v>391</v>
      </c>
      <c r="S225" s="84" t="s">
        <v>228</v>
      </c>
      <c r="T225" s="58">
        <v>1</v>
      </c>
      <c r="U225" s="2" t="s">
        <v>604</v>
      </c>
      <c r="V225" s="60" t="s">
        <v>253</v>
      </c>
      <c r="W225" s="1" t="s">
        <v>90</v>
      </c>
      <c r="X225" s="1" t="s">
        <v>218</v>
      </c>
      <c r="Y225" s="17">
        <v>1</v>
      </c>
      <c r="Z225" s="60" t="s">
        <v>544</v>
      </c>
      <c r="AA225" s="34"/>
      <c r="AB225" s="12"/>
      <c r="AC225" s="2"/>
      <c r="AD225" s="9" t="s">
        <v>15</v>
      </c>
      <c r="AE225" s="88" t="str">
        <f>IF(ISBLANK(Lehrdrehbuch[[#This Row],[from]]),"",_xlfn.CONCAT(Lehrdrehbuch[[#This Row],[Ei Nr.]],".",Lehrdrehbuch[[#This Row],[from]]))</f>
        <v>4.na</v>
      </c>
      <c r="AF225" s="9" t="s">
        <v>15</v>
      </c>
      <c r="AG225" s="88" t="str">
        <f>IF(ISBLANK(Lehrdrehbuch[[#This Row],[until]]),"",_xlfn.CONCAT(Lehrdrehbuch[[#This Row],[Ei Nr.]],".",Lehrdrehbuch[[#This Row],[until]]))</f>
        <v>4.na</v>
      </c>
      <c r="AH225" s="67" t="str" cm="1">
        <f t="array" ref="AH225">_xlfn.IFS(Lehrdrehbuch[[#This Row],[from]]="na","na",Lehrdrehbuch[[#This Row],[from]]="ID","na",ISBLANK(Lehrdrehbuch[[#This Row],[from]]),"na",ISNUMBER(Lehrdrehbuch[[#This Row],[from]]),Lehrdrehbuch[[#This Row],[until]]-Lehrdrehbuch[[#This Row],[from]]+1)</f>
        <v>na</v>
      </c>
      <c r="AI225" s="79"/>
      <c r="AJ225" s="96"/>
      <c r="AK225" s="79"/>
      <c r="AL225"/>
      <c r="AM225"/>
      <c r="AN225"/>
      <c r="AO225"/>
      <c r="AP225"/>
      <c r="AQ225"/>
      <c r="AR225"/>
      <c r="AS225"/>
      <c r="AT225"/>
      <c r="AU225"/>
      <c r="AV225"/>
    </row>
    <row r="226" spans="1:48" ht="272" hidden="1" x14ac:dyDescent="0.2">
      <c r="A226" s="46"/>
      <c r="B226" s="39">
        <v>3</v>
      </c>
      <c r="C226" s="109">
        <v>222</v>
      </c>
      <c r="D226" s="50">
        <v>62</v>
      </c>
      <c r="E226" s="102">
        <v>0</v>
      </c>
      <c r="F226" s="92" t="s">
        <v>818</v>
      </c>
      <c r="G226" s="52">
        <v>3.472222222222222E-3</v>
      </c>
      <c r="H226" s="44">
        <v>0</v>
      </c>
      <c r="I22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8.8888888888888892E-2</v>
      </c>
      <c r="J22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0.46388888888888868</v>
      </c>
      <c r="K226" s="56">
        <v>2.9861111111111113E-2</v>
      </c>
      <c r="L226" s="128" t="str" cm="1">
        <f t="array" ref="L22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04.03.03b.02_p_DE</v>
      </c>
      <c r="M226" s="58">
        <v>4</v>
      </c>
      <c r="N226" s="37" t="s">
        <v>680</v>
      </c>
      <c r="O226" s="5">
        <v>3</v>
      </c>
      <c r="P226" s="1" t="s">
        <v>686</v>
      </c>
      <c r="Q226" s="59" t="s">
        <v>710</v>
      </c>
      <c r="R226" s="1" t="s">
        <v>391</v>
      </c>
      <c r="S226" s="84" t="s">
        <v>449</v>
      </c>
      <c r="T226" s="58">
        <v>2</v>
      </c>
      <c r="U226" s="2" t="s">
        <v>584</v>
      </c>
      <c r="V226" s="60" t="s">
        <v>450</v>
      </c>
      <c r="W226" s="1" t="s">
        <v>90</v>
      </c>
      <c r="X226" s="1" t="s">
        <v>218</v>
      </c>
      <c r="Y226" s="17">
        <v>1</v>
      </c>
      <c r="Z226" s="60" t="s">
        <v>810</v>
      </c>
      <c r="AA226" s="34"/>
      <c r="AB226" s="12"/>
      <c r="AC226" s="2"/>
      <c r="AD226" s="9" t="s">
        <v>15</v>
      </c>
      <c r="AE226" s="88" t="str">
        <f>IF(ISBLANK(Lehrdrehbuch[[#This Row],[from]]),"",_xlfn.CONCAT(Lehrdrehbuch[[#This Row],[Ei Nr.]],".",Lehrdrehbuch[[#This Row],[from]]))</f>
        <v>4.na</v>
      </c>
      <c r="AF226" s="9" t="s">
        <v>15</v>
      </c>
      <c r="AG226" s="88" t="str">
        <f>IF(ISBLANK(Lehrdrehbuch[[#This Row],[until]]),"",_xlfn.CONCAT(Lehrdrehbuch[[#This Row],[Ei Nr.]],".",Lehrdrehbuch[[#This Row],[until]]))</f>
        <v>4.na</v>
      </c>
      <c r="AH226" s="67" t="str" cm="1">
        <f t="array" ref="AH226">_xlfn.IFS(Lehrdrehbuch[[#This Row],[from]]="na","na",Lehrdrehbuch[[#This Row],[from]]="ID","na",ISBLANK(Lehrdrehbuch[[#This Row],[from]]),"na",ISNUMBER(Lehrdrehbuch[[#This Row],[from]]),Lehrdrehbuch[[#This Row],[until]]-Lehrdrehbuch[[#This Row],[from]]+1)</f>
        <v>na</v>
      </c>
      <c r="AI226" s="79"/>
      <c r="AJ226" s="96"/>
      <c r="AK226" s="79"/>
      <c r="AL226"/>
      <c r="AM226"/>
      <c r="AN226"/>
      <c r="AO226"/>
      <c r="AP226"/>
      <c r="AQ226"/>
      <c r="AR226"/>
      <c r="AS226"/>
      <c r="AT226"/>
      <c r="AU226"/>
      <c r="AV226"/>
    </row>
    <row r="227" spans="1:48" ht="32" hidden="1" x14ac:dyDescent="0.2">
      <c r="A227" s="46"/>
      <c r="B227" s="39">
        <v>3</v>
      </c>
      <c r="C227" s="109">
        <v>223</v>
      </c>
      <c r="D227" s="50">
        <v>64</v>
      </c>
      <c r="E227" s="102">
        <v>0</v>
      </c>
      <c r="F227" s="92" t="s">
        <v>818</v>
      </c>
      <c r="G227" s="52">
        <v>6.9444444444444447E-4</v>
      </c>
      <c r="H227" s="44">
        <v>1</v>
      </c>
      <c r="I22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8.9583333333333334E-2</v>
      </c>
      <c r="J22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0.46458333333333313</v>
      </c>
      <c r="K227" s="56">
        <v>2.9861111111111113E-2</v>
      </c>
      <c r="L227" s="128" t="str" cm="1">
        <f t="array" ref="L22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04.03.04.01_p_DE</v>
      </c>
      <c r="M227" s="58">
        <v>4</v>
      </c>
      <c r="N227" s="37" t="s">
        <v>680</v>
      </c>
      <c r="O227" s="5">
        <v>3</v>
      </c>
      <c r="P227" s="1" t="s">
        <v>686</v>
      </c>
      <c r="Q227" s="59">
        <v>4</v>
      </c>
      <c r="R227" s="1" t="s">
        <v>606</v>
      </c>
      <c r="S227" s="84" t="s">
        <v>33</v>
      </c>
      <c r="T227" s="58">
        <v>1</v>
      </c>
      <c r="U227" s="2" t="s">
        <v>586</v>
      </c>
      <c r="V227" s="60" t="s">
        <v>254</v>
      </c>
      <c r="W227" s="1" t="s">
        <v>89</v>
      </c>
      <c r="X227" s="1" t="s">
        <v>222</v>
      </c>
      <c r="Y227" s="17">
        <v>0</v>
      </c>
      <c r="Z227" s="60" t="s">
        <v>334</v>
      </c>
      <c r="AA227" s="34"/>
      <c r="AB227" s="12"/>
      <c r="AC227" s="2"/>
      <c r="AD227" s="9">
        <v>13</v>
      </c>
      <c r="AE227" s="88" t="str">
        <f>IF(ISBLANK(Lehrdrehbuch[[#This Row],[from]]),"",_xlfn.CONCAT(Lehrdrehbuch[[#This Row],[Ei Nr.]],".",Lehrdrehbuch[[#This Row],[from]]))</f>
        <v>4.13</v>
      </c>
      <c r="AF227" s="9">
        <v>13</v>
      </c>
      <c r="AG227" s="88" t="str">
        <f>IF(ISBLANK(Lehrdrehbuch[[#This Row],[until]]),"",_xlfn.CONCAT(Lehrdrehbuch[[#This Row],[Ei Nr.]],".",Lehrdrehbuch[[#This Row],[until]]))</f>
        <v>4.13</v>
      </c>
      <c r="AH227" s="67" cm="1">
        <f t="array" ref="AH227">_xlfn.IFS(Lehrdrehbuch[[#This Row],[from]]="na","na",Lehrdrehbuch[[#This Row],[from]]="ID","na",ISBLANK(Lehrdrehbuch[[#This Row],[from]]),"na",ISNUMBER(Lehrdrehbuch[[#This Row],[from]]),Lehrdrehbuch[[#This Row],[until]]-Lehrdrehbuch[[#This Row],[from]]+1)</f>
        <v>1</v>
      </c>
      <c r="AI227" s="79"/>
      <c r="AJ227" s="96"/>
      <c r="AK227" s="79"/>
      <c r="AL227"/>
      <c r="AM227"/>
      <c r="AN227"/>
      <c r="AO227"/>
      <c r="AP227"/>
      <c r="AQ227"/>
      <c r="AR227"/>
      <c r="AS227"/>
      <c r="AT227"/>
      <c r="AU227"/>
      <c r="AV227"/>
    </row>
    <row r="228" spans="1:48" ht="48" hidden="1" x14ac:dyDescent="0.2">
      <c r="A228" s="46"/>
      <c r="B228" s="39">
        <v>3</v>
      </c>
      <c r="C228" s="109">
        <v>224</v>
      </c>
      <c r="D228" s="50">
        <v>66</v>
      </c>
      <c r="E228" s="102">
        <v>0</v>
      </c>
      <c r="F228" s="92" t="s">
        <v>818</v>
      </c>
      <c r="G228" s="52">
        <v>2.7777777777777779E-3</v>
      </c>
      <c r="H228" s="44">
        <v>1</v>
      </c>
      <c r="I22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9.2361111111111116E-2</v>
      </c>
      <c r="J22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0.46736111111111089</v>
      </c>
      <c r="K228" s="56">
        <v>9.7222222222222224E-3</v>
      </c>
      <c r="L228" s="128" t="str" cm="1">
        <f t="array" ref="L22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05.01.01.01_p_DE</v>
      </c>
      <c r="M228" s="59">
        <v>5</v>
      </c>
      <c r="N228" s="37" t="s">
        <v>688</v>
      </c>
      <c r="O228" s="5">
        <v>1</v>
      </c>
      <c r="P228" s="1" t="s">
        <v>689</v>
      </c>
      <c r="Q228" s="59">
        <v>1</v>
      </c>
      <c r="R228" s="1" t="s">
        <v>392</v>
      </c>
      <c r="S228" s="84" t="s">
        <v>33</v>
      </c>
      <c r="T228" s="59">
        <v>1</v>
      </c>
      <c r="U228" s="2" t="s">
        <v>586</v>
      </c>
      <c r="V228" s="60" t="s">
        <v>41</v>
      </c>
      <c r="W228" s="1" t="s">
        <v>89</v>
      </c>
      <c r="X228" s="1" t="s">
        <v>222</v>
      </c>
      <c r="Y228" s="17">
        <v>0</v>
      </c>
      <c r="Z228" s="60" t="s">
        <v>118</v>
      </c>
      <c r="AA228" s="35"/>
      <c r="AB228" s="12"/>
      <c r="AC228" s="2"/>
      <c r="AD228" s="9">
        <v>1</v>
      </c>
      <c r="AE228" s="88" t="str">
        <f>IF(ISBLANK(Lehrdrehbuch[[#This Row],[from]]),"",_xlfn.CONCAT(Lehrdrehbuch[[#This Row],[Ei Nr.]],".",Lehrdrehbuch[[#This Row],[from]]))</f>
        <v>5.1</v>
      </c>
      <c r="AF228" s="9">
        <v>3</v>
      </c>
      <c r="AG228" s="88" t="str">
        <f>IF(ISBLANK(Lehrdrehbuch[[#This Row],[until]]),"",_xlfn.CONCAT(Lehrdrehbuch[[#This Row],[Ei Nr.]],".",Lehrdrehbuch[[#This Row],[until]]))</f>
        <v>5.3</v>
      </c>
      <c r="AH228" s="67" cm="1">
        <f t="array" ref="AH228">_xlfn.IFS(Lehrdrehbuch[[#This Row],[from]]="na","na",Lehrdrehbuch[[#This Row],[from]]="ID","na",ISBLANK(Lehrdrehbuch[[#This Row],[from]]),"na",ISNUMBER(Lehrdrehbuch[[#This Row],[from]]),Lehrdrehbuch[[#This Row],[until]]-Lehrdrehbuch[[#This Row],[from]]+1)</f>
        <v>3</v>
      </c>
      <c r="AI228" s="79"/>
      <c r="AJ228" s="96"/>
      <c r="AK228" s="79"/>
      <c r="AL228"/>
      <c r="AM228"/>
      <c r="AN228"/>
      <c r="AO228"/>
      <c r="AP228"/>
      <c r="AQ228"/>
      <c r="AR228"/>
      <c r="AS228"/>
      <c r="AT228"/>
      <c r="AU228"/>
      <c r="AV228"/>
    </row>
    <row r="229" spans="1:48" ht="32" hidden="1" x14ac:dyDescent="0.2">
      <c r="A229" s="46"/>
      <c r="B229" s="39">
        <v>3</v>
      </c>
      <c r="C229" s="109">
        <v>225</v>
      </c>
      <c r="D229" s="50">
        <v>68</v>
      </c>
      <c r="E229" s="102">
        <v>0</v>
      </c>
      <c r="F229" s="92" t="s">
        <v>818</v>
      </c>
      <c r="G229" s="52">
        <v>2.7777777777777779E-3</v>
      </c>
      <c r="H229" s="44">
        <v>1</v>
      </c>
      <c r="I22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9.5138888888888898E-2</v>
      </c>
      <c r="J22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0.47013888888888866</v>
      </c>
      <c r="K229" s="56">
        <v>9.7222222222222224E-3</v>
      </c>
      <c r="L229" s="128" t="str" cm="1">
        <f t="array" ref="L22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05.02.01.01_p_DE</v>
      </c>
      <c r="M229" s="59">
        <v>5</v>
      </c>
      <c r="N229" s="37" t="s">
        <v>688</v>
      </c>
      <c r="O229" s="5">
        <v>2</v>
      </c>
      <c r="P229" s="1" t="s">
        <v>255</v>
      </c>
      <c r="Q229" s="59">
        <v>1</v>
      </c>
      <c r="R229" s="1" t="s">
        <v>393</v>
      </c>
      <c r="S229" s="84" t="s">
        <v>33</v>
      </c>
      <c r="T229" s="59">
        <v>1</v>
      </c>
      <c r="U229" s="2" t="s">
        <v>586</v>
      </c>
      <c r="V229" s="60" t="s">
        <v>42</v>
      </c>
      <c r="W229" s="1" t="s">
        <v>89</v>
      </c>
      <c r="X229" s="1" t="s">
        <v>222</v>
      </c>
      <c r="Y229" s="17">
        <v>0</v>
      </c>
      <c r="Z229" s="60" t="s">
        <v>120</v>
      </c>
      <c r="AA229" s="35"/>
      <c r="AB229" s="12"/>
      <c r="AC229" s="2"/>
      <c r="AD229" s="9">
        <v>4</v>
      </c>
      <c r="AE229" s="88" t="str">
        <f>IF(ISBLANK(Lehrdrehbuch[[#This Row],[from]]),"",_xlfn.CONCAT(Lehrdrehbuch[[#This Row],[Ei Nr.]],".",Lehrdrehbuch[[#This Row],[from]]))</f>
        <v>5.4</v>
      </c>
      <c r="AF229" s="9">
        <v>4</v>
      </c>
      <c r="AG229" s="88" t="str">
        <f>IF(ISBLANK(Lehrdrehbuch[[#This Row],[until]]),"",_xlfn.CONCAT(Lehrdrehbuch[[#This Row],[Ei Nr.]],".",Lehrdrehbuch[[#This Row],[until]]))</f>
        <v>5.4</v>
      </c>
      <c r="AH229" s="67" cm="1">
        <f t="array" ref="AH229">_xlfn.IFS(Lehrdrehbuch[[#This Row],[from]]="na","na",Lehrdrehbuch[[#This Row],[from]]="ID","na",ISBLANK(Lehrdrehbuch[[#This Row],[from]]),"na",ISNUMBER(Lehrdrehbuch[[#This Row],[from]]),Lehrdrehbuch[[#This Row],[until]]-Lehrdrehbuch[[#This Row],[from]]+1)</f>
        <v>1</v>
      </c>
      <c r="AI229" s="79"/>
      <c r="AJ229" s="96"/>
      <c r="AK229" s="79"/>
      <c r="AL229"/>
      <c r="AM229"/>
      <c r="AN229"/>
      <c r="AO229"/>
      <c r="AP229"/>
      <c r="AQ229"/>
      <c r="AR229"/>
      <c r="AS229"/>
      <c r="AT229"/>
      <c r="AU229"/>
      <c r="AV229"/>
    </row>
    <row r="230" spans="1:48" ht="128" hidden="1" x14ac:dyDescent="0.2">
      <c r="A230" s="46"/>
      <c r="B230" s="39">
        <v>3</v>
      </c>
      <c r="C230" s="109">
        <v>226</v>
      </c>
      <c r="D230" s="50">
        <v>70</v>
      </c>
      <c r="E230" s="102">
        <v>0</v>
      </c>
      <c r="F230" s="92" t="s">
        <v>818</v>
      </c>
      <c r="G230" s="52">
        <v>4.1666666666666666E-3</v>
      </c>
      <c r="H230" s="44">
        <v>1</v>
      </c>
      <c r="I23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9.9305555555555564E-2</v>
      </c>
      <c r="J23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0.47430555555555531</v>
      </c>
      <c r="K230" s="56">
        <v>9.7222222222222224E-3</v>
      </c>
      <c r="L230" s="128" t="str" cm="1">
        <f t="array" ref="L23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05.02.02.01_p_DE</v>
      </c>
      <c r="M230" s="59">
        <v>5</v>
      </c>
      <c r="N230" s="37" t="s">
        <v>688</v>
      </c>
      <c r="O230" s="5">
        <v>2</v>
      </c>
      <c r="P230" s="1" t="s">
        <v>255</v>
      </c>
      <c r="Q230" s="59">
        <v>2</v>
      </c>
      <c r="R230" s="1" t="s">
        <v>394</v>
      </c>
      <c r="S230" s="84" t="s">
        <v>228</v>
      </c>
      <c r="T230" s="59">
        <v>1</v>
      </c>
      <c r="U230" s="2" t="s">
        <v>604</v>
      </c>
      <c r="V230" s="60" t="s">
        <v>42</v>
      </c>
      <c r="W230" s="1" t="s">
        <v>90</v>
      </c>
      <c r="X230" s="1" t="s">
        <v>218</v>
      </c>
      <c r="Y230" s="17">
        <v>0</v>
      </c>
      <c r="Z230" s="60" t="s">
        <v>564</v>
      </c>
      <c r="AA230" s="35"/>
      <c r="AB230" s="12"/>
      <c r="AC230" s="2"/>
      <c r="AD230" s="9">
        <v>5</v>
      </c>
      <c r="AE230" s="88" t="str">
        <f>IF(ISBLANK(Lehrdrehbuch[[#This Row],[from]]),"",_xlfn.CONCAT(Lehrdrehbuch[[#This Row],[Ei Nr.]],".",Lehrdrehbuch[[#This Row],[from]]))</f>
        <v>5.5</v>
      </c>
      <c r="AF230" s="9">
        <v>6</v>
      </c>
      <c r="AG230" s="88" t="str">
        <f>IF(ISBLANK(Lehrdrehbuch[[#This Row],[until]]),"",_xlfn.CONCAT(Lehrdrehbuch[[#This Row],[Ei Nr.]],".",Lehrdrehbuch[[#This Row],[until]]))</f>
        <v>5.6</v>
      </c>
      <c r="AH230" s="67" cm="1">
        <f t="array" ref="AH230">_xlfn.IFS(Lehrdrehbuch[[#This Row],[from]]="na","na",Lehrdrehbuch[[#This Row],[from]]="ID","na",ISBLANK(Lehrdrehbuch[[#This Row],[from]]),"na",ISNUMBER(Lehrdrehbuch[[#This Row],[from]]),Lehrdrehbuch[[#This Row],[until]]-Lehrdrehbuch[[#This Row],[from]]+1)</f>
        <v>2</v>
      </c>
      <c r="AI230" s="79"/>
      <c r="AJ230" s="96"/>
      <c r="AK230" s="79"/>
      <c r="AL230"/>
      <c r="AM230"/>
      <c r="AN230"/>
      <c r="AO230"/>
      <c r="AP230"/>
      <c r="AQ230"/>
      <c r="AR230"/>
      <c r="AS230"/>
      <c r="AT230"/>
      <c r="AU230"/>
      <c r="AV230"/>
    </row>
    <row r="231" spans="1:48" ht="48" hidden="1" x14ac:dyDescent="0.2">
      <c r="A231" s="46"/>
      <c r="B231" s="39">
        <v>3</v>
      </c>
      <c r="C231" s="109">
        <v>227</v>
      </c>
      <c r="D231" s="50">
        <v>72</v>
      </c>
      <c r="E231" s="102">
        <v>0</v>
      </c>
      <c r="F231" s="92" t="s">
        <v>818</v>
      </c>
      <c r="G231" s="52">
        <v>1.3888888888888889E-3</v>
      </c>
      <c r="H231" s="44">
        <v>1</v>
      </c>
      <c r="I23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0.10069444444444445</v>
      </c>
      <c r="J23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0.4756944444444442</v>
      </c>
      <c r="K231" s="56">
        <v>1.3888888888888888E-2</v>
      </c>
      <c r="L231" s="128" t="str" cm="1">
        <f t="array" ref="L23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06.01.01.01_p_DE</v>
      </c>
      <c r="M231" s="59">
        <v>6</v>
      </c>
      <c r="N231" s="37" t="s">
        <v>396</v>
      </c>
      <c r="O231" s="5">
        <v>1</v>
      </c>
      <c r="P231" s="1" t="s">
        <v>256</v>
      </c>
      <c r="Q231" s="59">
        <v>1</v>
      </c>
      <c r="R231" s="1" t="s">
        <v>395</v>
      </c>
      <c r="S231" s="84" t="s">
        <v>33</v>
      </c>
      <c r="T231" s="59">
        <v>1</v>
      </c>
      <c r="U231" s="2" t="s">
        <v>586</v>
      </c>
      <c r="V231" s="60" t="s">
        <v>257</v>
      </c>
      <c r="W231" s="1" t="s">
        <v>89</v>
      </c>
      <c r="X231" s="1" t="s">
        <v>222</v>
      </c>
      <c r="Y231" s="17">
        <v>0</v>
      </c>
      <c r="Z231" s="60" t="s">
        <v>137</v>
      </c>
      <c r="AA231" s="35"/>
      <c r="AB231" s="12"/>
      <c r="AC231" s="2"/>
      <c r="AD231" s="9">
        <v>1</v>
      </c>
      <c r="AE231" s="88" t="str">
        <f>IF(ISBLANK(Lehrdrehbuch[[#This Row],[from]]),"",_xlfn.CONCAT(Lehrdrehbuch[[#This Row],[Ei Nr.]],".",Lehrdrehbuch[[#This Row],[from]]))</f>
        <v>6.1</v>
      </c>
      <c r="AF231" s="9">
        <v>2</v>
      </c>
      <c r="AG231" s="88" t="str">
        <f>IF(ISBLANK(Lehrdrehbuch[[#This Row],[until]]),"",_xlfn.CONCAT(Lehrdrehbuch[[#This Row],[Ei Nr.]],".",Lehrdrehbuch[[#This Row],[until]]))</f>
        <v>6.2</v>
      </c>
      <c r="AH231" s="67" cm="1">
        <f t="array" ref="AH231">_xlfn.IFS(Lehrdrehbuch[[#This Row],[from]]="na","na",Lehrdrehbuch[[#This Row],[from]]="ID","na",ISBLANK(Lehrdrehbuch[[#This Row],[from]]),"na",ISNUMBER(Lehrdrehbuch[[#This Row],[from]]),Lehrdrehbuch[[#This Row],[until]]-Lehrdrehbuch[[#This Row],[from]]+1)</f>
        <v>2</v>
      </c>
      <c r="AI231" s="79"/>
      <c r="AJ231" s="96"/>
      <c r="AK231" s="79"/>
      <c r="AL231"/>
      <c r="AM231"/>
      <c r="AN231"/>
      <c r="AO231"/>
      <c r="AP231"/>
      <c r="AQ231"/>
      <c r="AR231"/>
      <c r="AS231"/>
      <c r="AT231"/>
      <c r="AU231"/>
      <c r="AV231"/>
    </row>
    <row r="232" spans="1:48" ht="80" hidden="1" x14ac:dyDescent="0.2">
      <c r="A232" s="46"/>
      <c r="B232" s="39">
        <v>3</v>
      </c>
      <c r="C232" s="109">
        <v>228</v>
      </c>
      <c r="D232" s="50">
        <v>74</v>
      </c>
      <c r="E232" s="102">
        <v>0</v>
      </c>
      <c r="F232" s="92" t="s">
        <v>818</v>
      </c>
      <c r="G232" s="52">
        <v>4.8611111111111112E-3</v>
      </c>
      <c r="H232" s="44">
        <v>1</v>
      </c>
      <c r="I23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0.10555555555555556</v>
      </c>
      <c r="J23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0.48055555555555529</v>
      </c>
      <c r="K232" s="56">
        <v>1.3888888888888888E-2</v>
      </c>
      <c r="L232" s="128" t="str" cm="1">
        <f t="array" ref="L23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06.01.02.01_p_DE</v>
      </c>
      <c r="M232" s="59">
        <v>6</v>
      </c>
      <c r="N232" s="37" t="s">
        <v>396</v>
      </c>
      <c r="O232" s="5">
        <v>1</v>
      </c>
      <c r="P232" s="1" t="s">
        <v>256</v>
      </c>
      <c r="Q232" s="59">
        <v>2</v>
      </c>
      <c r="R232" s="1" t="s">
        <v>396</v>
      </c>
      <c r="S232" s="84" t="s">
        <v>228</v>
      </c>
      <c r="T232" s="59">
        <v>1</v>
      </c>
      <c r="U232" s="2" t="s">
        <v>604</v>
      </c>
      <c r="V232" s="60" t="s">
        <v>369</v>
      </c>
      <c r="W232" s="1" t="s">
        <v>90</v>
      </c>
      <c r="X232" s="1" t="s">
        <v>218</v>
      </c>
      <c r="Y232" s="17">
        <v>0</v>
      </c>
      <c r="Z232" s="60" t="s">
        <v>703</v>
      </c>
      <c r="AA232" s="35"/>
      <c r="AB232" s="12"/>
      <c r="AC232" s="2" t="s">
        <v>335</v>
      </c>
      <c r="AD232" s="9">
        <v>3</v>
      </c>
      <c r="AE232" s="88" t="str">
        <f>IF(ISBLANK(Lehrdrehbuch[[#This Row],[from]]),"",_xlfn.CONCAT(Lehrdrehbuch[[#This Row],[Ei Nr.]],".",Lehrdrehbuch[[#This Row],[from]]))</f>
        <v>6.3</v>
      </c>
      <c r="AF232" s="9">
        <v>3</v>
      </c>
      <c r="AG232" s="88" t="str">
        <f>IF(ISBLANK(Lehrdrehbuch[[#This Row],[until]]),"",_xlfn.CONCAT(Lehrdrehbuch[[#This Row],[Ei Nr.]],".",Lehrdrehbuch[[#This Row],[until]]))</f>
        <v>6.3</v>
      </c>
      <c r="AH232" s="67" cm="1">
        <f t="array" ref="AH232">_xlfn.IFS(Lehrdrehbuch[[#This Row],[from]]="na","na",Lehrdrehbuch[[#This Row],[from]]="ID","na",ISBLANK(Lehrdrehbuch[[#This Row],[from]]),"na",ISNUMBER(Lehrdrehbuch[[#This Row],[from]]),Lehrdrehbuch[[#This Row],[until]]-Lehrdrehbuch[[#This Row],[from]]+1)</f>
        <v>1</v>
      </c>
      <c r="AI232" s="79"/>
      <c r="AJ232" s="96"/>
      <c r="AK232" s="79"/>
      <c r="AL232"/>
      <c r="AM232"/>
      <c r="AN232"/>
      <c r="AO232"/>
      <c r="AP232"/>
      <c r="AQ232"/>
      <c r="AR232"/>
      <c r="AS232"/>
      <c r="AT232"/>
      <c r="AU232"/>
      <c r="AV232"/>
    </row>
    <row r="233" spans="1:48" ht="48" hidden="1" x14ac:dyDescent="0.2">
      <c r="A233" s="46"/>
      <c r="B233" s="39">
        <v>3</v>
      </c>
      <c r="C233" s="109">
        <v>229</v>
      </c>
      <c r="D233" s="50">
        <v>76</v>
      </c>
      <c r="E233" s="102">
        <v>0</v>
      </c>
      <c r="F233" s="92" t="s">
        <v>818</v>
      </c>
      <c r="G233" s="52">
        <v>3.472222222222222E-3</v>
      </c>
      <c r="H233" s="44">
        <v>1</v>
      </c>
      <c r="I23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0.10902777777777778</v>
      </c>
      <c r="J23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0.4840277777777775</v>
      </c>
      <c r="K233" s="56">
        <v>1.3888888888888888E-2</v>
      </c>
      <c r="L233" s="128" t="str" cm="1">
        <f t="array" ref="L23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06.02.01.01_p_DE</v>
      </c>
      <c r="M233" s="59">
        <v>6</v>
      </c>
      <c r="N233" s="37" t="s">
        <v>396</v>
      </c>
      <c r="O233" s="5">
        <v>2</v>
      </c>
      <c r="P233" s="1" t="s">
        <v>258</v>
      </c>
      <c r="Q233" s="59">
        <v>1</v>
      </c>
      <c r="R233" s="1" t="s">
        <v>397</v>
      </c>
      <c r="S233" s="84" t="s">
        <v>33</v>
      </c>
      <c r="T233" s="59">
        <v>1</v>
      </c>
      <c r="U233" s="2" t="s">
        <v>586</v>
      </c>
      <c r="V233" s="60" t="s">
        <v>259</v>
      </c>
      <c r="W233" s="1" t="s">
        <v>89</v>
      </c>
      <c r="X233" s="1" t="s">
        <v>222</v>
      </c>
      <c r="Y233" s="17">
        <v>0</v>
      </c>
      <c r="Z233" s="60" t="s">
        <v>216</v>
      </c>
      <c r="AA233" s="35"/>
      <c r="AB233" s="12"/>
      <c r="AC233" s="2"/>
      <c r="AD233" s="9">
        <v>4</v>
      </c>
      <c r="AE233" s="88" t="str">
        <f>IF(ISBLANK(Lehrdrehbuch[[#This Row],[from]]),"",_xlfn.CONCAT(Lehrdrehbuch[[#This Row],[Ei Nr.]],".",Lehrdrehbuch[[#This Row],[from]]))</f>
        <v>6.4</v>
      </c>
      <c r="AF233" s="9">
        <v>4</v>
      </c>
      <c r="AG233" s="88" t="str">
        <f>IF(ISBLANK(Lehrdrehbuch[[#This Row],[until]]),"",_xlfn.CONCAT(Lehrdrehbuch[[#This Row],[Ei Nr.]],".",Lehrdrehbuch[[#This Row],[until]]))</f>
        <v>6.4</v>
      </c>
      <c r="AH233" s="67" cm="1">
        <f t="array" ref="AH233">_xlfn.IFS(Lehrdrehbuch[[#This Row],[from]]="na","na",Lehrdrehbuch[[#This Row],[from]]="ID","na",ISBLANK(Lehrdrehbuch[[#This Row],[from]]),"na",ISNUMBER(Lehrdrehbuch[[#This Row],[from]]),Lehrdrehbuch[[#This Row],[until]]-Lehrdrehbuch[[#This Row],[from]]+1)</f>
        <v>1</v>
      </c>
      <c r="AI233" s="79"/>
      <c r="AJ233" s="96"/>
      <c r="AK233" s="79"/>
      <c r="AL233"/>
      <c r="AM233"/>
      <c r="AN233"/>
      <c r="AO233"/>
      <c r="AP233"/>
      <c r="AQ233"/>
      <c r="AR233"/>
      <c r="AS233"/>
      <c r="AT233"/>
      <c r="AU233"/>
      <c r="AV233"/>
    </row>
    <row r="234" spans="1:48" ht="48" hidden="1" x14ac:dyDescent="0.2">
      <c r="A234" s="46"/>
      <c r="B234" s="39">
        <v>3</v>
      </c>
      <c r="C234" s="109">
        <v>230</v>
      </c>
      <c r="D234" s="50">
        <v>78</v>
      </c>
      <c r="E234" s="102">
        <v>0</v>
      </c>
      <c r="F234" s="92" t="s">
        <v>818</v>
      </c>
      <c r="G234" s="52">
        <v>1.3888888888888889E-3</v>
      </c>
      <c r="H234" s="44">
        <v>1</v>
      </c>
      <c r="I23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0.11041666666666666</v>
      </c>
      <c r="J23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0.48541666666666639</v>
      </c>
      <c r="K234" s="56">
        <v>1.3888888888888888E-2</v>
      </c>
      <c r="L234" s="128" t="str" cm="1">
        <f t="array" ref="L23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06.03.01.01_p_DE</v>
      </c>
      <c r="M234" s="59">
        <v>6</v>
      </c>
      <c r="N234" s="37" t="s">
        <v>396</v>
      </c>
      <c r="O234" s="5">
        <v>3</v>
      </c>
      <c r="P234" s="1" t="s">
        <v>43</v>
      </c>
      <c r="Q234" s="59">
        <v>1</v>
      </c>
      <c r="R234" s="1" t="s">
        <v>398</v>
      </c>
      <c r="S234" s="84" t="s">
        <v>33</v>
      </c>
      <c r="T234" s="59">
        <v>1</v>
      </c>
      <c r="U234" s="2" t="s">
        <v>586</v>
      </c>
      <c r="V234" s="60" t="s">
        <v>260</v>
      </c>
      <c r="W234" s="1" t="s">
        <v>89</v>
      </c>
      <c r="X234" s="1" t="s">
        <v>222</v>
      </c>
      <c r="Y234" s="17">
        <v>0</v>
      </c>
      <c r="Z234" s="60" t="s">
        <v>145</v>
      </c>
      <c r="AA234" s="35"/>
      <c r="AB234" s="12"/>
      <c r="AC234" s="2"/>
      <c r="AD234" s="9">
        <v>5</v>
      </c>
      <c r="AE234" s="88" t="str">
        <f>IF(ISBLANK(Lehrdrehbuch[[#This Row],[from]]),"",_xlfn.CONCAT(Lehrdrehbuch[[#This Row],[Ei Nr.]],".",Lehrdrehbuch[[#This Row],[from]]))</f>
        <v>6.5</v>
      </c>
      <c r="AF234" s="9">
        <v>5</v>
      </c>
      <c r="AG234" s="88" t="str">
        <f>IF(ISBLANK(Lehrdrehbuch[[#This Row],[until]]),"",_xlfn.CONCAT(Lehrdrehbuch[[#This Row],[Ei Nr.]],".",Lehrdrehbuch[[#This Row],[until]]))</f>
        <v>6.5</v>
      </c>
      <c r="AH234" s="67" cm="1">
        <f t="array" ref="AH234">_xlfn.IFS(Lehrdrehbuch[[#This Row],[from]]="na","na",Lehrdrehbuch[[#This Row],[from]]="ID","na",ISBLANK(Lehrdrehbuch[[#This Row],[from]]),"na",ISNUMBER(Lehrdrehbuch[[#This Row],[from]]),Lehrdrehbuch[[#This Row],[until]]-Lehrdrehbuch[[#This Row],[from]]+1)</f>
        <v>1</v>
      </c>
      <c r="AI234" s="79"/>
      <c r="AJ234" s="96"/>
      <c r="AK234" s="79"/>
      <c r="AL234"/>
      <c r="AM234"/>
      <c r="AN234"/>
      <c r="AO234"/>
      <c r="AP234"/>
      <c r="AQ234"/>
      <c r="AR234"/>
      <c r="AS234"/>
      <c r="AT234"/>
      <c r="AU234"/>
      <c r="AV234"/>
    </row>
    <row r="235" spans="1:48" ht="128" hidden="1" x14ac:dyDescent="0.2">
      <c r="A235" s="46"/>
      <c r="B235" s="39">
        <v>3</v>
      </c>
      <c r="C235" s="109">
        <v>231</v>
      </c>
      <c r="D235" s="50">
        <v>80</v>
      </c>
      <c r="E235" s="102">
        <v>0</v>
      </c>
      <c r="F235" s="92" t="s">
        <v>818</v>
      </c>
      <c r="G235" s="52">
        <v>3.472222222222222E-3</v>
      </c>
      <c r="H235" s="44">
        <v>0</v>
      </c>
      <c r="I23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0.11041666666666666</v>
      </c>
      <c r="J23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0.48541666666666639</v>
      </c>
      <c r="K235" s="56">
        <v>1.3888888888888888E-2</v>
      </c>
      <c r="L235" s="128" t="str" cm="1">
        <f t="array" ref="L23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06.03.01a.01_p_DE</v>
      </c>
      <c r="M235" s="59">
        <v>6</v>
      </c>
      <c r="N235" s="37" t="s">
        <v>396</v>
      </c>
      <c r="O235" s="5">
        <v>3</v>
      </c>
      <c r="P235" s="1" t="s">
        <v>43</v>
      </c>
      <c r="Q235" s="59" t="s">
        <v>363</v>
      </c>
      <c r="R235" s="1" t="s">
        <v>398</v>
      </c>
      <c r="S235" s="84" t="s">
        <v>366</v>
      </c>
      <c r="T235" s="59">
        <v>1</v>
      </c>
      <c r="U235" s="2" t="s">
        <v>587</v>
      </c>
      <c r="V235" s="60" t="s">
        <v>451</v>
      </c>
      <c r="W235" s="12" t="s">
        <v>89</v>
      </c>
      <c r="X235" s="1" t="s">
        <v>222</v>
      </c>
      <c r="Y235" s="17">
        <v>1</v>
      </c>
      <c r="Z235" s="60" t="s">
        <v>742</v>
      </c>
      <c r="AA235" s="35"/>
      <c r="AB235" s="12"/>
      <c r="AC235" s="2"/>
      <c r="AD235" s="9" t="s">
        <v>15</v>
      </c>
      <c r="AE235" s="88" t="str">
        <f>IF(ISBLANK(Lehrdrehbuch[[#This Row],[from]]),"",_xlfn.CONCAT(Lehrdrehbuch[[#This Row],[Ei Nr.]],".",Lehrdrehbuch[[#This Row],[from]]))</f>
        <v>6.na</v>
      </c>
      <c r="AF235" s="9" t="s">
        <v>15</v>
      </c>
      <c r="AG235" s="88" t="str">
        <f>IF(ISBLANK(Lehrdrehbuch[[#This Row],[until]]),"",_xlfn.CONCAT(Lehrdrehbuch[[#This Row],[Ei Nr.]],".",Lehrdrehbuch[[#This Row],[until]]))</f>
        <v>6.na</v>
      </c>
      <c r="AH235" s="67" t="str" cm="1">
        <f t="array" ref="AH235">_xlfn.IFS(Lehrdrehbuch[[#This Row],[from]]="na","na",Lehrdrehbuch[[#This Row],[from]]="ID","na",ISBLANK(Lehrdrehbuch[[#This Row],[from]]),"na",ISNUMBER(Lehrdrehbuch[[#This Row],[from]]),Lehrdrehbuch[[#This Row],[until]]-Lehrdrehbuch[[#This Row],[from]]+1)</f>
        <v>na</v>
      </c>
      <c r="AI235" s="79"/>
      <c r="AJ235" s="96"/>
      <c r="AK235" s="79"/>
      <c r="AL235"/>
      <c r="AM235"/>
      <c r="AN235"/>
      <c r="AO235"/>
      <c r="AP235"/>
      <c r="AQ235"/>
      <c r="AR235"/>
      <c r="AS235"/>
      <c r="AT235"/>
      <c r="AU235"/>
      <c r="AV235"/>
    </row>
    <row r="236" spans="1:48" ht="32" hidden="1" x14ac:dyDescent="0.2">
      <c r="A236" s="46"/>
      <c r="B236" s="39">
        <v>3</v>
      </c>
      <c r="C236" s="109">
        <v>232</v>
      </c>
      <c r="D236" s="50">
        <v>82</v>
      </c>
      <c r="E236" s="103">
        <v>0</v>
      </c>
      <c r="F236" s="92" t="s">
        <v>818</v>
      </c>
      <c r="G236" s="52">
        <v>3.472222222222222E-3</v>
      </c>
      <c r="H236" s="44">
        <v>0</v>
      </c>
      <c r="I23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0.11041666666666666</v>
      </c>
      <c r="J23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0.48541666666666639</v>
      </c>
      <c r="K236" s="56">
        <v>1.3888888888888888E-2</v>
      </c>
      <c r="L236" s="128" t="str" cm="1">
        <f t="array" ref="L23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06.03.01a.02_p_DE</v>
      </c>
      <c r="M236" s="59">
        <v>6</v>
      </c>
      <c r="N236" s="37" t="s">
        <v>396</v>
      </c>
      <c r="O236" s="5">
        <v>3</v>
      </c>
      <c r="P236" s="1" t="s">
        <v>43</v>
      </c>
      <c r="Q236" s="59" t="s">
        <v>363</v>
      </c>
      <c r="R236" s="1" t="s">
        <v>398</v>
      </c>
      <c r="S236" s="84" t="s">
        <v>366</v>
      </c>
      <c r="T236" s="59">
        <v>2</v>
      </c>
      <c r="U236" s="2" t="s">
        <v>589</v>
      </c>
      <c r="V236" s="60" t="s">
        <v>451</v>
      </c>
      <c r="W236" s="1" t="s">
        <v>90</v>
      </c>
      <c r="X236" s="1" t="s">
        <v>218</v>
      </c>
      <c r="Y236" s="17">
        <v>1</v>
      </c>
      <c r="Z236" s="60" t="s">
        <v>536</v>
      </c>
      <c r="AA236" s="35"/>
      <c r="AB236" s="12"/>
      <c r="AC236" s="2" t="s">
        <v>537</v>
      </c>
      <c r="AD236" s="9" t="s">
        <v>15</v>
      </c>
      <c r="AE236" s="88" t="str">
        <f>IF(ISBLANK(Lehrdrehbuch[[#This Row],[from]]),"",_xlfn.CONCAT(Lehrdrehbuch[[#This Row],[Ei Nr.]],".",Lehrdrehbuch[[#This Row],[from]]))</f>
        <v>6.na</v>
      </c>
      <c r="AF236" s="9" t="s">
        <v>15</v>
      </c>
      <c r="AG236" s="88" t="str">
        <f>IF(ISBLANK(Lehrdrehbuch[[#This Row],[until]]),"",_xlfn.CONCAT(Lehrdrehbuch[[#This Row],[Ei Nr.]],".",Lehrdrehbuch[[#This Row],[until]]))</f>
        <v>6.na</v>
      </c>
      <c r="AH236" s="67" t="str" cm="1">
        <f t="array" ref="AH236">_xlfn.IFS(Lehrdrehbuch[[#This Row],[from]]="na","na",Lehrdrehbuch[[#This Row],[from]]="ID","na",ISBLANK(Lehrdrehbuch[[#This Row],[from]]),"na",ISNUMBER(Lehrdrehbuch[[#This Row],[from]]),Lehrdrehbuch[[#This Row],[until]]-Lehrdrehbuch[[#This Row],[from]]+1)</f>
        <v>na</v>
      </c>
      <c r="AI236" s="79"/>
      <c r="AJ236" s="96"/>
      <c r="AK236" s="79"/>
      <c r="AL236"/>
      <c r="AM236"/>
      <c r="AN236"/>
      <c r="AO236"/>
      <c r="AP236"/>
      <c r="AQ236"/>
      <c r="AR236"/>
      <c r="AS236"/>
      <c r="AT236"/>
      <c r="AU236"/>
      <c r="AV236"/>
    </row>
    <row r="237" spans="1:48" ht="64" hidden="1" x14ac:dyDescent="0.2">
      <c r="A237" s="46"/>
      <c r="B237" s="39">
        <v>3</v>
      </c>
      <c r="C237" s="109">
        <v>233</v>
      </c>
      <c r="D237" s="50">
        <v>84</v>
      </c>
      <c r="E237" s="103">
        <v>0</v>
      </c>
      <c r="F237" s="92" t="s">
        <v>818</v>
      </c>
      <c r="G237" s="52">
        <v>3.472222222222222E-3</v>
      </c>
      <c r="H237" s="44">
        <v>0</v>
      </c>
      <c r="I23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0.11041666666666666</v>
      </c>
      <c r="J23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0.48541666666666639</v>
      </c>
      <c r="K237" s="56">
        <v>1.3888888888888888E-2</v>
      </c>
      <c r="L237" s="128" t="str" cm="1">
        <f t="array" ref="L23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06.03.01a.03_p_DE</v>
      </c>
      <c r="M237" s="59">
        <v>6</v>
      </c>
      <c r="N237" s="37" t="s">
        <v>396</v>
      </c>
      <c r="O237" s="5">
        <v>3</v>
      </c>
      <c r="P237" s="1" t="s">
        <v>43</v>
      </c>
      <c r="Q237" s="59" t="s">
        <v>363</v>
      </c>
      <c r="R237" s="1" t="s">
        <v>398</v>
      </c>
      <c r="S237" s="84" t="s">
        <v>366</v>
      </c>
      <c r="T237" s="59">
        <v>3</v>
      </c>
      <c r="U237" s="2" t="s">
        <v>596</v>
      </c>
      <c r="V237" s="60" t="s">
        <v>249</v>
      </c>
      <c r="W237" s="1" t="s">
        <v>90</v>
      </c>
      <c r="X237" s="1" t="s">
        <v>218</v>
      </c>
      <c r="Y237" s="17">
        <v>1</v>
      </c>
      <c r="Z237" s="60" t="s">
        <v>740</v>
      </c>
      <c r="AA237" s="35"/>
      <c r="AB237" s="12"/>
      <c r="AC237" s="2" t="s">
        <v>535</v>
      </c>
      <c r="AD237" s="9" t="s">
        <v>15</v>
      </c>
      <c r="AE237" s="88" t="str">
        <f>IF(ISBLANK(Lehrdrehbuch[[#This Row],[from]]),"",_xlfn.CONCAT(Lehrdrehbuch[[#This Row],[Ei Nr.]],".",Lehrdrehbuch[[#This Row],[from]]))</f>
        <v>6.na</v>
      </c>
      <c r="AF237" s="9" t="s">
        <v>15</v>
      </c>
      <c r="AG237" s="88" t="str">
        <f>IF(ISBLANK(Lehrdrehbuch[[#This Row],[until]]),"",_xlfn.CONCAT(Lehrdrehbuch[[#This Row],[Ei Nr.]],".",Lehrdrehbuch[[#This Row],[until]]))</f>
        <v>6.na</v>
      </c>
      <c r="AH237" s="67" t="str" cm="1">
        <f t="array" ref="AH237">_xlfn.IFS(Lehrdrehbuch[[#This Row],[from]]="na","na",Lehrdrehbuch[[#This Row],[from]]="ID","na",ISBLANK(Lehrdrehbuch[[#This Row],[from]]),"na",ISNUMBER(Lehrdrehbuch[[#This Row],[from]]),Lehrdrehbuch[[#This Row],[until]]-Lehrdrehbuch[[#This Row],[from]]+1)</f>
        <v>na</v>
      </c>
      <c r="AI237" s="79"/>
      <c r="AJ237" s="96"/>
      <c r="AK237" s="79"/>
      <c r="AL237"/>
      <c r="AM237"/>
      <c r="AN237"/>
      <c r="AO237"/>
      <c r="AP237"/>
      <c r="AQ237"/>
      <c r="AR237"/>
      <c r="AS237"/>
      <c r="AT237"/>
      <c r="AU237"/>
      <c r="AV237"/>
    </row>
    <row r="238" spans="1:48" ht="64" hidden="1" x14ac:dyDescent="0.2">
      <c r="A238" s="46"/>
      <c r="B238" s="39">
        <v>3</v>
      </c>
      <c r="C238" s="109">
        <v>234</v>
      </c>
      <c r="D238" s="50">
        <v>86</v>
      </c>
      <c r="E238" s="102">
        <v>0</v>
      </c>
      <c r="F238" s="92" t="s">
        <v>818</v>
      </c>
      <c r="G238" s="52">
        <v>2.7777777777777779E-3</v>
      </c>
      <c r="H238" s="44">
        <v>1</v>
      </c>
      <c r="I23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0.11319444444444444</v>
      </c>
      <c r="J23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0.48819444444444415</v>
      </c>
      <c r="K238" s="56">
        <v>1.3888888888888888E-2</v>
      </c>
      <c r="L238" s="128" t="str" cm="1">
        <f t="array" ref="L23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06.04.02.01_p_DE</v>
      </c>
      <c r="M238" s="59">
        <v>6</v>
      </c>
      <c r="N238" s="37" t="s">
        <v>396</v>
      </c>
      <c r="O238" s="5">
        <v>4</v>
      </c>
      <c r="P238" s="1" t="s">
        <v>44</v>
      </c>
      <c r="Q238" s="59">
        <v>2</v>
      </c>
      <c r="R238" s="1" t="s">
        <v>44</v>
      </c>
      <c r="S238" s="84" t="s">
        <v>33</v>
      </c>
      <c r="T238" s="59">
        <v>1</v>
      </c>
      <c r="U238" s="2" t="s">
        <v>586</v>
      </c>
      <c r="V238" s="60" t="s">
        <v>45</v>
      </c>
      <c r="W238" s="1" t="s">
        <v>89</v>
      </c>
      <c r="X238" s="1" t="s">
        <v>222</v>
      </c>
      <c r="Y238" s="17">
        <v>0</v>
      </c>
      <c r="Z238" s="60" t="s">
        <v>185</v>
      </c>
      <c r="AA238" s="35"/>
      <c r="AB238" s="12"/>
      <c r="AC238" s="2"/>
      <c r="AD238" s="9">
        <v>6</v>
      </c>
      <c r="AE238" s="88" t="str">
        <f>IF(ISBLANK(Lehrdrehbuch[[#This Row],[from]]),"",_xlfn.CONCAT(Lehrdrehbuch[[#This Row],[Ei Nr.]],".",Lehrdrehbuch[[#This Row],[from]]))</f>
        <v>6.6</v>
      </c>
      <c r="AF238" s="9">
        <v>8</v>
      </c>
      <c r="AG238" s="88" t="str">
        <f>IF(ISBLANK(Lehrdrehbuch[[#This Row],[until]]),"",_xlfn.CONCAT(Lehrdrehbuch[[#This Row],[Ei Nr.]],".",Lehrdrehbuch[[#This Row],[until]]))</f>
        <v>6.8</v>
      </c>
      <c r="AH238" s="67" cm="1">
        <f t="array" ref="AH238">_xlfn.IFS(Lehrdrehbuch[[#This Row],[from]]="na","na",Lehrdrehbuch[[#This Row],[from]]="ID","na",ISBLANK(Lehrdrehbuch[[#This Row],[from]]),"na",ISNUMBER(Lehrdrehbuch[[#This Row],[from]]),Lehrdrehbuch[[#This Row],[until]]-Lehrdrehbuch[[#This Row],[from]]+1)</f>
        <v>3</v>
      </c>
      <c r="AI238" s="79"/>
      <c r="AJ238" s="96"/>
      <c r="AK238" s="79"/>
      <c r="AL238"/>
      <c r="AM238"/>
      <c r="AN238"/>
      <c r="AO238"/>
      <c r="AP238"/>
      <c r="AQ238"/>
      <c r="AR238"/>
      <c r="AS238"/>
      <c r="AT238"/>
      <c r="AU238"/>
      <c r="AV238"/>
    </row>
    <row r="239" spans="1:48" ht="80" hidden="1" x14ac:dyDescent="0.2">
      <c r="A239" s="46"/>
      <c r="B239" s="39">
        <v>3</v>
      </c>
      <c r="C239" s="109">
        <v>235</v>
      </c>
      <c r="D239" s="50">
        <v>88</v>
      </c>
      <c r="E239" s="102">
        <v>0</v>
      </c>
      <c r="F239" s="92" t="s">
        <v>818</v>
      </c>
      <c r="G239" s="52">
        <v>2.0833333333333333E-3</v>
      </c>
      <c r="H239" s="44">
        <v>0</v>
      </c>
      <c r="I23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0.11319444444444444</v>
      </c>
      <c r="J23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0.48819444444444415</v>
      </c>
      <c r="K239" s="56">
        <v>1.3888888888888888E-2</v>
      </c>
      <c r="L239" s="128" t="str" cm="1">
        <f t="array" ref="L23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06.04.02a.01_p_DE</v>
      </c>
      <c r="M239" s="59">
        <v>6</v>
      </c>
      <c r="N239" s="37" t="s">
        <v>396</v>
      </c>
      <c r="O239" s="5">
        <v>4</v>
      </c>
      <c r="P239" s="1" t="s">
        <v>44</v>
      </c>
      <c r="Q239" s="59" t="s">
        <v>365</v>
      </c>
      <c r="R239" s="1" t="s">
        <v>44</v>
      </c>
      <c r="S239" s="84" t="s">
        <v>228</v>
      </c>
      <c r="T239" s="59">
        <v>1</v>
      </c>
      <c r="U239" s="2" t="s">
        <v>604</v>
      </c>
      <c r="V239" s="60" t="s">
        <v>261</v>
      </c>
      <c r="W239" s="1" t="s">
        <v>90</v>
      </c>
      <c r="X239" s="1" t="s">
        <v>218</v>
      </c>
      <c r="Y239" s="17">
        <v>1</v>
      </c>
      <c r="Z239" s="60" t="s">
        <v>607</v>
      </c>
      <c r="AA239" s="35"/>
      <c r="AB239" s="12"/>
      <c r="AC239" s="2"/>
      <c r="AD239" s="9" t="s">
        <v>15</v>
      </c>
      <c r="AE239" s="88" t="str">
        <f>IF(ISBLANK(Lehrdrehbuch[[#This Row],[from]]),"",_xlfn.CONCAT(Lehrdrehbuch[[#This Row],[Ei Nr.]],".",Lehrdrehbuch[[#This Row],[from]]))</f>
        <v>6.na</v>
      </c>
      <c r="AF239" s="9" t="s">
        <v>15</v>
      </c>
      <c r="AG239" s="88" t="str">
        <f>IF(ISBLANK(Lehrdrehbuch[[#This Row],[until]]),"",_xlfn.CONCAT(Lehrdrehbuch[[#This Row],[Ei Nr.]],".",Lehrdrehbuch[[#This Row],[until]]))</f>
        <v>6.na</v>
      </c>
      <c r="AH239" s="67" t="str" cm="1">
        <f t="array" ref="AH239">_xlfn.IFS(Lehrdrehbuch[[#This Row],[from]]="na","na",Lehrdrehbuch[[#This Row],[from]]="ID","na",ISBLANK(Lehrdrehbuch[[#This Row],[from]]),"na",ISNUMBER(Lehrdrehbuch[[#This Row],[from]]),Lehrdrehbuch[[#This Row],[until]]-Lehrdrehbuch[[#This Row],[from]]+1)</f>
        <v>na</v>
      </c>
      <c r="AI239" s="79"/>
      <c r="AJ239" s="96"/>
      <c r="AK239" s="79"/>
      <c r="AL239"/>
      <c r="AM239"/>
      <c r="AN239"/>
      <c r="AO239"/>
      <c r="AP239"/>
      <c r="AQ239"/>
      <c r="AR239"/>
      <c r="AS239"/>
      <c r="AT239"/>
      <c r="AU239"/>
      <c r="AV239"/>
    </row>
    <row r="240" spans="1:48" ht="96" hidden="1" x14ac:dyDescent="0.2">
      <c r="A240" s="46"/>
      <c r="B240" s="39">
        <v>3</v>
      </c>
      <c r="C240" s="109">
        <v>236</v>
      </c>
      <c r="D240" s="50">
        <v>90</v>
      </c>
      <c r="E240" s="102">
        <v>0</v>
      </c>
      <c r="F240" s="92" t="s">
        <v>818</v>
      </c>
      <c r="G240" s="71">
        <v>6.9444444444444447E-4</v>
      </c>
      <c r="H240" s="44">
        <v>1</v>
      </c>
      <c r="I24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0.11388888888888889</v>
      </c>
      <c r="J24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0.4888888888888886</v>
      </c>
      <c r="K240" s="93">
        <v>2.0833333333333332E-2</v>
      </c>
      <c r="L240" s="128" t="str" cm="1">
        <f t="array" ref="L24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07.01.01.01_p_DE</v>
      </c>
      <c r="M240" s="58">
        <v>7</v>
      </c>
      <c r="N240" s="37" t="s">
        <v>7</v>
      </c>
      <c r="O240" s="5">
        <v>1</v>
      </c>
      <c r="P240" s="72" t="s">
        <v>608</v>
      </c>
      <c r="Q240" s="59">
        <v>1</v>
      </c>
      <c r="R240" s="72" t="s">
        <v>452</v>
      </c>
      <c r="S240" s="84" t="s">
        <v>237</v>
      </c>
      <c r="T240" s="58">
        <v>1</v>
      </c>
      <c r="U240" s="2" t="s">
        <v>593</v>
      </c>
      <c r="V240" s="62" t="s">
        <v>609</v>
      </c>
      <c r="W240" s="1" t="s">
        <v>89</v>
      </c>
      <c r="X240" s="1" t="s">
        <v>222</v>
      </c>
      <c r="Y240" s="17">
        <v>0</v>
      </c>
      <c r="Z240" s="60" t="s">
        <v>545</v>
      </c>
      <c r="AA240" s="34"/>
      <c r="AB240" s="12"/>
      <c r="AC240" s="2"/>
      <c r="AD240" s="9" t="s">
        <v>15</v>
      </c>
      <c r="AE240" s="88" t="str">
        <f>IF(ISBLANK(Lehrdrehbuch[[#This Row],[from]]),"",_xlfn.CONCAT(Lehrdrehbuch[[#This Row],[Ei Nr.]],".",Lehrdrehbuch[[#This Row],[from]]))</f>
        <v>7.na</v>
      </c>
      <c r="AF240" s="9" t="s">
        <v>15</v>
      </c>
      <c r="AG240" s="88" t="str">
        <f>IF(ISBLANK(Lehrdrehbuch[[#This Row],[until]]),"",_xlfn.CONCAT(Lehrdrehbuch[[#This Row],[Ei Nr.]],".",Lehrdrehbuch[[#This Row],[until]]))</f>
        <v>7.na</v>
      </c>
      <c r="AH240" s="67" t="str" cm="1">
        <f t="array" ref="AH240">_xlfn.IFS(Lehrdrehbuch[[#This Row],[from]]="na","na",Lehrdrehbuch[[#This Row],[from]]="ID","na",ISBLANK(Lehrdrehbuch[[#This Row],[from]]),"na",ISNUMBER(Lehrdrehbuch[[#This Row],[from]]),Lehrdrehbuch[[#This Row],[until]]-Lehrdrehbuch[[#This Row],[from]]+1)</f>
        <v>na</v>
      </c>
      <c r="AI240" s="79"/>
      <c r="AJ240" s="96"/>
      <c r="AK240" s="79"/>
      <c r="AL240"/>
      <c r="AM240"/>
      <c r="AN240"/>
      <c r="AO240"/>
      <c r="AP240"/>
      <c r="AQ240"/>
      <c r="AR240"/>
      <c r="AS240"/>
      <c r="AT240"/>
      <c r="AU240"/>
      <c r="AV240"/>
    </row>
    <row r="241" spans="1:48" ht="32" hidden="1" x14ac:dyDescent="0.2">
      <c r="A241" s="46"/>
      <c r="B241" s="39">
        <v>3</v>
      </c>
      <c r="C241" s="109">
        <v>237</v>
      </c>
      <c r="D241" s="50">
        <v>92</v>
      </c>
      <c r="E241" s="102">
        <v>0</v>
      </c>
      <c r="F241" s="92" t="s">
        <v>818</v>
      </c>
      <c r="G241" s="71">
        <v>2.7777777777777779E-3</v>
      </c>
      <c r="H241" s="44">
        <v>1</v>
      </c>
      <c r="I24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0.11666666666666667</v>
      </c>
      <c r="J24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0.49166666666666636</v>
      </c>
      <c r="K241" s="55">
        <v>2.0833333333333332E-2</v>
      </c>
      <c r="L241" s="128" t="str" cm="1">
        <f t="array" ref="L24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07.01.01.02_p_DE</v>
      </c>
      <c r="M241" s="58">
        <v>7</v>
      </c>
      <c r="N241" s="37" t="s">
        <v>7</v>
      </c>
      <c r="O241" s="5">
        <v>1</v>
      </c>
      <c r="P241" s="72" t="s">
        <v>608</v>
      </c>
      <c r="Q241" s="59">
        <v>1</v>
      </c>
      <c r="R241" s="72" t="s">
        <v>452</v>
      </c>
      <c r="S241" s="84" t="s">
        <v>237</v>
      </c>
      <c r="T241" s="58">
        <v>2</v>
      </c>
      <c r="U241" s="2" t="s">
        <v>594</v>
      </c>
      <c r="V241" s="62" t="s">
        <v>609</v>
      </c>
      <c r="W241" s="1" t="s">
        <v>90</v>
      </c>
      <c r="X241" s="1" t="s">
        <v>222</v>
      </c>
      <c r="Y241" s="17">
        <v>0</v>
      </c>
      <c r="Z241" s="60" t="s">
        <v>148</v>
      </c>
      <c r="AA241" s="34"/>
      <c r="AB241" s="12"/>
      <c r="AC241" s="2"/>
      <c r="AD241" s="9" t="s">
        <v>15</v>
      </c>
      <c r="AE241" s="88" t="str">
        <f>IF(ISBLANK(Lehrdrehbuch[[#This Row],[from]]),"",_xlfn.CONCAT(Lehrdrehbuch[[#This Row],[Ei Nr.]],".",Lehrdrehbuch[[#This Row],[from]]))</f>
        <v>7.na</v>
      </c>
      <c r="AF241" s="9" t="s">
        <v>15</v>
      </c>
      <c r="AG241" s="88" t="str">
        <f>IF(ISBLANK(Lehrdrehbuch[[#This Row],[until]]),"",_xlfn.CONCAT(Lehrdrehbuch[[#This Row],[Ei Nr.]],".",Lehrdrehbuch[[#This Row],[until]]))</f>
        <v>7.na</v>
      </c>
      <c r="AH241" s="67" t="str" cm="1">
        <f t="array" ref="AH241">_xlfn.IFS(Lehrdrehbuch[[#This Row],[from]]="na","na",Lehrdrehbuch[[#This Row],[from]]="ID","na",ISBLANK(Lehrdrehbuch[[#This Row],[from]]),"na",ISNUMBER(Lehrdrehbuch[[#This Row],[from]]),Lehrdrehbuch[[#This Row],[until]]-Lehrdrehbuch[[#This Row],[from]]+1)</f>
        <v>na</v>
      </c>
      <c r="AI241" s="79"/>
      <c r="AJ241" s="96"/>
      <c r="AK241" s="79"/>
      <c r="AL241"/>
      <c r="AM241"/>
      <c r="AN241"/>
      <c r="AO241"/>
      <c r="AP241"/>
      <c r="AQ241"/>
      <c r="AR241"/>
      <c r="AS241"/>
      <c r="AT241"/>
      <c r="AU241"/>
      <c r="AV241"/>
    </row>
    <row r="242" spans="1:48" ht="128" hidden="1" x14ac:dyDescent="0.2">
      <c r="A242" s="46"/>
      <c r="B242" s="39">
        <v>3</v>
      </c>
      <c r="C242" s="109">
        <v>238</v>
      </c>
      <c r="D242" s="50">
        <v>94</v>
      </c>
      <c r="E242" s="102">
        <v>0</v>
      </c>
      <c r="F242" s="92" t="s">
        <v>818</v>
      </c>
      <c r="G242" s="71">
        <v>6.9444444444444441E-3</v>
      </c>
      <c r="H242" s="44">
        <v>1</v>
      </c>
      <c r="I24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0.12361111111111112</v>
      </c>
      <c r="J24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0.49861111111111078</v>
      </c>
      <c r="K242" s="55">
        <v>2.0833333333333332E-2</v>
      </c>
      <c r="L242" s="128" t="str" cm="1">
        <f t="array" ref="L24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07.01.01.03_p_DE</v>
      </c>
      <c r="M242" s="58">
        <v>7</v>
      </c>
      <c r="N242" s="37" t="s">
        <v>7</v>
      </c>
      <c r="O242" s="5">
        <v>1</v>
      </c>
      <c r="P242" s="72" t="s">
        <v>608</v>
      </c>
      <c r="Q242" s="59">
        <v>1</v>
      </c>
      <c r="R242" s="72" t="s">
        <v>452</v>
      </c>
      <c r="S242" s="84" t="s">
        <v>237</v>
      </c>
      <c r="T242" s="58">
        <v>3</v>
      </c>
      <c r="U242" s="2" t="s">
        <v>612</v>
      </c>
      <c r="V242" s="62" t="s">
        <v>609</v>
      </c>
      <c r="W242" s="1" t="s">
        <v>90</v>
      </c>
      <c r="X242" s="1" t="s">
        <v>218</v>
      </c>
      <c r="Y242" s="17">
        <v>0</v>
      </c>
      <c r="Z242" s="62" t="s">
        <v>744</v>
      </c>
      <c r="AA242" s="34"/>
      <c r="AB242" s="12"/>
      <c r="AC242" s="2" t="s">
        <v>481</v>
      </c>
      <c r="AD242" s="9" t="s">
        <v>15</v>
      </c>
      <c r="AE242" s="88" t="str">
        <f>IF(ISBLANK(Lehrdrehbuch[[#This Row],[from]]),"",_xlfn.CONCAT(Lehrdrehbuch[[#This Row],[Ei Nr.]],".",Lehrdrehbuch[[#This Row],[from]]))</f>
        <v>7.na</v>
      </c>
      <c r="AF242" s="9" t="s">
        <v>15</v>
      </c>
      <c r="AG242" s="88" t="str">
        <f>IF(ISBLANK(Lehrdrehbuch[[#This Row],[until]]),"",_xlfn.CONCAT(Lehrdrehbuch[[#This Row],[Ei Nr.]],".",Lehrdrehbuch[[#This Row],[until]]))</f>
        <v>7.na</v>
      </c>
      <c r="AH242" s="67" t="str" cm="1">
        <f t="array" ref="AH242">_xlfn.IFS(Lehrdrehbuch[[#This Row],[from]]="na","na",Lehrdrehbuch[[#This Row],[from]]="ID","na",ISBLANK(Lehrdrehbuch[[#This Row],[from]]),"na",ISNUMBER(Lehrdrehbuch[[#This Row],[from]]),Lehrdrehbuch[[#This Row],[until]]-Lehrdrehbuch[[#This Row],[from]]+1)</f>
        <v>na</v>
      </c>
      <c r="AI242" s="79"/>
      <c r="AJ242" s="96"/>
      <c r="AK242" s="79"/>
      <c r="AL242"/>
      <c r="AM242"/>
      <c r="AN242"/>
      <c r="AO242"/>
      <c r="AP242"/>
      <c r="AQ242"/>
      <c r="AR242"/>
      <c r="AS242"/>
      <c r="AT242"/>
      <c r="AU242"/>
      <c r="AV242"/>
    </row>
    <row r="243" spans="1:48" ht="32" hidden="1" x14ac:dyDescent="0.2">
      <c r="A243" s="46"/>
      <c r="B243" s="39">
        <v>3</v>
      </c>
      <c r="C243" s="109">
        <v>239</v>
      </c>
      <c r="D243" s="50">
        <v>95</v>
      </c>
      <c r="E243" s="102">
        <v>0</v>
      </c>
      <c r="F243" s="92" t="s">
        <v>818</v>
      </c>
      <c r="G243" s="52">
        <v>6.9444444444444447E-4</v>
      </c>
      <c r="H243" s="44">
        <v>0</v>
      </c>
      <c r="I24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0.12361111111111112</v>
      </c>
      <c r="J24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0.49861111111111078</v>
      </c>
      <c r="K243" s="55">
        <v>2.0833333333333332E-2</v>
      </c>
      <c r="L243" s="128" t="str" cm="1">
        <f t="array" ref="L24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07.01.01a.01_p_DE</v>
      </c>
      <c r="M243" s="58">
        <v>7</v>
      </c>
      <c r="N243" s="37" t="s">
        <v>7</v>
      </c>
      <c r="O243" s="5">
        <v>1</v>
      </c>
      <c r="P243" s="72" t="s">
        <v>608</v>
      </c>
      <c r="Q243" s="59" t="s">
        <v>363</v>
      </c>
      <c r="R243" s="72" t="s">
        <v>452</v>
      </c>
      <c r="S243" s="84" t="s">
        <v>33</v>
      </c>
      <c r="T243" s="58">
        <v>1</v>
      </c>
      <c r="U243" s="2" t="s">
        <v>586</v>
      </c>
      <c r="V243" s="62" t="s">
        <v>609</v>
      </c>
      <c r="W243" s="1" t="s">
        <v>89</v>
      </c>
      <c r="X243" s="1" t="s">
        <v>222</v>
      </c>
      <c r="Y243" s="17">
        <v>1</v>
      </c>
      <c r="Z243" s="60" t="s">
        <v>482</v>
      </c>
      <c r="AA243" s="34"/>
      <c r="AB243" s="12"/>
      <c r="AC243" s="2"/>
      <c r="AD243" s="9" t="s">
        <v>15</v>
      </c>
      <c r="AE243" s="88" t="str">
        <f>IF(ISBLANK(Lehrdrehbuch[[#This Row],[from]]),"",_xlfn.CONCAT(Lehrdrehbuch[[#This Row],[Ei Nr.]],".",Lehrdrehbuch[[#This Row],[from]]))</f>
        <v>7.na</v>
      </c>
      <c r="AF243" s="9" t="s">
        <v>15</v>
      </c>
      <c r="AG243" s="88" t="str">
        <f>IF(ISBLANK(Lehrdrehbuch[[#This Row],[until]]),"",_xlfn.CONCAT(Lehrdrehbuch[[#This Row],[Ei Nr.]],".",Lehrdrehbuch[[#This Row],[until]]))</f>
        <v>7.na</v>
      </c>
      <c r="AH243" s="67" t="str" cm="1">
        <f t="array" ref="AH243">_xlfn.IFS(Lehrdrehbuch[[#This Row],[from]]="na","na",Lehrdrehbuch[[#This Row],[from]]="ID","na",ISBLANK(Lehrdrehbuch[[#This Row],[from]]),"na",ISNUMBER(Lehrdrehbuch[[#This Row],[from]]),Lehrdrehbuch[[#This Row],[until]]-Lehrdrehbuch[[#This Row],[from]]+1)</f>
        <v>na</v>
      </c>
      <c r="AI243" s="79"/>
      <c r="AJ243" s="96"/>
      <c r="AK243" s="79"/>
      <c r="AL243"/>
      <c r="AM243"/>
      <c r="AN243"/>
      <c r="AO243"/>
      <c r="AP243"/>
      <c r="AQ243"/>
      <c r="AR243"/>
      <c r="AS243"/>
      <c r="AT243"/>
      <c r="AU243"/>
      <c r="AV243"/>
    </row>
    <row r="244" spans="1:48" ht="32" hidden="1" x14ac:dyDescent="0.2">
      <c r="A244" s="46"/>
      <c r="B244" s="39">
        <v>3</v>
      </c>
      <c r="C244" s="109">
        <v>240</v>
      </c>
      <c r="D244" s="50">
        <v>96</v>
      </c>
      <c r="E244" s="102">
        <v>0</v>
      </c>
      <c r="F244" s="92" t="s">
        <v>818</v>
      </c>
      <c r="G244" s="52">
        <v>4.1666666666666666E-3</v>
      </c>
      <c r="H244" s="44">
        <v>1</v>
      </c>
      <c r="I24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0.1277777777777778</v>
      </c>
      <c r="J24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0.50277777777777743</v>
      </c>
      <c r="K244" s="55">
        <v>2.0833333333333332E-2</v>
      </c>
      <c r="L244" s="128" t="str" cm="1">
        <f t="array" ref="L24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07.02.02.01_p_DE</v>
      </c>
      <c r="M244" s="59">
        <v>7</v>
      </c>
      <c r="N244" s="37" t="s">
        <v>7</v>
      </c>
      <c r="O244" s="5">
        <v>2</v>
      </c>
      <c r="P244" s="1" t="s">
        <v>263</v>
      </c>
      <c r="Q244" s="59">
        <v>2</v>
      </c>
      <c r="R244" s="1" t="s">
        <v>399</v>
      </c>
      <c r="S244" s="84" t="s">
        <v>33</v>
      </c>
      <c r="T244" s="59">
        <v>1</v>
      </c>
      <c r="U244" s="2" t="s">
        <v>586</v>
      </c>
      <c r="V244" s="60" t="s">
        <v>264</v>
      </c>
      <c r="W244" s="1" t="s">
        <v>89</v>
      </c>
      <c r="X244" s="1" t="s">
        <v>222</v>
      </c>
      <c r="Y244" s="17">
        <v>0</v>
      </c>
      <c r="Z244" s="60" t="s">
        <v>109</v>
      </c>
      <c r="AA244" s="35"/>
      <c r="AB244" s="12"/>
      <c r="AC244" s="2"/>
      <c r="AD244" s="9">
        <v>4</v>
      </c>
      <c r="AE244" s="88" t="str">
        <f>IF(ISBLANK(Lehrdrehbuch[[#This Row],[from]]),"",_xlfn.CONCAT(Lehrdrehbuch[[#This Row],[Ei Nr.]],".",Lehrdrehbuch[[#This Row],[from]]))</f>
        <v>7.4</v>
      </c>
      <c r="AF244" s="9">
        <v>6</v>
      </c>
      <c r="AG244" s="88" t="str">
        <f>IF(ISBLANK(Lehrdrehbuch[[#This Row],[until]]),"",_xlfn.CONCAT(Lehrdrehbuch[[#This Row],[Ei Nr.]],".",Lehrdrehbuch[[#This Row],[until]]))</f>
        <v>7.6</v>
      </c>
      <c r="AH244" s="67" cm="1">
        <f t="array" ref="AH244">_xlfn.IFS(Lehrdrehbuch[[#This Row],[from]]="na","na",Lehrdrehbuch[[#This Row],[from]]="ID","na",ISBLANK(Lehrdrehbuch[[#This Row],[from]]),"na",ISNUMBER(Lehrdrehbuch[[#This Row],[from]]),Lehrdrehbuch[[#This Row],[until]]-Lehrdrehbuch[[#This Row],[from]]+1)</f>
        <v>3</v>
      </c>
      <c r="AI244" s="79"/>
      <c r="AJ244" s="96"/>
      <c r="AK244" s="79"/>
      <c r="AL244"/>
      <c r="AM244"/>
      <c r="AN244"/>
      <c r="AO244"/>
      <c r="AP244"/>
      <c r="AQ244"/>
      <c r="AR244"/>
      <c r="AS244"/>
      <c r="AT244"/>
      <c r="AU244"/>
      <c r="AV244"/>
    </row>
    <row r="245" spans="1:48" ht="64" hidden="1" x14ac:dyDescent="0.2">
      <c r="A245" s="46"/>
      <c r="B245" s="39">
        <v>3</v>
      </c>
      <c r="C245" s="109">
        <v>241</v>
      </c>
      <c r="D245" s="50">
        <v>98</v>
      </c>
      <c r="E245" s="102">
        <v>0</v>
      </c>
      <c r="F245" s="92" t="s">
        <v>818</v>
      </c>
      <c r="G245" s="52">
        <v>3.472222222222222E-3</v>
      </c>
      <c r="H245" s="44">
        <v>1</v>
      </c>
      <c r="I24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0.13125000000000001</v>
      </c>
      <c r="J24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0.50624999999999964</v>
      </c>
      <c r="K245" s="55">
        <v>2.0833333333333332E-2</v>
      </c>
      <c r="L245" s="128" t="str" cm="1">
        <f t="array" ref="L24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07.02.03.01_p_DE</v>
      </c>
      <c r="M245" s="59">
        <v>7</v>
      </c>
      <c r="N245" s="37" t="s">
        <v>7</v>
      </c>
      <c r="O245" s="5">
        <v>2</v>
      </c>
      <c r="P245" s="1" t="s">
        <v>263</v>
      </c>
      <c r="Q245" s="59">
        <v>3</v>
      </c>
      <c r="R245" s="1" t="s">
        <v>400</v>
      </c>
      <c r="S245" s="84" t="s">
        <v>276</v>
      </c>
      <c r="T245" s="59">
        <v>1</v>
      </c>
      <c r="U245" s="2" t="s">
        <v>584</v>
      </c>
      <c r="V245" s="60" t="s">
        <v>264</v>
      </c>
      <c r="W245" s="1" t="s">
        <v>484</v>
      </c>
      <c r="X245" s="1" t="s">
        <v>222</v>
      </c>
      <c r="Y245" s="17">
        <v>0</v>
      </c>
      <c r="Z245" s="60" t="s">
        <v>745</v>
      </c>
      <c r="AA245" s="35" t="s">
        <v>483</v>
      </c>
      <c r="AB245" s="12"/>
      <c r="AC245" s="2"/>
      <c r="AD245" s="9" t="s">
        <v>15</v>
      </c>
      <c r="AE245" s="88" t="str">
        <f>IF(ISBLANK(Lehrdrehbuch[[#This Row],[from]]),"",_xlfn.CONCAT(Lehrdrehbuch[[#This Row],[Ei Nr.]],".",Lehrdrehbuch[[#This Row],[from]]))</f>
        <v>7.na</v>
      </c>
      <c r="AF245" s="9" t="s">
        <v>15</v>
      </c>
      <c r="AG245" s="88" t="str">
        <f>IF(ISBLANK(Lehrdrehbuch[[#This Row],[until]]),"",_xlfn.CONCAT(Lehrdrehbuch[[#This Row],[Ei Nr.]],".",Lehrdrehbuch[[#This Row],[until]]))</f>
        <v>7.na</v>
      </c>
      <c r="AH245" s="67" t="str" cm="1">
        <f t="array" ref="AH245">_xlfn.IFS(Lehrdrehbuch[[#This Row],[from]]="na","na",Lehrdrehbuch[[#This Row],[from]]="ID","na",ISBLANK(Lehrdrehbuch[[#This Row],[from]]),"na",ISNUMBER(Lehrdrehbuch[[#This Row],[from]]),Lehrdrehbuch[[#This Row],[until]]-Lehrdrehbuch[[#This Row],[from]]+1)</f>
        <v>na</v>
      </c>
      <c r="AI245" s="79"/>
      <c r="AJ245" s="96"/>
      <c r="AK245" s="79"/>
      <c r="AL245"/>
      <c r="AM245"/>
      <c r="AN245"/>
      <c r="AO245"/>
      <c r="AP245"/>
      <c r="AQ245"/>
      <c r="AR245"/>
      <c r="AS245"/>
      <c r="AT245"/>
      <c r="AU245"/>
      <c r="AV245"/>
    </row>
    <row r="246" spans="1:48" ht="48" hidden="1" x14ac:dyDescent="0.2">
      <c r="A246" s="46"/>
      <c r="B246" s="39">
        <v>3</v>
      </c>
      <c r="C246" s="109">
        <v>242</v>
      </c>
      <c r="D246" s="50">
        <v>101</v>
      </c>
      <c r="E246" s="102">
        <v>0</v>
      </c>
      <c r="F246" s="92" t="s">
        <v>818</v>
      </c>
      <c r="G246" s="52">
        <v>6.9444444444444447E-4</v>
      </c>
      <c r="H246" s="44">
        <v>1</v>
      </c>
      <c r="I24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0.13194444444444445</v>
      </c>
      <c r="J24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0.50694444444444409</v>
      </c>
      <c r="K246" s="55">
        <v>2.0833333333333332E-2</v>
      </c>
      <c r="L246" s="128" t="str" cm="1">
        <f t="array" ref="L24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07.02.04.01_p_DE</v>
      </c>
      <c r="M246" s="59">
        <v>7</v>
      </c>
      <c r="N246" s="37" t="s">
        <v>7</v>
      </c>
      <c r="O246" s="5">
        <v>2</v>
      </c>
      <c r="P246" s="1" t="s">
        <v>263</v>
      </c>
      <c r="Q246" s="59">
        <v>4</v>
      </c>
      <c r="R246" s="1" t="s">
        <v>401</v>
      </c>
      <c r="S246" s="84" t="s">
        <v>33</v>
      </c>
      <c r="T246" s="59">
        <v>1</v>
      </c>
      <c r="U246" s="2" t="s">
        <v>586</v>
      </c>
      <c r="V246" s="60" t="s">
        <v>265</v>
      </c>
      <c r="W246" s="1" t="s">
        <v>89</v>
      </c>
      <c r="X246" s="1" t="s">
        <v>222</v>
      </c>
      <c r="Y246" s="17">
        <v>0</v>
      </c>
      <c r="Z246" s="60" t="s">
        <v>88</v>
      </c>
      <c r="AA246" s="35"/>
      <c r="AB246" s="12"/>
      <c r="AC246" s="2"/>
      <c r="AD246" s="9">
        <v>8</v>
      </c>
      <c r="AE246" s="88" t="str">
        <f>IF(ISBLANK(Lehrdrehbuch[[#This Row],[from]]),"",_xlfn.CONCAT(Lehrdrehbuch[[#This Row],[Ei Nr.]],".",Lehrdrehbuch[[#This Row],[from]]))</f>
        <v>7.8</v>
      </c>
      <c r="AF246" s="9">
        <v>9</v>
      </c>
      <c r="AG246" s="88" t="str">
        <f>IF(ISBLANK(Lehrdrehbuch[[#This Row],[until]]),"",_xlfn.CONCAT(Lehrdrehbuch[[#This Row],[Ei Nr.]],".",Lehrdrehbuch[[#This Row],[until]]))</f>
        <v>7.9</v>
      </c>
      <c r="AH246" s="67" cm="1">
        <f t="array" ref="AH246">_xlfn.IFS(Lehrdrehbuch[[#This Row],[from]]="na","na",Lehrdrehbuch[[#This Row],[from]]="ID","na",ISBLANK(Lehrdrehbuch[[#This Row],[from]]),"na",ISNUMBER(Lehrdrehbuch[[#This Row],[from]]),Lehrdrehbuch[[#This Row],[until]]-Lehrdrehbuch[[#This Row],[from]]+1)</f>
        <v>2</v>
      </c>
      <c r="AI246" s="79"/>
      <c r="AJ246" s="96"/>
      <c r="AK246" s="79"/>
      <c r="AL246"/>
      <c r="AM246"/>
      <c r="AN246"/>
      <c r="AO246"/>
      <c r="AP246"/>
      <c r="AQ246"/>
      <c r="AR246"/>
      <c r="AS246"/>
      <c r="AT246"/>
      <c r="AU246"/>
      <c r="AV246"/>
    </row>
    <row r="247" spans="1:48" ht="64" hidden="1" x14ac:dyDescent="0.2">
      <c r="A247" s="46"/>
      <c r="B247" s="39">
        <v>3</v>
      </c>
      <c r="C247" s="109">
        <v>243</v>
      </c>
      <c r="D247" s="50">
        <v>103</v>
      </c>
      <c r="E247" s="102">
        <v>0</v>
      </c>
      <c r="F247" s="92" t="s">
        <v>818</v>
      </c>
      <c r="G247" s="52">
        <v>2.0833333333333333E-3</v>
      </c>
      <c r="H247" s="44">
        <v>1</v>
      </c>
      <c r="I24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0.13402777777777777</v>
      </c>
      <c r="J24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0.50902777777777741</v>
      </c>
      <c r="K247" s="55">
        <v>2.0833333333333332E-2</v>
      </c>
      <c r="L247" s="128" t="str" cm="1">
        <f t="array" ref="L24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07.03.01.01_p_DE</v>
      </c>
      <c r="M247" s="59">
        <v>7</v>
      </c>
      <c r="N247" s="37" t="s">
        <v>7</v>
      </c>
      <c r="O247" s="5">
        <v>3</v>
      </c>
      <c r="P247" s="1" t="s">
        <v>266</v>
      </c>
      <c r="Q247" s="59">
        <v>1</v>
      </c>
      <c r="R247" s="1" t="s">
        <v>402</v>
      </c>
      <c r="S247" s="84" t="s">
        <v>33</v>
      </c>
      <c r="T247" s="59">
        <v>1</v>
      </c>
      <c r="U247" s="2" t="s">
        <v>586</v>
      </c>
      <c r="V247" s="60" t="s">
        <v>30</v>
      </c>
      <c r="W247" s="1" t="s">
        <v>89</v>
      </c>
      <c r="X247" s="1" t="s">
        <v>222</v>
      </c>
      <c r="Y247" s="17">
        <v>0</v>
      </c>
      <c r="Z247" s="60" t="s">
        <v>111</v>
      </c>
      <c r="AA247" s="35" t="s">
        <v>267</v>
      </c>
      <c r="AB247" s="12"/>
      <c r="AC247" s="2"/>
      <c r="AD247" s="9">
        <v>10</v>
      </c>
      <c r="AE247" s="88" t="str">
        <f>IF(ISBLANK(Lehrdrehbuch[[#This Row],[from]]),"",_xlfn.CONCAT(Lehrdrehbuch[[#This Row],[Ei Nr.]],".",Lehrdrehbuch[[#This Row],[from]]))</f>
        <v>7.10</v>
      </c>
      <c r="AF247" s="9">
        <v>12</v>
      </c>
      <c r="AG247" s="88" t="str">
        <f>IF(ISBLANK(Lehrdrehbuch[[#This Row],[until]]),"",_xlfn.CONCAT(Lehrdrehbuch[[#This Row],[Ei Nr.]],".",Lehrdrehbuch[[#This Row],[until]]))</f>
        <v>7.12</v>
      </c>
      <c r="AH247" s="67" cm="1">
        <f t="array" ref="AH247">_xlfn.IFS(Lehrdrehbuch[[#This Row],[from]]="na","na",Lehrdrehbuch[[#This Row],[from]]="ID","na",ISBLANK(Lehrdrehbuch[[#This Row],[from]]),"na",ISNUMBER(Lehrdrehbuch[[#This Row],[from]]),Lehrdrehbuch[[#This Row],[until]]-Lehrdrehbuch[[#This Row],[from]]+1)</f>
        <v>3</v>
      </c>
      <c r="AI247" s="79"/>
      <c r="AJ247" s="96"/>
      <c r="AK247" s="79"/>
      <c r="AL247"/>
      <c r="AM247"/>
      <c r="AN247"/>
      <c r="AO247"/>
      <c r="AP247"/>
      <c r="AQ247"/>
      <c r="AR247"/>
      <c r="AS247"/>
      <c r="AT247"/>
      <c r="AU247"/>
      <c r="AV247"/>
    </row>
    <row r="248" spans="1:48" ht="16" hidden="1" x14ac:dyDescent="0.2">
      <c r="A248" s="46"/>
      <c r="B248" s="39">
        <v>3</v>
      </c>
      <c r="C248" s="109">
        <v>244</v>
      </c>
      <c r="D248" s="50">
        <v>105</v>
      </c>
      <c r="E248" s="102">
        <v>0</v>
      </c>
      <c r="F248" s="92" t="s">
        <v>818</v>
      </c>
      <c r="G248" s="53">
        <v>4.1666666666666664E-2</v>
      </c>
      <c r="H248" s="44">
        <v>1</v>
      </c>
      <c r="I24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0.17569444444444443</v>
      </c>
      <c r="J24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0.55069444444444404</v>
      </c>
      <c r="K248" s="55">
        <v>4.1666666666666664E-2</v>
      </c>
      <c r="L248" s="128" t="str" cm="1">
        <f t="array" ref="L24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07.03.02.01_p_DE</v>
      </c>
      <c r="M248" s="58">
        <v>7</v>
      </c>
      <c r="N248" s="36" t="s">
        <v>9</v>
      </c>
      <c r="O248" s="45">
        <v>3</v>
      </c>
      <c r="P248" s="8" t="s">
        <v>15</v>
      </c>
      <c r="Q248" s="58">
        <v>2</v>
      </c>
      <c r="R248" s="8" t="s">
        <v>16</v>
      </c>
      <c r="S248" s="83" t="s">
        <v>15</v>
      </c>
      <c r="T248" s="58">
        <v>1</v>
      </c>
      <c r="U248" s="15" t="s">
        <v>15</v>
      </c>
      <c r="V248" s="27" t="s">
        <v>98</v>
      </c>
      <c r="W248" s="8" t="s">
        <v>15</v>
      </c>
      <c r="X248" s="8" t="s">
        <v>15</v>
      </c>
      <c r="Y248" s="16">
        <v>0</v>
      </c>
      <c r="Z248" s="27" t="s">
        <v>9</v>
      </c>
      <c r="AA248" s="34"/>
      <c r="AB248" s="28"/>
      <c r="AC248" s="15" t="s">
        <v>15</v>
      </c>
      <c r="AD248" s="29" t="s">
        <v>15</v>
      </c>
      <c r="AE248" s="88" t="str">
        <f>IF(ISBLANK(Lehrdrehbuch[[#This Row],[from]]),"",_xlfn.CONCAT(Lehrdrehbuch[[#This Row],[Ei Nr.]],".",Lehrdrehbuch[[#This Row],[from]]))</f>
        <v>7.na</v>
      </c>
      <c r="AF248" s="29" t="s">
        <v>15</v>
      </c>
      <c r="AG248" s="88" t="str">
        <f>IF(ISBLANK(Lehrdrehbuch[[#This Row],[until]]),"",_xlfn.CONCAT(Lehrdrehbuch[[#This Row],[Ei Nr.]],".",Lehrdrehbuch[[#This Row],[until]]))</f>
        <v>7.na</v>
      </c>
      <c r="AH248" s="67" t="str" cm="1">
        <f t="array" ref="AH248">_xlfn.IFS(Lehrdrehbuch[[#This Row],[from]]="na","na",Lehrdrehbuch[[#This Row],[from]]="ID","na",ISBLANK(Lehrdrehbuch[[#This Row],[from]]),"na",ISNUMBER(Lehrdrehbuch[[#This Row],[from]]),Lehrdrehbuch[[#This Row],[until]]-Lehrdrehbuch[[#This Row],[from]]+1)</f>
        <v>na</v>
      </c>
      <c r="AI248" s="78"/>
      <c r="AJ248" s="95"/>
      <c r="AK248" s="78"/>
      <c r="AL248"/>
      <c r="AM248"/>
      <c r="AN248"/>
      <c r="AO248"/>
      <c r="AP248"/>
      <c r="AQ248"/>
      <c r="AR248"/>
      <c r="AS248"/>
      <c r="AT248"/>
      <c r="AU248"/>
      <c r="AV248"/>
    </row>
    <row r="249" spans="1:48" ht="64" hidden="1" x14ac:dyDescent="0.2">
      <c r="A249" s="46"/>
      <c r="B249" s="39">
        <v>3</v>
      </c>
      <c r="C249" s="109">
        <v>245</v>
      </c>
      <c r="D249" s="50">
        <v>107</v>
      </c>
      <c r="E249" s="102">
        <v>0</v>
      </c>
      <c r="F249" s="92" t="s">
        <v>818</v>
      </c>
      <c r="G249" s="52">
        <v>1.3888888888888889E-3</v>
      </c>
      <c r="H249" s="44">
        <v>1</v>
      </c>
      <c r="I24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0.17708333333333331</v>
      </c>
      <c r="J24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0.55208333333333293</v>
      </c>
      <c r="K249" s="56">
        <v>3.4722222222222224E-2</v>
      </c>
      <c r="L249" s="128" t="str" cm="1">
        <f t="array" ref="L24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08.01.01.01_p_DE</v>
      </c>
      <c r="M249" s="59">
        <v>8</v>
      </c>
      <c r="N249" s="37" t="s">
        <v>8</v>
      </c>
      <c r="O249" s="5">
        <v>1</v>
      </c>
      <c r="P249" s="1" t="s">
        <v>704</v>
      </c>
      <c r="Q249" s="59">
        <v>1</v>
      </c>
      <c r="R249" s="72" t="s">
        <v>558</v>
      </c>
      <c r="S249" s="84" t="s">
        <v>558</v>
      </c>
      <c r="T249" s="59">
        <v>1</v>
      </c>
      <c r="U249" s="2" t="s">
        <v>614</v>
      </c>
      <c r="V249" s="60" t="s">
        <v>269</v>
      </c>
      <c r="W249" s="1" t="s">
        <v>89</v>
      </c>
      <c r="X249" s="1" t="s">
        <v>222</v>
      </c>
      <c r="Y249" s="17">
        <v>0</v>
      </c>
      <c r="Z249" s="60" t="s">
        <v>546</v>
      </c>
      <c r="AA249" s="35"/>
      <c r="AB249" s="12"/>
      <c r="AC249" s="2"/>
      <c r="AD249" s="9" t="s">
        <v>718</v>
      </c>
      <c r="AE249" s="88" t="str">
        <f>IF(ISBLANK(Lehrdrehbuch[[#This Row],[from]]),"",_xlfn.CONCAT(Lehrdrehbuch[[#This Row],[Ei Nr.]],".",Lehrdrehbuch[[#This Row],[from]]))</f>
        <v>8.ID</v>
      </c>
      <c r="AF249" s="9" t="s">
        <v>718</v>
      </c>
      <c r="AG249" s="88" t="str">
        <f>IF(ISBLANK(Lehrdrehbuch[[#This Row],[until]]),"",_xlfn.CONCAT(Lehrdrehbuch[[#This Row],[Ei Nr.]],".",Lehrdrehbuch[[#This Row],[until]]))</f>
        <v>8.ID</v>
      </c>
      <c r="AH249" s="67" t="str" cm="1">
        <f t="array" ref="AH249">_xlfn.IFS(Lehrdrehbuch[[#This Row],[from]]="na","na",Lehrdrehbuch[[#This Row],[from]]="ID","na",ISBLANK(Lehrdrehbuch[[#This Row],[from]]),"na",ISNUMBER(Lehrdrehbuch[[#This Row],[from]]),Lehrdrehbuch[[#This Row],[until]]-Lehrdrehbuch[[#This Row],[from]]+1)</f>
        <v>na</v>
      </c>
      <c r="AI249" s="79"/>
      <c r="AJ249" s="96"/>
      <c r="AK249" s="79"/>
      <c r="AL249"/>
      <c r="AM249"/>
      <c r="AN249"/>
      <c r="AO249"/>
      <c r="AP249"/>
      <c r="AQ249"/>
      <c r="AR249"/>
      <c r="AS249"/>
      <c r="AT249"/>
      <c r="AU249"/>
      <c r="AV249"/>
    </row>
    <row r="250" spans="1:48" ht="32" hidden="1" x14ac:dyDescent="0.2">
      <c r="A250" s="46"/>
      <c r="B250" s="39">
        <v>3</v>
      </c>
      <c r="C250" s="109">
        <v>246</v>
      </c>
      <c r="D250" s="50">
        <v>109</v>
      </c>
      <c r="E250" s="102">
        <v>0</v>
      </c>
      <c r="F250" s="92" t="s">
        <v>818</v>
      </c>
      <c r="G250" s="52">
        <v>1.0416666666666666E-2</v>
      </c>
      <c r="H250" s="44">
        <v>1</v>
      </c>
      <c r="I25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0.18749999999999997</v>
      </c>
      <c r="J25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0.56249999999999956</v>
      </c>
      <c r="K250" s="56">
        <v>3.4722222222222224E-2</v>
      </c>
      <c r="L250" s="128" t="str" cm="1">
        <f t="array" ref="L25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08.01.01.02_p_DE</v>
      </c>
      <c r="M250" s="59">
        <v>8</v>
      </c>
      <c r="N250" s="37" t="s">
        <v>8</v>
      </c>
      <c r="O250" s="5">
        <v>1</v>
      </c>
      <c r="P250" s="1" t="s">
        <v>704</v>
      </c>
      <c r="Q250" s="59">
        <v>1</v>
      </c>
      <c r="R250" s="1" t="s">
        <v>558</v>
      </c>
      <c r="S250" s="84" t="s">
        <v>237</v>
      </c>
      <c r="T250" s="59">
        <v>2</v>
      </c>
      <c r="U250" s="2" t="s">
        <v>615</v>
      </c>
      <c r="V250" s="60" t="s">
        <v>269</v>
      </c>
      <c r="W250" s="1" t="s">
        <v>90</v>
      </c>
      <c r="X250" s="1" t="s">
        <v>218</v>
      </c>
      <c r="Y250" s="17">
        <v>0</v>
      </c>
      <c r="Z250" s="60" t="s">
        <v>468</v>
      </c>
      <c r="AA250" s="35"/>
      <c r="AB250" s="12"/>
      <c r="AC250" s="2" t="s">
        <v>1465</v>
      </c>
      <c r="AD250" s="9" t="s">
        <v>15</v>
      </c>
      <c r="AE250" s="88" t="str">
        <f>IF(ISBLANK(Lehrdrehbuch[[#This Row],[from]]),"",_xlfn.CONCAT(Lehrdrehbuch[[#This Row],[Ei Nr.]],".",Lehrdrehbuch[[#This Row],[from]]))</f>
        <v>8.na</v>
      </c>
      <c r="AF250" s="9" t="s">
        <v>15</v>
      </c>
      <c r="AG250" s="88" t="str">
        <f>IF(ISBLANK(Lehrdrehbuch[[#This Row],[until]]),"",_xlfn.CONCAT(Lehrdrehbuch[[#This Row],[Ei Nr.]],".",Lehrdrehbuch[[#This Row],[until]]))</f>
        <v>8.na</v>
      </c>
      <c r="AH250" s="67" t="str" cm="1">
        <f t="array" ref="AH250">_xlfn.IFS(Lehrdrehbuch[[#This Row],[from]]="na","na",Lehrdrehbuch[[#This Row],[from]]="ID","na",ISBLANK(Lehrdrehbuch[[#This Row],[from]]),"na",ISNUMBER(Lehrdrehbuch[[#This Row],[from]]),Lehrdrehbuch[[#This Row],[until]]-Lehrdrehbuch[[#This Row],[from]]+1)</f>
        <v>na</v>
      </c>
      <c r="AI250" s="79"/>
      <c r="AJ250" s="96"/>
      <c r="AK250" s="79"/>
      <c r="AL250"/>
      <c r="AM250"/>
      <c r="AN250"/>
      <c r="AO250"/>
      <c r="AP250"/>
      <c r="AQ250"/>
      <c r="AR250"/>
      <c r="AS250"/>
      <c r="AT250"/>
      <c r="AU250"/>
      <c r="AV250"/>
    </row>
    <row r="251" spans="1:48" ht="96" hidden="1" x14ac:dyDescent="0.2">
      <c r="A251" s="46"/>
      <c r="B251" s="39">
        <v>3</v>
      </c>
      <c r="C251" s="109">
        <v>247</v>
      </c>
      <c r="D251" s="50">
        <v>111</v>
      </c>
      <c r="E251" s="102">
        <v>0</v>
      </c>
      <c r="F251" s="92" t="s">
        <v>818</v>
      </c>
      <c r="G251" s="52">
        <v>6.9444444444444441E-3</v>
      </c>
      <c r="H251" s="44">
        <v>1</v>
      </c>
      <c r="I25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0.19444444444444442</v>
      </c>
      <c r="J25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0.56944444444444398</v>
      </c>
      <c r="K251" s="56">
        <v>3.4722222222222224E-2</v>
      </c>
      <c r="L251" s="128" t="str" cm="1">
        <f t="array" ref="L25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08.01.01.03_p_DE</v>
      </c>
      <c r="M251" s="59">
        <v>8</v>
      </c>
      <c r="N251" s="37" t="s">
        <v>8</v>
      </c>
      <c r="O251" s="5">
        <v>1</v>
      </c>
      <c r="P251" s="1" t="s">
        <v>704</v>
      </c>
      <c r="Q251" s="59">
        <v>1</v>
      </c>
      <c r="R251" s="1" t="s">
        <v>558</v>
      </c>
      <c r="S251" s="84" t="s">
        <v>237</v>
      </c>
      <c r="T251" s="59">
        <v>3</v>
      </c>
      <c r="U251" s="2" t="s">
        <v>616</v>
      </c>
      <c r="V251" s="60" t="s">
        <v>269</v>
      </c>
      <c r="W251" s="1" t="s">
        <v>90</v>
      </c>
      <c r="X251" s="1" t="s">
        <v>218</v>
      </c>
      <c r="Y251" s="17">
        <v>0</v>
      </c>
      <c r="Z251" s="60" t="s">
        <v>750</v>
      </c>
      <c r="AA251" s="35"/>
      <c r="AB251" s="12"/>
      <c r="AC251" s="2"/>
      <c r="AD251" s="9" t="s">
        <v>15</v>
      </c>
      <c r="AE251" s="88" t="str">
        <f>IF(ISBLANK(Lehrdrehbuch[[#This Row],[from]]),"",_xlfn.CONCAT(Lehrdrehbuch[[#This Row],[Ei Nr.]],".",Lehrdrehbuch[[#This Row],[from]]))</f>
        <v>8.na</v>
      </c>
      <c r="AF251" s="9" t="s">
        <v>15</v>
      </c>
      <c r="AG251" s="88" t="str">
        <f>IF(ISBLANK(Lehrdrehbuch[[#This Row],[until]]),"",_xlfn.CONCAT(Lehrdrehbuch[[#This Row],[Ei Nr.]],".",Lehrdrehbuch[[#This Row],[until]]))</f>
        <v>8.na</v>
      </c>
      <c r="AH251" s="67" t="str" cm="1">
        <f t="array" ref="AH251">_xlfn.IFS(Lehrdrehbuch[[#This Row],[from]]="na","na",Lehrdrehbuch[[#This Row],[from]]="ID","na",ISBLANK(Lehrdrehbuch[[#This Row],[from]]),"na",ISNUMBER(Lehrdrehbuch[[#This Row],[from]]),Lehrdrehbuch[[#This Row],[until]]-Lehrdrehbuch[[#This Row],[from]]+1)</f>
        <v>na</v>
      </c>
      <c r="AI251" s="79"/>
      <c r="AJ251" s="96"/>
      <c r="AK251" s="79"/>
      <c r="AL251"/>
      <c r="AM251"/>
      <c r="AN251"/>
      <c r="AO251"/>
      <c r="AP251"/>
      <c r="AQ251"/>
      <c r="AR251"/>
      <c r="AS251"/>
      <c r="AT251"/>
      <c r="AU251"/>
      <c r="AV251"/>
    </row>
    <row r="252" spans="1:48" ht="32" hidden="1" x14ac:dyDescent="0.2">
      <c r="A252" s="46"/>
      <c r="B252" s="39">
        <v>3</v>
      </c>
      <c r="C252" s="109">
        <v>248</v>
      </c>
      <c r="D252" s="50">
        <v>113</v>
      </c>
      <c r="E252" s="102">
        <v>0</v>
      </c>
      <c r="F252" s="92" t="s">
        <v>818</v>
      </c>
      <c r="G252" s="52">
        <v>1.3888888888888889E-3</v>
      </c>
      <c r="H252" s="44">
        <v>1</v>
      </c>
      <c r="I25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0.1958333333333333</v>
      </c>
      <c r="J25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0.57083333333333286</v>
      </c>
      <c r="K252" s="56">
        <v>3.4722222222222224E-2</v>
      </c>
      <c r="L252" s="128" t="str" cm="1">
        <f t="array" ref="L25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08.01.01.04_p_DE</v>
      </c>
      <c r="M252" s="59">
        <v>8</v>
      </c>
      <c r="N252" s="37" t="s">
        <v>8</v>
      </c>
      <c r="O252" s="5">
        <v>1</v>
      </c>
      <c r="P252" s="1" t="s">
        <v>704</v>
      </c>
      <c r="Q252" s="59">
        <v>1</v>
      </c>
      <c r="R252" s="1" t="s">
        <v>558</v>
      </c>
      <c r="S252" s="84" t="s">
        <v>237</v>
      </c>
      <c r="T252" s="59">
        <v>4</v>
      </c>
      <c r="U252" s="77" t="s">
        <v>617</v>
      </c>
      <c r="V252" s="60" t="s">
        <v>269</v>
      </c>
      <c r="W252" s="1" t="s">
        <v>90</v>
      </c>
      <c r="X252" s="1" t="s">
        <v>218</v>
      </c>
      <c r="Y252" s="17">
        <v>0</v>
      </c>
      <c r="Z252" s="60" t="s">
        <v>486</v>
      </c>
      <c r="AA252" s="35"/>
      <c r="AB252" s="12"/>
      <c r="AC252" s="2"/>
      <c r="AD252" s="9" t="s">
        <v>15</v>
      </c>
      <c r="AE252" s="88" t="str">
        <f>IF(ISBLANK(Lehrdrehbuch[[#This Row],[from]]),"",_xlfn.CONCAT(Lehrdrehbuch[[#This Row],[Ei Nr.]],".",Lehrdrehbuch[[#This Row],[from]]))</f>
        <v>8.na</v>
      </c>
      <c r="AF252" s="9" t="s">
        <v>15</v>
      </c>
      <c r="AG252" s="88" t="str">
        <f>IF(ISBLANK(Lehrdrehbuch[[#This Row],[until]]),"",_xlfn.CONCAT(Lehrdrehbuch[[#This Row],[Ei Nr.]],".",Lehrdrehbuch[[#This Row],[until]]))</f>
        <v>8.na</v>
      </c>
      <c r="AH252" s="67" t="str" cm="1">
        <f t="array" ref="AH252">_xlfn.IFS(Lehrdrehbuch[[#This Row],[from]]="na","na",Lehrdrehbuch[[#This Row],[from]]="ID","na",ISBLANK(Lehrdrehbuch[[#This Row],[from]]),"na",ISNUMBER(Lehrdrehbuch[[#This Row],[from]]),Lehrdrehbuch[[#This Row],[until]]-Lehrdrehbuch[[#This Row],[from]]+1)</f>
        <v>na</v>
      </c>
      <c r="AI252" s="79"/>
      <c r="AJ252" s="96"/>
      <c r="AK252" s="79"/>
      <c r="AL252"/>
      <c r="AM252"/>
      <c r="AN252"/>
      <c r="AO252"/>
      <c r="AP252"/>
      <c r="AQ252"/>
      <c r="AR252"/>
      <c r="AS252"/>
      <c r="AT252"/>
      <c r="AU252"/>
      <c r="AV252"/>
    </row>
    <row r="253" spans="1:48" ht="80" hidden="1" x14ac:dyDescent="0.2">
      <c r="A253" s="46"/>
      <c r="B253" s="39">
        <v>3</v>
      </c>
      <c r="C253" s="109">
        <v>249</v>
      </c>
      <c r="D253" s="50">
        <v>114</v>
      </c>
      <c r="E253" s="102">
        <v>0</v>
      </c>
      <c r="F253" s="92" t="s">
        <v>818</v>
      </c>
      <c r="G253" s="52">
        <v>2.7777777777777779E-3</v>
      </c>
      <c r="H253" s="44">
        <v>1</v>
      </c>
      <c r="I25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0.19861111111111107</v>
      </c>
      <c r="J25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0.57361111111111063</v>
      </c>
      <c r="K253" s="56">
        <v>3.4722222222222224E-2</v>
      </c>
      <c r="L253" s="128" t="str" cm="1">
        <f t="array" ref="L25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08.01.02.01_p_DE</v>
      </c>
      <c r="M253" s="58">
        <v>8</v>
      </c>
      <c r="N253" s="37" t="s">
        <v>8</v>
      </c>
      <c r="O253" s="5">
        <v>1</v>
      </c>
      <c r="P253" s="1" t="s">
        <v>704</v>
      </c>
      <c r="Q253" s="59">
        <v>2</v>
      </c>
      <c r="R253" s="1" t="s">
        <v>403</v>
      </c>
      <c r="S253" s="84" t="s">
        <v>228</v>
      </c>
      <c r="T253" s="58">
        <v>1</v>
      </c>
      <c r="U253" s="2" t="s">
        <v>604</v>
      </c>
      <c r="V253" s="60" t="s">
        <v>270</v>
      </c>
      <c r="W253" s="1" t="s">
        <v>90</v>
      </c>
      <c r="X253" s="1" t="s">
        <v>218</v>
      </c>
      <c r="Y253" s="17">
        <v>0</v>
      </c>
      <c r="Z253" s="60" t="s">
        <v>671</v>
      </c>
      <c r="AA253" s="35"/>
      <c r="AB253" s="12"/>
      <c r="AC253" s="2"/>
      <c r="AD253" s="9">
        <v>5</v>
      </c>
      <c r="AE253" s="88" t="str">
        <f>IF(ISBLANK(Lehrdrehbuch[[#This Row],[from]]),"",_xlfn.CONCAT(Lehrdrehbuch[[#This Row],[Ei Nr.]],".",Lehrdrehbuch[[#This Row],[from]]))</f>
        <v>8.5</v>
      </c>
      <c r="AF253" s="9">
        <v>5</v>
      </c>
      <c r="AG253" s="88" t="str">
        <f>IF(ISBLANK(Lehrdrehbuch[[#This Row],[until]]),"",_xlfn.CONCAT(Lehrdrehbuch[[#This Row],[Ei Nr.]],".",Lehrdrehbuch[[#This Row],[until]]))</f>
        <v>8.5</v>
      </c>
      <c r="AH253" s="67" cm="1">
        <f t="array" ref="AH253">_xlfn.IFS(Lehrdrehbuch[[#This Row],[from]]="na","na",Lehrdrehbuch[[#This Row],[from]]="ID","na",ISBLANK(Lehrdrehbuch[[#This Row],[from]]),"na",ISNUMBER(Lehrdrehbuch[[#This Row],[from]]),Lehrdrehbuch[[#This Row],[until]]-Lehrdrehbuch[[#This Row],[from]]+1)</f>
        <v>1</v>
      </c>
      <c r="AI253" s="79"/>
      <c r="AJ253" s="96"/>
      <c r="AK253" s="79"/>
      <c r="AL253"/>
      <c r="AM253"/>
      <c r="AN253"/>
      <c r="AO253"/>
      <c r="AP253"/>
      <c r="AQ253"/>
      <c r="AR253"/>
      <c r="AS253"/>
      <c r="AT253"/>
      <c r="AU253"/>
      <c r="AV253"/>
    </row>
    <row r="254" spans="1:48" ht="48" hidden="1" x14ac:dyDescent="0.2">
      <c r="A254" s="46"/>
      <c r="B254" s="39">
        <v>3</v>
      </c>
      <c r="C254" s="109">
        <v>250</v>
      </c>
      <c r="D254" s="50">
        <v>116</v>
      </c>
      <c r="E254" s="102">
        <v>0</v>
      </c>
      <c r="F254" s="92" t="s">
        <v>818</v>
      </c>
      <c r="G254" s="52">
        <v>6.9444444444444447E-4</v>
      </c>
      <c r="H254" s="44">
        <v>0</v>
      </c>
      <c r="I25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0.19861111111111107</v>
      </c>
      <c r="J25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0.57361111111111063</v>
      </c>
      <c r="K254" s="56">
        <v>3.4722222222222224E-2</v>
      </c>
      <c r="L254" s="128" t="str" cm="1">
        <f t="array" ref="L25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08.01.02a.01_p_DE</v>
      </c>
      <c r="M254" s="58">
        <v>8</v>
      </c>
      <c r="N254" s="37" t="s">
        <v>8</v>
      </c>
      <c r="O254" s="5">
        <v>1</v>
      </c>
      <c r="P254" s="1" t="s">
        <v>704</v>
      </c>
      <c r="Q254" s="59" t="s">
        <v>365</v>
      </c>
      <c r="R254" s="1" t="s">
        <v>404</v>
      </c>
      <c r="S254" s="84" t="s">
        <v>33</v>
      </c>
      <c r="T254" s="58">
        <v>1</v>
      </c>
      <c r="U254" s="2" t="s">
        <v>586</v>
      </c>
      <c r="V254" s="60" t="s">
        <v>270</v>
      </c>
      <c r="W254" s="1" t="s">
        <v>89</v>
      </c>
      <c r="X254" s="1" t="s">
        <v>222</v>
      </c>
      <c r="Y254" s="17">
        <v>1</v>
      </c>
      <c r="Z254" s="60" t="s">
        <v>203</v>
      </c>
      <c r="AA254" s="35"/>
      <c r="AB254" s="12"/>
      <c r="AC254" s="2"/>
      <c r="AD254" s="9" t="s">
        <v>15</v>
      </c>
      <c r="AE254" s="88" t="str">
        <f>IF(ISBLANK(Lehrdrehbuch[[#This Row],[from]]),"",_xlfn.CONCAT(Lehrdrehbuch[[#This Row],[Ei Nr.]],".",Lehrdrehbuch[[#This Row],[from]]))</f>
        <v>8.na</v>
      </c>
      <c r="AF254" s="9" t="s">
        <v>15</v>
      </c>
      <c r="AG254" s="88" t="str">
        <f>IF(ISBLANK(Lehrdrehbuch[[#This Row],[until]]),"",_xlfn.CONCAT(Lehrdrehbuch[[#This Row],[Ei Nr.]],".",Lehrdrehbuch[[#This Row],[until]]))</f>
        <v>8.na</v>
      </c>
      <c r="AH254" s="67" t="str" cm="1">
        <f t="array" ref="AH254">_xlfn.IFS(Lehrdrehbuch[[#This Row],[from]]="na","na",Lehrdrehbuch[[#This Row],[from]]="ID","na",ISBLANK(Lehrdrehbuch[[#This Row],[from]]),"na",ISNUMBER(Lehrdrehbuch[[#This Row],[from]]),Lehrdrehbuch[[#This Row],[until]]-Lehrdrehbuch[[#This Row],[from]]+1)</f>
        <v>na</v>
      </c>
      <c r="AI254" s="79"/>
      <c r="AJ254" s="96"/>
      <c r="AK254" s="79"/>
      <c r="AL254"/>
      <c r="AM254"/>
      <c r="AN254"/>
      <c r="AO254"/>
      <c r="AP254"/>
      <c r="AQ254"/>
      <c r="AR254"/>
      <c r="AS254"/>
      <c r="AT254"/>
      <c r="AU254"/>
      <c r="AV254"/>
    </row>
    <row r="255" spans="1:48" ht="32" hidden="1" x14ac:dyDescent="0.2">
      <c r="A255" s="46"/>
      <c r="B255" s="39">
        <v>3</v>
      </c>
      <c r="C255" s="109">
        <v>251</v>
      </c>
      <c r="D255" s="50">
        <v>118</v>
      </c>
      <c r="E255" s="102">
        <v>0</v>
      </c>
      <c r="F255" s="92" t="s">
        <v>818</v>
      </c>
      <c r="G255" s="52">
        <v>1.3888888888888889E-3</v>
      </c>
      <c r="H255" s="44">
        <v>1</v>
      </c>
      <c r="I25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25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255" s="56">
        <v>3.4722222222222224E-2</v>
      </c>
      <c r="L255" s="128" t="str" cm="1">
        <f t="array" ref="L25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08.01.03.01_p_DE</v>
      </c>
      <c r="M255" s="59">
        <v>8</v>
      </c>
      <c r="N255" s="37" t="s">
        <v>8</v>
      </c>
      <c r="O255" s="5">
        <v>1</v>
      </c>
      <c r="P255" s="1" t="s">
        <v>704</v>
      </c>
      <c r="Q255" s="59">
        <v>3</v>
      </c>
      <c r="R255" s="1" t="s">
        <v>405</v>
      </c>
      <c r="S255" s="84" t="s">
        <v>33</v>
      </c>
      <c r="T255" s="59">
        <v>1</v>
      </c>
      <c r="U255" s="2" t="s">
        <v>586</v>
      </c>
      <c r="V255" s="60" t="s">
        <v>271</v>
      </c>
      <c r="W255" s="1" t="s">
        <v>89</v>
      </c>
      <c r="X255" s="1" t="s">
        <v>222</v>
      </c>
      <c r="Y255" s="17">
        <v>0</v>
      </c>
      <c r="Z255" s="62" t="s">
        <v>727</v>
      </c>
      <c r="AA255" s="35"/>
      <c r="AB255" s="12"/>
      <c r="AC255" s="2" t="s">
        <v>819</v>
      </c>
      <c r="AD255" s="9">
        <v>6</v>
      </c>
      <c r="AE255" s="88" t="str">
        <f>IF(ISBLANK(Lehrdrehbuch[[#This Row],[from]]),"",_xlfn.CONCAT(Lehrdrehbuch[[#This Row],[Ei Nr.]],".",Lehrdrehbuch[[#This Row],[from]]))</f>
        <v>8.6</v>
      </c>
      <c r="AF255" s="9">
        <v>6</v>
      </c>
      <c r="AG255" s="88" t="str">
        <f>IF(ISBLANK(Lehrdrehbuch[[#This Row],[until]]),"",_xlfn.CONCAT(Lehrdrehbuch[[#This Row],[Ei Nr.]],".",Lehrdrehbuch[[#This Row],[until]]))</f>
        <v>8.6</v>
      </c>
      <c r="AH255" s="67" cm="1">
        <f t="array" ref="AH255">_xlfn.IFS(Lehrdrehbuch[[#This Row],[from]]="na","na",Lehrdrehbuch[[#This Row],[from]]="ID","na",ISBLANK(Lehrdrehbuch[[#This Row],[from]]),"na",ISNUMBER(Lehrdrehbuch[[#This Row],[from]]),Lehrdrehbuch[[#This Row],[until]]-Lehrdrehbuch[[#This Row],[from]]+1)</f>
        <v>1</v>
      </c>
      <c r="AI255" s="79"/>
      <c r="AJ255" s="96"/>
      <c r="AK255" s="79"/>
      <c r="AL255"/>
      <c r="AM255"/>
      <c r="AN255"/>
      <c r="AO255"/>
      <c r="AP255"/>
      <c r="AQ255"/>
      <c r="AR255"/>
      <c r="AS255"/>
      <c r="AT255"/>
      <c r="AU255"/>
      <c r="AV255"/>
    </row>
    <row r="256" spans="1:48" ht="32" hidden="1" x14ac:dyDescent="0.2">
      <c r="A256" s="46"/>
      <c r="B256" s="39">
        <v>3</v>
      </c>
      <c r="C256" s="109">
        <v>252</v>
      </c>
      <c r="D256" s="50">
        <v>120</v>
      </c>
      <c r="E256" s="102">
        <v>0</v>
      </c>
      <c r="F256" s="92" t="s">
        <v>818</v>
      </c>
      <c r="G256" s="52">
        <v>2.7777777777777779E-3</v>
      </c>
      <c r="H256" s="44">
        <v>1</v>
      </c>
      <c r="I25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0.20277777777777772</v>
      </c>
      <c r="J25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0.57777777777777728</v>
      </c>
      <c r="K256" s="56">
        <v>3.4722222222222224E-2</v>
      </c>
      <c r="L256" s="128" t="str" cm="1">
        <f t="array" ref="L25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08.01.04.01_p_DE</v>
      </c>
      <c r="M256" s="59">
        <v>8</v>
      </c>
      <c r="N256" s="37" t="s">
        <v>8</v>
      </c>
      <c r="O256" s="5">
        <v>1</v>
      </c>
      <c r="P256" s="1" t="s">
        <v>704</v>
      </c>
      <c r="Q256" s="59">
        <v>4</v>
      </c>
      <c r="R256" s="1" t="s">
        <v>406</v>
      </c>
      <c r="S256" s="84" t="s">
        <v>33</v>
      </c>
      <c r="T256" s="59">
        <v>1</v>
      </c>
      <c r="U256" s="2" t="s">
        <v>586</v>
      </c>
      <c r="V256" s="60" t="s">
        <v>724</v>
      </c>
      <c r="W256" s="1" t="s">
        <v>89</v>
      </c>
      <c r="X256" s="1" t="s">
        <v>222</v>
      </c>
      <c r="Y256" s="17">
        <v>0</v>
      </c>
      <c r="Z256" s="60" t="s">
        <v>173</v>
      </c>
      <c r="AA256" s="35"/>
      <c r="AB256" s="12"/>
      <c r="AC256" s="2" t="s">
        <v>335</v>
      </c>
      <c r="AD256" s="9">
        <v>7</v>
      </c>
      <c r="AE256" s="88" t="str">
        <f>IF(ISBLANK(Lehrdrehbuch[[#This Row],[from]]),"",_xlfn.CONCAT(Lehrdrehbuch[[#This Row],[Ei Nr.]],".",Lehrdrehbuch[[#This Row],[from]]))</f>
        <v>8.7</v>
      </c>
      <c r="AF256" s="9">
        <v>9</v>
      </c>
      <c r="AG256" s="88" t="str">
        <f>IF(ISBLANK(Lehrdrehbuch[[#This Row],[until]]),"",_xlfn.CONCAT(Lehrdrehbuch[[#This Row],[Ei Nr.]],".",Lehrdrehbuch[[#This Row],[until]]))</f>
        <v>8.9</v>
      </c>
      <c r="AH256" s="67" cm="1">
        <f t="array" ref="AH256">_xlfn.IFS(Lehrdrehbuch[[#This Row],[from]]="na","na",Lehrdrehbuch[[#This Row],[from]]="ID","na",ISBLANK(Lehrdrehbuch[[#This Row],[from]]),"na",ISNUMBER(Lehrdrehbuch[[#This Row],[from]]),Lehrdrehbuch[[#This Row],[until]]-Lehrdrehbuch[[#This Row],[from]]+1)</f>
        <v>3</v>
      </c>
      <c r="AI256" s="79"/>
      <c r="AJ256" s="96"/>
      <c r="AK256" s="79"/>
      <c r="AL256"/>
      <c r="AM256"/>
      <c r="AN256"/>
      <c r="AO256"/>
      <c r="AP256"/>
      <c r="AQ256"/>
      <c r="AR256"/>
      <c r="AS256"/>
      <c r="AT256"/>
      <c r="AU256"/>
      <c r="AV256"/>
    </row>
    <row r="257" spans="1:48" ht="32" hidden="1" x14ac:dyDescent="0.2">
      <c r="A257" s="46"/>
      <c r="B257" s="39">
        <v>3</v>
      </c>
      <c r="C257" s="109">
        <v>253</v>
      </c>
      <c r="D257" s="50">
        <v>122</v>
      </c>
      <c r="E257" s="102">
        <v>0</v>
      </c>
      <c r="F257" s="92" t="s">
        <v>818</v>
      </c>
      <c r="G257" s="52">
        <v>1.3888888888888889E-3</v>
      </c>
      <c r="H257" s="44">
        <v>1</v>
      </c>
      <c r="I25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0.20416666666666661</v>
      </c>
      <c r="J25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0.57916666666666616</v>
      </c>
      <c r="K257" s="56">
        <v>3.4722222222222224E-2</v>
      </c>
      <c r="L257" s="128" t="str" cm="1">
        <f t="array" ref="L25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08.02.01.01_p_DE</v>
      </c>
      <c r="M257" s="59">
        <v>8</v>
      </c>
      <c r="N257" s="37" t="s">
        <v>8</v>
      </c>
      <c r="O257" s="5">
        <v>2</v>
      </c>
      <c r="P257" s="1" t="s">
        <v>272</v>
      </c>
      <c r="Q257" s="59">
        <v>1</v>
      </c>
      <c r="R257" s="1" t="s">
        <v>407</v>
      </c>
      <c r="S257" s="84" t="s">
        <v>33</v>
      </c>
      <c r="T257" s="59">
        <v>1</v>
      </c>
      <c r="U257" s="2" t="s">
        <v>586</v>
      </c>
      <c r="V257" s="60" t="s">
        <v>35</v>
      </c>
      <c r="W257" s="1" t="s">
        <v>89</v>
      </c>
      <c r="X257" s="1" t="s">
        <v>222</v>
      </c>
      <c r="Y257" s="17">
        <v>0</v>
      </c>
      <c r="Z257" s="60" t="s">
        <v>104</v>
      </c>
      <c r="AA257" s="35"/>
      <c r="AB257" s="12"/>
      <c r="AC257" s="2"/>
      <c r="AD257" s="9">
        <v>10</v>
      </c>
      <c r="AE257" s="88" t="str">
        <f>IF(ISBLANK(Lehrdrehbuch[[#This Row],[from]]),"",_xlfn.CONCAT(Lehrdrehbuch[[#This Row],[Ei Nr.]],".",Lehrdrehbuch[[#This Row],[from]]))</f>
        <v>8.10</v>
      </c>
      <c r="AF257" s="9">
        <v>10</v>
      </c>
      <c r="AG257" s="88" t="str">
        <f>IF(ISBLANK(Lehrdrehbuch[[#This Row],[until]]),"",_xlfn.CONCAT(Lehrdrehbuch[[#This Row],[Ei Nr.]],".",Lehrdrehbuch[[#This Row],[until]]))</f>
        <v>8.10</v>
      </c>
      <c r="AH257" s="67" cm="1">
        <f t="array" ref="AH257">_xlfn.IFS(Lehrdrehbuch[[#This Row],[from]]="na","na",Lehrdrehbuch[[#This Row],[from]]="ID","na",ISBLANK(Lehrdrehbuch[[#This Row],[from]]),"na",ISNUMBER(Lehrdrehbuch[[#This Row],[from]]),Lehrdrehbuch[[#This Row],[until]]-Lehrdrehbuch[[#This Row],[from]]+1)</f>
        <v>1</v>
      </c>
      <c r="AI257" s="79"/>
      <c r="AJ257" s="96"/>
      <c r="AK257" s="79"/>
      <c r="AL257"/>
      <c r="AM257"/>
      <c r="AN257"/>
      <c r="AO257"/>
      <c r="AP257"/>
      <c r="AQ257"/>
      <c r="AR257"/>
      <c r="AS257"/>
      <c r="AT257"/>
      <c r="AU257"/>
      <c r="AV257"/>
    </row>
    <row r="258" spans="1:48" ht="64" hidden="1" x14ac:dyDescent="0.2">
      <c r="A258" s="46"/>
      <c r="B258" s="39">
        <v>3</v>
      </c>
      <c r="C258" s="109">
        <v>254</v>
      </c>
      <c r="D258" s="50">
        <v>124</v>
      </c>
      <c r="E258" s="102">
        <v>0</v>
      </c>
      <c r="F258" s="92" t="s">
        <v>818</v>
      </c>
      <c r="G258" s="52">
        <v>3.472222222222222E-3</v>
      </c>
      <c r="H258" s="44">
        <v>1</v>
      </c>
      <c r="I25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25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258" s="56">
        <v>3.4722222222222224E-2</v>
      </c>
      <c r="L258" s="128" t="str" cm="1">
        <f t="array" ref="L25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08.03.02.01_p_DE</v>
      </c>
      <c r="M258" s="59">
        <v>8</v>
      </c>
      <c r="N258" s="37" t="s">
        <v>8</v>
      </c>
      <c r="O258" s="5">
        <v>3</v>
      </c>
      <c r="P258" s="1" t="s">
        <v>273</v>
      </c>
      <c r="Q258" s="59">
        <v>2</v>
      </c>
      <c r="R258" s="1" t="s">
        <v>408</v>
      </c>
      <c r="S258" s="84" t="s">
        <v>33</v>
      </c>
      <c r="T258" s="59">
        <v>1</v>
      </c>
      <c r="U258" s="2" t="s">
        <v>586</v>
      </c>
      <c r="V258" s="60" t="s">
        <v>274</v>
      </c>
      <c r="W258" s="1" t="s">
        <v>89</v>
      </c>
      <c r="X258" s="1" t="s">
        <v>222</v>
      </c>
      <c r="Y258" s="17">
        <v>0</v>
      </c>
      <c r="Z258" s="60" t="s">
        <v>105</v>
      </c>
      <c r="AA258" s="35"/>
      <c r="AB258" s="12"/>
      <c r="AC258" s="2"/>
      <c r="AD258" s="9">
        <v>11</v>
      </c>
      <c r="AE258" s="88" t="str">
        <f>IF(ISBLANK(Lehrdrehbuch[[#This Row],[from]]),"",_xlfn.CONCAT(Lehrdrehbuch[[#This Row],[Ei Nr.]],".",Lehrdrehbuch[[#This Row],[from]]))</f>
        <v>8.11</v>
      </c>
      <c r="AF258" s="9">
        <v>12</v>
      </c>
      <c r="AG258" s="88" t="str">
        <f>IF(ISBLANK(Lehrdrehbuch[[#This Row],[until]]),"",_xlfn.CONCAT(Lehrdrehbuch[[#This Row],[Ei Nr.]],".",Lehrdrehbuch[[#This Row],[until]]))</f>
        <v>8.12</v>
      </c>
      <c r="AH258" s="67" cm="1">
        <f t="array" ref="AH258">_xlfn.IFS(Lehrdrehbuch[[#This Row],[from]]="na","na",Lehrdrehbuch[[#This Row],[from]]="ID","na",ISBLANK(Lehrdrehbuch[[#This Row],[from]]),"na",ISNUMBER(Lehrdrehbuch[[#This Row],[from]]),Lehrdrehbuch[[#This Row],[until]]-Lehrdrehbuch[[#This Row],[from]]+1)</f>
        <v>2</v>
      </c>
      <c r="AI258" s="79"/>
      <c r="AJ258" s="96"/>
      <c r="AK258" s="79"/>
      <c r="AL258"/>
      <c r="AM258"/>
      <c r="AN258"/>
      <c r="AO258"/>
      <c r="AP258"/>
      <c r="AQ258"/>
      <c r="AR258"/>
      <c r="AS258"/>
      <c r="AT258"/>
      <c r="AU258"/>
      <c r="AV258"/>
    </row>
    <row r="259" spans="1:48" ht="96" hidden="1" x14ac:dyDescent="0.2">
      <c r="A259" s="46"/>
      <c r="B259" s="39">
        <v>3</v>
      </c>
      <c r="C259" s="109">
        <v>255</v>
      </c>
      <c r="D259" s="50">
        <v>126</v>
      </c>
      <c r="E259" s="102">
        <v>0</v>
      </c>
      <c r="F259" s="92" t="s">
        <v>818</v>
      </c>
      <c r="G259" s="52">
        <v>1.3888888888888889E-3</v>
      </c>
      <c r="H259" s="44">
        <v>0</v>
      </c>
      <c r="I25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25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259" s="56">
        <v>3.4722222222222224E-2</v>
      </c>
      <c r="L259" s="128" t="str" cm="1">
        <f t="array" ref="L25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08.03.03a.01_p_DE</v>
      </c>
      <c r="M259" s="58">
        <v>8</v>
      </c>
      <c r="N259" s="37" t="s">
        <v>8</v>
      </c>
      <c r="O259" s="5">
        <v>3</v>
      </c>
      <c r="P259" s="1" t="s">
        <v>489</v>
      </c>
      <c r="Q259" s="70" t="s">
        <v>709</v>
      </c>
      <c r="R259" s="1" t="s">
        <v>618</v>
      </c>
      <c r="S259" s="84" t="s">
        <v>237</v>
      </c>
      <c r="T259" s="58">
        <v>1</v>
      </c>
      <c r="U259" s="2" t="s">
        <v>587</v>
      </c>
      <c r="V259" s="60" t="s">
        <v>453</v>
      </c>
      <c r="W259" s="1" t="s">
        <v>89</v>
      </c>
      <c r="X259" s="1" t="s">
        <v>222</v>
      </c>
      <c r="Y259" s="17">
        <v>1</v>
      </c>
      <c r="Z259" s="60" t="s">
        <v>547</v>
      </c>
      <c r="AA259" s="35"/>
      <c r="AB259" s="12"/>
      <c r="AC259" s="2"/>
      <c r="AD259" s="9" t="s">
        <v>15</v>
      </c>
      <c r="AE259" s="88" t="str">
        <f>IF(ISBLANK(Lehrdrehbuch[[#This Row],[from]]),"",_xlfn.CONCAT(Lehrdrehbuch[[#This Row],[Ei Nr.]],".",Lehrdrehbuch[[#This Row],[from]]))</f>
        <v>8.na</v>
      </c>
      <c r="AF259" s="9" t="s">
        <v>15</v>
      </c>
      <c r="AG259" s="88" t="str">
        <f>IF(ISBLANK(Lehrdrehbuch[[#This Row],[until]]),"",_xlfn.CONCAT(Lehrdrehbuch[[#This Row],[Ei Nr.]],".",Lehrdrehbuch[[#This Row],[until]]))</f>
        <v>8.na</v>
      </c>
      <c r="AH259" s="67" t="str" cm="1">
        <f t="array" ref="AH259">_xlfn.IFS(Lehrdrehbuch[[#This Row],[from]]="na","na",Lehrdrehbuch[[#This Row],[from]]="ID","na",ISBLANK(Lehrdrehbuch[[#This Row],[from]]),"na",ISNUMBER(Lehrdrehbuch[[#This Row],[from]]),Lehrdrehbuch[[#This Row],[until]]-Lehrdrehbuch[[#This Row],[from]]+1)</f>
        <v>na</v>
      </c>
      <c r="AI259" s="79"/>
      <c r="AJ259" s="96"/>
      <c r="AK259" s="79"/>
      <c r="AL259"/>
      <c r="AM259"/>
      <c r="AN259"/>
      <c r="AO259"/>
      <c r="AP259"/>
      <c r="AQ259"/>
      <c r="AR259"/>
      <c r="AS259"/>
      <c r="AT259"/>
      <c r="AU259"/>
      <c r="AV259"/>
    </row>
    <row r="260" spans="1:48" ht="32" hidden="1" x14ac:dyDescent="0.2">
      <c r="A260" s="46"/>
      <c r="B260" s="39">
        <v>3</v>
      </c>
      <c r="C260" s="109">
        <v>256</v>
      </c>
      <c r="D260" s="50">
        <v>128</v>
      </c>
      <c r="E260" s="102">
        <v>0</v>
      </c>
      <c r="F260" s="92" t="s">
        <v>818</v>
      </c>
      <c r="G260" s="52">
        <v>3.472222222222222E-3</v>
      </c>
      <c r="H260" s="44">
        <v>0</v>
      </c>
      <c r="I26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26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260" s="56">
        <v>3.4722222222222224E-2</v>
      </c>
      <c r="L260" s="128" t="str" cm="1">
        <f t="array" ref="L26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08.03.03a.02_p_DE</v>
      </c>
      <c r="M260" s="58">
        <v>8</v>
      </c>
      <c r="N260" s="37" t="s">
        <v>8</v>
      </c>
      <c r="O260" s="5">
        <v>3</v>
      </c>
      <c r="P260" s="1" t="s">
        <v>489</v>
      </c>
      <c r="Q260" s="70" t="s">
        <v>709</v>
      </c>
      <c r="R260" s="1" t="s">
        <v>618</v>
      </c>
      <c r="S260" s="84" t="s">
        <v>237</v>
      </c>
      <c r="T260" s="58">
        <v>2</v>
      </c>
      <c r="U260" s="2" t="s">
        <v>594</v>
      </c>
      <c r="V260" s="60" t="s">
        <v>453</v>
      </c>
      <c r="W260" s="1" t="s">
        <v>90</v>
      </c>
      <c r="X260" s="1" t="s">
        <v>222</v>
      </c>
      <c r="Y260" s="17">
        <v>1</v>
      </c>
      <c r="Z260" s="60" t="s">
        <v>148</v>
      </c>
      <c r="AA260" s="35"/>
      <c r="AB260" s="12"/>
      <c r="AC260" s="2"/>
      <c r="AD260" s="9" t="s">
        <v>15</v>
      </c>
      <c r="AE260" s="88" t="str">
        <f>IF(ISBLANK(Lehrdrehbuch[[#This Row],[from]]),"",_xlfn.CONCAT(Lehrdrehbuch[[#This Row],[Ei Nr.]],".",Lehrdrehbuch[[#This Row],[from]]))</f>
        <v>8.na</v>
      </c>
      <c r="AF260" s="9" t="s">
        <v>15</v>
      </c>
      <c r="AG260" s="88" t="str">
        <f>IF(ISBLANK(Lehrdrehbuch[[#This Row],[until]]),"",_xlfn.CONCAT(Lehrdrehbuch[[#This Row],[Ei Nr.]],".",Lehrdrehbuch[[#This Row],[until]]))</f>
        <v>8.na</v>
      </c>
      <c r="AH260" s="67" t="str" cm="1">
        <f t="array" ref="AH260">_xlfn.IFS(Lehrdrehbuch[[#This Row],[from]]="na","na",Lehrdrehbuch[[#This Row],[from]]="ID","na",ISBLANK(Lehrdrehbuch[[#This Row],[from]]),"na",ISNUMBER(Lehrdrehbuch[[#This Row],[from]]),Lehrdrehbuch[[#This Row],[until]]-Lehrdrehbuch[[#This Row],[from]]+1)</f>
        <v>na</v>
      </c>
      <c r="AI260" s="79"/>
      <c r="AJ260" s="96"/>
      <c r="AK260" s="79"/>
      <c r="AL260"/>
      <c r="AM260"/>
      <c r="AN260"/>
      <c r="AO260"/>
      <c r="AP260"/>
      <c r="AQ260"/>
      <c r="AR260"/>
      <c r="AS260"/>
      <c r="AT260"/>
      <c r="AU260"/>
      <c r="AV260"/>
    </row>
    <row r="261" spans="1:48" ht="64" hidden="1" x14ac:dyDescent="0.2">
      <c r="A261" s="46"/>
      <c r="B261" s="39">
        <v>3</v>
      </c>
      <c r="C261" s="109">
        <v>257</v>
      </c>
      <c r="D261" s="50">
        <v>130</v>
      </c>
      <c r="E261" s="102">
        <v>0</v>
      </c>
      <c r="F261" s="92" t="s">
        <v>818</v>
      </c>
      <c r="G261" s="52">
        <v>3.472222222222222E-3</v>
      </c>
      <c r="H261" s="44">
        <v>0</v>
      </c>
      <c r="I26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26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261" s="56">
        <v>3.4722222222222224E-2</v>
      </c>
      <c r="L261" s="128" t="str" cm="1">
        <f t="array" ref="L26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08.03.03a.03_p_DE</v>
      </c>
      <c r="M261" s="58">
        <v>8</v>
      </c>
      <c r="N261" s="37" t="s">
        <v>8</v>
      </c>
      <c r="O261" s="5">
        <v>3</v>
      </c>
      <c r="P261" s="1" t="s">
        <v>489</v>
      </c>
      <c r="Q261" s="70" t="s">
        <v>709</v>
      </c>
      <c r="R261" s="1" t="s">
        <v>618</v>
      </c>
      <c r="S261" s="84" t="s">
        <v>237</v>
      </c>
      <c r="T261" s="58">
        <v>3</v>
      </c>
      <c r="U261" s="2" t="s">
        <v>605</v>
      </c>
      <c r="V261" s="60" t="s">
        <v>453</v>
      </c>
      <c r="W261" s="1" t="s">
        <v>90</v>
      </c>
      <c r="X261" s="1" t="s">
        <v>218</v>
      </c>
      <c r="Y261" s="17">
        <v>1</v>
      </c>
      <c r="Z261" s="60" t="s">
        <v>566</v>
      </c>
      <c r="AA261" s="35"/>
      <c r="AB261" s="12"/>
      <c r="AC261" s="2"/>
      <c r="AD261" s="9" t="s">
        <v>15</v>
      </c>
      <c r="AE261" s="88" t="str">
        <f>IF(ISBLANK(Lehrdrehbuch[[#This Row],[from]]),"",_xlfn.CONCAT(Lehrdrehbuch[[#This Row],[Ei Nr.]],".",Lehrdrehbuch[[#This Row],[from]]))</f>
        <v>8.na</v>
      </c>
      <c r="AF261" s="9" t="s">
        <v>15</v>
      </c>
      <c r="AG261" s="88" t="str">
        <f>IF(ISBLANK(Lehrdrehbuch[[#This Row],[until]]),"",_xlfn.CONCAT(Lehrdrehbuch[[#This Row],[Ei Nr.]],".",Lehrdrehbuch[[#This Row],[until]]))</f>
        <v>8.na</v>
      </c>
      <c r="AH261" s="67" t="str" cm="1">
        <f t="array" ref="AH261">_xlfn.IFS(Lehrdrehbuch[[#This Row],[from]]="na","na",Lehrdrehbuch[[#This Row],[from]]="ID","na",ISBLANK(Lehrdrehbuch[[#This Row],[from]]),"na",ISNUMBER(Lehrdrehbuch[[#This Row],[from]]),Lehrdrehbuch[[#This Row],[until]]-Lehrdrehbuch[[#This Row],[from]]+1)</f>
        <v>na</v>
      </c>
      <c r="AI261" s="79"/>
      <c r="AJ261" s="96"/>
      <c r="AK261" s="79"/>
      <c r="AL261"/>
      <c r="AM261"/>
      <c r="AN261"/>
      <c r="AO261"/>
      <c r="AP261"/>
      <c r="AQ261"/>
      <c r="AR261"/>
      <c r="AS261"/>
      <c r="AT261"/>
      <c r="AU261"/>
      <c r="AV261"/>
    </row>
    <row r="262" spans="1:48" ht="80" hidden="1" x14ac:dyDescent="0.2">
      <c r="A262" s="46"/>
      <c r="B262" s="39">
        <v>3</v>
      </c>
      <c r="C262" s="109">
        <v>258</v>
      </c>
      <c r="D262" s="50">
        <v>132</v>
      </c>
      <c r="E262" s="103">
        <v>0</v>
      </c>
      <c r="F262" s="92" t="s">
        <v>818</v>
      </c>
      <c r="G262" s="52">
        <v>2.7777777777777779E-3</v>
      </c>
      <c r="H262" s="44">
        <v>1</v>
      </c>
      <c r="I26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0.21041666666666659</v>
      </c>
      <c r="J26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0.58541666666666614</v>
      </c>
      <c r="K262" s="56">
        <v>3.4722222222222224E-2</v>
      </c>
      <c r="L262" s="128" t="str" cm="1">
        <f t="array" ref="L26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08.04.01.01_p_DE</v>
      </c>
      <c r="M262" s="58">
        <v>8</v>
      </c>
      <c r="N262" s="37" t="s">
        <v>8</v>
      </c>
      <c r="O262" s="5">
        <v>4</v>
      </c>
      <c r="P262" s="1" t="s">
        <v>275</v>
      </c>
      <c r="Q262" s="59">
        <v>1</v>
      </c>
      <c r="R262" s="1" t="s">
        <v>273</v>
      </c>
      <c r="S262" s="84" t="s">
        <v>33</v>
      </c>
      <c r="T262" s="58">
        <v>1</v>
      </c>
      <c r="U262" s="2" t="s">
        <v>586</v>
      </c>
      <c r="V262" s="60" t="s">
        <v>277</v>
      </c>
      <c r="W262" s="1" t="s">
        <v>89</v>
      </c>
      <c r="X262" s="1" t="s">
        <v>222</v>
      </c>
      <c r="Y262" s="17">
        <v>0</v>
      </c>
      <c r="Z262" s="60" t="s">
        <v>370</v>
      </c>
      <c r="AA262" s="35"/>
      <c r="AB262" s="12"/>
      <c r="AC262" s="2"/>
      <c r="AD262" s="9">
        <v>13</v>
      </c>
      <c r="AE262" s="88" t="str">
        <f>IF(ISBLANK(Lehrdrehbuch[[#This Row],[from]]),"",_xlfn.CONCAT(Lehrdrehbuch[[#This Row],[Ei Nr.]],".",Lehrdrehbuch[[#This Row],[from]]))</f>
        <v>8.13</v>
      </c>
      <c r="AF262" s="9">
        <v>13</v>
      </c>
      <c r="AG262" s="88" t="str">
        <f>IF(ISBLANK(Lehrdrehbuch[[#This Row],[until]]),"",_xlfn.CONCAT(Lehrdrehbuch[[#This Row],[Ei Nr.]],".",Lehrdrehbuch[[#This Row],[until]]))</f>
        <v>8.13</v>
      </c>
      <c r="AH262" s="67" cm="1">
        <f t="array" ref="AH262">_xlfn.IFS(Lehrdrehbuch[[#This Row],[from]]="na","na",Lehrdrehbuch[[#This Row],[from]]="ID","na",ISBLANK(Lehrdrehbuch[[#This Row],[from]]),"na",ISNUMBER(Lehrdrehbuch[[#This Row],[from]]),Lehrdrehbuch[[#This Row],[until]]-Lehrdrehbuch[[#This Row],[from]]+1)</f>
        <v>1</v>
      </c>
      <c r="AI262" s="79"/>
      <c r="AJ262" s="96"/>
      <c r="AK262" s="79"/>
      <c r="AL262"/>
      <c r="AM262"/>
      <c r="AN262"/>
      <c r="AO262"/>
      <c r="AP262"/>
      <c r="AQ262"/>
      <c r="AR262"/>
      <c r="AS262"/>
      <c r="AT262"/>
      <c r="AU262"/>
      <c r="AV262"/>
    </row>
    <row r="263" spans="1:48" ht="80" hidden="1" x14ac:dyDescent="0.2">
      <c r="A263" s="46"/>
      <c r="B263" s="39">
        <v>3</v>
      </c>
      <c r="C263" s="109">
        <v>259</v>
      </c>
      <c r="D263" s="50">
        <v>134</v>
      </c>
      <c r="E263" s="102">
        <v>0</v>
      </c>
      <c r="F263" s="92" t="s">
        <v>818</v>
      </c>
      <c r="G263" s="52">
        <v>6.9444444444444447E-4</v>
      </c>
      <c r="H263" s="44">
        <v>0</v>
      </c>
      <c r="I26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0.21041666666666659</v>
      </c>
      <c r="J26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0.58541666666666614</v>
      </c>
      <c r="K263" s="56">
        <v>3.4722222222222224E-2</v>
      </c>
      <c r="L263" s="128" t="str" cm="1">
        <f t="array" ref="L26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08.04.01a.01_p_DE</v>
      </c>
      <c r="M263" s="59">
        <v>8</v>
      </c>
      <c r="N263" s="37" t="s">
        <v>8</v>
      </c>
      <c r="O263" s="5">
        <v>4</v>
      </c>
      <c r="P263" s="1" t="s">
        <v>275</v>
      </c>
      <c r="Q263" s="59" t="s">
        <v>363</v>
      </c>
      <c r="R263" s="1" t="s">
        <v>619</v>
      </c>
      <c r="S263" s="84" t="s">
        <v>495</v>
      </c>
      <c r="T263" s="59">
        <v>1</v>
      </c>
      <c r="U263" s="2" t="s">
        <v>587</v>
      </c>
      <c r="V263" s="60" t="s">
        <v>487</v>
      </c>
      <c r="W263" s="1" t="s">
        <v>89</v>
      </c>
      <c r="X263" s="1" t="s">
        <v>222</v>
      </c>
      <c r="Y263" s="17">
        <v>1</v>
      </c>
      <c r="Z263" s="62" t="s">
        <v>550</v>
      </c>
      <c r="AA263" s="35"/>
      <c r="AB263" s="12"/>
      <c r="AC263" s="2"/>
      <c r="AD263" s="9" t="s">
        <v>15</v>
      </c>
      <c r="AE263" s="88" t="str">
        <f>IF(ISBLANK(Lehrdrehbuch[[#This Row],[from]]),"",_xlfn.CONCAT(Lehrdrehbuch[[#This Row],[Ei Nr.]],".",Lehrdrehbuch[[#This Row],[from]]))</f>
        <v>8.na</v>
      </c>
      <c r="AF263" s="9" t="s">
        <v>15</v>
      </c>
      <c r="AG263" s="88" t="str">
        <f>IF(ISBLANK(Lehrdrehbuch[[#This Row],[until]]),"",_xlfn.CONCAT(Lehrdrehbuch[[#This Row],[Ei Nr.]],".",Lehrdrehbuch[[#This Row],[until]]))</f>
        <v>8.na</v>
      </c>
      <c r="AH263" s="67" t="str" cm="1">
        <f t="array" ref="AH263">_xlfn.IFS(Lehrdrehbuch[[#This Row],[from]]="na","na",Lehrdrehbuch[[#This Row],[from]]="ID","na",ISBLANK(Lehrdrehbuch[[#This Row],[from]]),"na",ISNUMBER(Lehrdrehbuch[[#This Row],[from]]),Lehrdrehbuch[[#This Row],[until]]-Lehrdrehbuch[[#This Row],[from]]+1)</f>
        <v>na</v>
      </c>
      <c r="AI263" s="79"/>
      <c r="AJ263" s="96"/>
      <c r="AK263" s="79"/>
      <c r="AL263"/>
      <c r="AM263"/>
      <c r="AN263"/>
      <c r="AO263"/>
      <c r="AP263"/>
      <c r="AQ263"/>
      <c r="AR263"/>
      <c r="AS263"/>
      <c r="AT263"/>
      <c r="AU263"/>
      <c r="AV263"/>
    </row>
    <row r="264" spans="1:48" ht="48" hidden="1" x14ac:dyDescent="0.2">
      <c r="A264" s="46"/>
      <c r="B264" s="39">
        <v>3</v>
      </c>
      <c r="C264" s="109">
        <v>260</v>
      </c>
      <c r="D264" s="50">
        <v>136</v>
      </c>
      <c r="E264" s="103">
        <v>0</v>
      </c>
      <c r="F264" s="92" t="s">
        <v>818</v>
      </c>
      <c r="G264" s="52">
        <v>3.472222222222222E-3</v>
      </c>
      <c r="H264" s="44">
        <v>0</v>
      </c>
      <c r="I26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0.21041666666666659</v>
      </c>
      <c r="J26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0.58541666666666614</v>
      </c>
      <c r="K264" s="56">
        <v>3.4722222222222224E-2</v>
      </c>
      <c r="L264" s="128" t="str" cm="1">
        <f t="array" ref="L26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08.04.01a.02_p_DE</v>
      </c>
      <c r="M264" s="59">
        <v>8</v>
      </c>
      <c r="N264" s="37" t="s">
        <v>8</v>
      </c>
      <c r="O264" s="5">
        <v>4</v>
      </c>
      <c r="P264" s="1" t="s">
        <v>275</v>
      </c>
      <c r="Q264" s="59" t="s">
        <v>363</v>
      </c>
      <c r="R264" s="1" t="s">
        <v>619</v>
      </c>
      <c r="S264" s="84" t="s">
        <v>495</v>
      </c>
      <c r="T264" s="58">
        <v>2</v>
      </c>
      <c r="U264" s="2" t="s">
        <v>594</v>
      </c>
      <c r="V264" s="60" t="s">
        <v>487</v>
      </c>
      <c r="W264" s="1" t="s">
        <v>90</v>
      </c>
      <c r="X264" s="1" t="s">
        <v>222</v>
      </c>
      <c r="Y264" s="17">
        <v>1</v>
      </c>
      <c r="Z264" s="60" t="s">
        <v>148</v>
      </c>
      <c r="AA264" s="35"/>
      <c r="AB264" s="12"/>
      <c r="AC264" s="10"/>
      <c r="AD264" s="9" t="s">
        <v>15</v>
      </c>
      <c r="AE264" s="88" t="str">
        <f>IF(ISBLANK(Lehrdrehbuch[[#This Row],[from]]),"",_xlfn.CONCAT(Lehrdrehbuch[[#This Row],[Ei Nr.]],".",Lehrdrehbuch[[#This Row],[from]]))</f>
        <v>8.na</v>
      </c>
      <c r="AF264" s="9" t="s">
        <v>15</v>
      </c>
      <c r="AG264" s="88" t="str">
        <f>IF(ISBLANK(Lehrdrehbuch[[#This Row],[until]]),"",_xlfn.CONCAT(Lehrdrehbuch[[#This Row],[Ei Nr.]],".",Lehrdrehbuch[[#This Row],[until]]))</f>
        <v>8.na</v>
      </c>
      <c r="AH264" s="67" t="str" cm="1">
        <f t="array" ref="AH264">_xlfn.IFS(Lehrdrehbuch[[#This Row],[from]]="na","na",Lehrdrehbuch[[#This Row],[from]]="ID","na",ISBLANK(Lehrdrehbuch[[#This Row],[from]]),"na",ISNUMBER(Lehrdrehbuch[[#This Row],[from]]),Lehrdrehbuch[[#This Row],[until]]-Lehrdrehbuch[[#This Row],[from]]+1)</f>
        <v>na</v>
      </c>
      <c r="AI264" s="79"/>
      <c r="AJ264" s="96"/>
      <c r="AK264" s="79"/>
      <c r="AL264"/>
      <c r="AM264"/>
      <c r="AN264"/>
      <c r="AO264"/>
      <c r="AP264"/>
      <c r="AQ264"/>
      <c r="AR264"/>
      <c r="AS264"/>
      <c r="AT264"/>
      <c r="AU264"/>
      <c r="AV264"/>
    </row>
    <row r="265" spans="1:48" ht="48" hidden="1" x14ac:dyDescent="0.2">
      <c r="A265" s="46"/>
      <c r="B265" s="39">
        <v>3</v>
      </c>
      <c r="C265" s="109">
        <v>261</v>
      </c>
      <c r="D265" s="50">
        <v>138</v>
      </c>
      <c r="E265" s="103">
        <v>0</v>
      </c>
      <c r="F265" s="92" t="s">
        <v>818</v>
      </c>
      <c r="G265" s="52">
        <v>3.472222222222222E-3</v>
      </c>
      <c r="H265" s="44">
        <v>0</v>
      </c>
      <c r="I26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0.21041666666666659</v>
      </c>
      <c r="J26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0.58541666666666614</v>
      </c>
      <c r="K265" s="56">
        <v>3.4722222222222224E-2</v>
      </c>
      <c r="L265" s="128" t="str" cm="1">
        <f t="array" ref="L26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08.04.01a.03_p_DE</v>
      </c>
      <c r="M265" s="59">
        <v>8</v>
      </c>
      <c r="N265" s="37" t="s">
        <v>8</v>
      </c>
      <c r="O265" s="5">
        <v>4</v>
      </c>
      <c r="P265" s="1" t="s">
        <v>275</v>
      </c>
      <c r="Q265" s="59" t="s">
        <v>363</v>
      </c>
      <c r="R265" s="1" t="s">
        <v>619</v>
      </c>
      <c r="S265" s="84" t="s">
        <v>495</v>
      </c>
      <c r="T265" s="58">
        <v>3</v>
      </c>
      <c r="U265" s="2" t="s">
        <v>612</v>
      </c>
      <c r="V265" s="60" t="s">
        <v>487</v>
      </c>
      <c r="W265" s="1" t="s">
        <v>90</v>
      </c>
      <c r="X265" s="1" t="s">
        <v>218</v>
      </c>
      <c r="Y265" s="17">
        <v>1</v>
      </c>
      <c r="Z265" s="60" t="s">
        <v>488</v>
      </c>
      <c r="AA265" s="35"/>
      <c r="AB265" s="12"/>
      <c r="AC265" s="10"/>
      <c r="AD265" s="9" t="s">
        <v>15</v>
      </c>
      <c r="AE265" s="88" t="str">
        <f>IF(ISBLANK(Lehrdrehbuch[[#This Row],[from]]),"",_xlfn.CONCAT(Lehrdrehbuch[[#This Row],[Ei Nr.]],".",Lehrdrehbuch[[#This Row],[from]]))</f>
        <v>8.na</v>
      </c>
      <c r="AF265" s="9" t="s">
        <v>15</v>
      </c>
      <c r="AG265" s="88" t="str">
        <f>IF(ISBLANK(Lehrdrehbuch[[#This Row],[until]]),"",_xlfn.CONCAT(Lehrdrehbuch[[#This Row],[Ei Nr.]],".",Lehrdrehbuch[[#This Row],[until]]))</f>
        <v>8.na</v>
      </c>
      <c r="AH265" s="67" t="str" cm="1">
        <f t="array" ref="AH265">_xlfn.IFS(Lehrdrehbuch[[#This Row],[from]]="na","na",Lehrdrehbuch[[#This Row],[from]]="ID","na",ISBLANK(Lehrdrehbuch[[#This Row],[from]]),"na",ISNUMBER(Lehrdrehbuch[[#This Row],[from]]),Lehrdrehbuch[[#This Row],[until]]-Lehrdrehbuch[[#This Row],[from]]+1)</f>
        <v>na</v>
      </c>
      <c r="AI265" s="79"/>
      <c r="AJ265" s="96"/>
      <c r="AK265" s="79"/>
      <c r="AL265"/>
      <c r="AM265"/>
      <c r="AN265"/>
      <c r="AO265"/>
      <c r="AP265"/>
      <c r="AQ265"/>
      <c r="AR265"/>
      <c r="AS265"/>
      <c r="AT265"/>
      <c r="AU265"/>
      <c r="AV265"/>
    </row>
    <row r="266" spans="1:48" ht="96" hidden="1" x14ac:dyDescent="0.2">
      <c r="A266" s="46"/>
      <c r="B266" s="39">
        <v>3</v>
      </c>
      <c r="C266" s="109">
        <v>262</v>
      </c>
      <c r="D266" s="50">
        <v>140</v>
      </c>
      <c r="E266" s="103">
        <v>0</v>
      </c>
      <c r="F266" s="92" t="s">
        <v>818</v>
      </c>
      <c r="G266" s="52">
        <v>6.9444444444444447E-4</v>
      </c>
      <c r="H266" s="44">
        <v>0</v>
      </c>
      <c r="I26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0.21041666666666659</v>
      </c>
      <c r="J26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0.58541666666666614</v>
      </c>
      <c r="K266" s="56">
        <v>3.4722222222222224E-2</v>
      </c>
      <c r="L266" s="128" t="str" cm="1">
        <f t="array" ref="L26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08.04.01b.01_p_DE</v>
      </c>
      <c r="M266" s="58">
        <v>8</v>
      </c>
      <c r="N266" s="37" t="s">
        <v>8</v>
      </c>
      <c r="O266" s="5">
        <v>4</v>
      </c>
      <c r="P266" s="1" t="s">
        <v>275</v>
      </c>
      <c r="Q266" s="59" t="s">
        <v>711</v>
      </c>
      <c r="R266" s="1" t="s">
        <v>273</v>
      </c>
      <c r="S266" s="84" t="s">
        <v>495</v>
      </c>
      <c r="T266" s="58">
        <v>1</v>
      </c>
      <c r="U266" s="2" t="s">
        <v>587</v>
      </c>
      <c r="V266" s="60" t="s">
        <v>490</v>
      </c>
      <c r="W266" s="1" t="s">
        <v>89</v>
      </c>
      <c r="X266" s="1" t="s">
        <v>222</v>
      </c>
      <c r="Y266" s="17">
        <v>1</v>
      </c>
      <c r="Z266" s="60" t="s">
        <v>551</v>
      </c>
      <c r="AA266" s="35"/>
      <c r="AB266" s="12"/>
      <c r="AC266" s="2"/>
      <c r="AD266" s="9" t="s">
        <v>15</v>
      </c>
      <c r="AE266" s="88" t="str">
        <f>IF(ISBLANK(Lehrdrehbuch[[#This Row],[from]]),"",_xlfn.CONCAT(Lehrdrehbuch[[#This Row],[Ei Nr.]],".",Lehrdrehbuch[[#This Row],[from]]))</f>
        <v>8.na</v>
      </c>
      <c r="AF266" s="9" t="s">
        <v>15</v>
      </c>
      <c r="AG266" s="88" t="str">
        <f>IF(ISBLANK(Lehrdrehbuch[[#This Row],[until]]),"",_xlfn.CONCAT(Lehrdrehbuch[[#This Row],[Ei Nr.]],".",Lehrdrehbuch[[#This Row],[until]]))</f>
        <v>8.na</v>
      </c>
      <c r="AH266" s="67" t="str" cm="1">
        <f t="array" ref="AH266">_xlfn.IFS(Lehrdrehbuch[[#This Row],[from]]="na","na",Lehrdrehbuch[[#This Row],[from]]="ID","na",ISBLANK(Lehrdrehbuch[[#This Row],[from]]),"na",ISNUMBER(Lehrdrehbuch[[#This Row],[from]]),Lehrdrehbuch[[#This Row],[until]]-Lehrdrehbuch[[#This Row],[from]]+1)</f>
        <v>na</v>
      </c>
      <c r="AI266" s="79"/>
      <c r="AJ266" s="96"/>
      <c r="AK266" s="79"/>
      <c r="AL266"/>
      <c r="AM266"/>
      <c r="AN266"/>
      <c r="AO266"/>
      <c r="AP266"/>
      <c r="AQ266"/>
      <c r="AR266"/>
      <c r="AS266"/>
      <c r="AT266"/>
      <c r="AU266"/>
      <c r="AV266"/>
    </row>
    <row r="267" spans="1:48" ht="48" hidden="1" x14ac:dyDescent="0.2">
      <c r="A267" s="46"/>
      <c r="B267" s="39">
        <v>3</v>
      </c>
      <c r="C267" s="109">
        <v>263</v>
      </c>
      <c r="D267" s="50">
        <v>142</v>
      </c>
      <c r="E267" s="103">
        <v>0</v>
      </c>
      <c r="F267" s="92" t="s">
        <v>818</v>
      </c>
      <c r="G267" s="52">
        <v>3.472222222222222E-3</v>
      </c>
      <c r="H267" s="44">
        <v>0</v>
      </c>
      <c r="I26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0.21041666666666659</v>
      </c>
      <c r="J26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0.58541666666666614</v>
      </c>
      <c r="K267" s="56">
        <v>3.4722222222222224E-2</v>
      </c>
      <c r="L267" s="128" t="str" cm="1">
        <f t="array" ref="L26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08.04.01b.02_p_DE</v>
      </c>
      <c r="M267" s="58">
        <v>8</v>
      </c>
      <c r="N267" s="37" t="s">
        <v>8</v>
      </c>
      <c r="O267" s="5">
        <v>4</v>
      </c>
      <c r="P267" s="1" t="s">
        <v>275</v>
      </c>
      <c r="Q267" s="59" t="s">
        <v>711</v>
      </c>
      <c r="R267" s="1" t="s">
        <v>273</v>
      </c>
      <c r="S267" s="84" t="s">
        <v>495</v>
      </c>
      <c r="T267" s="58">
        <v>2</v>
      </c>
      <c r="U267" s="2" t="s">
        <v>594</v>
      </c>
      <c r="V267" s="60" t="s">
        <v>490</v>
      </c>
      <c r="W267" s="1" t="s">
        <v>90</v>
      </c>
      <c r="X267" s="1" t="s">
        <v>222</v>
      </c>
      <c r="Y267" s="17">
        <v>1</v>
      </c>
      <c r="Z267" s="60" t="s">
        <v>148</v>
      </c>
      <c r="AA267" s="35"/>
      <c r="AB267" s="12"/>
      <c r="AC267" s="2"/>
      <c r="AD267" s="9" t="s">
        <v>15</v>
      </c>
      <c r="AE267" s="88" t="str">
        <f>IF(ISBLANK(Lehrdrehbuch[[#This Row],[from]]),"",_xlfn.CONCAT(Lehrdrehbuch[[#This Row],[Ei Nr.]],".",Lehrdrehbuch[[#This Row],[from]]))</f>
        <v>8.na</v>
      </c>
      <c r="AF267" s="9" t="s">
        <v>15</v>
      </c>
      <c r="AG267" s="88" t="str">
        <f>IF(ISBLANK(Lehrdrehbuch[[#This Row],[until]]),"",_xlfn.CONCAT(Lehrdrehbuch[[#This Row],[Ei Nr.]],".",Lehrdrehbuch[[#This Row],[until]]))</f>
        <v>8.na</v>
      </c>
      <c r="AH267" s="67" t="str" cm="1">
        <f t="array" ref="AH267">_xlfn.IFS(Lehrdrehbuch[[#This Row],[from]]="na","na",Lehrdrehbuch[[#This Row],[from]]="ID","na",ISBLANK(Lehrdrehbuch[[#This Row],[from]]),"na",ISNUMBER(Lehrdrehbuch[[#This Row],[from]]),Lehrdrehbuch[[#This Row],[until]]-Lehrdrehbuch[[#This Row],[from]]+1)</f>
        <v>na</v>
      </c>
      <c r="AI267" s="79"/>
      <c r="AJ267" s="96"/>
      <c r="AK267" s="79"/>
      <c r="AL267"/>
      <c r="AM267"/>
      <c r="AN267"/>
      <c r="AO267"/>
      <c r="AP267"/>
      <c r="AQ267"/>
      <c r="AR267"/>
      <c r="AS267"/>
      <c r="AT267"/>
      <c r="AU267"/>
      <c r="AV267"/>
    </row>
    <row r="268" spans="1:48" ht="48" hidden="1" x14ac:dyDescent="0.2">
      <c r="A268" s="46"/>
      <c r="B268" s="39">
        <v>3</v>
      </c>
      <c r="C268" s="109">
        <v>264</v>
      </c>
      <c r="D268" s="50">
        <v>144</v>
      </c>
      <c r="E268" s="103">
        <v>0</v>
      </c>
      <c r="F268" s="92" t="s">
        <v>818</v>
      </c>
      <c r="G268" s="52">
        <v>3.472222222222222E-3</v>
      </c>
      <c r="H268" s="44">
        <v>0</v>
      </c>
      <c r="I26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0.21041666666666659</v>
      </c>
      <c r="J26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0.58541666666666614</v>
      </c>
      <c r="K268" s="56">
        <v>3.4722222222222224E-2</v>
      </c>
      <c r="L268" s="128" t="str" cm="1">
        <f t="array" ref="L26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08.04.01b.03_p_DE</v>
      </c>
      <c r="M268" s="58">
        <v>8</v>
      </c>
      <c r="N268" s="37" t="s">
        <v>8</v>
      </c>
      <c r="O268" s="5">
        <v>4</v>
      </c>
      <c r="P268" s="1" t="s">
        <v>275</v>
      </c>
      <c r="Q268" s="59" t="s">
        <v>711</v>
      </c>
      <c r="R268" s="1" t="s">
        <v>273</v>
      </c>
      <c r="S268" s="84" t="s">
        <v>495</v>
      </c>
      <c r="T268" s="58">
        <v>3</v>
      </c>
      <c r="U268" s="2" t="s">
        <v>605</v>
      </c>
      <c r="V268" s="60" t="s">
        <v>490</v>
      </c>
      <c r="W268" s="1" t="s">
        <v>90</v>
      </c>
      <c r="X268" s="1" t="s">
        <v>218</v>
      </c>
      <c r="Y268" s="17">
        <v>1</v>
      </c>
      <c r="Z268" s="60" t="s">
        <v>486</v>
      </c>
      <c r="AA268" s="35"/>
      <c r="AB268" s="12"/>
      <c r="AC268" s="2"/>
      <c r="AD268" s="9" t="s">
        <v>15</v>
      </c>
      <c r="AE268" s="88" t="str">
        <f>IF(ISBLANK(Lehrdrehbuch[[#This Row],[from]]),"",_xlfn.CONCAT(Lehrdrehbuch[[#This Row],[Ei Nr.]],".",Lehrdrehbuch[[#This Row],[from]]))</f>
        <v>8.na</v>
      </c>
      <c r="AF268" s="9" t="s">
        <v>15</v>
      </c>
      <c r="AG268" s="88" t="str">
        <f>IF(ISBLANK(Lehrdrehbuch[[#This Row],[until]]),"",_xlfn.CONCAT(Lehrdrehbuch[[#This Row],[Ei Nr.]],".",Lehrdrehbuch[[#This Row],[until]]))</f>
        <v>8.na</v>
      </c>
      <c r="AH268" s="67" t="str" cm="1">
        <f t="array" ref="AH268">_xlfn.IFS(Lehrdrehbuch[[#This Row],[from]]="na","na",Lehrdrehbuch[[#This Row],[from]]="ID","na",ISBLANK(Lehrdrehbuch[[#This Row],[from]]),"na",ISNUMBER(Lehrdrehbuch[[#This Row],[from]]),Lehrdrehbuch[[#This Row],[until]]-Lehrdrehbuch[[#This Row],[from]]+1)</f>
        <v>na</v>
      </c>
      <c r="AI268" s="79"/>
      <c r="AJ268" s="96"/>
      <c r="AK268" s="79"/>
      <c r="AL268"/>
      <c r="AM268"/>
      <c r="AN268"/>
      <c r="AO268"/>
      <c r="AP268"/>
      <c r="AQ268"/>
      <c r="AR268"/>
      <c r="AS268"/>
      <c r="AT268"/>
      <c r="AU268"/>
      <c r="AV268"/>
    </row>
    <row r="269" spans="1:48" ht="64" hidden="1" x14ac:dyDescent="0.2">
      <c r="A269" s="46"/>
      <c r="B269" s="39">
        <v>3</v>
      </c>
      <c r="C269" s="109">
        <v>265</v>
      </c>
      <c r="D269" s="50">
        <v>146</v>
      </c>
      <c r="E269" s="102">
        <v>0</v>
      </c>
      <c r="F269" s="92" t="s">
        <v>818</v>
      </c>
      <c r="G269" s="52">
        <v>2.7777777777777779E-3</v>
      </c>
      <c r="H269" s="44">
        <v>1</v>
      </c>
      <c r="I26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0.21319444444444435</v>
      </c>
      <c r="J26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0.58819444444444391</v>
      </c>
      <c r="K269" s="56">
        <v>6.9444444444444441E-3</v>
      </c>
      <c r="L269" s="128" t="str" cm="1">
        <f t="array" ref="L26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09.01.01.01_p_DE</v>
      </c>
      <c r="M269" s="59">
        <v>9</v>
      </c>
      <c r="N269" s="37" t="s">
        <v>10</v>
      </c>
      <c r="O269" s="5">
        <v>1</v>
      </c>
      <c r="P269" s="1" t="s">
        <v>278</v>
      </c>
      <c r="Q269" s="59">
        <v>1</v>
      </c>
      <c r="R269" s="1" t="s">
        <v>620</v>
      </c>
      <c r="S269" s="84" t="s">
        <v>276</v>
      </c>
      <c r="T269" s="59">
        <v>1</v>
      </c>
      <c r="U269" s="2" t="s">
        <v>621</v>
      </c>
      <c r="V269" s="60" t="s">
        <v>279</v>
      </c>
      <c r="W269" s="1" t="s">
        <v>90</v>
      </c>
      <c r="X269" s="1" t="s">
        <v>218</v>
      </c>
      <c r="Y269" s="17">
        <v>0</v>
      </c>
      <c r="Z269" s="62" t="s">
        <v>728</v>
      </c>
      <c r="AA269" s="35"/>
      <c r="AB269" s="12"/>
      <c r="AC269" s="2"/>
      <c r="AD269" s="9" t="s">
        <v>15</v>
      </c>
      <c r="AE269" s="88" t="str">
        <f>IF(ISBLANK(Lehrdrehbuch[[#This Row],[from]]),"",_xlfn.CONCAT(Lehrdrehbuch[[#This Row],[Ei Nr.]],".",Lehrdrehbuch[[#This Row],[from]]))</f>
        <v>9.na</v>
      </c>
      <c r="AF269" s="9" t="s">
        <v>15</v>
      </c>
      <c r="AG269" s="88" t="str">
        <f>IF(ISBLANK(Lehrdrehbuch[[#This Row],[until]]),"",_xlfn.CONCAT(Lehrdrehbuch[[#This Row],[Ei Nr.]],".",Lehrdrehbuch[[#This Row],[until]]))</f>
        <v>9.na</v>
      </c>
      <c r="AH269" s="67" t="str" cm="1">
        <f t="array" ref="AH269">_xlfn.IFS(Lehrdrehbuch[[#This Row],[from]]="na","na",Lehrdrehbuch[[#This Row],[from]]="ID","na",ISBLANK(Lehrdrehbuch[[#This Row],[from]]),"na",ISNUMBER(Lehrdrehbuch[[#This Row],[from]]),Lehrdrehbuch[[#This Row],[until]]-Lehrdrehbuch[[#This Row],[from]]+1)</f>
        <v>na</v>
      </c>
      <c r="AI269" s="79"/>
      <c r="AJ269" s="96"/>
      <c r="AK269" s="79"/>
      <c r="AL269"/>
      <c r="AM269"/>
      <c r="AN269"/>
      <c r="AO269"/>
      <c r="AP269"/>
      <c r="AQ269"/>
      <c r="AR269"/>
      <c r="AS269"/>
      <c r="AT269"/>
      <c r="AU269"/>
      <c r="AV269"/>
    </row>
    <row r="270" spans="1:48" ht="80" hidden="1" x14ac:dyDescent="0.2">
      <c r="A270" s="46"/>
      <c r="B270" s="39">
        <v>3</v>
      </c>
      <c r="C270" s="109">
        <v>266</v>
      </c>
      <c r="D270" s="50">
        <v>148</v>
      </c>
      <c r="E270" s="102">
        <v>0</v>
      </c>
      <c r="F270" s="92" t="s">
        <v>818</v>
      </c>
      <c r="G270" s="52">
        <v>2.0833333333333333E-3</v>
      </c>
      <c r="H270" s="44">
        <v>1</v>
      </c>
      <c r="I27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0.21527777777777768</v>
      </c>
      <c r="J27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0.59027777777777724</v>
      </c>
      <c r="K270" s="56">
        <v>6.9444444444444441E-3</v>
      </c>
      <c r="L270" s="128" t="str" cm="1">
        <f t="array" ref="L27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09.01.01.02_p_DE</v>
      </c>
      <c r="M270" s="59">
        <v>9</v>
      </c>
      <c r="N270" s="37" t="s">
        <v>10</v>
      </c>
      <c r="O270" s="5">
        <v>1</v>
      </c>
      <c r="P270" s="1" t="s">
        <v>278</v>
      </c>
      <c r="Q270" s="59">
        <v>1</v>
      </c>
      <c r="R270" s="1" t="s">
        <v>620</v>
      </c>
      <c r="S270" s="84" t="s">
        <v>276</v>
      </c>
      <c r="T270" s="59">
        <v>2</v>
      </c>
      <c r="U270" s="2" t="s">
        <v>603</v>
      </c>
      <c r="V270" s="60" t="s">
        <v>279</v>
      </c>
      <c r="W270" s="1" t="s">
        <v>90</v>
      </c>
      <c r="X270" s="1" t="s">
        <v>218</v>
      </c>
      <c r="Y270" s="17">
        <v>0</v>
      </c>
      <c r="Z270" s="62" t="s">
        <v>493</v>
      </c>
      <c r="AA270" s="35"/>
      <c r="AB270" s="12"/>
      <c r="AC270" s="2"/>
      <c r="AD270" s="9" t="s">
        <v>15</v>
      </c>
      <c r="AE270" s="88" t="str">
        <f>IF(ISBLANK(Lehrdrehbuch[[#This Row],[from]]),"",_xlfn.CONCAT(Lehrdrehbuch[[#This Row],[Ei Nr.]],".",Lehrdrehbuch[[#This Row],[from]]))</f>
        <v>9.na</v>
      </c>
      <c r="AF270" s="9" t="s">
        <v>15</v>
      </c>
      <c r="AG270" s="88" t="str">
        <f>IF(ISBLANK(Lehrdrehbuch[[#This Row],[until]]),"",_xlfn.CONCAT(Lehrdrehbuch[[#This Row],[Ei Nr.]],".",Lehrdrehbuch[[#This Row],[until]]))</f>
        <v>9.na</v>
      </c>
      <c r="AH270" s="67" t="str" cm="1">
        <f t="array" ref="AH270">_xlfn.IFS(Lehrdrehbuch[[#This Row],[from]]="na","na",Lehrdrehbuch[[#This Row],[from]]="ID","na",ISBLANK(Lehrdrehbuch[[#This Row],[from]]),"na",ISNUMBER(Lehrdrehbuch[[#This Row],[from]]),Lehrdrehbuch[[#This Row],[until]]-Lehrdrehbuch[[#This Row],[from]]+1)</f>
        <v>na</v>
      </c>
      <c r="AI270" s="79"/>
      <c r="AJ270" s="96"/>
      <c r="AK270" s="79"/>
      <c r="AL270"/>
      <c r="AM270"/>
      <c r="AN270"/>
      <c r="AO270"/>
      <c r="AP270"/>
      <c r="AQ270"/>
      <c r="AR270"/>
      <c r="AS270"/>
      <c r="AT270"/>
      <c r="AU270"/>
      <c r="AV270"/>
    </row>
    <row r="271" spans="1:48" ht="48" hidden="1" x14ac:dyDescent="0.2">
      <c r="A271" s="46"/>
      <c r="B271" s="39">
        <v>3</v>
      </c>
      <c r="C271" s="109">
        <v>267</v>
      </c>
      <c r="D271" s="50">
        <v>151</v>
      </c>
      <c r="E271" s="102">
        <v>0</v>
      </c>
      <c r="F271" s="92" t="s">
        <v>818</v>
      </c>
      <c r="G271" s="52">
        <v>2.0833333333333333E-3</v>
      </c>
      <c r="H271" s="44">
        <v>1</v>
      </c>
      <c r="I27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0.21736111111111101</v>
      </c>
      <c r="J27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0.59236111111111056</v>
      </c>
      <c r="K271" s="56">
        <v>6.9444444444444441E-3</v>
      </c>
      <c r="L271" s="128" t="str" cm="1">
        <f t="array" ref="L27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09.02.02.01_p_DE</v>
      </c>
      <c r="M271" s="59">
        <v>9</v>
      </c>
      <c r="N271" s="37" t="s">
        <v>10</v>
      </c>
      <c r="O271" s="5">
        <v>2</v>
      </c>
      <c r="P271" s="1" t="s">
        <v>36</v>
      </c>
      <c r="Q271" s="59">
        <v>2</v>
      </c>
      <c r="R271" s="1" t="s">
        <v>36</v>
      </c>
      <c r="S271" s="84" t="s">
        <v>33</v>
      </c>
      <c r="T271" s="59">
        <v>1</v>
      </c>
      <c r="U271" s="2" t="s">
        <v>586</v>
      </c>
      <c r="V271" s="60" t="s">
        <v>280</v>
      </c>
      <c r="W271" s="1" t="s">
        <v>89</v>
      </c>
      <c r="X271" s="1" t="s">
        <v>222</v>
      </c>
      <c r="Y271" s="17">
        <v>0</v>
      </c>
      <c r="Z271" s="62" t="s">
        <v>112</v>
      </c>
      <c r="AA271" s="35"/>
      <c r="AB271" s="12"/>
      <c r="AC271" s="2"/>
      <c r="AD271" s="9">
        <v>5</v>
      </c>
      <c r="AE271" s="88" t="str">
        <f>IF(ISBLANK(Lehrdrehbuch[[#This Row],[from]]),"",_xlfn.CONCAT(Lehrdrehbuch[[#This Row],[Ei Nr.]],".",Lehrdrehbuch[[#This Row],[from]]))</f>
        <v>9.5</v>
      </c>
      <c r="AF271" s="9">
        <v>6</v>
      </c>
      <c r="AG271" s="88" t="str">
        <f>IF(ISBLANK(Lehrdrehbuch[[#This Row],[until]]),"",_xlfn.CONCAT(Lehrdrehbuch[[#This Row],[Ei Nr.]],".",Lehrdrehbuch[[#This Row],[until]]))</f>
        <v>9.6</v>
      </c>
      <c r="AH271" s="67" cm="1">
        <f t="array" ref="AH271">_xlfn.IFS(Lehrdrehbuch[[#This Row],[from]]="na","na",Lehrdrehbuch[[#This Row],[from]]="ID","na",ISBLANK(Lehrdrehbuch[[#This Row],[from]]),"na",ISNUMBER(Lehrdrehbuch[[#This Row],[from]]),Lehrdrehbuch[[#This Row],[until]]-Lehrdrehbuch[[#This Row],[from]]+1)</f>
        <v>2</v>
      </c>
      <c r="AI271" s="79"/>
      <c r="AJ271" s="96"/>
      <c r="AK271" s="79"/>
      <c r="AL271"/>
      <c r="AM271"/>
      <c r="AN271"/>
      <c r="AO271"/>
      <c r="AP271"/>
      <c r="AQ271"/>
      <c r="AR271"/>
      <c r="AS271"/>
      <c r="AT271"/>
      <c r="AU271"/>
      <c r="AV271"/>
    </row>
    <row r="272" spans="1:48" ht="48" hidden="1" x14ac:dyDescent="0.2">
      <c r="A272" s="46"/>
      <c r="B272" s="39">
        <v>3</v>
      </c>
      <c r="C272" s="109">
        <v>268</v>
      </c>
      <c r="D272" s="50">
        <v>153</v>
      </c>
      <c r="E272" s="102">
        <v>0</v>
      </c>
      <c r="F272" s="92" t="s">
        <v>818</v>
      </c>
      <c r="G272" s="52">
        <v>3.472222222222222E-3</v>
      </c>
      <c r="H272" s="44">
        <v>0</v>
      </c>
      <c r="I27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0.21736111111111101</v>
      </c>
      <c r="J27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0.59236111111111056</v>
      </c>
      <c r="K272" s="56">
        <v>6.9444444444444441E-3</v>
      </c>
      <c r="L272" s="128" t="str" cm="1">
        <f t="array" ref="L27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09.02.02a.01_p_DE</v>
      </c>
      <c r="M272" s="58">
        <v>9</v>
      </c>
      <c r="N272" s="37" t="s">
        <v>10</v>
      </c>
      <c r="O272" s="5">
        <v>2</v>
      </c>
      <c r="P272" s="1" t="s">
        <v>36</v>
      </c>
      <c r="Q272" s="59" t="s">
        <v>365</v>
      </c>
      <c r="R272" s="1" t="s">
        <v>455</v>
      </c>
      <c r="S272" s="84" t="s">
        <v>479</v>
      </c>
      <c r="T272" s="58">
        <v>1</v>
      </c>
      <c r="U272" s="2" t="s">
        <v>623</v>
      </c>
      <c r="V272" s="62" t="s">
        <v>729</v>
      </c>
      <c r="W272" s="1" t="s">
        <v>89</v>
      </c>
      <c r="X272" s="1" t="s">
        <v>222</v>
      </c>
      <c r="Y272" s="17">
        <v>1</v>
      </c>
      <c r="Z272" s="62" t="s">
        <v>697</v>
      </c>
      <c r="AA272" s="35"/>
      <c r="AB272" s="12"/>
      <c r="AC272" s="2"/>
      <c r="AD272" s="9" t="s">
        <v>15</v>
      </c>
      <c r="AE272" s="88" t="str">
        <f>IF(ISBLANK(Lehrdrehbuch[[#This Row],[from]]),"",_xlfn.CONCAT(Lehrdrehbuch[[#This Row],[Ei Nr.]],".",Lehrdrehbuch[[#This Row],[from]]))</f>
        <v>9.na</v>
      </c>
      <c r="AF272" s="9" t="s">
        <v>15</v>
      </c>
      <c r="AG272" s="88" t="str">
        <f>IF(ISBLANK(Lehrdrehbuch[[#This Row],[until]]),"",_xlfn.CONCAT(Lehrdrehbuch[[#This Row],[Ei Nr.]],".",Lehrdrehbuch[[#This Row],[until]]))</f>
        <v>9.na</v>
      </c>
      <c r="AH272" s="67" t="str" cm="1">
        <f t="array" ref="AH272">_xlfn.IFS(Lehrdrehbuch[[#This Row],[from]]="na","na",Lehrdrehbuch[[#This Row],[from]]="ID","na",ISBLANK(Lehrdrehbuch[[#This Row],[from]]),"na",ISNUMBER(Lehrdrehbuch[[#This Row],[from]]),Lehrdrehbuch[[#This Row],[until]]-Lehrdrehbuch[[#This Row],[from]]+1)</f>
        <v>na</v>
      </c>
      <c r="AI272" s="79"/>
      <c r="AJ272" s="96"/>
      <c r="AK272" s="79"/>
      <c r="AL272"/>
      <c r="AM272"/>
      <c r="AN272"/>
      <c r="AO272"/>
      <c r="AP272"/>
      <c r="AQ272"/>
      <c r="AR272"/>
      <c r="AS272"/>
      <c r="AT272"/>
      <c r="AU272"/>
      <c r="AV272"/>
    </row>
    <row r="273" spans="1:48" ht="64" hidden="1" x14ac:dyDescent="0.2">
      <c r="A273" s="46"/>
      <c r="B273" s="39">
        <v>3</v>
      </c>
      <c r="C273" s="109">
        <v>269</v>
      </c>
      <c r="D273" s="50">
        <v>155</v>
      </c>
      <c r="E273" s="102">
        <v>0</v>
      </c>
      <c r="F273" s="92" t="s">
        <v>818</v>
      </c>
      <c r="G273" s="52">
        <v>2.0833333333333333E-3</v>
      </c>
      <c r="H273" s="44">
        <v>1</v>
      </c>
      <c r="I27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0.21944444444444433</v>
      </c>
      <c r="J27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0.59444444444444389</v>
      </c>
      <c r="K273" s="56">
        <v>1.3888888888888888E-2</v>
      </c>
      <c r="L273" s="128" t="str" cm="1">
        <f t="array" ref="L27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10.01.01.01_p_DE</v>
      </c>
      <c r="M273" s="59">
        <v>10</v>
      </c>
      <c r="N273" s="37" t="s">
        <v>11</v>
      </c>
      <c r="O273" s="5">
        <v>1</v>
      </c>
      <c r="P273" s="1" t="s">
        <v>37</v>
      </c>
      <c r="Q273" s="59">
        <v>1</v>
      </c>
      <c r="R273" s="1" t="s">
        <v>409</v>
      </c>
      <c r="S273" s="84" t="s">
        <v>228</v>
      </c>
      <c r="T273" s="59">
        <v>1</v>
      </c>
      <c r="U273" s="2" t="s">
        <v>604</v>
      </c>
      <c r="V273" s="60" t="s">
        <v>281</v>
      </c>
      <c r="W273" s="1" t="s">
        <v>90</v>
      </c>
      <c r="X273" s="1" t="s">
        <v>218</v>
      </c>
      <c r="Y273" s="17">
        <v>0</v>
      </c>
      <c r="Z273" s="60" t="s">
        <v>567</v>
      </c>
      <c r="AA273" s="35"/>
      <c r="AB273" s="12"/>
      <c r="AC273" s="2"/>
      <c r="AD273" s="9">
        <v>1</v>
      </c>
      <c r="AE273" s="88" t="str">
        <f>IF(ISBLANK(Lehrdrehbuch[[#This Row],[from]]),"",_xlfn.CONCAT(Lehrdrehbuch[[#This Row],[Ei Nr.]],".",Lehrdrehbuch[[#This Row],[from]]))</f>
        <v>10.1</v>
      </c>
      <c r="AF273" s="9">
        <v>2</v>
      </c>
      <c r="AG273" s="88" t="str">
        <f>IF(ISBLANK(Lehrdrehbuch[[#This Row],[until]]),"",_xlfn.CONCAT(Lehrdrehbuch[[#This Row],[Ei Nr.]],".",Lehrdrehbuch[[#This Row],[until]]))</f>
        <v>10.2</v>
      </c>
      <c r="AH273" s="67" cm="1">
        <f t="array" ref="AH273">_xlfn.IFS(Lehrdrehbuch[[#This Row],[from]]="na","na",Lehrdrehbuch[[#This Row],[from]]="ID","na",ISBLANK(Lehrdrehbuch[[#This Row],[from]]),"na",ISNUMBER(Lehrdrehbuch[[#This Row],[from]]),Lehrdrehbuch[[#This Row],[until]]-Lehrdrehbuch[[#This Row],[from]]+1)</f>
        <v>2</v>
      </c>
      <c r="AI273" s="79"/>
      <c r="AJ273" s="96"/>
      <c r="AK273" s="79"/>
      <c r="AL273"/>
      <c r="AM273"/>
      <c r="AN273"/>
      <c r="AO273"/>
      <c r="AP273"/>
      <c r="AQ273"/>
      <c r="AR273"/>
      <c r="AS273"/>
      <c r="AT273"/>
      <c r="AU273"/>
      <c r="AV273"/>
    </row>
    <row r="274" spans="1:48" ht="64" hidden="1" x14ac:dyDescent="0.2">
      <c r="A274" s="46"/>
      <c r="B274" s="39">
        <v>3</v>
      </c>
      <c r="C274" s="109">
        <v>270</v>
      </c>
      <c r="D274" s="50">
        <v>157</v>
      </c>
      <c r="E274" s="102">
        <v>0</v>
      </c>
      <c r="F274" s="92" t="s">
        <v>818</v>
      </c>
      <c r="G274" s="52">
        <v>1.3888888888888889E-3</v>
      </c>
      <c r="H274" s="44">
        <v>1</v>
      </c>
      <c r="I27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0.22083333333333321</v>
      </c>
      <c r="J27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0.59583333333333277</v>
      </c>
      <c r="K274" s="56">
        <v>1.3888888888888888E-2</v>
      </c>
      <c r="L274" s="128" t="str" cm="1">
        <f t="array" ref="L27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10.01.02.01_p_DE</v>
      </c>
      <c r="M274" s="59">
        <v>10</v>
      </c>
      <c r="N274" s="37" t="s">
        <v>11</v>
      </c>
      <c r="O274" s="5">
        <v>1</v>
      </c>
      <c r="P274" s="1" t="s">
        <v>37</v>
      </c>
      <c r="Q274" s="59">
        <v>2</v>
      </c>
      <c r="R274" s="1" t="s">
        <v>409</v>
      </c>
      <c r="S274" s="84" t="s">
        <v>33</v>
      </c>
      <c r="T274" s="59">
        <v>1</v>
      </c>
      <c r="U274" s="2" t="s">
        <v>586</v>
      </c>
      <c r="V274" s="60" t="s">
        <v>282</v>
      </c>
      <c r="W274" s="1" t="s">
        <v>89</v>
      </c>
      <c r="X274" s="1" t="s">
        <v>222</v>
      </c>
      <c r="Y274" s="17">
        <v>0</v>
      </c>
      <c r="Z274" s="60" t="s">
        <v>207</v>
      </c>
      <c r="AA274" s="35"/>
      <c r="AB274" s="12"/>
      <c r="AC274" s="2"/>
      <c r="AD274" s="9">
        <v>3</v>
      </c>
      <c r="AE274" s="88" t="str">
        <f>IF(ISBLANK(Lehrdrehbuch[[#This Row],[from]]),"",_xlfn.CONCAT(Lehrdrehbuch[[#This Row],[Ei Nr.]],".",Lehrdrehbuch[[#This Row],[from]]))</f>
        <v>10.3</v>
      </c>
      <c r="AF274" s="9">
        <v>5</v>
      </c>
      <c r="AG274" s="88" t="str">
        <f>IF(ISBLANK(Lehrdrehbuch[[#This Row],[until]]),"",_xlfn.CONCAT(Lehrdrehbuch[[#This Row],[Ei Nr.]],".",Lehrdrehbuch[[#This Row],[until]]))</f>
        <v>10.5</v>
      </c>
      <c r="AH274" s="67" cm="1">
        <f t="array" ref="AH274">_xlfn.IFS(Lehrdrehbuch[[#This Row],[from]]="na","na",Lehrdrehbuch[[#This Row],[from]]="ID","na",ISBLANK(Lehrdrehbuch[[#This Row],[from]]),"na",ISNUMBER(Lehrdrehbuch[[#This Row],[from]]),Lehrdrehbuch[[#This Row],[until]]-Lehrdrehbuch[[#This Row],[from]]+1)</f>
        <v>3</v>
      </c>
      <c r="AI274" s="79"/>
      <c r="AJ274" s="96"/>
      <c r="AK274" s="79"/>
      <c r="AL274"/>
      <c r="AM274"/>
      <c r="AN274"/>
      <c r="AO274"/>
      <c r="AP274"/>
      <c r="AQ274"/>
      <c r="AR274"/>
      <c r="AS274"/>
      <c r="AT274"/>
      <c r="AU274"/>
      <c r="AV274"/>
    </row>
    <row r="275" spans="1:48" ht="64" hidden="1" x14ac:dyDescent="0.2">
      <c r="A275" s="46"/>
      <c r="B275" s="39">
        <v>3</v>
      </c>
      <c r="C275" s="109">
        <v>271</v>
      </c>
      <c r="D275" s="50">
        <v>159</v>
      </c>
      <c r="E275" s="102">
        <v>0</v>
      </c>
      <c r="F275" s="92" t="s">
        <v>818</v>
      </c>
      <c r="G275" s="52">
        <v>2.0833333333333333E-3</v>
      </c>
      <c r="H275" s="44">
        <v>1</v>
      </c>
      <c r="I27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0.22291666666666654</v>
      </c>
      <c r="J27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0.5979166666666661</v>
      </c>
      <c r="K275" s="56">
        <v>1.3888888888888888E-2</v>
      </c>
      <c r="L275" s="128" t="str" cm="1">
        <f t="array" ref="L27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10.02.01.01_p_DE</v>
      </c>
      <c r="M275" s="59">
        <v>10</v>
      </c>
      <c r="N275" s="37" t="s">
        <v>11</v>
      </c>
      <c r="O275" s="5">
        <v>2</v>
      </c>
      <c r="P275" s="1" t="s">
        <v>38</v>
      </c>
      <c r="Q275" s="59">
        <v>1</v>
      </c>
      <c r="R275" s="1" t="s">
        <v>410</v>
      </c>
      <c r="S275" s="84" t="s">
        <v>33</v>
      </c>
      <c r="T275" s="59">
        <v>1</v>
      </c>
      <c r="U275" s="2" t="s">
        <v>586</v>
      </c>
      <c r="V275" s="60" t="s">
        <v>283</v>
      </c>
      <c r="W275" s="1" t="s">
        <v>89</v>
      </c>
      <c r="X275" s="1" t="s">
        <v>222</v>
      </c>
      <c r="Y275" s="17">
        <v>0</v>
      </c>
      <c r="Z275" s="60" t="s">
        <v>208</v>
      </c>
      <c r="AA275" s="35"/>
      <c r="AB275" s="12"/>
      <c r="AC275" s="2"/>
      <c r="AD275" s="9">
        <v>6</v>
      </c>
      <c r="AE275" s="88" t="str">
        <f>IF(ISBLANK(Lehrdrehbuch[[#This Row],[from]]),"",_xlfn.CONCAT(Lehrdrehbuch[[#This Row],[Ei Nr.]],".",Lehrdrehbuch[[#This Row],[from]]))</f>
        <v>10.6</v>
      </c>
      <c r="AF275" s="9">
        <v>7</v>
      </c>
      <c r="AG275" s="88" t="str">
        <f>IF(ISBLANK(Lehrdrehbuch[[#This Row],[until]]),"",_xlfn.CONCAT(Lehrdrehbuch[[#This Row],[Ei Nr.]],".",Lehrdrehbuch[[#This Row],[until]]))</f>
        <v>10.7</v>
      </c>
      <c r="AH275" s="67" cm="1">
        <f t="array" ref="AH275">_xlfn.IFS(Lehrdrehbuch[[#This Row],[from]]="na","na",Lehrdrehbuch[[#This Row],[from]]="ID","na",ISBLANK(Lehrdrehbuch[[#This Row],[from]]),"na",ISNUMBER(Lehrdrehbuch[[#This Row],[from]]),Lehrdrehbuch[[#This Row],[until]]-Lehrdrehbuch[[#This Row],[from]]+1)</f>
        <v>2</v>
      </c>
      <c r="AI275" s="79"/>
      <c r="AJ275" s="96"/>
      <c r="AK275" s="79"/>
      <c r="AL275"/>
      <c r="AM275"/>
      <c r="AN275"/>
      <c r="AO275"/>
      <c r="AP275"/>
      <c r="AQ275"/>
      <c r="AR275"/>
      <c r="AS275"/>
      <c r="AT275"/>
      <c r="AU275"/>
      <c r="AV275"/>
    </row>
    <row r="276" spans="1:48" ht="64" hidden="1" x14ac:dyDescent="0.2">
      <c r="A276" s="46"/>
      <c r="B276" s="39">
        <v>3</v>
      </c>
      <c r="C276" s="109">
        <v>272</v>
      </c>
      <c r="D276" s="50">
        <v>161</v>
      </c>
      <c r="E276" s="102">
        <v>0</v>
      </c>
      <c r="F276" s="92" t="s">
        <v>818</v>
      </c>
      <c r="G276" s="52">
        <v>8.3333333333333332E-3</v>
      </c>
      <c r="H276" s="44">
        <v>1</v>
      </c>
      <c r="I27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0.23124999999999987</v>
      </c>
      <c r="J27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0.6062499999999994</v>
      </c>
      <c r="K276" s="56">
        <v>1.3888888888888888E-2</v>
      </c>
      <c r="L276" s="128" t="str" cm="1">
        <f t="array" ref="L27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10.03.01.01_p_DE</v>
      </c>
      <c r="M276" s="58">
        <v>10</v>
      </c>
      <c r="N276" s="37" t="s">
        <v>11</v>
      </c>
      <c r="O276" s="5">
        <v>3</v>
      </c>
      <c r="P276" s="1" t="s">
        <v>284</v>
      </c>
      <c r="Q276" s="59">
        <v>1</v>
      </c>
      <c r="R276" s="1" t="s">
        <v>456</v>
      </c>
      <c r="S276" s="84" t="s">
        <v>228</v>
      </c>
      <c r="T276" s="58">
        <v>1</v>
      </c>
      <c r="U276" s="2" t="s">
        <v>604</v>
      </c>
      <c r="V276" s="60" t="s">
        <v>371</v>
      </c>
      <c r="W276" s="1" t="s">
        <v>90</v>
      </c>
      <c r="X276" s="1" t="s">
        <v>218</v>
      </c>
      <c r="Y276" s="17">
        <v>0</v>
      </c>
      <c r="Z276" s="60" t="s">
        <v>491</v>
      </c>
      <c r="AA276" s="35"/>
      <c r="AB276" s="12"/>
      <c r="AC276" s="2"/>
      <c r="AD276" s="9">
        <v>8</v>
      </c>
      <c r="AE276" s="88" t="str">
        <f>IF(ISBLANK(Lehrdrehbuch[[#This Row],[from]]),"",_xlfn.CONCAT(Lehrdrehbuch[[#This Row],[Ei Nr.]],".",Lehrdrehbuch[[#This Row],[from]]))</f>
        <v>10.8</v>
      </c>
      <c r="AF276" s="9">
        <v>9</v>
      </c>
      <c r="AG276" s="88" t="str">
        <f>IF(ISBLANK(Lehrdrehbuch[[#This Row],[until]]),"",_xlfn.CONCAT(Lehrdrehbuch[[#This Row],[Ei Nr.]],".",Lehrdrehbuch[[#This Row],[until]]))</f>
        <v>10.9</v>
      </c>
      <c r="AH276" s="67" cm="1">
        <f t="array" ref="AH276">_xlfn.IFS(Lehrdrehbuch[[#This Row],[from]]="na","na",Lehrdrehbuch[[#This Row],[from]]="ID","na",ISBLANK(Lehrdrehbuch[[#This Row],[from]]),"na",ISNUMBER(Lehrdrehbuch[[#This Row],[from]]),Lehrdrehbuch[[#This Row],[until]]-Lehrdrehbuch[[#This Row],[from]]+1)</f>
        <v>2</v>
      </c>
      <c r="AI276" s="79"/>
      <c r="AJ276" s="96"/>
      <c r="AK276" s="79"/>
      <c r="AL276"/>
      <c r="AM276"/>
      <c r="AN276"/>
      <c r="AO276"/>
      <c r="AP276"/>
      <c r="AQ276"/>
      <c r="AR276"/>
      <c r="AS276"/>
      <c r="AT276"/>
      <c r="AU276"/>
      <c r="AV276"/>
    </row>
    <row r="277" spans="1:48" ht="48" hidden="1" x14ac:dyDescent="0.2">
      <c r="A277" s="46"/>
      <c r="B277" s="39">
        <v>3</v>
      </c>
      <c r="C277" s="109">
        <v>273</v>
      </c>
      <c r="D277" s="50">
        <v>163</v>
      </c>
      <c r="E277" s="102">
        <v>0</v>
      </c>
      <c r="F277" s="92" t="s">
        <v>818</v>
      </c>
      <c r="G277" s="52">
        <v>2.7777777777777779E-3</v>
      </c>
      <c r="H277" s="44">
        <v>1</v>
      </c>
      <c r="I27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0.23402777777777764</v>
      </c>
      <c r="J27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0.60902777777777717</v>
      </c>
      <c r="K277" s="56">
        <v>1.0416666666666666E-2</v>
      </c>
      <c r="L277" s="128" t="str" cm="1">
        <f t="array" ref="L27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11.01.01.01_p_DE</v>
      </c>
      <c r="M277" s="59">
        <v>11</v>
      </c>
      <c r="N277" s="37" t="s">
        <v>12</v>
      </c>
      <c r="O277" s="5">
        <v>1</v>
      </c>
      <c r="P277" s="1" t="s">
        <v>29</v>
      </c>
      <c r="Q277" s="59">
        <v>1</v>
      </c>
      <c r="R277" s="1" t="s">
        <v>411</v>
      </c>
      <c r="S277" s="84" t="s">
        <v>33</v>
      </c>
      <c r="T277" s="59">
        <v>1</v>
      </c>
      <c r="U277" s="2" t="s">
        <v>586</v>
      </c>
      <c r="V277" s="60" t="s">
        <v>285</v>
      </c>
      <c r="W277" s="1" t="s">
        <v>89</v>
      </c>
      <c r="X277" s="1" t="s">
        <v>222</v>
      </c>
      <c r="Y277" s="17">
        <v>0</v>
      </c>
      <c r="Z277" s="60" t="s">
        <v>113</v>
      </c>
      <c r="AA277" s="35"/>
      <c r="AB277" s="12"/>
      <c r="AC277" s="2"/>
      <c r="AD277" s="9">
        <v>1</v>
      </c>
      <c r="AE277" s="88" t="str">
        <f>IF(ISBLANK(Lehrdrehbuch[[#This Row],[from]]),"",_xlfn.CONCAT(Lehrdrehbuch[[#This Row],[Ei Nr.]],".",Lehrdrehbuch[[#This Row],[from]]))</f>
        <v>11.1</v>
      </c>
      <c r="AF277" s="9">
        <v>2</v>
      </c>
      <c r="AG277" s="88" t="str">
        <f>IF(ISBLANK(Lehrdrehbuch[[#This Row],[until]]),"",_xlfn.CONCAT(Lehrdrehbuch[[#This Row],[Ei Nr.]],".",Lehrdrehbuch[[#This Row],[until]]))</f>
        <v>11.2</v>
      </c>
      <c r="AH277" s="67" cm="1">
        <f t="array" ref="AH277">_xlfn.IFS(Lehrdrehbuch[[#This Row],[from]]="na","na",Lehrdrehbuch[[#This Row],[from]]="ID","na",ISBLANK(Lehrdrehbuch[[#This Row],[from]]),"na",ISNUMBER(Lehrdrehbuch[[#This Row],[from]]),Lehrdrehbuch[[#This Row],[until]]-Lehrdrehbuch[[#This Row],[from]]+1)</f>
        <v>2</v>
      </c>
      <c r="AI277" s="79"/>
      <c r="AJ277" s="96"/>
      <c r="AK277" s="79"/>
      <c r="AL277"/>
      <c r="AM277"/>
      <c r="AN277"/>
      <c r="AO277"/>
      <c r="AP277"/>
      <c r="AQ277"/>
      <c r="AR277"/>
      <c r="AS277"/>
      <c r="AT277"/>
      <c r="AU277"/>
      <c r="AV277"/>
    </row>
    <row r="278" spans="1:48" ht="64" hidden="1" x14ac:dyDescent="0.2">
      <c r="A278" s="46"/>
      <c r="B278" s="39">
        <v>3</v>
      </c>
      <c r="C278" s="109">
        <v>274</v>
      </c>
      <c r="D278" s="50">
        <v>165</v>
      </c>
      <c r="E278" s="102">
        <v>0</v>
      </c>
      <c r="F278" s="92" t="s">
        <v>818</v>
      </c>
      <c r="G278" s="52">
        <v>4.1666666666666666E-3</v>
      </c>
      <c r="H278" s="44">
        <v>1</v>
      </c>
      <c r="I27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0.23819444444444432</v>
      </c>
      <c r="J27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0.61319444444444382</v>
      </c>
      <c r="K278" s="56">
        <v>1.0416666666666666E-2</v>
      </c>
      <c r="L278" s="128" t="str" cm="1">
        <f t="array" ref="L27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11.03.01.01_p_DE</v>
      </c>
      <c r="M278" s="59">
        <v>11</v>
      </c>
      <c r="N278" s="37" t="s">
        <v>12</v>
      </c>
      <c r="O278" s="5">
        <v>3</v>
      </c>
      <c r="P278" s="1" t="s">
        <v>286</v>
      </c>
      <c r="Q278" s="59">
        <v>1</v>
      </c>
      <c r="R278" s="1" t="s">
        <v>412</v>
      </c>
      <c r="S278" s="84" t="s">
        <v>33</v>
      </c>
      <c r="T278" s="59">
        <v>1</v>
      </c>
      <c r="U278" s="2" t="s">
        <v>586</v>
      </c>
      <c r="V278" s="60" t="s">
        <v>287</v>
      </c>
      <c r="W278" s="1" t="s">
        <v>89</v>
      </c>
      <c r="X278" s="1" t="s">
        <v>222</v>
      </c>
      <c r="Y278" s="17">
        <v>0</v>
      </c>
      <c r="Z278" s="60" t="s">
        <v>114</v>
      </c>
      <c r="AA278" s="35"/>
      <c r="AB278" s="12"/>
      <c r="AC278" s="2"/>
      <c r="AD278" s="9">
        <v>3</v>
      </c>
      <c r="AE278" s="88" t="str">
        <f>IF(ISBLANK(Lehrdrehbuch[[#This Row],[from]]),"",_xlfn.CONCAT(Lehrdrehbuch[[#This Row],[Ei Nr.]],".",Lehrdrehbuch[[#This Row],[from]]))</f>
        <v>11.3</v>
      </c>
      <c r="AF278" s="9">
        <v>4</v>
      </c>
      <c r="AG278" s="88" t="str">
        <f>IF(ISBLANK(Lehrdrehbuch[[#This Row],[until]]),"",_xlfn.CONCAT(Lehrdrehbuch[[#This Row],[Ei Nr.]],".",Lehrdrehbuch[[#This Row],[until]]))</f>
        <v>11.4</v>
      </c>
      <c r="AH278" s="67" cm="1">
        <f t="array" ref="AH278">_xlfn.IFS(Lehrdrehbuch[[#This Row],[from]]="na","na",Lehrdrehbuch[[#This Row],[from]]="ID","na",ISBLANK(Lehrdrehbuch[[#This Row],[from]]),"na",ISNUMBER(Lehrdrehbuch[[#This Row],[from]]),Lehrdrehbuch[[#This Row],[until]]-Lehrdrehbuch[[#This Row],[from]]+1)</f>
        <v>2</v>
      </c>
      <c r="AI278" s="79"/>
      <c r="AJ278" s="96"/>
      <c r="AK278" s="79"/>
      <c r="AL278"/>
      <c r="AM278"/>
      <c r="AN278"/>
      <c r="AO278"/>
      <c r="AP278"/>
      <c r="AQ278"/>
      <c r="AR278"/>
      <c r="AS278"/>
      <c r="AT278"/>
      <c r="AU278"/>
      <c r="AV278"/>
    </row>
    <row r="279" spans="1:48" ht="32" hidden="1" x14ac:dyDescent="0.2">
      <c r="A279" s="46"/>
      <c r="B279" s="39">
        <v>3</v>
      </c>
      <c r="C279" s="109">
        <v>275</v>
      </c>
      <c r="D279" s="50">
        <v>167</v>
      </c>
      <c r="E279" s="102">
        <v>0</v>
      </c>
      <c r="F279" s="92" t="s">
        <v>818</v>
      </c>
      <c r="G279" s="52">
        <v>2.0833333333333333E-3</v>
      </c>
      <c r="H279" s="44">
        <v>1</v>
      </c>
      <c r="I27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0.24027777777777765</v>
      </c>
      <c r="J27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0.61527777777777715</v>
      </c>
      <c r="K279" s="56">
        <v>1.0416666666666666E-2</v>
      </c>
      <c r="L279" s="128" t="str" cm="1">
        <f t="array" ref="L27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11.04.01.01_p_DE</v>
      </c>
      <c r="M279" s="59">
        <v>11</v>
      </c>
      <c r="N279" s="37" t="s">
        <v>12</v>
      </c>
      <c r="O279" s="5">
        <v>4</v>
      </c>
      <c r="P279" s="1" t="s">
        <v>288</v>
      </c>
      <c r="Q279" s="59">
        <v>1</v>
      </c>
      <c r="R279" s="1" t="s">
        <v>413</v>
      </c>
      <c r="S279" s="84" t="s">
        <v>33</v>
      </c>
      <c r="T279" s="59">
        <v>1</v>
      </c>
      <c r="U279" s="2" t="s">
        <v>586</v>
      </c>
      <c r="V279" s="60" t="s">
        <v>289</v>
      </c>
      <c r="W279" s="1" t="s">
        <v>89</v>
      </c>
      <c r="X279" s="1" t="s">
        <v>222</v>
      </c>
      <c r="Y279" s="17">
        <v>0</v>
      </c>
      <c r="Z279" s="60" t="s">
        <v>192</v>
      </c>
      <c r="AA279" s="35"/>
      <c r="AB279" s="12"/>
      <c r="AC279" s="2"/>
      <c r="AD279" s="9">
        <v>5</v>
      </c>
      <c r="AE279" s="88" t="str">
        <f>IF(ISBLANK(Lehrdrehbuch[[#This Row],[from]]),"",_xlfn.CONCAT(Lehrdrehbuch[[#This Row],[Ei Nr.]],".",Lehrdrehbuch[[#This Row],[from]]))</f>
        <v>11.5</v>
      </c>
      <c r="AF279" s="9">
        <v>5</v>
      </c>
      <c r="AG279" s="88" t="str">
        <f>IF(ISBLANK(Lehrdrehbuch[[#This Row],[until]]),"",_xlfn.CONCAT(Lehrdrehbuch[[#This Row],[Ei Nr.]],".",Lehrdrehbuch[[#This Row],[until]]))</f>
        <v>11.5</v>
      </c>
      <c r="AH279" s="67" cm="1">
        <f t="array" ref="AH279">_xlfn.IFS(Lehrdrehbuch[[#This Row],[from]]="na","na",Lehrdrehbuch[[#This Row],[from]]="ID","na",ISBLANK(Lehrdrehbuch[[#This Row],[from]]),"na",ISNUMBER(Lehrdrehbuch[[#This Row],[from]]),Lehrdrehbuch[[#This Row],[until]]-Lehrdrehbuch[[#This Row],[from]]+1)</f>
        <v>1</v>
      </c>
      <c r="AI279" s="79"/>
      <c r="AJ279" s="96"/>
      <c r="AK279" s="79"/>
      <c r="AL279"/>
      <c r="AM279"/>
      <c r="AN279"/>
      <c r="AO279"/>
      <c r="AP279"/>
      <c r="AQ279"/>
      <c r="AR279"/>
      <c r="AS279"/>
      <c r="AT279"/>
      <c r="AU279"/>
      <c r="AV279"/>
    </row>
    <row r="280" spans="1:48" ht="48" hidden="1" x14ac:dyDescent="0.2">
      <c r="A280" s="46"/>
      <c r="B280" s="39">
        <v>3</v>
      </c>
      <c r="C280" s="109">
        <v>276</v>
      </c>
      <c r="D280" s="50">
        <v>169</v>
      </c>
      <c r="E280" s="102">
        <v>0</v>
      </c>
      <c r="F280" s="92" t="s">
        <v>818</v>
      </c>
      <c r="G280" s="52">
        <v>1.3888888888888889E-3</v>
      </c>
      <c r="H280" s="44">
        <v>1</v>
      </c>
      <c r="I28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0.24166666666666653</v>
      </c>
      <c r="J28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0.61666666666666603</v>
      </c>
      <c r="K280" s="56">
        <v>1.0416666666666666E-2</v>
      </c>
      <c r="L280" s="128" t="str" cm="1">
        <f t="array" ref="L28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11.05.01.01_p_DE</v>
      </c>
      <c r="M280" s="59">
        <v>11</v>
      </c>
      <c r="N280" s="37" t="s">
        <v>12</v>
      </c>
      <c r="O280" s="5">
        <v>5</v>
      </c>
      <c r="P280" s="1" t="s">
        <v>39</v>
      </c>
      <c r="Q280" s="59">
        <v>1</v>
      </c>
      <c r="R280" s="1" t="s">
        <v>39</v>
      </c>
      <c r="S280" s="84" t="s">
        <v>33</v>
      </c>
      <c r="T280" s="59">
        <v>1</v>
      </c>
      <c r="U280" s="2" t="s">
        <v>586</v>
      </c>
      <c r="V280" s="60" t="s">
        <v>290</v>
      </c>
      <c r="W280" s="1" t="s">
        <v>89</v>
      </c>
      <c r="X280" s="1" t="s">
        <v>222</v>
      </c>
      <c r="Y280" s="17">
        <v>0</v>
      </c>
      <c r="Z280" s="60" t="s">
        <v>116</v>
      </c>
      <c r="AA280" s="35"/>
      <c r="AB280" s="12"/>
      <c r="AC280" s="2"/>
      <c r="AD280" s="9">
        <v>6</v>
      </c>
      <c r="AE280" s="88" t="str">
        <f>IF(ISBLANK(Lehrdrehbuch[[#This Row],[from]]),"",_xlfn.CONCAT(Lehrdrehbuch[[#This Row],[Ei Nr.]],".",Lehrdrehbuch[[#This Row],[from]]))</f>
        <v>11.6</v>
      </c>
      <c r="AF280" s="9">
        <v>6</v>
      </c>
      <c r="AG280" s="88" t="str">
        <f>IF(ISBLANK(Lehrdrehbuch[[#This Row],[until]]),"",_xlfn.CONCAT(Lehrdrehbuch[[#This Row],[Ei Nr.]],".",Lehrdrehbuch[[#This Row],[until]]))</f>
        <v>11.6</v>
      </c>
      <c r="AH280" s="67" cm="1">
        <f t="array" ref="AH280">_xlfn.IFS(Lehrdrehbuch[[#This Row],[from]]="na","na",Lehrdrehbuch[[#This Row],[from]]="ID","na",ISBLANK(Lehrdrehbuch[[#This Row],[from]]),"na",ISNUMBER(Lehrdrehbuch[[#This Row],[from]]),Lehrdrehbuch[[#This Row],[until]]-Lehrdrehbuch[[#This Row],[from]]+1)</f>
        <v>1</v>
      </c>
      <c r="AI280" s="79"/>
      <c r="AJ280" s="96"/>
      <c r="AK280" s="79"/>
      <c r="AL280"/>
      <c r="AM280"/>
      <c r="AN280"/>
      <c r="AO280"/>
      <c r="AP280"/>
      <c r="AQ280"/>
      <c r="AR280"/>
      <c r="AS280"/>
      <c r="AT280"/>
      <c r="AU280"/>
      <c r="AV280"/>
    </row>
    <row r="281" spans="1:48" ht="16" hidden="1" x14ac:dyDescent="0.2">
      <c r="A281" s="46"/>
      <c r="B281" s="39">
        <v>3</v>
      </c>
      <c r="C281" s="109">
        <v>277</v>
      </c>
      <c r="D281" s="50">
        <v>171</v>
      </c>
      <c r="E281" s="102">
        <v>0</v>
      </c>
      <c r="F281" s="92" t="s">
        <v>818</v>
      </c>
      <c r="G281" s="53">
        <v>1.0416666666666666E-2</v>
      </c>
      <c r="H281" s="44">
        <v>1</v>
      </c>
      <c r="I28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0.25208333333333321</v>
      </c>
      <c r="J28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0.62708333333333266</v>
      </c>
      <c r="K281" s="55">
        <v>1.0416666666666666E-2</v>
      </c>
      <c r="L281" s="128" t="str" cm="1">
        <f t="array" ref="L28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11.06.01.01_p_DE</v>
      </c>
      <c r="M281" s="58">
        <v>11</v>
      </c>
      <c r="N281" s="36" t="s">
        <v>6</v>
      </c>
      <c r="O281" s="45">
        <v>6</v>
      </c>
      <c r="P281" s="8" t="s">
        <v>15</v>
      </c>
      <c r="Q281" s="58">
        <v>1</v>
      </c>
      <c r="R281" s="8" t="s">
        <v>16</v>
      </c>
      <c r="S281" s="83" t="s">
        <v>15</v>
      </c>
      <c r="T281" s="58">
        <v>1</v>
      </c>
      <c r="U281" s="15" t="s">
        <v>15</v>
      </c>
      <c r="V281" s="27" t="s">
        <v>99</v>
      </c>
      <c r="W281" s="8" t="s">
        <v>15</v>
      </c>
      <c r="X281" s="8" t="s">
        <v>15</v>
      </c>
      <c r="Y281" s="16">
        <v>0</v>
      </c>
      <c r="Z281" s="27" t="s">
        <v>16</v>
      </c>
      <c r="AA281" s="34"/>
      <c r="AB281" s="28"/>
      <c r="AC281" s="15" t="s">
        <v>15</v>
      </c>
      <c r="AD281" s="29" t="s">
        <v>15</v>
      </c>
      <c r="AE281" s="88" t="str">
        <f>IF(ISBLANK(Lehrdrehbuch[[#This Row],[from]]),"",_xlfn.CONCAT(Lehrdrehbuch[[#This Row],[Ei Nr.]],".",Lehrdrehbuch[[#This Row],[from]]))</f>
        <v>11.na</v>
      </c>
      <c r="AF281" s="29" t="s">
        <v>15</v>
      </c>
      <c r="AG281" s="88" t="str">
        <f>IF(ISBLANK(Lehrdrehbuch[[#This Row],[until]]),"",_xlfn.CONCAT(Lehrdrehbuch[[#This Row],[Ei Nr.]],".",Lehrdrehbuch[[#This Row],[until]]))</f>
        <v>11.na</v>
      </c>
      <c r="AH281" s="67" t="str" cm="1">
        <f t="array" ref="AH281">_xlfn.IFS(Lehrdrehbuch[[#This Row],[from]]="na","na",Lehrdrehbuch[[#This Row],[from]]="ID","na",ISBLANK(Lehrdrehbuch[[#This Row],[from]]),"na",ISNUMBER(Lehrdrehbuch[[#This Row],[from]]),Lehrdrehbuch[[#This Row],[until]]-Lehrdrehbuch[[#This Row],[from]]+1)</f>
        <v>na</v>
      </c>
      <c r="AI281" s="78"/>
      <c r="AJ281" s="95"/>
      <c r="AK281" s="78"/>
      <c r="AL281"/>
      <c r="AM281"/>
      <c r="AN281"/>
      <c r="AO281"/>
      <c r="AP281"/>
      <c r="AQ281"/>
      <c r="AR281"/>
      <c r="AS281"/>
      <c r="AT281"/>
      <c r="AU281"/>
      <c r="AV281"/>
    </row>
    <row r="282" spans="1:48" ht="208" hidden="1" x14ac:dyDescent="0.2">
      <c r="A282" s="46"/>
      <c r="B282" s="39">
        <v>3</v>
      </c>
      <c r="C282" s="109">
        <v>278</v>
      </c>
      <c r="D282" s="50">
        <v>173</v>
      </c>
      <c r="E282" s="103">
        <v>0</v>
      </c>
      <c r="F282" s="92" t="s">
        <v>818</v>
      </c>
      <c r="G282" s="52">
        <v>6.9444444444444447E-4</v>
      </c>
      <c r="H282" s="44">
        <v>1</v>
      </c>
      <c r="I28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0.25277777777777766</v>
      </c>
      <c r="J28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0.6277777777777771</v>
      </c>
      <c r="K282" s="94">
        <v>2.0833333333333332E-2</v>
      </c>
      <c r="L282" s="128" t="str" cm="1">
        <f t="array" ref="L28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12.01.01.01_p_DE</v>
      </c>
      <c r="M282" s="58">
        <v>12</v>
      </c>
      <c r="N282" s="37" t="s">
        <v>14</v>
      </c>
      <c r="O282" s="5">
        <v>1</v>
      </c>
      <c r="P282" s="72" t="s">
        <v>553</v>
      </c>
      <c r="Q282" s="59">
        <v>1</v>
      </c>
      <c r="R282" s="1" t="s">
        <v>624</v>
      </c>
      <c r="S282" s="84" t="s">
        <v>237</v>
      </c>
      <c r="T282" s="59">
        <v>1</v>
      </c>
      <c r="U282" s="2" t="s">
        <v>625</v>
      </c>
      <c r="V282" s="60" t="s">
        <v>224</v>
      </c>
      <c r="W282" s="1" t="s">
        <v>89</v>
      </c>
      <c r="X282" s="1" t="s">
        <v>222</v>
      </c>
      <c r="Y282" s="17">
        <v>0</v>
      </c>
      <c r="Z282" s="60" t="s">
        <v>751</v>
      </c>
      <c r="AA282" s="35"/>
      <c r="AB282" s="12"/>
      <c r="AC282" s="2"/>
      <c r="AD282" s="9">
        <v>1</v>
      </c>
      <c r="AE282" s="88" t="str">
        <f>IF(ISBLANK(Lehrdrehbuch[[#This Row],[from]]),"",_xlfn.CONCAT(Lehrdrehbuch[[#This Row],[Ei Nr.]],".",Lehrdrehbuch[[#This Row],[from]]))</f>
        <v>12.1</v>
      </c>
      <c r="AF282" s="9">
        <v>2</v>
      </c>
      <c r="AG282" s="88" t="str">
        <f>IF(ISBLANK(Lehrdrehbuch[[#This Row],[until]]),"",_xlfn.CONCAT(Lehrdrehbuch[[#This Row],[Ei Nr.]],".",Lehrdrehbuch[[#This Row],[until]]))</f>
        <v>12.2</v>
      </c>
      <c r="AH282" s="67" cm="1">
        <f t="array" ref="AH282">_xlfn.IFS(Lehrdrehbuch[[#This Row],[from]]="na","na",Lehrdrehbuch[[#This Row],[from]]="ID","na",ISBLANK(Lehrdrehbuch[[#This Row],[from]]),"na",ISNUMBER(Lehrdrehbuch[[#This Row],[from]]),Lehrdrehbuch[[#This Row],[until]]-Lehrdrehbuch[[#This Row],[from]]+1)</f>
        <v>2</v>
      </c>
      <c r="AI282" s="79"/>
      <c r="AJ282" s="96"/>
      <c r="AK282" s="79"/>
      <c r="AL282"/>
      <c r="AM282"/>
      <c r="AN282"/>
      <c r="AO282"/>
      <c r="AP282"/>
      <c r="AQ282"/>
      <c r="AR282"/>
      <c r="AS282"/>
      <c r="AT282"/>
      <c r="AU282"/>
      <c r="AV282"/>
    </row>
    <row r="283" spans="1:48" ht="64" hidden="1" x14ac:dyDescent="0.2">
      <c r="A283" s="46"/>
      <c r="B283" s="39">
        <v>3</v>
      </c>
      <c r="C283" s="109">
        <v>279</v>
      </c>
      <c r="D283" s="50">
        <v>175</v>
      </c>
      <c r="E283" s="103">
        <v>0</v>
      </c>
      <c r="F283" s="92" t="s">
        <v>818</v>
      </c>
      <c r="G283" s="52">
        <v>6.9444444444444441E-3</v>
      </c>
      <c r="H283" s="44">
        <v>1</v>
      </c>
      <c r="I28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0.25972222222222208</v>
      </c>
      <c r="J28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0.63472222222222152</v>
      </c>
      <c r="K283" s="56">
        <v>2.0833333333333332E-2</v>
      </c>
      <c r="L283" s="128" t="str" cm="1">
        <f t="array" ref="L28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12.01.01.02_p_DE</v>
      </c>
      <c r="M283" s="59">
        <v>12</v>
      </c>
      <c r="N283" s="37" t="s">
        <v>14</v>
      </c>
      <c r="O283" s="5">
        <v>1</v>
      </c>
      <c r="P283" s="1" t="s">
        <v>553</v>
      </c>
      <c r="Q283" s="59">
        <v>1</v>
      </c>
      <c r="R283" s="1" t="s">
        <v>624</v>
      </c>
      <c r="S283" s="84" t="s">
        <v>237</v>
      </c>
      <c r="T283" s="59">
        <v>2</v>
      </c>
      <c r="U283" s="2" t="s">
        <v>627</v>
      </c>
      <c r="V283" s="60" t="s">
        <v>224</v>
      </c>
      <c r="W283" s="1" t="s">
        <v>90</v>
      </c>
      <c r="X283" s="1" t="s">
        <v>218</v>
      </c>
      <c r="Y283" s="17">
        <v>0</v>
      </c>
      <c r="Z283" s="60" t="s">
        <v>468</v>
      </c>
      <c r="AA283" s="35"/>
      <c r="AB283" s="12"/>
      <c r="AC283" s="2" t="s">
        <v>1495</v>
      </c>
      <c r="AD283" s="9">
        <v>3</v>
      </c>
      <c r="AE283" s="88" t="str">
        <f>IF(ISBLANK(Lehrdrehbuch[[#This Row],[from]]),"",_xlfn.CONCAT(Lehrdrehbuch[[#This Row],[Ei Nr.]],".",Lehrdrehbuch[[#This Row],[from]]))</f>
        <v>12.3</v>
      </c>
      <c r="AF283" s="9">
        <v>3</v>
      </c>
      <c r="AG283" s="88" t="str">
        <f>IF(ISBLANK(Lehrdrehbuch[[#This Row],[until]]),"",_xlfn.CONCAT(Lehrdrehbuch[[#This Row],[Ei Nr.]],".",Lehrdrehbuch[[#This Row],[until]]))</f>
        <v>12.3</v>
      </c>
      <c r="AH283" s="67" cm="1">
        <f t="array" ref="AH283">_xlfn.IFS(Lehrdrehbuch[[#This Row],[from]]="na","na",Lehrdrehbuch[[#This Row],[from]]="ID","na",ISBLANK(Lehrdrehbuch[[#This Row],[from]]),"na",ISNUMBER(Lehrdrehbuch[[#This Row],[from]]),Lehrdrehbuch[[#This Row],[until]]-Lehrdrehbuch[[#This Row],[from]]+1)</f>
        <v>1</v>
      </c>
      <c r="AI283" s="79"/>
      <c r="AJ283" s="96"/>
      <c r="AK283" s="79"/>
      <c r="AL283"/>
      <c r="AM283"/>
      <c r="AN283"/>
      <c r="AO283"/>
      <c r="AP283"/>
      <c r="AQ283"/>
      <c r="AR283"/>
      <c r="AS283"/>
      <c r="AT283"/>
      <c r="AU283"/>
      <c r="AV283"/>
    </row>
    <row r="284" spans="1:48" ht="64" hidden="1" x14ac:dyDescent="0.2">
      <c r="A284" s="46"/>
      <c r="B284" s="39">
        <v>3</v>
      </c>
      <c r="C284" s="109">
        <v>280</v>
      </c>
      <c r="D284" s="50">
        <v>177</v>
      </c>
      <c r="E284" s="103">
        <v>0</v>
      </c>
      <c r="F284" s="92" t="s">
        <v>818</v>
      </c>
      <c r="G284" s="52">
        <v>6.2499999999999995E-3</v>
      </c>
      <c r="H284" s="44">
        <v>1</v>
      </c>
      <c r="I28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0.26597222222222205</v>
      </c>
      <c r="J28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0.6409722222222215</v>
      </c>
      <c r="K284" s="56">
        <v>2.0833333333333332E-2</v>
      </c>
      <c r="L284" s="128" t="str" cm="1">
        <f t="array" ref="L28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12.01.01.03_p_DE</v>
      </c>
      <c r="M284" s="59">
        <v>12</v>
      </c>
      <c r="N284" s="37" t="s">
        <v>14</v>
      </c>
      <c r="O284" s="5">
        <v>1</v>
      </c>
      <c r="P284" s="1" t="s">
        <v>553</v>
      </c>
      <c r="Q284" s="59">
        <v>1</v>
      </c>
      <c r="R284" s="1" t="s">
        <v>624</v>
      </c>
      <c r="S284" s="84" t="s">
        <v>237</v>
      </c>
      <c r="T284" s="59">
        <v>3</v>
      </c>
      <c r="U284" s="2" t="s">
        <v>629</v>
      </c>
      <c r="V284" s="60" t="s">
        <v>224</v>
      </c>
      <c r="W284" s="1" t="s">
        <v>90</v>
      </c>
      <c r="X284" s="1" t="s">
        <v>218</v>
      </c>
      <c r="Y284" s="17">
        <v>0</v>
      </c>
      <c r="Z284" s="60" t="s">
        <v>1494</v>
      </c>
      <c r="AA284" s="35"/>
      <c r="AB284" s="12"/>
      <c r="AC284" s="2" t="s">
        <v>1495</v>
      </c>
      <c r="AD284" s="9">
        <v>4</v>
      </c>
      <c r="AE284" s="88" t="str">
        <f>IF(ISBLANK(Lehrdrehbuch[[#This Row],[from]]),"",_xlfn.CONCAT(Lehrdrehbuch[[#This Row],[Ei Nr.]],".",Lehrdrehbuch[[#This Row],[from]]))</f>
        <v>12.4</v>
      </c>
      <c r="AF284" s="9">
        <v>4</v>
      </c>
      <c r="AG284" s="88" t="str">
        <f>IF(ISBLANK(Lehrdrehbuch[[#This Row],[until]]),"",_xlfn.CONCAT(Lehrdrehbuch[[#This Row],[Ei Nr.]],".",Lehrdrehbuch[[#This Row],[until]]))</f>
        <v>12.4</v>
      </c>
      <c r="AH284" s="67" cm="1">
        <f t="array" ref="AH284">_xlfn.IFS(Lehrdrehbuch[[#This Row],[from]]="na","na",Lehrdrehbuch[[#This Row],[from]]="ID","na",ISBLANK(Lehrdrehbuch[[#This Row],[from]]),"na",ISNUMBER(Lehrdrehbuch[[#This Row],[from]]),Lehrdrehbuch[[#This Row],[until]]-Lehrdrehbuch[[#This Row],[from]]+1)</f>
        <v>1</v>
      </c>
      <c r="AI284" s="79"/>
      <c r="AJ284" s="96"/>
      <c r="AK284" s="79"/>
      <c r="AL284"/>
      <c r="AM284"/>
      <c r="AN284"/>
      <c r="AO284"/>
      <c r="AP284"/>
      <c r="AQ284"/>
      <c r="AR284"/>
      <c r="AS284"/>
      <c r="AT284"/>
      <c r="AU284"/>
      <c r="AV284"/>
    </row>
    <row r="285" spans="1:48" ht="96" hidden="1" x14ac:dyDescent="0.2">
      <c r="A285" s="46"/>
      <c r="B285" s="39">
        <v>3</v>
      </c>
      <c r="C285" s="109">
        <v>281</v>
      </c>
      <c r="D285" s="50">
        <v>179</v>
      </c>
      <c r="E285" s="103">
        <v>0</v>
      </c>
      <c r="F285" s="92" t="s">
        <v>818</v>
      </c>
      <c r="G285" s="52">
        <v>3.472222222222222E-3</v>
      </c>
      <c r="H285" s="44">
        <v>1</v>
      </c>
      <c r="I28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0.26944444444444426</v>
      </c>
      <c r="J28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0.64444444444444371</v>
      </c>
      <c r="K285" s="56">
        <v>2.0833333333333332E-2</v>
      </c>
      <c r="L285" s="128" t="str" cm="1">
        <f t="array" ref="L28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12.01.01.04_p_DE</v>
      </c>
      <c r="M285" s="59">
        <v>12</v>
      </c>
      <c r="N285" s="37" t="s">
        <v>14</v>
      </c>
      <c r="O285" s="5">
        <v>1</v>
      </c>
      <c r="P285" s="1" t="s">
        <v>553</v>
      </c>
      <c r="Q285" s="59">
        <v>1</v>
      </c>
      <c r="R285" s="1" t="s">
        <v>624</v>
      </c>
      <c r="S285" s="84" t="s">
        <v>237</v>
      </c>
      <c r="T285" s="59">
        <v>4</v>
      </c>
      <c r="U285" s="2" t="s">
        <v>630</v>
      </c>
      <c r="V285" s="60" t="s">
        <v>226</v>
      </c>
      <c r="W285" s="1" t="s">
        <v>89</v>
      </c>
      <c r="X285" s="1" t="s">
        <v>222</v>
      </c>
      <c r="Y285" s="17">
        <v>0</v>
      </c>
      <c r="Z285" s="60" t="s">
        <v>705</v>
      </c>
      <c r="AA285" s="35"/>
      <c r="AB285" s="12"/>
      <c r="AC285" s="2" t="s">
        <v>335</v>
      </c>
      <c r="AD285" s="9">
        <v>5</v>
      </c>
      <c r="AE285" s="88" t="str">
        <f>IF(ISBLANK(Lehrdrehbuch[[#This Row],[from]]),"",_xlfn.CONCAT(Lehrdrehbuch[[#This Row],[Ei Nr.]],".",Lehrdrehbuch[[#This Row],[from]]))</f>
        <v>12.5</v>
      </c>
      <c r="AF285" s="9">
        <v>7</v>
      </c>
      <c r="AG285" s="88" t="str">
        <f>IF(ISBLANK(Lehrdrehbuch[[#This Row],[until]]),"",_xlfn.CONCAT(Lehrdrehbuch[[#This Row],[Ei Nr.]],".",Lehrdrehbuch[[#This Row],[until]]))</f>
        <v>12.7</v>
      </c>
      <c r="AH285" s="67" cm="1">
        <f t="array" ref="AH285">_xlfn.IFS(Lehrdrehbuch[[#This Row],[from]]="na","na",Lehrdrehbuch[[#This Row],[from]]="ID","na",ISBLANK(Lehrdrehbuch[[#This Row],[from]]),"na",ISNUMBER(Lehrdrehbuch[[#This Row],[from]]),Lehrdrehbuch[[#This Row],[until]]-Lehrdrehbuch[[#This Row],[from]]+1)</f>
        <v>3</v>
      </c>
      <c r="AI285" s="79"/>
      <c r="AJ285" s="96"/>
      <c r="AK285" s="79"/>
      <c r="AL285"/>
      <c r="AM285"/>
      <c r="AN285"/>
      <c r="AO285"/>
      <c r="AP285"/>
      <c r="AQ285"/>
      <c r="AR285"/>
      <c r="AS285"/>
      <c r="AT285"/>
      <c r="AU285"/>
      <c r="AV285"/>
    </row>
    <row r="286" spans="1:48" ht="32" hidden="1" x14ac:dyDescent="0.2">
      <c r="A286" s="46"/>
      <c r="B286" s="39">
        <v>3</v>
      </c>
      <c r="C286" s="109">
        <v>282</v>
      </c>
      <c r="D286" s="50">
        <v>181</v>
      </c>
      <c r="E286" s="103">
        <v>0</v>
      </c>
      <c r="F286" s="92" t="s">
        <v>818</v>
      </c>
      <c r="G286" s="52">
        <v>3.472222222222222E-3</v>
      </c>
      <c r="H286" s="44">
        <v>1</v>
      </c>
      <c r="I28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0.27291666666666647</v>
      </c>
      <c r="J28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0.64791666666666592</v>
      </c>
      <c r="K286" s="56">
        <v>2.0833333333333332E-2</v>
      </c>
      <c r="L286" s="128" t="str" cm="1">
        <f t="array" ref="L28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12.01.01.05_p_DE</v>
      </c>
      <c r="M286" s="59">
        <v>12</v>
      </c>
      <c r="N286" s="37" t="s">
        <v>14</v>
      </c>
      <c r="O286" s="5">
        <v>1</v>
      </c>
      <c r="P286" s="1" t="s">
        <v>553</v>
      </c>
      <c r="Q286" s="59">
        <v>1</v>
      </c>
      <c r="R286" s="1" t="s">
        <v>624</v>
      </c>
      <c r="S286" s="84" t="s">
        <v>237</v>
      </c>
      <c r="T286" s="59">
        <v>5</v>
      </c>
      <c r="U286" s="2" t="s">
        <v>631</v>
      </c>
      <c r="V286" s="60" t="s">
        <v>292</v>
      </c>
      <c r="W286" s="1" t="s">
        <v>90</v>
      </c>
      <c r="X286" s="1" t="s">
        <v>218</v>
      </c>
      <c r="Y286" s="17">
        <v>0</v>
      </c>
      <c r="Z286" s="60" t="s">
        <v>554</v>
      </c>
      <c r="AA286" s="35"/>
      <c r="AB286" s="12"/>
      <c r="AC286" s="2" t="s">
        <v>335</v>
      </c>
      <c r="AD286" s="9">
        <v>8</v>
      </c>
      <c r="AE286" s="88" t="str">
        <f>IF(ISBLANK(Lehrdrehbuch[[#This Row],[from]]),"",_xlfn.CONCAT(Lehrdrehbuch[[#This Row],[Ei Nr.]],".",Lehrdrehbuch[[#This Row],[from]]))</f>
        <v>12.8</v>
      </c>
      <c r="AF286" s="9">
        <v>8</v>
      </c>
      <c r="AG286" s="88" t="str">
        <f>IF(ISBLANK(Lehrdrehbuch[[#This Row],[until]]),"",_xlfn.CONCAT(Lehrdrehbuch[[#This Row],[Ei Nr.]],".",Lehrdrehbuch[[#This Row],[until]]))</f>
        <v>12.8</v>
      </c>
      <c r="AH286" s="67" cm="1">
        <f t="array" ref="AH286">_xlfn.IFS(Lehrdrehbuch[[#This Row],[from]]="na","na",Lehrdrehbuch[[#This Row],[from]]="ID","na",ISBLANK(Lehrdrehbuch[[#This Row],[from]]),"na",ISNUMBER(Lehrdrehbuch[[#This Row],[from]]),Lehrdrehbuch[[#This Row],[until]]-Lehrdrehbuch[[#This Row],[from]]+1)</f>
        <v>1</v>
      </c>
      <c r="AI286" s="79"/>
      <c r="AJ286" s="96"/>
      <c r="AK286" s="79"/>
      <c r="AL286"/>
      <c r="AM286"/>
      <c r="AN286"/>
      <c r="AO286"/>
      <c r="AP286"/>
      <c r="AQ286"/>
      <c r="AR286"/>
      <c r="AS286"/>
      <c r="AT286"/>
      <c r="AU286"/>
      <c r="AV286"/>
    </row>
    <row r="287" spans="1:48" ht="192" hidden="1" x14ac:dyDescent="0.2">
      <c r="A287" s="46"/>
      <c r="B287" s="39">
        <v>3</v>
      </c>
      <c r="C287" s="109">
        <v>283</v>
      </c>
      <c r="D287" s="50">
        <v>183</v>
      </c>
      <c r="E287" s="102">
        <v>0</v>
      </c>
      <c r="F287" s="92" t="s">
        <v>818</v>
      </c>
      <c r="G287" s="52">
        <v>1.3888888888888889E-3</v>
      </c>
      <c r="H287" s="44">
        <v>0</v>
      </c>
      <c r="I28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0.27291666666666647</v>
      </c>
      <c r="J28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0.64791666666666592</v>
      </c>
      <c r="K287" s="56">
        <v>2.0833333333333332E-2</v>
      </c>
      <c r="L287" s="128" t="str" cm="1">
        <f t="array" ref="L28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12.01.01a.01_p_DE</v>
      </c>
      <c r="M287" s="59">
        <v>12</v>
      </c>
      <c r="N287" s="37" t="s">
        <v>14</v>
      </c>
      <c r="O287" s="5">
        <v>1</v>
      </c>
      <c r="P287" s="1" t="s">
        <v>552</v>
      </c>
      <c r="Q287" s="59" t="s">
        <v>363</v>
      </c>
      <c r="R287" s="1" t="s">
        <v>632</v>
      </c>
      <c r="S287" s="84" t="s">
        <v>492</v>
      </c>
      <c r="T287" s="59">
        <v>1</v>
      </c>
      <c r="U287" s="2" t="s">
        <v>633</v>
      </c>
      <c r="V287" s="60" t="s">
        <v>47</v>
      </c>
      <c r="W287" s="1" t="s">
        <v>89</v>
      </c>
      <c r="X287" s="1" t="s">
        <v>222</v>
      </c>
      <c r="Y287" s="17">
        <v>1</v>
      </c>
      <c r="Z287" s="27" t="s">
        <v>756</v>
      </c>
      <c r="AA287" s="35"/>
      <c r="AB287" s="1" t="s">
        <v>556</v>
      </c>
      <c r="AC287" s="2" t="s">
        <v>557</v>
      </c>
      <c r="AD287" s="9" t="s">
        <v>15</v>
      </c>
      <c r="AE287" s="88" t="str">
        <f>IF(ISBLANK(Lehrdrehbuch[[#This Row],[from]]),"",_xlfn.CONCAT(Lehrdrehbuch[[#This Row],[Ei Nr.]],".",Lehrdrehbuch[[#This Row],[from]]))</f>
        <v>12.na</v>
      </c>
      <c r="AF287" s="9" t="s">
        <v>15</v>
      </c>
      <c r="AG287" s="88" t="str">
        <f>IF(ISBLANK(Lehrdrehbuch[[#This Row],[until]]),"",_xlfn.CONCAT(Lehrdrehbuch[[#This Row],[Ei Nr.]],".",Lehrdrehbuch[[#This Row],[until]]))</f>
        <v>12.na</v>
      </c>
      <c r="AH287" s="67" t="str" cm="1">
        <f t="array" ref="AH287">_xlfn.IFS(Lehrdrehbuch[[#This Row],[from]]="na","na",Lehrdrehbuch[[#This Row],[from]]="ID","na",ISBLANK(Lehrdrehbuch[[#This Row],[from]]),"na",ISNUMBER(Lehrdrehbuch[[#This Row],[from]]),Lehrdrehbuch[[#This Row],[until]]-Lehrdrehbuch[[#This Row],[from]]+1)</f>
        <v>na</v>
      </c>
      <c r="AI287" s="79"/>
      <c r="AJ287" s="96"/>
      <c r="AK287" s="79"/>
      <c r="AL287"/>
      <c r="AM287"/>
      <c r="AN287"/>
      <c r="AO287"/>
      <c r="AP287"/>
      <c r="AQ287"/>
      <c r="AR287"/>
      <c r="AS287"/>
      <c r="AT287"/>
      <c r="AU287"/>
      <c r="AV287"/>
    </row>
    <row r="288" spans="1:48" ht="16" hidden="1" x14ac:dyDescent="0.2">
      <c r="A288" s="46"/>
      <c r="B288" s="39">
        <v>3</v>
      </c>
      <c r="C288" s="109">
        <v>284</v>
      </c>
      <c r="D288" s="50">
        <v>185</v>
      </c>
      <c r="E288" s="102">
        <v>0</v>
      </c>
      <c r="F288" s="92" t="s">
        <v>818</v>
      </c>
      <c r="G288" s="52">
        <v>6.2499999999999995E-3</v>
      </c>
      <c r="H288" s="44">
        <v>0</v>
      </c>
      <c r="I28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0.27291666666666647</v>
      </c>
      <c r="J28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0.64791666666666592</v>
      </c>
      <c r="K288" s="56">
        <v>2.0833333333333332E-2</v>
      </c>
      <c r="L288" s="128" t="str" cm="1">
        <f t="array" ref="L28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12.01.01a.02_p_DE</v>
      </c>
      <c r="M288" s="59">
        <v>12</v>
      </c>
      <c r="N288" s="37" t="s">
        <v>14</v>
      </c>
      <c r="O288" s="5">
        <v>1</v>
      </c>
      <c r="P288" s="1" t="s">
        <v>552</v>
      </c>
      <c r="Q288" s="59" t="s">
        <v>363</v>
      </c>
      <c r="R288" s="1" t="s">
        <v>632</v>
      </c>
      <c r="S288" s="84" t="s">
        <v>492</v>
      </c>
      <c r="T288" s="59">
        <v>2</v>
      </c>
      <c r="U288" s="2" t="s">
        <v>635</v>
      </c>
      <c r="V288" s="60" t="s">
        <v>47</v>
      </c>
      <c r="W288" s="1" t="s">
        <v>90</v>
      </c>
      <c r="X288" s="1" t="s">
        <v>218</v>
      </c>
      <c r="Y288" s="17">
        <v>1</v>
      </c>
      <c r="Z288" s="60" t="s">
        <v>480</v>
      </c>
      <c r="AA288" s="35"/>
      <c r="AB288" s="12"/>
      <c r="AC288" s="2"/>
      <c r="AD288" s="9" t="s">
        <v>15</v>
      </c>
      <c r="AE288" s="88" t="str">
        <f>IF(ISBLANK(Lehrdrehbuch[[#This Row],[from]]),"",_xlfn.CONCAT(Lehrdrehbuch[[#This Row],[Ei Nr.]],".",Lehrdrehbuch[[#This Row],[from]]))</f>
        <v>12.na</v>
      </c>
      <c r="AF288" s="9" t="s">
        <v>15</v>
      </c>
      <c r="AG288" s="88" t="str">
        <f>IF(ISBLANK(Lehrdrehbuch[[#This Row],[until]]),"",_xlfn.CONCAT(Lehrdrehbuch[[#This Row],[Ei Nr.]],".",Lehrdrehbuch[[#This Row],[until]]))</f>
        <v>12.na</v>
      </c>
      <c r="AH288" s="67" t="str" cm="1">
        <f t="array" ref="AH288">_xlfn.IFS(Lehrdrehbuch[[#This Row],[from]]="na","na",Lehrdrehbuch[[#This Row],[from]]="ID","na",ISBLANK(Lehrdrehbuch[[#This Row],[from]]),"na",ISNUMBER(Lehrdrehbuch[[#This Row],[from]]),Lehrdrehbuch[[#This Row],[until]]-Lehrdrehbuch[[#This Row],[from]]+1)</f>
        <v>na</v>
      </c>
      <c r="AI288" s="79"/>
      <c r="AJ288" s="96"/>
      <c r="AK288" s="79"/>
      <c r="AL288"/>
      <c r="AM288"/>
      <c r="AN288"/>
      <c r="AO288"/>
      <c r="AP288"/>
      <c r="AQ288"/>
      <c r="AR288"/>
      <c r="AS288"/>
      <c r="AT288"/>
      <c r="AU288"/>
      <c r="AV288"/>
    </row>
    <row r="289" spans="1:48" ht="80" hidden="1" x14ac:dyDescent="0.2">
      <c r="A289" s="46"/>
      <c r="B289" s="39">
        <v>3</v>
      </c>
      <c r="C289" s="109">
        <v>285</v>
      </c>
      <c r="D289" s="50">
        <v>187</v>
      </c>
      <c r="E289" s="102">
        <v>0</v>
      </c>
      <c r="F289" s="92" t="s">
        <v>818</v>
      </c>
      <c r="G289" s="52">
        <v>3.472222222222222E-3</v>
      </c>
      <c r="H289" s="44">
        <v>0</v>
      </c>
      <c r="I28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0.27291666666666647</v>
      </c>
      <c r="J28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0.64791666666666592</v>
      </c>
      <c r="K289" s="56">
        <v>2.0833333333333332E-2</v>
      </c>
      <c r="L289" s="128" t="str" cm="1">
        <f t="array" ref="L28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12.01.01a.03_p_DE</v>
      </c>
      <c r="M289" s="59">
        <v>12</v>
      </c>
      <c r="N289" s="37" t="s">
        <v>14</v>
      </c>
      <c r="O289" s="5">
        <v>1</v>
      </c>
      <c r="P289" s="1" t="s">
        <v>552</v>
      </c>
      <c r="Q289" s="59" t="s">
        <v>363</v>
      </c>
      <c r="R289" s="1" t="s">
        <v>632</v>
      </c>
      <c r="S289" s="84" t="s">
        <v>492</v>
      </c>
      <c r="T289" s="59">
        <v>3</v>
      </c>
      <c r="U289" s="2" t="s">
        <v>637</v>
      </c>
      <c r="V289" s="60" t="s">
        <v>291</v>
      </c>
      <c r="W289" s="1" t="s">
        <v>90</v>
      </c>
      <c r="X289" s="1" t="s">
        <v>218</v>
      </c>
      <c r="Y289" s="17">
        <v>1</v>
      </c>
      <c r="Z289" s="60" t="s">
        <v>760</v>
      </c>
      <c r="AA289" s="35"/>
      <c r="AB289" s="12"/>
      <c r="AC289" s="2"/>
      <c r="AD289" s="9" t="s">
        <v>15</v>
      </c>
      <c r="AE289" s="88" t="str">
        <f>IF(ISBLANK(Lehrdrehbuch[[#This Row],[from]]),"",_xlfn.CONCAT(Lehrdrehbuch[[#This Row],[Ei Nr.]],".",Lehrdrehbuch[[#This Row],[from]]))</f>
        <v>12.na</v>
      </c>
      <c r="AF289" s="9" t="s">
        <v>15</v>
      </c>
      <c r="AG289" s="88" t="str">
        <f>IF(ISBLANK(Lehrdrehbuch[[#This Row],[until]]),"",_xlfn.CONCAT(Lehrdrehbuch[[#This Row],[Ei Nr.]],".",Lehrdrehbuch[[#This Row],[until]]))</f>
        <v>12.na</v>
      </c>
      <c r="AH289" s="67" t="str" cm="1">
        <f t="array" ref="AH289">_xlfn.IFS(Lehrdrehbuch[[#This Row],[from]]="na","na",Lehrdrehbuch[[#This Row],[from]]="ID","na",ISBLANK(Lehrdrehbuch[[#This Row],[from]]),"na",ISNUMBER(Lehrdrehbuch[[#This Row],[from]]),Lehrdrehbuch[[#This Row],[until]]-Lehrdrehbuch[[#This Row],[from]]+1)</f>
        <v>na</v>
      </c>
      <c r="AI289" s="79"/>
      <c r="AJ289" s="96"/>
      <c r="AK289" s="79"/>
      <c r="AL289"/>
      <c r="AM289"/>
      <c r="AN289"/>
      <c r="AO289"/>
      <c r="AP289"/>
      <c r="AQ289"/>
      <c r="AR289"/>
      <c r="AS289"/>
      <c r="AT289"/>
      <c r="AU289"/>
      <c r="AV289"/>
    </row>
    <row r="290" spans="1:48" ht="96" hidden="1" x14ac:dyDescent="0.2">
      <c r="A290" s="46"/>
      <c r="B290" s="39">
        <v>3</v>
      </c>
      <c r="C290" s="109">
        <v>286</v>
      </c>
      <c r="D290" s="50">
        <v>189</v>
      </c>
      <c r="E290" s="102">
        <v>0</v>
      </c>
      <c r="F290" s="92" t="s">
        <v>818</v>
      </c>
      <c r="G290" s="52">
        <v>6.9444444444444447E-4</v>
      </c>
      <c r="H290" s="44">
        <v>0</v>
      </c>
      <c r="I29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0.27291666666666647</v>
      </c>
      <c r="J29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0.64791666666666592</v>
      </c>
      <c r="K290" s="56">
        <v>2.0833333333333332E-2</v>
      </c>
      <c r="L290" s="128" t="str" cm="1">
        <f t="array" ref="L29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12.01.01a.04_p_DE</v>
      </c>
      <c r="M290" s="59">
        <v>12</v>
      </c>
      <c r="N290" s="37" t="s">
        <v>14</v>
      </c>
      <c r="O290" s="5">
        <v>1</v>
      </c>
      <c r="P290" s="1" t="s">
        <v>552</v>
      </c>
      <c r="Q290" s="59" t="s">
        <v>363</v>
      </c>
      <c r="R290" s="1" t="s">
        <v>632</v>
      </c>
      <c r="S290" s="84" t="s">
        <v>492</v>
      </c>
      <c r="T290" s="59">
        <v>4</v>
      </c>
      <c r="U290" s="2" t="s">
        <v>638</v>
      </c>
      <c r="V290" s="60" t="s">
        <v>291</v>
      </c>
      <c r="W290" s="1" t="s">
        <v>89</v>
      </c>
      <c r="X290" s="1" t="s">
        <v>222</v>
      </c>
      <c r="Y290" s="17">
        <v>1</v>
      </c>
      <c r="Z290" s="60" t="s">
        <v>698</v>
      </c>
      <c r="AA290" s="35"/>
      <c r="AB290" s="12"/>
      <c r="AC290" s="2"/>
      <c r="AD290" s="9" t="s">
        <v>15</v>
      </c>
      <c r="AE290" s="88" t="str">
        <f>IF(ISBLANK(Lehrdrehbuch[[#This Row],[from]]),"",_xlfn.CONCAT(Lehrdrehbuch[[#This Row],[Ei Nr.]],".",Lehrdrehbuch[[#This Row],[from]]))</f>
        <v>12.na</v>
      </c>
      <c r="AF290" s="9" t="s">
        <v>15</v>
      </c>
      <c r="AG290" s="88" t="str">
        <f>IF(ISBLANK(Lehrdrehbuch[[#This Row],[until]]),"",_xlfn.CONCAT(Lehrdrehbuch[[#This Row],[Ei Nr.]],".",Lehrdrehbuch[[#This Row],[until]]))</f>
        <v>12.na</v>
      </c>
      <c r="AH290" s="67" t="str" cm="1">
        <f t="array" ref="AH290">_xlfn.IFS(Lehrdrehbuch[[#This Row],[from]]="na","na",Lehrdrehbuch[[#This Row],[from]]="ID","na",ISBLANK(Lehrdrehbuch[[#This Row],[from]]),"na",ISNUMBER(Lehrdrehbuch[[#This Row],[from]]),Lehrdrehbuch[[#This Row],[until]]-Lehrdrehbuch[[#This Row],[from]]+1)</f>
        <v>na</v>
      </c>
      <c r="AI290" s="79"/>
      <c r="AJ290" s="96"/>
      <c r="AK290" s="79"/>
      <c r="AL290"/>
      <c r="AM290"/>
      <c r="AN290"/>
      <c r="AO290"/>
      <c r="AP290"/>
      <c r="AQ290"/>
      <c r="AR290"/>
      <c r="AS290"/>
      <c r="AT290"/>
      <c r="AU290"/>
      <c r="AV290"/>
    </row>
    <row r="291" spans="1:48" ht="80" hidden="1" x14ac:dyDescent="0.2">
      <c r="A291" s="46"/>
      <c r="B291" s="39">
        <v>3</v>
      </c>
      <c r="C291" s="109">
        <v>287</v>
      </c>
      <c r="D291" s="50">
        <v>191</v>
      </c>
      <c r="E291" s="102">
        <v>0</v>
      </c>
      <c r="F291" s="92" t="s">
        <v>818</v>
      </c>
      <c r="G291" s="52">
        <v>3.472222222222222E-3</v>
      </c>
      <c r="H291" s="44">
        <v>0</v>
      </c>
      <c r="I29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0.27291666666666647</v>
      </c>
      <c r="J29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0.64791666666666592</v>
      </c>
      <c r="K291" s="56">
        <v>2.0833333333333332E-2</v>
      </c>
      <c r="L291" s="128" t="str" cm="1">
        <f t="array" ref="L29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12.01.01a.05_p_DE</v>
      </c>
      <c r="M291" s="59">
        <v>12</v>
      </c>
      <c r="N291" s="37" t="s">
        <v>14</v>
      </c>
      <c r="O291" s="5">
        <v>1</v>
      </c>
      <c r="P291" s="1" t="s">
        <v>552</v>
      </c>
      <c r="Q291" s="59" t="s">
        <v>363</v>
      </c>
      <c r="R291" s="1" t="s">
        <v>632</v>
      </c>
      <c r="S291" s="84" t="s">
        <v>492</v>
      </c>
      <c r="T291" s="59">
        <v>5</v>
      </c>
      <c r="U291" s="2" t="s">
        <v>639</v>
      </c>
      <c r="V291" s="60" t="s">
        <v>48</v>
      </c>
      <c r="W291" s="1" t="s">
        <v>90</v>
      </c>
      <c r="X291" s="1" t="s">
        <v>218</v>
      </c>
      <c r="Y291" s="17">
        <v>1</v>
      </c>
      <c r="Z291" s="60" t="s">
        <v>761</v>
      </c>
      <c r="AA291" s="35"/>
      <c r="AB291" s="12"/>
      <c r="AC291" s="2"/>
      <c r="AD291" s="9" t="s">
        <v>15</v>
      </c>
      <c r="AE291" s="88" t="str">
        <f>IF(ISBLANK(Lehrdrehbuch[[#This Row],[from]]),"",_xlfn.CONCAT(Lehrdrehbuch[[#This Row],[Ei Nr.]],".",Lehrdrehbuch[[#This Row],[from]]))</f>
        <v>12.na</v>
      </c>
      <c r="AF291" s="9" t="s">
        <v>15</v>
      </c>
      <c r="AG291" s="88" t="str">
        <f>IF(ISBLANK(Lehrdrehbuch[[#This Row],[until]]),"",_xlfn.CONCAT(Lehrdrehbuch[[#This Row],[Ei Nr.]],".",Lehrdrehbuch[[#This Row],[until]]))</f>
        <v>12.na</v>
      </c>
      <c r="AH291" s="67" t="str" cm="1">
        <f t="array" ref="AH291">_xlfn.IFS(Lehrdrehbuch[[#This Row],[from]]="na","na",Lehrdrehbuch[[#This Row],[from]]="ID","na",ISBLANK(Lehrdrehbuch[[#This Row],[from]]),"na",ISNUMBER(Lehrdrehbuch[[#This Row],[from]]),Lehrdrehbuch[[#This Row],[until]]-Lehrdrehbuch[[#This Row],[from]]+1)</f>
        <v>na</v>
      </c>
      <c r="AI291" s="79"/>
      <c r="AJ291" s="96"/>
      <c r="AK291" s="79"/>
      <c r="AL291"/>
      <c r="AM291"/>
      <c r="AN291"/>
      <c r="AO291"/>
      <c r="AP291"/>
      <c r="AQ291"/>
      <c r="AR291"/>
      <c r="AS291"/>
      <c r="AT291"/>
      <c r="AU291"/>
      <c r="AV291"/>
    </row>
    <row r="292" spans="1:48" ht="80" hidden="1" x14ac:dyDescent="0.2">
      <c r="A292" s="46"/>
      <c r="B292" s="39">
        <v>3</v>
      </c>
      <c r="C292" s="109">
        <v>288</v>
      </c>
      <c r="D292" s="50">
        <v>193</v>
      </c>
      <c r="E292" s="102">
        <v>0</v>
      </c>
      <c r="F292" s="92" t="s">
        <v>818</v>
      </c>
      <c r="G292" s="52">
        <v>6.9444444444444447E-4</v>
      </c>
      <c r="H292" s="44">
        <v>0</v>
      </c>
      <c r="I29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0.27291666666666647</v>
      </c>
      <c r="J29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0.64791666666666592</v>
      </c>
      <c r="K292" s="56">
        <v>2.0833333333333332E-2</v>
      </c>
      <c r="L292" s="128" t="str" cm="1">
        <f t="array" ref="L29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12.01.01a.06_p_DE</v>
      </c>
      <c r="M292" s="59">
        <v>12</v>
      </c>
      <c r="N292" s="37" t="s">
        <v>14</v>
      </c>
      <c r="O292" s="5">
        <v>1</v>
      </c>
      <c r="P292" s="1" t="s">
        <v>552</v>
      </c>
      <c r="Q292" s="59" t="s">
        <v>363</v>
      </c>
      <c r="R292" s="1" t="s">
        <v>632</v>
      </c>
      <c r="S292" s="84" t="s">
        <v>492</v>
      </c>
      <c r="T292" s="59">
        <v>6</v>
      </c>
      <c r="U292" s="2" t="s">
        <v>640</v>
      </c>
      <c r="V292" s="60" t="s">
        <v>48</v>
      </c>
      <c r="W292" s="1" t="s">
        <v>89</v>
      </c>
      <c r="X292" s="1" t="s">
        <v>222</v>
      </c>
      <c r="Y292" s="17">
        <v>1</v>
      </c>
      <c r="Z292" s="60" t="s">
        <v>673</v>
      </c>
      <c r="AA292" s="35"/>
      <c r="AB292" s="12"/>
      <c r="AC292" s="2"/>
      <c r="AD292" s="9" t="s">
        <v>15</v>
      </c>
      <c r="AE292" s="88" t="str">
        <f>IF(ISBLANK(Lehrdrehbuch[[#This Row],[from]]),"",_xlfn.CONCAT(Lehrdrehbuch[[#This Row],[Ei Nr.]],".",Lehrdrehbuch[[#This Row],[from]]))</f>
        <v>12.na</v>
      </c>
      <c r="AF292" s="9" t="s">
        <v>15</v>
      </c>
      <c r="AG292" s="88" t="str">
        <f>IF(ISBLANK(Lehrdrehbuch[[#This Row],[until]]),"",_xlfn.CONCAT(Lehrdrehbuch[[#This Row],[Ei Nr.]],".",Lehrdrehbuch[[#This Row],[until]]))</f>
        <v>12.na</v>
      </c>
      <c r="AH292" s="67" t="str" cm="1">
        <f t="array" ref="AH292">_xlfn.IFS(Lehrdrehbuch[[#This Row],[from]]="na","na",Lehrdrehbuch[[#This Row],[from]]="ID","na",ISBLANK(Lehrdrehbuch[[#This Row],[from]]),"na",ISNUMBER(Lehrdrehbuch[[#This Row],[from]]),Lehrdrehbuch[[#This Row],[until]]-Lehrdrehbuch[[#This Row],[from]]+1)</f>
        <v>na</v>
      </c>
      <c r="AI292" s="79"/>
      <c r="AJ292" s="96"/>
      <c r="AK292" s="79"/>
      <c r="AL292"/>
      <c r="AM292"/>
      <c r="AN292"/>
      <c r="AO292"/>
      <c r="AP292"/>
      <c r="AQ292"/>
      <c r="AR292"/>
      <c r="AS292"/>
      <c r="AT292"/>
      <c r="AU292"/>
      <c r="AV292"/>
    </row>
    <row r="293" spans="1:48" ht="64" hidden="1" x14ac:dyDescent="0.2">
      <c r="A293" s="46"/>
      <c r="B293" s="39">
        <v>3</v>
      </c>
      <c r="C293" s="109">
        <v>289</v>
      </c>
      <c r="D293" s="50">
        <v>195</v>
      </c>
      <c r="E293" s="102">
        <v>0</v>
      </c>
      <c r="F293" s="92" t="s">
        <v>818</v>
      </c>
      <c r="G293" s="52">
        <v>3.472222222222222E-3</v>
      </c>
      <c r="H293" s="44">
        <v>0</v>
      </c>
      <c r="I29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0.27291666666666647</v>
      </c>
      <c r="J29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0.64791666666666592</v>
      </c>
      <c r="K293" s="56">
        <v>2.0833333333333332E-2</v>
      </c>
      <c r="L293" s="128" t="str" cm="1">
        <f t="array" ref="L29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12.01.01a.07_p_DE</v>
      </c>
      <c r="M293" s="59">
        <v>12</v>
      </c>
      <c r="N293" s="37" t="s">
        <v>14</v>
      </c>
      <c r="O293" s="5">
        <v>1</v>
      </c>
      <c r="P293" s="1" t="s">
        <v>552</v>
      </c>
      <c r="Q293" s="59" t="s">
        <v>363</v>
      </c>
      <c r="R293" s="1" t="s">
        <v>632</v>
      </c>
      <c r="S293" s="84" t="s">
        <v>492</v>
      </c>
      <c r="T293" s="59">
        <v>7</v>
      </c>
      <c r="U293" s="2" t="s">
        <v>641</v>
      </c>
      <c r="V293" s="60" t="s">
        <v>49</v>
      </c>
      <c r="W293" s="1" t="s">
        <v>90</v>
      </c>
      <c r="X293" s="1" t="s">
        <v>218</v>
      </c>
      <c r="Y293" s="17">
        <v>1</v>
      </c>
      <c r="Z293" s="60" t="s">
        <v>762</v>
      </c>
      <c r="AA293" s="35"/>
      <c r="AB293" s="12"/>
      <c r="AC293" s="2"/>
      <c r="AD293" s="9" t="s">
        <v>15</v>
      </c>
      <c r="AE293" s="88" t="str">
        <f>IF(ISBLANK(Lehrdrehbuch[[#This Row],[from]]),"",_xlfn.CONCAT(Lehrdrehbuch[[#This Row],[Ei Nr.]],".",Lehrdrehbuch[[#This Row],[from]]))</f>
        <v>12.na</v>
      </c>
      <c r="AF293" s="9" t="s">
        <v>15</v>
      </c>
      <c r="AG293" s="88" t="str">
        <f>IF(ISBLANK(Lehrdrehbuch[[#This Row],[until]]),"",_xlfn.CONCAT(Lehrdrehbuch[[#This Row],[Ei Nr.]],".",Lehrdrehbuch[[#This Row],[until]]))</f>
        <v>12.na</v>
      </c>
      <c r="AH293" s="67" t="str" cm="1">
        <f t="array" ref="AH293">_xlfn.IFS(Lehrdrehbuch[[#This Row],[from]]="na","na",Lehrdrehbuch[[#This Row],[from]]="ID","na",ISBLANK(Lehrdrehbuch[[#This Row],[from]]),"na",ISNUMBER(Lehrdrehbuch[[#This Row],[from]]),Lehrdrehbuch[[#This Row],[until]]-Lehrdrehbuch[[#This Row],[from]]+1)</f>
        <v>na</v>
      </c>
      <c r="AI293" s="79"/>
      <c r="AJ293" s="96"/>
      <c r="AK293" s="79"/>
      <c r="AL293"/>
      <c r="AM293"/>
      <c r="AN293"/>
      <c r="AO293"/>
      <c r="AP293"/>
      <c r="AQ293"/>
      <c r="AR293"/>
      <c r="AS293"/>
      <c r="AT293"/>
      <c r="AU293"/>
      <c r="AV293"/>
    </row>
    <row r="294" spans="1:48" ht="80" hidden="1" x14ac:dyDescent="0.2">
      <c r="A294" s="46"/>
      <c r="B294" s="39">
        <v>3</v>
      </c>
      <c r="C294" s="109">
        <v>290</v>
      </c>
      <c r="D294" s="50">
        <v>197</v>
      </c>
      <c r="E294" s="102">
        <v>0</v>
      </c>
      <c r="F294" s="92" t="s">
        <v>818</v>
      </c>
      <c r="G294" s="52">
        <v>6.9444444444444447E-4</v>
      </c>
      <c r="H294" s="44">
        <v>0</v>
      </c>
      <c r="I29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0.27291666666666647</v>
      </c>
      <c r="J29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0.64791666666666592</v>
      </c>
      <c r="K294" s="56">
        <v>2.0833333333333332E-2</v>
      </c>
      <c r="L294" s="128" t="str" cm="1">
        <f t="array" ref="L29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12.01.01a.08_p_DE</v>
      </c>
      <c r="M294" s="59">
        <v>12</v>
      </c>
      <c r="N294" s="37" t="s">
        <v>14</v>
      </c>
      <c r="O294" s="5">
        <v>1</v>
      </c>
      <c r="P294" s="1" t="s">
        <v>552</v>
      </c>
      <c r="Q294" s="59" t="s">
        <v>363</v>
      </c>
      <c r="R294" s="1" t="s">
        <v>632</v>
      </c>
      <c r="S294" s="84" t="s">
        <v>492</v>
      </c>
      <c r="T294" s="59">
        <v>8</v>
      </c>
      <c r="U294" s="2" t="s">
        <v>642</v>
      </c>
      <c r="V294" s="60" t="s">
        <v>49</v>
      </c>
      <c r="W294" s="1" t="s">
        <v>89</v>
      </c>
      <c r="X294" s="1" t="s">
        <v>222</v>
      </c>
      <c r="Y294" s="17">
        <v>1</v>
      </c>
      <c r="Z294" s="60" t="s">
        <v>674</v>
      </c>
      <c r="AA294" s="35"/>
      <c r="AB294" s="12"/>
      <c r="AC294" s="2" t="s">
        <v>335</v>
      </c>
      <c r="AD294" s="9" t="s">
        <v>15</v>
      </c>
      <c r="AE294" s="88" t="str">
        <f>IF(ISBLANK(Lehrdrehbuch[[#This Row],[from]]),"",_xlfn.CONCAT(Lehrdrehbuch[[#This Row],[Ei Nr.]],".",Lehrdrehbuch[[#This Row],[from]]))</f>
        <v>12.na</v>
      </c>
      <c r="AF294" s="9" t="s">
        <v>15</v>
      </c>
      <c r="AG294" s="88" t="str">
        <f>IF(ISBLANK(Lehrdrehbuch[[#This Row],[until]]),"",_xlfn.CONCAT(Lehrdrehbuch[[#This Row],[Ei Nr.]],".",Lehrdrehbuch[[#This Row],[until]]))</f>
        <v>12.na</v>
      </c>
      <c r="AH294" s="67" t="str" cm="1">
        <f t="array" ref="AH294">_xlfn.IFS(Lehrdrehbuch[[#This Row],[from]]="na","na",Lehrdrehbuch[[#This Row],[from]]="ID","na",ISBLANK(Lehrdrehbuch[[#This Row],[from]]),"na",ISNUMBER(Lehrdrehbuch[[#This Row],[from]]),Lehrdrehbuch[[#This Row],[until]]-Lehrdrehbuch[[#This Row],[from]]+1)</f>
        <v>na</v>
      </c>
      <c r="AI294" s="79"/>
      <c r="AJ294" s="96"/>
      <c r="AK294" s="79"/>
      <c r="AL294"/>
      <c r="AM294"/>
      <c r="AN294"/>
      <c r="AO294"/>
      <c r="AP294"/>
      <c r="AQ294"/>
      <c r="AR294"/>
      <c r="AS294"/>
      <c r="AT294"/>
      <c r="AU294"/>
      <c r="AV294"/>
    </row>
    <row r="295" spans="1:48" ht="64" hidden="1" x14ac:dyDescent="0.2">
      <c r="A295" s="46"/>
      <c r="B295" s="39">
        <v>3</v>
      </c>
      <c r="C295" s="109">
        <v>291</v>
      </c>
      <c r="D295" s="50">
        <v>199</v>
      </c>
      <c r="E295" s="102">
        <v>0</v>
      </c>
      <c r="F295" s="92" t="s">
        <v>818</v>
      </c>
      <c r="G295" s="52">
        <v>6.9444444444444447E-4</v>
      </c>
      <c r="H295" s="44">
        <v>0</v>
      </c>
      <c r="I29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0.27291666666666647</v>
      </c>
      <c r="J29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0.64791666666666592</v>
      </c>
      <c r="K295" s="56">
        <v>2.0833333333333332E-2</v>
      </c>
      <c r="L295" s="128" t="str" cm="1">
        <f t="array" ref="L29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12.01.01a.09_p_DE</v>
      </c>
      <c r="M295" s="59">
        <v>12</v>
      </c>
      <c r="N295" s="37" t="s">
        <v>14</v>
      </c>
      <c r="O295" s="5">
        <v>1</v>
      </c>
      <c r="P295" s="1" t="s">
        <v>552</v>
      </c>
      <c r="Q295" s="59" t="s">
        <v>363</v>
      </c>
      <c r="R295" s="1" t="s">
        <v>632</v>
      </c>
      <c r="S295" s="84" t="s">
        <v>492</v>
      </c>
      <c r="T295" s="59">
        <v>9</v>
      </c>
      <c r="U295" s="2" t="s">
        <v>643</v>
      </c>
      <c r="V295" s="60" t="s">
        <v>292</v>
      </c>
      <c r="W295" s="1" t="s">
        <v>89</v>
      </c>
      <c r="X295" s="1" t="s">
        <v>222</v>
      </c>
      <c r="Y295" s="17">
        <v>1</v>
      </c>
      <c r="Z295" s="60" t="s">
        <v>169</v>
      </c>
      <c r="AA295" s="35"/>
      <c r="AB295" s="12"/>
      <c r="AC295" s="2"/>
      <c r="AD295" s="9" t="s">
        <v>15</v>
      </c>
      <c r="AE295" s="88" t="str">
        <f>IF(ISBLANK(Lehrdrehbuch[[#This Row],[from]]),"",_xlfn.CONCAT(Lehrdrehbuch[[#This Row],[Ei Nr.]],".",Lehrdrehbuch[[#This Row],[from]]))</f>
        <v>12.na</v>
      </c>
      <c r="AF295" s="9" t="s">
        <v>15</v>
      </c>
      <c r="AG295" s="88" t="str">
        <f>IF(ISBLANK(Lehrdrehbuch[[#This Row],[until]]),"",_xlfn.CONCAT(Lehrdrehbuch[[#This Row],[Ei Nr.]],".",Lehrdrehbuch[[#This Row],[until]]))</f>
        <v>12.na</v>
      </c>
      <c r="AH295" s="67" t="str" cm="1">
        <f t="array" ref="AH295">_xlfn.IFS(Lehrdrehbuch[[#This Row],[from]]="na","na",Lehrdrehbuch[[#This Row],[from]]="ID","na",ISBLANK(Lehrdrehbuch[[#This Row],[from]]),"na",ISNUMBER(Lehrdrehbuch[[#This Row],[from]]),Lehrdrehbuch[[#This Row],[until]]-Lehrdrehbuch[[#This Row],[from]]+1)</f>
        <v>na</v>
      </c>
      <c r="AI295" s="79"/>
      <c r="AJ295" s="96"/>
      <c r="AK295" s="79"/>
      <c r="AL295"/>
      <c r="AM295"/>
      <c r="AN295"/>
      <c r="AO295"/>
      <c r="AP295"/>
      <c r="AQ295"/>
      <c r="AR295"/>
      <c r="AS295"/>
      <c r="AT295"/>
      <c r="AU295"/>
      <c r="AV295"/>
    </row>
    <row r="296" spans="1:48" ht="80" hidden="1" x14ac:dyDescent="0.2">
      <c r="A296" s="46"/>
      <c r="B296" s="39">
        <v>3</v>
      </c>
      <c r="C296" s="109">
        <v>292</v>
      </c>
      <c r="D296" s="50">
        <v>201</v>
      </c>
      <c r="E296" s="102">
        <v>0</v>
      </c>
      <c r="F296" s="92" t="s">
        <v>818</v>
      </c>
      <c r="G296" s="52">
        <v>5.5555555555555558E-3</v>
      </c>
      <c r="H296" s="44">
        <v>1</v>
      </c>
      <c r="I29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0.27847222222222201</v>
      </c>
      <c r="J29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0.65347222222222145</v>
      </c>
      <c r="K296" s="56">
        <v>1.3888888888888888E-2</v>
      </c>
      <c r="L296" s="128" t="str" cm="1">
        <f t="array" ref="L29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13.01.01.01_p_DE</v>
      </c>
      <c r="M296" s="59">
        <v>13</v>
      </c>
      <c r="N296" s="37" t="s">
        <v>293</v>
      </c>
      <c r="O296" s="5">
        <v>1</v>
      </c>
      <c r="P296" s="1" t="s">
        <v>52</v>
      </c>
      <c r="Q296" s="59">
        <v>1</v>
      </c>
      <c r="R296" s="1" t="s">
        <v>414</v>
      </c>
      <c r="S296" s="84" t="s">
        <v>420</v>
      </c>
      <c r="T296" s="59">
        <v>1</v>
      </c>
      <c r="U296" s="2" t="s">
        <v>645</v>
      </c>
      <c r="V296" s="60" t="s">
        <v>55</v>
      </c>
      <c r="W296" s="1" t="s">
        <v>90</v>
      </c>
      <c r="X296" s="1" t="s">
        <v>218</v>
      </c>
      <c r="Y296" s="17">
        <v>0</v>
      </c>
      <c r="Z296" s="60" t="s">
        <v>763</v>
      </c>
      <c r="AA296" s="35"/>
      <c r="AB296" s="12"/>
      <c r="AC296" s="2"/>
      <c r="AD296" s="9">
        <v>1</v>
      </c>
      <c r="AE296" s="88" t="str">
        <f>IF(ISBLANK(Lehrdrehbuch[[#This Row],[from]]),"",_xlfn.CONCAT(Lehrdrehbuch[[#This Row],[Ei Nr.]],".",Lehrdrehbuch[[#This Row],[from]]))</f>
        <v>13.1</v>
      </c>
      <c r="AF296" s="9">
        <v>2</v>
      </c>
      <c r="AG296" s="88" t="str">
        <f>IF(ISBLANK(Lehrdrehbuch[[#This Row],[until]]),"",_xlfn.CONCAT(Lehrdrehbuch[[#This Row],[Ei Nr.]],".",Lehrdrehbuch[[#This Row],[until]]))</f>
        <v>13.2</v>
      </c>
      <c r="AH296" s="67" cm="1">
        <f t="array" ref="AH296">_xlfn.IFS(Lehrdrehbuch[[#This Row],[from]]="na","na",Lehrdrehbuch[[#This Row],[from]]="ID","na",ISBLANK(Lehrdrehbuch[[#This Row],[from]]),"na",ISNUMBER(Lehrdrehbuch[[#This Row],[from]]),Lehrdrehbuch[[#This Row],[until]]-Lehrdrehbuch[[#This Row],[from]]+1)</f>
        <v>2</v>
      </c>
      <c r="AI296" s="79"/>
      <c r="AJ296" s="96"/>
      <c r="AK296" s="79"/>
      <c r="AL296"/>
      <c r="AM296"/>
      <c r="AN296"/>
      <c r="AO296"/>
      <c r="AP296"/>
      <c r="AQ296"/>
      <c r="AR296"/>
      <c r="AS296"/>
      <c r="AT296"/>
      <c r="AU296"/>
      <c r="AV296"/>
    </row>
    <row r="297" spans="1:48" ht="96" hidden="1" x14ac:dyDescent="0.2">
      <c r="A297" s="46"/>
      <c r="B297" s="39">
        <v>3</v>
      </c>
      <c r="C297" s="109">
        <v>293</v>
      </c>
      <c r="D297" s="50">
        <v>203</v>
      </c>
      <c r="E297" s="102">
        <v>0</v>
      </c>
      <c r="F297" s="92" t="s">
        <v>818</v>
      </c>
      <c r="G297" s="52">
        <v>3.472222222222222E-3</v>
      </c>
      <c r="H297" s="44">
        <v>0</v>
      </c>
      <c r="I29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0.27847222222222201</v>
      </c>
      <c r="J29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0.65347222222222145</v>
      </c>
      <c r="K297" s="56">
        <v>1.3888888888888888E-2</v>
      </c>
      <c r="L297" s="128" t="str" cm="1">
        <f t="array" ref="L29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13.01.01a.01_p_DE</v>
      </c>
      <c r="M297" s="58">
        <v>13</v>
      </c>
      <c r="N297" s="37" t="s">
        <v>293</v>
      </c>
      <c r="O297" s="5">
        <v>1</v>
      </c>
      <c r="P297" s="1" t="s">
        <v>52</v>
      </c>
      <c r="Q297" s="59" t="s">
        <v>363</v>
      </c>
      <c r="R297" s="1" t="s">
        <v>644</v>
      </c>
      <c r="S297" s="84" t="s">
        <v>228</v>
      </c>
      <c r="T297" s="58">
        <v>1</v>
      </c>
      <c r="U297" s="2" t="s">
        <v>604</v>
      </c>
      <c r="V297" s="60" t="s">
        <v>55</v>
      </c>
      <c r="W297" s="1" t="s">
        <v>90</v>
      </c>
      <c r="X297" s="1" t="s">
        <v>218</v>
      </c>
      <c r="Y297" s="17">
        <v>1</v>
      </c>
      <c r="Z297" s="60" t="s">
        <v>568</v>
      </c>
      <c r="AA297" s="35"/>
      <c r="AB297" s="12"/>
      <c r="AC297" s="2"/>
      <c r="AD297" s="9" t="s">
        <v>15</v>
      </c>
      <c r="AE297" s="88" t="str">
        <f>IF(ISBLANK(Lehrdrehbuch[[#This Row],[from]]),"",_xlfn.CONCAT(Lehrdrehbuch[[#This Row],[Ei Nr.]],".",Lehrdrehbuch[[#This Row],[from]]))</f>
        <v>13.na</v>
      </c>
      <c r="AF297" s="9" t="s">
        <v>15</v>
      </c>
      <c r="AG297" s="88" t="str">
        <f>IF(ISBLANK(Lehrdrehbuch[[#This Row],[until]]),"",_xlfn.CONCAT(Lehrdrehbuch[[#This Row],[Ei Nr.]],".",Lehrdrehbuch[[#This Row],[until]]))</f>
        <v>13.na</v>
      </c>
      <c r="AH297" s="67" t="str" cm="1">
        <f t="array" ref="AH297">_xlfn.IFS(Lehrdrehbuch[[#This Row],[from]]="na","na",Lehrdrehbuch[[#This Row],[from]]="ID","na",ISBLANK(Lehrdrehbuch[[#This Row],[from]]),"na",ISNUMBER(Lehrdrehbuch[[#This Row],[from]]),Lehrdrehbuch[[#This Row],[until]]-Lehrdrehbuch[[#This Row],[from]]+1)</f>
        <v>na</v>
      </c>
      <c r="AI297" s="79"/>
      <c r="AJ297" s="96"/>
      <c r="AK297" s="79"/>
      <c r="AL297"/>
      <c r="AM297"/>
      <c r="AN297"/>
      <c r="AO297"/>
      <c r="AP297"/>
      <c r="AQ297"/>
      <c r="AR297"/>
      <c r="AS297"/>
      <c r="AT297"/>
      <c r="AU297"/>
      <c r="AV297"/>
    </row>
    <row r="298" spans="1:48" ht="96" hidden="1" x14ac:dyDescent="0.2">
      <c r="A298" s="46"/>
      <c r="B298" s="39">
        <v>3</v>
      </c>
      <c r="C298" s="109">
        <v>294</v>
      </c>
      <c r="D298" s="50">
        <v>205</v>
      </c>
      <c r="E298" s="102">
        <v>0</v>
      </c>
      <c r="F298" s="92" t="s">
        <v>818</v>
      </c>
      <c r="G298" s="52">
        <v>3.472222222222222E-3</v>
      </c>
      <c r="H298" s="44">
        <v>1</v>
      </c>
      <c r="I29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0.28194444444444422</v>
      </c>
      <c r="J29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0.65694444444444366</v>
      </c>
      <c r="K298" s="56">
        <v>1.3888888888888888E-2</v>
      </c>
      <c r="L298" s="128" t="str" cm="1">
        <f t="array" ref="L29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13.01.02.01_p_DE</v>
      </c>
      <c r="M298" s="59">
        <v>13</v>
      </c>
      <c r="N298" s="37" t="s">
        <v>293</v>
      </c>
      <c r="O298" s="5">
        <v>1</v>
      </c>
      <c r="P298" s="1" t="s">
        <v>52</v>
      </c>
      <c r="Q298" s="59">
        <v>2</v>
      </c>
      <c r="R298" s="1" t="s">
        <v>415</v>
      </c>
      <c r="S298" s="84" t="s">
        <v>228</v>
      </c>
      <c r="T298" s="59">
        <v>1</v>
      </c>
      <c r="U298" s="2" t="s">
        <v>604</v>
      </c>
      <c r="V298" s="60" t="s">
        <v>294</v>
      </c>
      <c r="W298" s="1" t="s">
        <v>90</v>
      </c>
      <c r="X298" s="1" t="s">
        <v>218</v>
      </c>
      <c r="Y298" s="17">
        <v>0</v>
      </c>
      <c r="Z298" s="60" t="s">
        <v>569</v>
      </c>
      <c r="AA298" s="35"/>
      <c r="AB298" s="12"/>
      <c r="AC298" s="2"/>
      <c r="AD298" s="9">
        <v>3</v>
      </c>
      <c r="AE298" s="88" t="str">
        <f>IF(ISBLANK(Lehrdrehbuch[[#This Row],[from]]),"",_xlfn.CONCAT(Lehrdrehbuch[[#This Row],[Ei Nr.]],".",Lehrdrehbuch[[#This Row],[from]]))</f>
        <v>13.3</v>
      </c>
      <c r="AF298" s="9">
        <v>3</v>
      </c>
      <c r="AG298" s="88" t="str">
        <f>IF(ISBLANK(Lehrdrehbuch[[#This Row],[until]]),"",_xlfn.CONCAT(Lehrdrehbuch[[#This Row],[Ei Nr.]],".",Lehrdrehbuch[[#This Row],[until]]))</f>
        <v>13.3</v>
      </c>
      <c r="AH298" s="67" cm="1">
        <f t="array" ref="AH298">_xlfn.IFS(Lehrdrehbuch[[#This Row],[from]]="na","na",Lehrdrehbuch[[#This Row],[from]]="ID","na",ISBLANK(Lehrdrehbuch[[#This Row],[from]]),"na",ISNUMBER(Lehrdrehbuch[[#This Row],[from]]),Lehrdrehbuch[[#This Row],[until]]-Lehrdrehbuch[[#This Row],[from]]+1)</f>
        <v>1</v>
      </c>
      <c r="AI298" s="79"/>
      <c r="AJ298" s="96"/>
      <c r="AK298" s="79"/>
      <c r="AL298"/>
      <c r="AM298"/>
      <c r="AN298"/>
      <c r="AO298"/>
      <c r="AP298"/>
      <c r="AQ298"/>
      <c r="AR298"/>
      <c r="AS298"/>
      <c r="AT298"/>
      <c r="AU298"/>
      <c r="AV298"/>
    </row>
    <row r="299" spans="1:48" ht="80" hidden="1" x14ac:dyDescent="0.2">
      <c r="A299" s="46"/>
      <c r="B299" s="39">
        <v>3</v>
      </c>
      <c r="C299" s="109">
        <v>295</v>
      </c>
      <c r="D299" s="50">
        <v>207</v>
      </c>
      <c r="E299" s="102">
        <v>0</v>
      </c>
      <c r="F299" s="92" t="s">
        <v>818</v>
      </c>
      <c r="G299" s="52">
        <v>3.472222222222222E-3</v>
      </c>
      <c r="H299" s="44">
        <v>1</v>
      </c>
      <c r="I29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0.28541666666666643</v>
      </c>
      <c r="J29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0.66041666666666587</v>
      </c>
      <c r="K299" s="56">
        <v>1.3888888888888888E-2</v>
      </c>
      <c r="L299" s="128" t="str" cm="1">
        <f t="array" ref="L29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13.02.01.01_p_DE</v>
      </c>
      <c r="M299" s="59">
        <v>13</v>
      </c>
      <c r="N299" s="37" t="s">
        <v>293</v>
      </c>
      <c r="O299" s="5">
        <v>2</v>
      </c>
      <c r="P299" s="1" t="s">
        <v>53</v>
      </c>
      <c r="Q299" s="59">
        <v>1</v>
      </c>
      <c r="R299" s="1" t="s">
        <v>417</v>
      </c>
      <c r="S299" s="84" t="s">
        <v>295</v>
      </c>
      <c r="T299" s="59">
        <v>1</v>
      </c>
      <c r="U299" s="2" t="s">
        <v>604</v>
      </c>
      <c r="V299" s="60" t="s">
        <v>56</v>
      </c>
      <c r="W299" s="1" t="s">
        <v>90</v>
      </c>
      <c r="X299" s="1" t="s">
        <v>218</v>
      </c>
      <c r="Y299" s="17">
        <v>0</v>
      </c>
      <c r="Z299" s="60" t="s">
        <v>570</v>
      </c>
      <c r="AA299" s="35"/>
      <c r="AB299" s="12"/>
      <c r="AC299" s="2"/>
      <c r="AD299" s="9" t="s">
        <v>15</v>
      </c>
      <c r="AE299" s="88" t="str">
        <f>IF(ISBLANK(Lehrdrehbuch[[#This Row],[from]]),"",_xlfn.CONCAT(Lehrdrehbuch[[#This Row],[Ei Nr.]],".",Lehrdrehbuch[[#This Row],[from]]))</f>
        <v>13.na</v>
      </c>
      <c r="AF299" s="9" t="s">
        <v>15</v>
      </c>
      <c r="AG299" s="88" t="str">
        <f>IF(ISBLANK(Lehrdrehbuch[[#This Row],[until]]),"",_xlfn.CONCAT(Lehrdrehbuch[[#This Row],[Ei Nr.]],".",Lehrdrehbuch[[#This Row],[until]]))</f>
        <v>13.na</v>
      </c>
      <c r="AH299" s="67" t="str" cm="1">
        <f t="array" ref="AH299">_xlfn.IFS(Lehrdrehbuch[[#This Row],[from]]="na","na",Lehrdrehbuch[[#This Row],[from]]="ID","na",ISBLANK(Lehrdrehbuch[[#This Row],[from]]),"na",ISNUMBER(Lehrdrehbuch[[#This Row],[from]]),Lehrdrehbuch[[#This Row],[until]]-Lehrdrehbuch[[#This Row],[from]]+1)</f>
        <v>na</v>
      </c>
      <c r="AI299" s="79"/>
      <c r="AJ299" s="96"/>
      <c r="AK299" s="79"/>
      <c r="AL299"/>
      <c r="AM299"/>
      <c r="AN299"/>
      <c r="AO299"/>
      <c r="AP299"/>
      <c r="AQ299"/>
      <c r="AR299"/>
      <c r="AS299"/>
      <c r="AT299"/>
      <c r="AU299"/>
      <c r="AV299"/>
    </row>
    <row r="300" spans="1:48" ht="64" hidden="1" x14ac:dyDescent="0.2">
      <c r="A300" s="46"/>
      <c r="B300" s="39">
        <v>3</v>
      </c>
      <c r="C300" s="109">
        <v>296</v>
      </c>
      <c r="D300" s="50">
        <v>209</v>
      </c>
      <c r="E300" s="102">
        <v>0</v>
      </c>
      <c r="F300" s="92" t="s">
        <v>818</v>
      </c>
      <c r="G300" s="52">
        <v>1.3888888888888889E-3</v>
      </c>
      <c r="H300" s="44">
        <v>1</v>
      </c>
      <c r="I30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0.28680555555555531</v>
      </c>
      <c r="J30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0.66180555555555476</v>
      </c>
      <c r="K300" s="56">
        <v>1.3888888888888888E-2</v>
      </c>
      <c r="L300" s="128" t="str" cm="1">
        <f t="array" ref="L30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13.03.01.01_p_DE</v>
      </c>
      <c r="M300" s="59">
        <v>13</v>
      </c>
      <c r="N300" s="37" t="s">
        <v>293</v>
      </c>
      <c r="O300" s="5">
        <v>3</v>
      </c>
      <c r="P300" s="1" t="s">
        <v>54</v>
      </c>
      <c r="Q300" s="59">
        <v>1</v>
      </c>
      <c r="R300" s="1" t="s">
        <v>416</v>
      </c>
      <c r="S300" s="84" t="s">
        <v>33</v>
      </c>
      <c r="T300" s="59">
        <v>1</v>
      </c>
      <c r="U300" s="2" t="s">
        <v>646</v>
      </c>
      <c r="V300" s="60" t="s">
        <v>714</v>
      </c>
      <c r="W300" s="1" t="s">
        <v>89</v>
      </c>
      <c r="X300" s="1" t="s">
        <v>222</v>
      </c>
      <c r="Y300" s="17">
        <v>0</v>
      </c>
      <c r="Z300" s="60" t="s">
        <v>125</v>
      </c>
      <c r="AA300" s="35"/>
      <c r="AB300" s="12"/>
      <c r="AC300" s="2" t="s">
        <v>335</v>
      </c>
      <c r="AD300" s="9">
        <v>5</v>
      </c>
      <c r="AE300" s="88" t="str">
        <f>IF(ISBLANK(Lehrdrehbuch[[#This Row],[from]]),"",_xlfn.CONCAT(Lehrdrehbuch[[#This Row],[Ei Nr.]],".",Lehrdrehbuch[[#This Row],[from]]))</f>
        <v>13.5</v>
      </c>
      <c r="AF300" s="9">
        <v>5</v>
      </c>
      <c r="AG300" s="88" t="str">
        <f>IF(ISBLANK(Lehrdrehbuch[[#This Row],[until]]),"",_xlfn.CONCAT(Lehrdrehbuch[[#This Row],[Ei Nr.]],".",Lehrdrehbuch[[#This Row],[until]]))</f>
        <v>13.5</v>
      </c>
      <c r="AH300" s="67" cm="1">
        <f t="array" ref="AH300">_xlfn.IFS(Lehrdrehbuch[[#This Row],[from]]="na","na",Lehrdrehbuch[[#This Row],[from]]="ID","na",ISBLANK(Lehrdrehbuch[[#This Row],[from]]),"na",ISNUMBER(Lehrdrehbuch[[#This Row],[from]]),Lehrdrehbuch[[#This Row],[until]]-Lehrdrehbuch[[#This Row],[from]]+1)</f>
        <v>1</v>
      </c>
      <c r="AI300" s="79"/>
      <c r="AJ300" s="96"/>
      <c r="AK300" s="79"/>
      <c r="AL300"/>
      <c r="AM300"/>
      <c r="AN300"/>
      <c r="AO300"/>
      <c r="AP300"/>
      <c r="AQ300"/>
      <c r="AR300"/>
      <c r="AS300"/>
      <c r="AT300"/>
      <c r="AU300"/>
      <c r="AV300"/>
    </row>
    <row r="301" spans="1:48" ht="16" hidden="1" x14ac:dyDescent="0.2">
      <c r="A301" s="46"/>
      <c r="B301" s="39">
        <v>3</v>
      </c>
      <c r="C301" s="109">
        <v>297</v>
      </c>
      <c r="D301" s="50">
        <v>211</v>
      </c>
      <c r="E301" s="102">
        <v>0</v>
      </c>
      <c r="F301" s="92" t="s">
        <v>818</v>
      </c>
      <c r="G301" s="52">
        <v>2.5694444444444447E-2</v>
      </c>
      <c r="H301" s="44">
        <v>1</v>
      </c>
      <c r="I30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0.31249999999999978</v>
      </c>
      <c r="J30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0.68749999999999922</v>
      </c>
      <c r="K301" s="56">
        <v>1.3888888888888888E-2</v>
      </c>
      <c r="L301" s="128" t="str" cm="1">
        <f t="array" ref="L30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13.04.01.01_p_DE</v>
      </c>
      <c r="M301" s="59">
        <v>13</v>
      </c>
      <c r="N301" s="37" t="s">
        <v>293</v>
      </c>
      <c r="O301" s="5">
        <v>4</v>
      </c>
      <c r="P301" s="1" t="s">
        <v>17</v>
      </c>
      <c r="Q301" s="59">
        <v>1</v>
      </c>
      <c r="R301" s="1" t="s">
        <v>15</v>
      </c>
      <c r="S301" s="84" t="s">
        <v>15</v>
      </c>
      <c r="T301" s="59">
        <v>1</v>
      </c>
      <c r="U301" s="2" t="s">
        <v>15</v>
      </c>
      <c r="V301" s="60" t="s">
        <v>15</v>
      </c>
      <c r="W301" s="1" t="s">
        <v>15</v>
      </c>
      <c r="X301" s="1" t="s">
        <v>15</v>
      </c>
      <c r="Y301" s="17">
        <v>0</v>
      </c>
      <c r="Z301" s="60" t="s">
        <v>15</v>
      </c>
      <c r="AA301" s="35"/>
      <c r="AB301" s="12"/>
      <c r="AC301" s="2"/>
      <c r="AD301" s="9" t="s">
        <v>15</v>
      </c>
      <c r="AE301" s="88" t="str">
        <f>IF(ISBLANK(Lehrdrehbuch[[#This Row],[from]]),"",_xlfn.CONCAT(Lehrdrehbuch[[#This Row],[Ei Nr.]],".",Lehrdrehbuch[[#This Row],[from]]))</f>
        <v>13.na</v>
      </c>
      <c r="AF301" s="9" t="s">
        <v>15</v>
      </c>
      <c r="AG301" s="88" t="str">
        <f>IF(ISBLANK(Lehrdrehbuch[[#This Row],[until]]),"",_xlfn.CONCAT(Lehrdrehbuch[[#This Row],[Ei Nr.]],".",Lehrdrehbuch[[#This Row],[until]]))</f>
        <v>13.na</v>
      </c>
      <c r="AH301" s="67" t="str" cm="1">
        <f t="array" ref="AH301">_xlfn.IFS(Lehrdrehbuch[[#This Row],[from]]="na","na",Lehrdrehbuch[[#This Row],[from]]="ID","na",ISBLANK(Lehrdrehbuch[[#This Row],[from]]),"na",ISNUMBER(Lehrdrehbuch[[#This Row],[from]]),Lehrdrehbuch[[#This Row],[until]]-Lehrdrehbuch[[#This Row],[from]]+1)</f>
        <v>na</v>
      </c>
      <c r="AI301" s="79"/>
      <c r="AJ301" s="96"/>
      <c r="AK301" s="79"/>
      <c r="AL301"/>
      <c r="AM301"/>
      <c r="AN301"/>
      <c r="AO301"/>
      <c r="AP301"/>
      <c r="AQ301"/>
      <c r="AR301"/>
      <c r="AS301"/>
      <c r="AT301"/>
      <c r="AU301"/>
      <c r="AV301"/>
    </row>
    <row r="302" spans="1:48" ht="16" hidden="1" x14ac:dyDescent="0.2">
      <c r="A302" s="43">
        <v>0.375</v>
      </c>
      <c r="B302" s="40">
        <v>4</v>
      </c>
      <c r="C302" s="109">
        <v>298</v>
      </c>
      <c r="D302" s="50">
        <v>213</v>
      </c>
      <c r="E302" s="102">
        <v>0</v>
      </c>
      <c r="F302" s="92" t="s">
        <v>818</v>
      </c>
      <c r="G302" s="53">
        <v>2.0833333333333333E-3</v>
      </c>
      <c r="H302" s="44">
        <v>1</v>
      </c>
      <c r="I30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2.0833333333333333E-3</v>
      </c>
      <c r="J30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0.37708333333333333</v>
      </c>
      <c r="K302" s="55" t="s">
        <v>15</v>
      </c>
      <c r="L302" s="128" t="str" cm="1">
        <f t="array" ref="L30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13.05.01.01_p_DE</v>
      </c>
      <c r="M302" s="58">
        <v>13</v>
      </c>
      <c r="N302" s="36" t="s">
        <v>578</v>
      </c>
      <c r="O302" s="45">
        <v>5</v>
      </c>
      <c r="P302" s="8" t="s">
        <v>26</v>
      </c>
      <c r="Q302" s="58">
        <v>1</v>
      </c>
      <c r="R302" s="8" t="s">
        <v>15</v>
      </c>
      <c r="S302" s="83" t="s">
        <v>15</v>
      </c>
      <c r="T302" s="58">
        <v>1</v>
      </c>
      <c r="U302" s="15" t="s">
        <v>15</v>
      </c>
      <c r="V302" s="27" t="s">
        <v>15</v>
      </c>
      <c r="W302" s="8" t="s">
        <v>15</v>
      </c>
      <c r="X302" s="8" t="s">
        <v>15</v>
      </c>
      <c r="Y302" s="16">
        <v>0</v>
      </c>
      <c r="Z302" s="27" t="s">
        <v>27</v>
      </c>
      <c r="AA302" s="34"/>
      <c r="AB302" s="28"/>
      <c r="AC302" s="15"/>
      <c r="AD302" s="29" t="s">
        <v>15</v>
      </c>
      <c r="AE302" s="88" t="str">
        <f>IF(ISBLANK(Lehrdrehbuch[[#This Row],[from]]),"",_xlfn.CONCAT(Lehrdrehbuch[[#This Row],[Ei Nr.]],".",Lehrdrehbuch[[#This Row],[from]]))</f>
        <v>13.na</v>
      </c>
      <c r="AF302" s="29" t="s">
        <v>15</v>
      </c>
      <c r="AG302" s="88" t="str">
        <f>IF(ISBLANK(Lehrdrehbuch[[#This Row],[until]]),"",_xlfn.CONCAT(Lehrdrehbuch[[#This Row],[Ei Nr.]],".",Lehrdrehbuch[[#This Row],[until]]))</f>
        <v>13.na</v>
      </c>
      <c r="AH302" s="67" t="str" cm="1">
        <f t="array" ref="AH302">_xlfn.IFS(Lehrdrehbuch[[#This Row],[from]]="na","na",Lehrdrehbuch[[#This Row],[from]]="ID","na",ISBLANK(Lehrdrehbuch[[#This Row],[from]]),"na",ISNUMBER(Lehrdrehbuch[[#This Row],[from]]),Lehrdrehbuch[[#This Row],[until]]-Lehrdrehbuch[[#This Row],[from]]+1)</f>
        <v>na</v>
      </c>
      <c r="AI302" s="78"/>
      <c r="AJ302" s="95"/>
      <c r="AK302" s="78"/>
      <c r="AL302"/>
      <c r="AM302"/>
      <c r="AN302"/>
      <c r="AO302"/>
      <c r="AP302"/>
      <c r="AQ302"/>
      <c r="AR302"/>
      <c r="AS302"/>
      <c r="AT302"/>
      <c r="AU302"/>
      <c r="AV302"/>
    </row>
    <row r="303" spans="1:48" ht="144" hidden="1" x14ac:dyDescent="0.2">
      <c r="A303" s="43"/>
      <c r="B303" s="39">
        <v>4</v>
      </c>
      <c r="C303" s="109">
        <v>299</v>
      </c>
      <c r="D303" s="50">
        <v>215</v>
      </c>
      <c r="E303" s="102">
        <v>0</v>
      </c>
      <c r="F303" s="92" t="s">
        <v>818</v>
      </c>
      <c r="G303" s="52">
        <v>1.3888888888888889E-3</v>
      </c>
      <c r="H303" s="44">
        <v>1</v>
      </c>
      <c r="I30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3.472222222222222E-3</v>
      </c>
      <c r="J30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0.37847222222222221</v>
      </c>
      <c r="K303" s="56">
        <v>1.1805555555555555E-2</v>
      </c>
      <c r="L303" s="128" t="str" cm="1">
        <f t="array" ref="L30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14.01.01.01_p_DE</v>
      </c>
      <c r="M303" s="59">
        <v>14</v>
      </c>
      <c r="N303" s="37" t="s">
        <v>296</v>
      </c>
      <c r="O303" s="5">
        <v>1</v>
      </c>
      <c r="P303" s="1" t="s">
        <v>21</v>
      </c>
      <c r="Q303" s="59">
        <v>1</v>
      </c>
      <c r="R303" s="1" t="s">
        <v>419</v>
      </c>
      <c r="S303" s="84" t="s">
        <v>418</v>
      </c>
      <c r="T303" s="59">
        <v>1</v>
      </c>
      <c r="U303" s="2" t="s">
        <v>604</v>
      </c>
      <c r="V303" s="60" t="s">
        <v>297</v>
      </c>
      <c r="W303" s="1" t="s">
        <v>90</v>
      </c>
      <c r="X303" s="1" t="s">
        <v>218</v>
      </c>
      <c r="Y303" s="17">
        <v>0</v>
      </c>
      <c r="Z303" s="60" t="s">
        <v>812</v>
      </c>
      <c r="AA303" s="35"/>
      <c r="AB303" s="12"/>
      <c r="AC303" s="2"/>
      <c r="AD303" s="9">
        <v>1</v>
      </c>
      <c r="AE303" s="88" t="str">
        <f>IF(ISBLANK(Lehrdrehbuch[[#This Row],[from]]),"",_xlfn.CONCAT(Lehrdrehbuch[[#This Row],[Ei Nr.]],".",Lehrdrehbuch[[#This Row],[from]]))</f>
        <v>14.1</v>
      </c>
      <c r="AF303" s="9">
        <v>1</v>
      </c>
      <c r="AG303" s="88" t="str">
        <f>IF(ISBLANK(Lehrdrehbuch[[#This Row],[until]]),"",_xlfn.CONCAT(Lehrdrehbuch[[#This Row],[Ei Nr.]],".",Lehrdrehbuch[[#This Row],[until]]))</f>
        <v>14.1</v>
      </c>
      <c r="AH303" s="67" cm="1">
        <f t="array" ref="AH303">_xlfn.IFS(Lehrdrehbuch[[#This Row],[from]]="na","na",Lehrdrehbuch[[#This Row],[from]]="ID","na",ISBLANK(Lehrdrehbuch[[#This Row],[from]]),"na",ISNUMBER(Lehrdrehbuch[[#This Row],[from]]),Lehrdrehbuch[[#This Row],[until]]-Lehrdrehbuch[[#This Row],[from]]+1)</f>
        <v>1</v>
      </c>
      <c r="AI303" s="79"/>
      <c r="AJ303" s="96"/>
      <c r="AK303" s="79"/>
      <c r="AL303"/>
      <c r="AM303"/>
      <c r="AN303"/>
      <c r="AO303"/>
      <c r="AP303"/>
      <c r="AQ303"/>
      <c r="AR303"/>
      <c r="AS303"/>
      <c r="AT303"/>
      <c r="AU303"/>
      <c r="AV303"/>
    </row>
    <row r="304" spans="1:48" ht="112" hidden="1" x14ac:dyDescent="0.2">
      <c r="A304" s="43"/>
      <c r="B304" s="39">
        <v>4</v>
      </c>
      <c r="C304" s="109">
        <v>300</v>
      </c>
      <c r="D304" s="50">
        <v>217</v>
      </c>
      <c r="E304" s="102">
        <v>0</v>
      </c>
      <c r="F304" s="92" t="s">
        <v>818</v>
      </c>
      <c r="G304" s="52">
        <v>6.9444444444444447E-4</v>
      </c>
      <c r="H304" s="44">
        <v>1</v>
      </c>
      <c r="I30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4.1666666666666666E-3</v>
      </c>
      <c r="J30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0.37916666666666665</v>
      </c>
      <c r="K304" s="56">
        <v>1.1805555555555555E-2</v>
      </c>
      <c r="L304" s="128" t="str" cm="1">
        <f t="array" ref="L30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14.02.01.01_p_DE</v>
      </c>
      <c r="M304" s="59">
        <v>14</v>
      </c>
      <c r="N304" s="37" t="s">
        <v>296</v>
      </c>
      <c r="O304" s="5">
        <v>2</v>
      </c>
      <c r="P304" s="1" t="s">
        <v>299</v>
      </c>
      <c r="Q304" s="59">
        <v>1</v>
      </c>
      <c r="R304" s="1" t="s">
        <v>647</v>
      </c>
      <c r="S304" s="84" t="s">
        <v>494</v>
      </c>
      <c r="T304" s="59">
        <v>1</v>
      </c>
      <c r="U304" s="2" t="s">
        <v>587</v>
      </c>
      <c r="V304" s="60" t="s">
        <v>298</v>
      </c>
      <c r="W304" s="1" t="s">
        <v>89</v>
      </c>
      <c r="X304" s="1" t="s">
        <v>222</v>
      </c>
      <c r="Y304" s="17">
        <v>0</v>
      </c>
      <c r="Z304" s="60" t="s">
        <v>764</v>
      </c>
      <c r="AA304" s="35"/>
      <c r="AB304" s="12"/>
      <c r="AC304" s="2"/>
      <c r="AD304" s="9">
        <v>2</v>
      </c>
      <c r="AE304" s="88" t="str">
        <f>IF(ISBLANK(Lehrdrehbuch[[#This Row],[from]]),"",_xlfn.CONCAT(Lehrdrehbuch[[#This Row],[Ei Nr.]],".",Lehrdrehbuch[[#This Row],[from]]))</f>
        <v>14.2</v>
      </c>
      <c r="AF304" s="9">
        <v>2</v>
      </c>
      <c r="AG304" s="88" t="str">
        <f>IF(ISBLANK(Lehrdrehbuch[[#This Row],[until]]),"",_xlfn.CONCAT(Lehrdrehbuch[[#This Row],[Ei Nr.]],".",Lehrdrehbuch[[#This Row],[until]]))</f>
        <v>14.2</v>
      </c>
      <c r="AH304" s="67" cm="1">
        <f t="array" ref="AH304">_xlfn.IFS(Lehrdrehbuch[[#This Row],[from]]="na","na",Lehrdrehbuch[[#This Row],[from]]="ID","na",ISBLANK(Lehrdrehbuch[[#This Row],[from]]),"na",ISNUMBER(Lehrdrehbuch[[#This Row],[from]]),Lehrdrehbuch[[#This Row],[until]]-Lehrdrehbuch[[#This Row],[from]]+1)</f>
        <v>1</v>
      </c>
      <c r="AI304" s="79"/>
      <c r="AJ304" s="96"/>
      <c r="AK304" s="79"/>
      <c r="AL304"/>
      <c r="AM304"/>
      <c r="AN304"/>
      <c r="AO304"/>
      <c r="AP304"/>
      <c r="AQ304"/>
      <c r="AR304"/>
      <c r="AS304"/>
      <c r="AT304"/>
      <c r="AU304"/>
      <c r="AV304"/>
    </row>
    <row r="305" spans="1:48" ht="32" hidden="1" x14ac:dyDescent="0.2">
      <c r="A305" s="43"/>
      <c r="B305" s="39">
        <v>4</v>
      </c>
      <c r="C305" s="109">
        <v>301</v>
      </c>
      <c r="D305" s="50">
        <v>219</v>
      </c>
      <c r="E305" s="102">
        <v>0</v>
      </c>
      <c r="F305" s="92" t="s">
        <v>818</v>
      </c>
      <c r="G305" s="52">
        <v>3.472222222222222E-3</v>
      </c>
      <c r="H305" s="44">
        <v>1</v>
      </c>
      <c r="I30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7.6388888888888886E-3</v>
      </c>
      <c r="J30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0.38263888888888886</v>
      </c>
      <c r="K305" s="56">
        <v>1.1805555555555555E-2</v>
      </c>
      <c r="L305" s="128" t="str" cm="1">
        <f t="array" ref="L30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14.02.01.02_p_DE</v>
      </c>
      <c r="M305" s="59">
        <v>14</v>
      </c>
      <c r="N305" s="37" t="s">
        <v>296</v>
      </c>
      <c r="O305" s="5">
        <v>2</v>
      </c>
      <c r="P305" s="1" t="s">
        <v>299</v>
      </c>
      <c r="Q305" s="59">
        <v>1</v>
      </c>
      <c r="R305" s="1" t="s">
        <v>647</v>
      </c>
      <c r="S305" s="84" t="s">
        <v>494</v>
      </c>
      <c r="T305" s="59">
        <v>2</v>
      </c>
      <c r="U305" s="2" t="s">
        <v>589</v>
      </c>
      <c r="V305" s="60" t="s">
        <v>298</v>
      </c>
      <c r="W305" s="1" t="s">
        <v>90</v>
      </c>
      <c r="X305" s="1" t="s">
        <v>218</v>
      </c>
      <c r="Y305" s="17">
        <v>0</v>
      </c>
      <c r="Z305" s="60" t="s">
        <v>480</v>
      </c>
      <c r="AA305" s="35"/>
      <c r="AB305" s="12"/>
      <c r="AC305" s="2" t="s">
        <v>345</v>
      </c>
      <c r="AD305" s="9">
        <v>3</v>
      </c>
      <c r="AE305" s="88" t="str">
        <f>IF(ISBLANK(Lehrdrehbuch[[#This Row],[from]]),"",_xlfn.CONCAT(Lehrdrehbuch[[#This Row],[Ei Nr.]],".",Lehrdrehbuch[[#This Row],[from]]))</f>
        <v>14.3</v>
      </c>
      <c r="AF305" s="9">
        <v>3</v>
      </c>
      <c r="AG305" s="88" t="str">
        <f>IF(ISBLANK(Lehrdrehbuch[[#This Row],[until]]),"",_xlfn.CONCAT(Lehrdrehbuch[[#This Row],[Ei Nr.]],".",Lehrdrehbuch[[#This Row],[until]]))</f>
        <v>14.3</v>
      </c>
      <c r="AH305" s="67" cm="1">
        <f t="array" ref="AH305">_xlfn.IFS(Lehrdrehbuch[[#This Row],[from]]="na","na",Lehrdrehbuch[[#This Row],[from]]="ID","na",ISBLANK(Lehrdrehbuch[[#This Row],[from]]),"na",ISNUMBER(Lehrdrehbuch[[#This Row],[from]]),Lehrdrehbuch[[#This Row],[until]]-Lehrdrehbuch[[#This Row],[from]]+1)</f>
        <v>1</v>
      </c>
      <c r="AI305" s="79"/>
      <c r="AJ305" s="96"/>
      <c r="AK305" s="79"/>
      <c r="AL305"/>
      <c r="AM305"/>
      <c r="AN305"/>
      <c r="AO305"/>
      <c r="AP305"/>
      <c r="AQ305"/>
      <c r="AR305"/>
      <c r="AS305"/>
      <c r="AT305"/>
      <c r="AU305"/>
      <c r="AV305"/>
    </row>
    <row r="306" spans="1:48" ht="64" hidden="1" x14ac:dyDescent="0.2">
      <c r="A306" s="43"/>
      <c r="B306" s="39">
        <v>4</v>
      </c>
      <c r="C306" s="109">
        <v>302</v>
      </c>
      <c r="D306" s="50">
        <v>221</v>
      </c>
      <c r="E306" s="102">
        <v>0</v>
      </c>
      <c r="F306" s="92" t="s">
        <v>818</v>
      </c>
      <c r="G306" s="52">
        <v>3.472222222222222E-3</v>
      </c>
      <c r="H306" s="44">
        <v>1</v>
      </c>
      <c r="I30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1.111111111111111E-2</v>
      </c>
      <c r="J30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0.38611111111111107</v>
      </c>
      <c r="K306" s="56">
        <v>1.1805555555555555E-2</v>
      </c>
      <c r="L306" s="128" t="str" cm="1">
        <f t="array" ref="L30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14.02.01.03_p_DE</v>
      </c>
      <c r="M306" s="59">
        <v>14</v>
      </c>
      <c r="N306" s="37" t="s">
        <v>296</v>
      </c>
      <c r="O306" s="5">
        <v>2</v>
      </c>
      <c r="P306" s="1" t="s">
        <v>299</v>
      </c>
      <c r="Q306" s="59">
        <v>1</v>
      </c>
      <c r="R306" s="1" t="s">
        <v>647</v>
      </c>
      <c r="S306" s="84" t="s">
        <v>494</v>
      </c>
      <c r="T306" s="59">
        <v>3</v>
      </c>
      <c r="U306" s="2" t="s">
        <v>605</v>
      </c>
      <c r="V306" s="60" t="s">
        <v>298</v>
      </c>
      <c r="W306" s="1" t="s">
        <v>90</v>
      </c>
      <c r="X306" s="1" t="s">
        <v>218</v>
      </c>
      <c r="Y306" s="17">
        <v>0</v>
      </c>
      <c r="Z306" s="60" t="s">
        <v>170</v>
      </c>
      <c r="AA306" s="35"/>
      <c r="AB306" s="12"/>
      <c r="AC306" s="2"/>
      <c r="AD306" s="9">
        <v>4</v>
      </c>
      <c r="AE306" s="88" t="str">
        <f>IF(ISBLANK(Lehrdrehbuch[[#This Row],[from]]),"",_xlfn.CONCAT(Lehrdrehbuch[[#This Row],[Ei Nr.]],".",Lehrdrehbuch[[#This Row],[from]]))</f>
        <v>14.4</v>
      </c>
      <c r="AF306" s="9">
        <v>4</v>
      </c>
      <c r="AG306" s="88" t="str">
        <f>IF(ISBLANK(Lehrdrehbuch[[#This Row],[until]]),"",_xlfn.CONCAT(Lehrdrehbuch[[#This Row],[Ei Nr.]],".",Lehrdrehbuch[[#This Row],[until]]))</f>
        <v>14.4</v>
      </c>
      <c r="AH306" s="67" cm="1">
        <f t="array" ref="AH306">_xlfn.IFS(Lehrdrehbuch[[#This Row],[from]]="na","na",Lehrdrehbuch[[#This Row],[from]]="ID","na",ISBLANK(Lehrdrehbuch[[#This Row],[from]]),"na",ISNUMBER(Lehrdrehbuch[[#This Row],[from]]),Lehrdrehbuch[[#This Row],[until]]-Lehrdrehbuch[[#This Row],[from]]+1)</f>
        <v>1</v>
      </c>
      <c r="AI306" s="79"/>
      <c r="AJ306" s="96"/>
      <c r="AK306" s="79"/>
      <c r="AL306"/>
      <c r="AM306"/>
      <c r="AN306"/>
      <c r="AO306"/>
      <c r="AP306"/>
      <c r="AQ306"/>
      <c r="AR306"/>
      <c r="AS306"/>
      <c r="AT306"/>
      <c r="AU306"/>
      <c r="AV306"/>
    </row>
    <row r="307" spans="1:48" ht="80" hidden="1" x14ac:dyDescent="0.2">
      <c r="A307" s="43"/>
      <c r="B307" s="39">
        <v>4</v>
      </c>
      <c r="C307" s="109">
        <v>303</v>
      </c>
      <c r="D307" s="50">
        <v>223</v>
      </c>
      <c r="E307" s="102">
        <v>0</v>
      </c>
      <c r="F307" s="92" t="s">
        <v>818</v>
      </c>
      <c r="G307" s="52">
        <v>2.7777777777777779E-3</v>
      </c>
      <c r="H307" s="44">
        <v>1</v>
      </c>
      <c r="I30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1.3888888888888888E-2</v>
      </c>
      <c r="J30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0.38888888888888884</v>
      </c>
      <c r="K307" s="56">
        <v>1.1805555555555555E-2</v>
      </c>
      <c r="L307" s="128" t="str" cm="1">
        <f t="array" ref="L30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14.03.01.01_p_DE</v>
      </c>
      <c r="M307" s="59">
        <v>14</v>
      </c>
      <c r="N307" s="37" t="s">
        <v>296</v>
      </c>
      <c r="O307" s="5">
        <v>3</v>
      </c>
      <c r="P307" s="1" t="s">
        <v>57</v>
      </c>
      <c r="Q307" s="59">
        <v>1</v>
      </c>
      <c r="R307" s="1" t="s">
        <v>421</v>
      </c>
      <c r="S307" s="84" t="s">
        <v>33</v>
      </c>
      <c r="T307" s="59">
        <v>1</v>
      </c>
      <c r="U307" s="2" t="s">
        <v>586</v>
      </c>
      <c r="V307" s="60" t="s">
        <v>58</v>
      </c>
      <c r="W307" s="1" t="s">
        <v>89</v>
      </c>
      <c r="X307" s="1" t="s">
        <v>222</v>
      </c>
      <c r="Y307" s="17">
        <v>0</v>
      </c>
      <c r="Z307" s="60" t="s">
        <v>177</v>
      </c>
      <c r="AA307" s="35"/>
      <c r="AB307" s="12"/>
      <c r="AC307" s="2" t="s">
        <v>335</v>
      </c>
      <c r="AD307" s="9">
        <v>5</v>
      </c>
      <c r="AE307" s="88" t="str">
        <f>IF(ISBLANK(Lehrdrehbuch[[#This Row],[from]]),"",_xlfn.CONCAT(Lehrdrehbuch[[#This Row],[Ei Nr.]],".",Lehrdrehbuch[[#This Row],[from]]))</f>
        <v>14.5</v>
      </c>
      <c r="AF307" s="9">
        <v>8</v>
      </c>
      <c r="AG307" s="88" t="str">
        <f>IF(ISBLANK(Lehrdrehbuch[[#This Row],[until]]),"",_xlfn.CONCAT(Lehrdrehbuch[[#This Row],[Ei Nr.]],".",Lehrdrehbuch[[#This Row],[until]]))</f>
        <v>14.8</v>
      </c>
      <c r="AH307" s="67" cm="1">
        <f t="array" ref="AH307">_xlfn.IFS(Lehrdrehbuch[[#This Row],[from]]="na","na",Lehrdrehbuch[[#This Row],[from]]="ID","na",ISBLANK(Lehrdrehbuch[[#This Row],[from]]),"na",ISNUMBER(Lehrdrehbuch[[#This Row],[from]]),Lehrdrehbuch[[#This Row],[until]]-Lehrdrehbuch[[#This Row],[from]]+1)</f>
        <v>4</v>
      </c>
      <c r="AI307" s="79"/>
      <c r="AJ307" s="96"/>
      <c r="AK307" s="79"/>
      <c r="AL307"/>
      <c r="AM307"/>
      <c r="AN307"/>
      <c r="AO307"/>
      <c r="AP307"/>
      <c r="AQ307"/>
      <c r="AR307"/>
      <c r="AS307"/>
      <c r="AT307"/>
      <c r="AU307"/>
      <c r="AV307"/>
    </row>
    <row r="308" spans="1:48" ht="32" hidden="1" x14ac:dyDescent="0.2">
      <c r="A308" s="46"/>
      <c r="B308" s="39">
        <v>4</v>
      </c>
      <c r="C308" s="109">
        <v>304</v>
      </c>
      <c r="D308" s="50">
        <v>225</v>
      </c>
      <c r="E308" s="102">
        <v>0</v>
      </c>
      <c r="F308" s="92" t="s">
        <v>818</v>
      </c>
      <c r="G308" s="52">
        <v>2.7777777777777779E-3</v>
      </c>
      <c r="H308" s="44">
        <v>1</v>
      </c>
      <c r="I30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1.6666666666666666E-2</v>
      </c>
      <c r="J30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0.39166666666666661</v>
      </c>
      <c r="K308" s="56">
        <v>6.25E-2</v>
      </c>
      <c r="L308" s="128" t="str" cm="1">
        <f t="array" ref="L30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15.01.01.01_p_DE</v>
      </c>
      <c r="M308" s="59">
        <v>15</v>
      </c>
      <c r="N308" s="37" t="s">
        <v>690</v>
      </c>
      <c r="O308" s="5">
        <v>1</v>
      </c>
      <c r="P308" s="1" t="s">
        <v>59</v>
      </c>
      <c r="Q308" s="59">
        <v>1</v>
      </c>
      <c r="R308" s="1" t="s">
        <v>59</v>
      </c>
      <c r="S308" s="84" t="s">
        <v>33</v>
      </c>
      <c r="T308" s="59">
        <v>1</v>
      </c>
      <c r="U308" s="2" t="s">
        <v>586</v>
      </c>
      <c r="V308" s="60" t="s">
        <v>303</v>
      </c>
      <c r="W308" s="1" t="s">
        <v>89</v>
      </c>
      <c r="X308" s="1" t="s">
        <v>222</v>
      </c>
      <c r="Y308" s="17">
        <v>0</v>
      </c>
      <c r="Z308" s="60" t="s">
        <v>187</v>
      </c>
      <c r="AA308" s="35"/>
      <c r="AB308" s="12"/>
      <c r="AC308" s="2"/>
      <c r="AD308" s="9">
        <v>1</v>
      </c>
      <c r="AE308" s="88" t="str">
        <f>IF(ISBLANK(Lehrdrehbuch[[#This Row],[from]]),"",_xlfn.CONCAT(Lehrdrehbuch[[#This Row],[Ei Nr.]],".",Lehrdrehbuch[[#This Row],[from]]))</f>
        <v>15.1</v>
      </c>
      <c r="AF308" s="9">
        <v>4</v>
      </c>
      <c r="AG308" s="88" t="str">
        <f>IF(ISBLANK(Lehrdrehbuch[[#This Row],[until]]),"",_xlfn.CONCAT(Lehrdrehbuch[[#This Row],[Ei Nr.]],".",Lehrdrehbuch[[#This Row],[until]]))</f>
        <v>15.4</v>
      </c>
      <c r="AH308" s="67" cm="1">
        <f t="array" ref="AH308">_xlfn.IFS(Lehrdrehbuch[[#This Row],[from]]="na","na",Lehrdrehbuch[[#This Row],[from]]="ID","na",ISBLANK(Lehrdrehbuch[[#This Row],[from]]),"na",ISNUMBER(Lehrdrehbuch[[#This Row],[from]]),Lehrdrehbuch[[#This Row],[until]]-Lehrdrehbuch[[#This Row],[from]]+1)</f>
        <v>4</v>
      </c>
      <c r="AI308" s="79"/>
      <c r="AJ308" s="96"/>
      <c r="AK308" s="79"/>
      <c r="AL308"/>
      <c r="AM308"/>
      <c r="AN308"/>
      <c r="AO308"/>
      <c r="AP308"/>
      <c r="AQ308"/>
      <c r="AR308"/>
      <c r="AS308"/>
      <c r="AT308"/>
      <c r="AU308"/>
      <c r="AV308"/>
    </row>
    <row r="309" spans="1:48" ht="64" hidden="1" x14ac:dyDescent="0.2">
      <c r="A309" s="46"/>
      <c r="B309" s="39">
        <v>4</v>
      </c>
      <c r="C309" s="109">
        <v>305</v>
      </c>
      <c r="D309" s="50">
        <v>227</v>
      </c>
      <c r="E309" s="102">
        <v>0</v>
      </c>
      <c r="F309" s="92" t="s">
        <v>818</v>
      </c>
      <c r="G309" s="52">
        <v>1.3888888888888889E-3</v>
      </c>
      <c r="H309" s="44">
        <v>1</v>
      </c>
      <c r="I30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1.8055555555555554E-2</v>
      </c>
      <c r="J30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0.39305555555555549</v>
      </c>
      <c r="K309" s="56">
        <v>6.25E-2</v>
      </c>
      <c r="L309" s="128" t="str" cm="1">
        <f t="array" ref="L30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15.02.01.01_p_DE</v>
      </c>
      <c r="M309" s="59">
        <v>15</v>
      </c>
      <c r="N309" s="37" t="s">
        <v>690</v>
      </c>
      <c r="O309" s="5">
        <v>2</v>
      </c>
      <c r="P309" s="1" t="s">
        <v>60</v>
      </c>
      <c r="Q309" s="59">
        <v>1</v>
      </c>
      <c r="R309" s="1" t="s">
        <v>422</v>
      </c>
      <c r="S309" s="84" t="s">
        <v>33</v>
      </c>
      <c r="T309" s="59">
        <v>1</v>
      </c>
      <c r="U309" s="2" t="s">
        <v>586</v>
      </c>
      <c r="V309" s="60" t="s">
        <v>95</v>
      </c>
      <c r="W309" s="1" t="s">
        <v>89</v>
      </c>
      <c r="X309" s="1" t="s">
        <v>222</v>
      </c>
      <c r="Y309" s="17">
        <v>0</v>
      </c>
      <c r="Z309" s="60" t="s">
        <v>178</v>
      </c>
      <c r="AA309" s="35"/>
      <c r="AB309" s="12"/>
      <c r="AC309" s="2" t="s">
        <v>335</v>
      </c>
      <c r="AD309" s="9">
        <v>5</v>
      </c>
      <c r="AE309" s="88" t="str">
        <f>IF(ISBLANK(Lehrdrehbuch[[#This Row],[from]]),"",_xlfn.CONCAT(Lehrdrehbuch[[#This Row],[Ei Nr.]],".",Lehrdrehbuch[[#This Row],[from]]))</f>
        <v>15.5</v>
      </c>
      <c r="AF309" s="9">
        <v>6</v>
      </c>
      <c r="AG309" s="88" t="str">
        <f>IF(ISBLANK(Lehrdrehbuch[[#This Row],[until]]),"",_xlfn.CONCAT(Lehrdrehbuch[[#This Row],[Ei Nr.]],".",Lehrdrehbuch[[#This Row],[until]]))</f>
        <v>15.6</v>
      </c>
      <c r="AH309" s="67" cm="1">
        <f t="array" ref="AH309">_xlfn.IFS(Lehrdrehbuch[[#This Row],[from]]="na","na",Lehrdrehbuch[[#This Row],[from]]="ID","na",ISBLANK(Lehrdrehbuch[[#This Row],[from]]),"na",ISNUMBER(Lehrdrehbuch[[#This Row],[from]]),Lehrdrehbuch[[#This Row],[until]]-Lehrdrehbuch[[#This Row],[from]]+1)</f>
        <v>2</v>
      </c>
      <c r="AI309" s="79"/>
      <c r="AJ309" s="96"/>
      <c r="AK309" s="79"/>
      <c r="AL309"/>
      <c r="AM309"/>
      <c r="AN309"/>
      <c r="AO309"/>
      <c r="AP309"/>
      <c r="AQ309"/>
      <c r="AR309"/>
      <c r="AS309"/>
      <c r="AT309"/>
      <c r="AU309"/>
      <c r="AV309"/>
    </row>
    <row r="310" spans="1:48" ht="144" hidden="1" x14ac:dyDescent="0.2">
      <c r="A310" s="46"/>
      <c r="B310" s="39">
        <v>4</v>
      </c>
      <c r="C310" s="109">
        <v>306</v>
      </c>
      <c r="D310" s="50">
        <v>229</v>
      </c>
      <c r="E310" s="102">
        <v>0</v>
      </c>
      <c r="F310" s="92" t="s">
        <v>818</v>
      </c>
      <c r="G310" s="52">
        <v>6.9444444444444441E-3</v>
      </c>
      <c r="H310" s="44">
        <v>1</v>
      </c>
      <c r="I31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2.4999999999999998E-2</v>
      </c>
      <c r="J31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0.39999999999999991</v>
      </c>
      <c r="K310" s="56">
        <v>6.25E-2</v>
      </c>
      <c r="L310" s="128" t="str" cm="1">
        <f t="array" ref="L31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15.02.02.01_p_DE</v>
      </c>
      <c r="M310" s="59">
        <v>15</v>
      </c>
      <c r="N310" s="37" t="s">
        <v>690</v>
      </c>
      <c r="O310" s="5">
        <v>2</v>
      </c>
      <c r="P310" s="1" t="s">
        <v>60</v>
      </c>
      <c r="Q310" s="59">
        <v>2</v>
      </c>
      <c r="R310" s="1" t="s">
        <v>648</v>
      </c>
      <c r="S310" s="84" t="s">
        <v>495</v>
      </c>
      <c r="T310" s="59">
        <v>1</v>
      </c>
      <c r="U310" s="2" t="s">
        <v>621</v>
      </c>
      <c r="V310" s="60" t="s">
        <v>304</v>
      </c>
      <c r="W310" s="1" t="s">
        <v>90</v>
      </c>
      <c r="X310" s="1" t="s">
        <v>222</v>
      </c>
      <c r="Y310" s="17">
        <v>0</v>
      </c>
      <c r="Z310" s="60" t="s">
        <v>765</v>
      </c>
      <c r="AA310" s="35"/>
      <c r="AB310" s="12" t="s">
        <v>130</v>
      </c>
      <c r="AC310" s="2" t="s">
        <v>346</v>
      </c>
      <c r="AD310" s="9">
        <v>7</v>
      </c>
      <c r="AE310" s="88" t="str">
        <f>IF(ISBLANK(Lehrdrehbuch[[#This Row],[from]]),"",_xlfn.CONCAT(Lehrdrehbuch[[#This Row],[Ei Nr.]],".",Lehrdrehbuch[[#This Row],[from]]))</f>
        <v>15.7</v>
      </c>
      <c r="AF310" s="9">
        <v>7</v>
      </c>
      <c r="AG310" s="88" t="str">
        <f>IF(ISBLANK(Lehrdrehbuch[[#This Row],[until]]),"",_xlfn.CONCAT(Lehrdrehbuch[[#This Row],[Ei Nr.]],".",Lehrdrehbuch[[#This Row],[until]]))</f>
        <v>15.7</v>
      </c>
      <c r="AH310" s="67" cm="1">
        <f t="array" ref="AH310">_xlfn.IFS(Lehrdrehbuch[[#This Row],[from]]="na","na",Lehrdrehbuch[[#This Row],[from]]="ID","na",ISBLANK(Lehrdrehbuch[[#This Row],[from]]),"na",ISNUMBER(Lehrdrehbuch[[#This Row],[from]]),Lehrdrehbuch[[#This Row],[until]]-Lehrdrehbuch[[#This Row],[from]]+1)</f>
        <v>1</v>
      </c>
      <c r="AI310" s="79"/>
      <c r="AJ310" s="96"/>
      <c r="AK310" s="79" t="s">
        <v>92</v>
      </c>
      <c r="AL310"/>
      <c r="AM310"/>
      <c r="AN310"/>
      <c r="AO310"/>
      <c r="AP310"/>
      <c r="AQ310"/>
      <c r="AR310"/>
      <c r="AS310"/>
      <c r="AT310"/>
      <c r="AU310"/>
      <c r="AV310"/>
    </row>
    <row r="311" spans="1:48" ht="96" hidden="1" x14ac:dyDescent="0.2">
      <c r="A311" s="46"/>
      <c r="B311" s="39">
        <v>4</v>
      </c>
      <c r="C311" s="109">
        <v>307</v>
      </c>
      <c r="D311" s="50">
        <v>231</v>
      </c>
      <c r="E311" s="102">
        <v>0</v>
      </c>
      <c r="F311" s="92" t="s">
        <v>818</v>
      </c>
      <c r="G311" s="52">
        <v>2.0833333333333333E-3</v>
      </c>
      <c r="H311" s="44">
        <v>1</v>
      </c>
      <c r="I31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2.7083333333333331E-2</v>
      </c>
      <c r="J31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0.40208333333333324</v>
      </c>
      <c r="K311" s="56">
        <v>6.25E-2</v>
      </c>
      <c r="L311" s="128" t="str" cm="1">
        <f t="array" ref="L31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15.02.02.02_p_DE</v>
      </c>
      <c r="M311" s="59">
        <v>15</v>
      </c>
      <c r="N311" s="37" t="s">
        <v>690</v>
      </c>
      <c r="O311" s="5">
        <v>2</v>
      </c>
      <c r="P311" s="1" t="s">
        <v>60</v>
      </c>
      <c r="Q311" s="59">
        <v>2</v>
      </c>
      <c r="R311" s="1" t="s">
        <v>648</v>
      </c>
      <c r="S311" s="84" t="s">
        <v>495</v>
      </c>
      <c r="T311" s="59">
        <v>2</v>
      </c>
      <c r="U311" s="2" t="s">
        <v>603</v>
      </c>
      <c r="V311" s="60" t="s">
        <v>305</v>
      </c>
      <c r="W311" s="1" t="s">
        <v>90</v>
      </c>
      <c r="X311" s="1" t="s">
        <v>218</v>
      </c>
      <c r="Y311" s="17">
        <v>0</v>
      </c>
      <c r="Z311" s="60" t="s">
        <v>194</v>
      </c>
      <c r="AA311" s="35"/>
      <c r="AB311" s="12"/>
      <c r="AC311" s="2"/>
      <c r="AD311" s="9">
        <v>8</v>
      </c>
      <c r="AE311" s="88" t="str">
        <f>IF(ISBLANK(Lehrdrehbuch[[#This Row],[from]]),"",_xlfn.CONCAT(Lehrdrehbuch[[#This Row],[Ei Nr.]],".",Lehrdrehbuch[[#This Row],[from]]))</f>
        <v>15.8</v>
      </c>
      <c r="AF311" s="9">
        <v>8</v>
      </c>
      <c r="AG311" s="88" t="str">
        <f>IF(ISBLANK(Lehrdrehbuch[[#This Row],[until]]),"",_xlfn.CONCAT(Lehrdrehbuch[[#This Row],[Ei Nr.]],".",Lehrdrehbuch[[#This Row],[until]]))</f>
        <v>15.8</v>
      </c>
      <c r="AH311" s="67" cm="1">
        <f t="array" ref="AH311">_xlfn.IFS(Lehrdrehbuch[[#This Row],[from]]="na","na",Lehrdrehbuch[[#This Row],[from]]="ID","na",ISBLANK(Lehrdrehbuch[[#This Row],[from]]),"na",ISNUMBER(Lehrdrehbuch[[#This Row],[from]]),Lehrdrehbuch[[#This Row],[until]]-Lehrdrehbuch[[#This Row],[from]]+1)</f>
        <v>1</v>
      </c>
      <c r="AI311" s="79"/>
      <c r="AJ311" s="96"/>
      <c r="AK311" s="79"/>
      <c r="AL311"/>
      <c r="AM311"/>
      <c r="AN311"/>
      <c r="AO311"/>
      <c r="AP311"/>
      <c r="AQ311"/>
      <c r="AR311"/>
      <c r="AS311"/>
      <c r="AT311"/>
      <c r="AU311"/>
      <c r="AV311"/>
    </row>
    <row r="312" spans="1:48" ht="96" hidden="1" x14ac:dyDescent="0.2">
      <c r="A312" s="46"/>
      <c r="B312" s="39">
        <v>4</v>
      </c>
      <c r="C312" s="109">
        <v>308</v>
      </c>
      <c r="D312" s="50">
        <v>233</v>
      </c>
      <c r="E312" s="102">
        <v>0</v>
      </c>
      <c r="F312" s="92" t="s">
        <v>818</v>
      </c>
      <c r="G312" s="52">
        <v>2.7777777777777779E-3</v>
      </c>
      <c r="H312" s="44">
        <v>1</v>
      </c>
      <c r="I31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31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312" s="56">
        <v>6.25E-2</v>
      </c>
      <c r="L312" s="128" t="str" cm="1">
        <f t="array" ref="L31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15.02.03.01_p_DE</v>
      </c>
      <c r="M312" s="59">
        <v>15</v>
      </c>
      <c r="N312" s="37" t="s">
        <v>690</v>
      </c>
      <c r="O312" s="5">
        <v>2</v>
      </c>
      <c r="P312" s="1" t="s">
        <v>60</v>
      </c>
      <c r="Q312" s="59">
        <v>3</v>
      </c>
      <c r="R312" s="1" t="s">
        <v>423</v>
      </c>
      <c r="S312" s="84" t="s">
        <v>228</v>
      </c>
      <c r="T312" s="59">
        <v>1</v>
      </c>
      <c r="U312" s="2" t="s">
        <v>604</v>
      </c>
      <c r="V312" s="60" t="s">
        <v>314</v>
      </c>
      <c r="W312" s="1" t="s">
        <v>90</v>
      </c>
      <c r="X312" s="1" t="s">
        <v>218</v>
      </c>
      <c r="Y312" s="17">
        <v>0</v>
      </c>
      <c r="Z312" s="60" t="s">
        <v>496</v>
      </c>
      <c r="AA312" s="35"/>
      <c r="AB312" s="12"/>
      <c r="AC312" s="2" t="s">
        <v>262</v>
      </c>
      <c r="AD312" s="9">
        <v>9</v>
      </c>
      <c r="AE312" s="88" t="str">
        <f>IF(ISBLANK(Lehrdrehbuch[[#This Row],[from]]),"",_xlfn.CONCAT(Lehrdrehbuch[[#This Row],[Ei Nr.]],".",Lehrdrehbuch[[#This Row],[from]]))</f>
        <v>15.9</v>
      </c>
      <c r="AF312" s="9">
        <v>9</v>
      </c>
      <c r="AG312" s="88" t="str">
        <f>IF(ISBLANK(Lehrdrehbuch[[#This Row],[until]]),"",_xlfn.CONCAT(Lehrdrehbuch[[#This Row],[Ei Nr.]],".",Lehrdrehbuch[[#This Row],[until]]))</f>
        <v>15.9</v>
      </c>
      <c r="AH312" s="67" cm="1">
        <f t="array" ref="AH312">_xlfn.IFS(Lehrdrehbuch[[#This Row],[from]]="na","na",Lehrdrehbuch[[#This Row],[from]]="ID","na",ISBLANK(Lehrdrehbuch[[#This Row],[from]]),"na",ISNUMBER(Lehrdrehbuch[[#This Row],[from]]),Lehrdrehbuch[[#This Row],[until]]-Lehrdrehbuch[[#This Row],[from]]+1)</f>
        <v>1</v>
      </c>
      <c r="AI312" s="79" t="s">
        <v>188</v>
      </c>
      <c r="AJ312" s="96"/>
      <c r="AK312" s="79"/>
      <c r="AL312"/>
      <c r="AM312"/>
      <c r="AN312"/>
      <c r="AO312"/>
      <c r="AP312"/>
      <c r="AQ312"/>
      <c r="AR312"/>
      <c r="AS312"/>
      <c r="AT312"/>
      <c r="AU312"/>
      <c r="AV312"/>
    </row>
    <row r="313" spans="1:48" ht="48" hidden="1" x14ac:dyDescent="0.2">
      <c r="A313" s="46"/>
      <c r="B313" s="39">
        <v>4</v>
      </c>
      <c r="C313" s="109">
        <v>309</v>
      </c>
      <c r="D313" s="50">
        <v>235</v>
      </c>
      <c r="E313" s="102">
        <v>0</v>
      </c>
      <c r="F313" s="92" t="s">
        <v>818</v>
      </c>
      <c r="G313" s="52">
        <v>1.3888888888888889E-3</v>
      </c>
      <c r="H313" s="44">
        <v>0</v>
      </c>
      <c r="I31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31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313" s="56">
        <v>6.25E-2</v>
      </c>
      <c r="L313" s="128" t="str" cm="1">
        <f t="array" ref="L31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15.02.03a.01_p_DE</v>
      </c>
      <c r="M313" s="58">
        <v>15</v>
      </c>
      <c r="N313" s="37" t="s">
        <v>690</v>
      </c>
      <c r="O313" s="5">
        <v>2</v>
      </c>
      <c r="P313" s="1" t="s">
        <v>60</v>
      </c>
      <c r="Q313" s="59" t="s">
        <v>709</v>
      </c>
      <c r="R313" s="1" t="s">
        <v>423</v>
      </c>
      <c r="S313" s="84" t="s">
        <v>33</v>
      </c>
      <c r="T313" s="58">
        <v>1</v>
      </c>
      <c r="U313" s="2" t="s">
        <v>586</v>
      </c>
      <c r="V313" s="60" t="s">
        <v>458</v>
      </c>
      <c r="W313" s="1" t="s">
        <v>89</v>
      </c>
      <c r="X313" s="1" t="s">
        <v>222</v>
      </c>
      <c r="Y313" s="17">
        <v>1</v>
      </c>
      <c r="Z313" s="60" t="s">
        <v>498</v>
      </c>
      <c r="AA313" s="35"/>
      <c r="AB313" s="12"/>
      <c r="AC313" s="2"/>
      <c r="AD313" s="9" t="s">
        <v>15</v>
      </c>
      <c r="AE313" s="88" t="str">
        <f>IF(ISBLANK(Lehrdrehbuch[[#This Row],[from]]),"",_xlfn.CONCAT(Lehrdrehbuch[[#This Row],[Ei Nr.]],".",Lehrdrehbuch[[#This Row],[from]]))</f>
        <v>15.na</v>
      </c>
      <c r="AF313" s="9" t="s">
        <v>15</v>
      </c>
      <c r="AG313" s="88" t="str">
        <f>IF(ISBLANK(Lehrdrehbuch[[#This Row],[until]]),"",_xlfn.CONCAT(Lehrdrehbuch[[#This Row],[Ei Nr.]],".",Lehrdrehbuch[[#This Row],[until]]))</f>
        <v>15.na</v>
      </c>
      <c r="AH313" s="67" t="str" cm="1">
        <f t="array" ref="AH313">_xlfn.IFS(Lehrdrehbuch[[#This Row],[from]]="na","na",Lehrdrehbuch[[#This Row],[from]]="ID","na",ISBLANK(Lehrdrehbuch[[#This Row],[from]]),"na",ISNUMBER(Lehrdrehbuch[[#This Row],[from]]),Lehrdrehbuch[[#This Row],[until]]-Lehrdrehbuch[[#This Row],[from]]+1)</f>
        <v>na</v>
      </c>
      <c r="AI313" s="79"/>
      <c r="AJ313" s="96"/>
      <c r="AK313" s="79"/>
      <c r="AL313"/>
      <c r="AM313"/>
      <c r="AN313"/>
      <c r="AO313"/>
      <c r="AP313"/>
      <c r="AQ313"/>
      <c r="AR313"/>
      <c r="AS313"/>
      <c r="AT313"/>
      <c r="AU313"/>
      <c r="AV313"/>
    </row>
    <row r="314" spans="1:48" ht="32" hidden="1" x14ac:dyDescent="0.2">
      <c r="A314" s="46"/>
      <c r="B314" s="39">
        <v>4</v>
      </c>
      <c r="C314" s="109">
        <v>310</v>
      </c>
      <c r="D314" s="50">
        <v>237</v>
      </c>
      <c r="E314" s="102">
        <v>0</v>
      </c>
      <c r="F314" s="92" t="s">
        <v>818</v>
      </c>
      <c r="G314" s="52">
        <v>1.3888888888888889E-3</v>
      </c>
      <c r="H314" s="44">
        <v>0</v>
      </c>
      <c r="I31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31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314" s="56">
        <v>6.25E-2</v>
      </c>
      <c r="L314" s="128" t="str" cm="1">
        <f t="array" ref="L31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15.02.04a.02_p_DE</v>
      </c>
      <c r="M314" s="59">
        <v>15</v>
      </c>
      <c r="N314" s="37" t="s">
        <v>690</v>
      </c>
      <c r="O314" s="5">
        <v>2</v>
      </c>
      <c r="P314" s="1" t="s">
        <v>60</v>
      </c>
      <c r="Q314" s="59" t="s">
        <v>721</v>
      </c>
      <c r="R314" s="72" t="s">
        <v>499</v>
      </c>
      <c r="S314" s="84" t="s">
        <v>33</v>
      </c>
      <c r="T314" s="59">
        <v>2</v>
      </c>
      <c r="U314" s="2" t="s">
        <v>586</v>
      </c>
      <c r="V314" s="60" t="s">
        <v>500</v>
      </c>
      <c r="W314" s="1" t="s">
        <v>89</v>
      </c>
      <c r="X314" s="1" t="s">
        <v>222</v>
      </c>
      <c r="Y314" s="17">
        <v>1</v>
      </c>
      <c r="Z314" s="62" t="s">
        <v>501</v>
      </c>
      <c r="AA314" s="35"/>
      <c r="AB314" s="12"/>
      <c r="AC314" s="2" t="s">
        <v>335</v>
      </c>
      <c r="AD314" s="9" t="s">
        <v>15</v>
      </c>
      <c r="AE314" s="88" t="str">
        <f>IF(ISBLANK(Lehrdrehbuch[[#This Row],[from]]),"",_xlfn.CONCAT(Lehrdrehbuch[[#This Row],[Ei Nr.]],".",Lehrdrehbuch[[#This Row],[from]]))</f>
        <v>15.na</v>
      </c>
      <c r="AF314" s="9" t="s">
        <v>15</v>
      </c>
      <c r="AG314" s="88" t="str">
        <f>IF(ISBLANK(Lehrdrehbuch[[#This Row],[until]]),"",_xlfn.CONCAT(Lehrdrehbuch[[#This Row],[Ei Nr.]],".",Lehrdrehbuch[[#This Row],[until]]))</f>
        <v>15.na</v>
      </c>
      <c r="AH314" s="67" t="str" cm="1">
        <f t="array" ref="AH314">_xlfn.IFS(Lehrdrehbuch[[#This Row],[from]]="na","na",Lehrdrehbuch[[#This Row],[from]]="ID","na",ISBLANK(Lehrdrehbuch[[#This Row],[from]]),"na",ISNUMBER(Lehrdrehbuch[[#This Row],[from]]),Lehrdrehbuch[[#This Row],[until]]-Lehrdrehbuch[[#This Row],[from]]+1)</f>
        <v>na</v>
      </c>
      <c r="AI314" s="79"/>
      <c r="AJ314" s="96"/>
      <c r="AK314" s="79"/>
      <c r="AL314"/>
      <c r="AM314"/>
      <c r="AN314"/>
      <c r="AO314"/>
      <c r="AP314"/>
      <c r="AQ314"/>
      <c r="AR314"/>
      <c r="AS314"/>
      <c r="AT314"/>
      <c r="AU314"/>
      <c r="AV314"/>
    </row>
    <row r="315" spans="1:48" ht="48" hidden="1" x14ac:dyDescent="0.2">
      <c r="A315" s="46"/>
      <c r="B315" s="39">
        <v>4</v>
      </c>
      <c r="C315" s="109">
        <v>311</v>
      </c>
      <c r="D315" s="50">
        <v>239</v>
      </c>
      <c r="E315" s="102">
        <v>0</v>
      </c>
      <c r="F315" s="92" t="s">
        <v>818</v>
      </c>
      <c r="G315" s="52">
        <v>6.9444444444444447E-4</v>
      </c>
      <c r="H315" s="44">
        <v>1</v>
      </c>
      <c r="I31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3.0555555555555555E-2</v>
      </c>
      <c r="J31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0.40555555555555545</v>
      </c>
      <c r="K315" s="56">
        <v>6.25E-2</v>
      </c>
      <c r="L315" s="128" t="str" cm="1">
        <f t="array" ref="L31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15.03.01.01_p_DE</v>
      </c>
      <c r="M315" s="59">
        <v>15</v>
      </c>
      <c r="N315" s="37" t="s">
        <v>690</v>
      </c>
      <c r="O315" s="5">
        <v>3</v>
      </c>
      <c r="P315" s="1" t="s">
        <v>306</v>
      </c>
      <c r="Q315" s="59">
        <v>1</v>
      </c>
      <c r="R315" s="1" t="s">
        <v>424</v>
      </c>
      <c r="S315" s="84" t="s">
        <v>33</v>
      </c>
      <c r="T315" s="59">
        <v>1</v>
      </c>
      <c r="U315" s="2" t="s">
        <v>586</v>
      </c>
      <c r="V315" s="60" t="s">
        <v>307</v>
      </c>
      <c r="W315" s="1" t="s">
        <v>89</v>
      </c>
      <c r="X315" s="1" t="s">
        <v>222</v>
      </c>
      <c r="Y315" s="17">
        <v>0</v>
      </c>
      <c r="Z315" s="60" t="s">
        <v>181</v>
      </c>
      <c r="AA315" s="35"/>
      <c r="AB315" s="12"/>
      <c r="AC315" s="2"/>
      <c r="AD315" s="9">
        <v>10</v>
      </c>
      <c r="AE315" s="88" t="str">
        <f>IF(ISBLANK(Lehrdrehbuch[[#This Row],[from]]),"",_xlfn.CONCAT(Lehrdrehbuch[[#This Row],[Ei Nr.]],".",Lehrdrehbuch[[#This Row],[from]]))</f>
        <v>15.10</v>
      </c>
      <c r="AF315" s="9">
        <v>10</v>
      </c>
      <c r="AG315" s="88" t="str">
        <f>IF(ISBLANK(Lehrdrehbuch[[#This Row],[until]]),"",_xlfn.CONCAT(Lehrdrehbuch[[#This Row],[Ei Nr.]],".",Lehrdrehbuch[[#This Row],[until]]))</f>
        <v>15.10</v>
      </c>
      <c r="AH315" s="67" cm="1">
        <f t="array" ref="AH315">_xlfn.IFS(Lehrdrehbuch[[#This Row],[from]]="na","na",Lehrdrehbuch[[#This Row],[from]]="ID","na",ISBLANK(Lehrdrehbuch[[#This Row],[from]]),"na",ISNUMBER(Lehrdrehbuch[[#This Row],[from]]),Lehrdrehbuch[[#This Row],[until]]-Lehrdrehbuch[[#This Row],[from]]+1)</f>
        <v>1</v>
      </c>
      <c r="AI315" s="79"/>
      <c r="AJ315" s="96"/>
      <c r="AK315" s="79"/>
      <c r="AL315"/>
      <c r="AM315"/>
      <c r="AN315"/>
      <c r="AO315"/>
      <c r="AP315"/>
      <c r="AQ315"/>
      <c r="AR315"/>
      <c r="AS315"/>
      <c r="AT315"/>
      <c r="AU315"/>
      <c r="AV315"/>
    </row>
    <row r="316" spans="1:48" ht="16" hidden="1" x14ac:dyDescent="0.2">
      <c r="A316" s="46"/>
      <c r="B316" s="39">
        <v>4</v>
      </c>
      <c r="C316" s="109">
        <v>312</v>
      </c>
      <c r="D316" s="50">
        <v>241</v>
      </c>
      <c r="E316" s="102">
        <v>0</v>
      </c>
      <c r="F316" s="92" t="s">
        <v>818</v>
      </c>
      <c r="G316" s="52">
        <v>2.7777777777777779E-3</v>
      </c>
      <c r="H316" s="44">
        <v>1</v>
      </c>
      <c r="I31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3.3333333333333333E-2</v>
      </c>
      <c r="J31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0.40833333333333321</v>
      </c>
      <c r="K316" s="56">
        <v>6.25E-2</v>
      </c>
      <c r="L316" s="128" t="str" cm="1">
        <f t="array" ref="L31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15.04.01.01_p_DE</v>
      </c>
      <c r="M316" s="59">
        <v>15</v>
      </c>
      <c r="N316" s="37" t="s">
        <v>690</v>
      </c>
      <c r="O316" s="5">
        <v>4</v>
      </c>
      <c r="P316" s="1" t="s">
        <v>61</v>
      </c>
      <c r="Q316" s="59">
        <v>1</v>
      </c>
      <c r="R316" s="1" t="s">
        <v>1534</v>
      </c>
      <c r="S316" s="84" t="s">
        <v>33</v>
      </c>
      <c r="T316" s="59">
        <v>1</v>
      </c>
      <c r="U316" s="2" t="s">
        <v>586</v>
      </c>
      <c r="V316" s="60" t="s">
        <v>308</v>
      </c>
      <c r="W316" s="1" t="s">
        <v>89</v>
      </c>
      <c r="X316" s="1" t="s">
        <v>222</v>
      </c>
      <c r="Y316" s="17">
        <v>0</v>
      </c>
      <c r="Z316" s="60" t="s">
        <v>502</v>
      </c>
      <c r="AA316" s="35"/>
      <c r="AB316" s="12"/>
      <c r="AC316" s="2"/>
      <c r="AD316" s="9">
        <v>11</v>
      </c>
      <c r="AE316" s="88" t="str">
        <f>IF(ISBLANK(Lehrdrehbuch[[#This Row],[from]]),"",_xlfn.CONCAT(Lehrdrehbuch[[#This Row],[Ei Nr.]],".",Lehrdrehbuch[[#This Row],[from]]))</f>
        <v>15.11</v>
      </c>
      <c r="AF316" s="9">
        <v>15</v>
      </c>
      <c r="AG316" s="88" t="str">
        <f>IF(ISBLANK(Lehrdrehbuch[[#This Row],[until]]),"",_xlfn.CONCAT(Lehrdrehbuch[[#This Row],[Ei Nr.]],".",Lehrdrehbuch[[#This Row],[until]]))</f>
        <v>15.15</v>
      </c>
      <c r="AH316" s="67" cm="1">
        <f t="array" ref="AH316">_xlfn.IFS(Lehrdrehbuch[[#This Row],[from]]="na","na",Lehrdrehbuch[[#This Row],[from]]="ID","na",ISBLANK(Lehrdrehbuch[[#This Row],[from]]),"na",ISNUMBER(Lehrdrehbuch[[#This Row],[from]]),Lehrdrehbuch[[#This Row],[until]]-Lehrdrehbuch[[#This Row],[from]]+1)</f>
        <v>5</v>
      </c>
      <c r="AI316" s="79"/>
      <c r="AJ316" s="96"/>
      <c r="AK316" s="79"/>
      <c r="AL316"/>
      <c r="AM316"/>
      <c r="AN316"/>
      <c r="AO316"/>
      <c r="AP316"/>
      <c r="AQ316"/>
      <c r="AR316"/>
      <c r="AS316"/>
      <c r="AT316"/>
      <c r="AU316"/>
      <c r="AV316"/>
    </row>
    <row r="317" spans="1:48" ht="32" hidden="1" x14ac:dyDescent="0.2">
      <c r="A317" s="46"/>
      <c r="B317" s="39">
        <v>4</v>
      </c>
      <c r="C317" s="109">
        <v>313</v>
      </c>
      <c r="D317" s="50">
        <v>243</v>
      </c>
      <c r="E317" s="102">
        <v>0</v>
      </c>
      <c r="F317" s="92" t="s">
        <v>818</v>
      </c>
      <c r="G317" s="52">
        <v>2.7777777777777779E-3</v>
      </c>
      <c r="H317" s="44">
        <v>1</v>
      </c>
      <c r="I31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3.6111111111111108E-2</v>
      </c>
      <c r="J31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0.41111111111111098</v>
      </c>
      <c r="K317" s="56">
        <v>6.25E-2</v>
      </c>
      <c r="L317" s="128" t="str" cm="1">
        <f t="array" ref="L31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15.05.01.01_p_DE</v>
      </c>
      <c r="M317" s="59">
        <v>15</v>
      </c>
      <c r="N317" s="37" t="s">
        <v>690</v>
      </c>
      <c r="O317" s="5">
        <v>5</v>
      </c>
      <c r="P317" s="1" t="s">
        <v>309</v>
      </c>
      <c r="Q317" s="59">
        <v>1</v>
      </c>
      <c r="R317" s="1" t="s">
        <v>425</v>
      </c>
      <c r="S317" s="84" t="s">
        <v>33</v>
      </c>
      <c r="T317" s="59">
        <v>1</v>
      </c>
      <c r="U317" s="2" t="s">
        <v>586</v>
      </c>
      <c r="V317" s="60" t="s">
        <v>310</v>
      </c>
      <c r="W317" s="1" t="s">
        <v>89</v>
      </c>
      <c r="X317" s="1" t="s">
        <v>222</v>
      </c>
      <c r="Y317" s="17">
        <v>0</v>
      </c>
      <c r="Z317" s="60" t="s">
        <v>211</v>
      </c>
      <c r="AA317" s="35"/>
      <c r="AB317" s="12"/>
      <c r="AC317" s="2"/>
      <c r="AD317" s="9">
        <v>16</v>
      </c>
      <c r="AE317" s="88" t="str">
        <f>IF(ISBLANK(Lehrdrehbuch[[#This Row],[from]]),"",_xlfn.CONCAT(Lehrdrehbuch[[#This Row],[Ei Nr.]],".",Lehrdrehbuch[[#This Row],[from]]))</f>
        <v>15.16</v>
      </c>
      <c r="AF317" s="9">
        <v>19</v>
      </c>
      <c r="AG317" s="88" t="str">
        <f>IF(ISBLANK(Lehrdrehbuch[[#This Row],[until]]),"",_xlfn.CONCAT(Lehrdrehbuch[[#This Row],[Ei Nr.]],".",Lehrdrehbuch[[#This Row],[until]]))</f>
        <v>15.19</v>
      </c>
      <c r="AH317" s="67" cm="1">
        <f t="array" ref="AH317">_xlfn.IFS(Lehrdrehbuch[[#This Row],[from]]="na","na",Lehrdrehbuch[[#This Row],[from]]="ID","na",ISBLANK(Lehrdrehbuch[[#This Row],[from]]),"na",ISNUMBER(Lehrdrehbuch[[#This Row],[from]]),Lehrdrehbuch[[#This Row],[until]]-Lehrdrehbuch[[#This Row],[from]]+1)</f>
        <v>4</v>
      </c>
      <c r="AI317" s="79"/>
      <c r="AJ317" s="96"/>
      <c r="AK317" s="79"/>
      <c r="AL317"/>
      <c r="AM317"/>
      <c r="AN317"/>
      <c r="AO317"/>
      <c r="AP317"/>
      <c r="AQ317"/>
      <c r="AR317"/>
      <c r="AS317"/>
      <c r="AT317"/>
      <c r="AU317"/>
      <c r="AV317"/>
    </row>
    <row r="318" spans="1:48" ht="128" hidden="1" x14ac:dyDescent="0.2">
      <c r="A318" s="46"/>
      <c r="B318" s="39">
        <v>4</v>
      </c>
      <c r="C318" s="109">
        <v>314</v>
      </c>
      <c r="D318" s="50">
        <v>245</v>
      </c>
      <c r="E318" s="102">
        <v>0</v>
      </c>
      <c r="F318" s="92" t="s">
        <v>818</v>
      </c>
      <c r="G318" s="52">
        <v>6.9444444444444447E-4</v>
      </c>
      <c r="H318" s="44">
        <v>1</v>
      </c>
      <c r="I31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3.680555555555555E-2</v>
      </c>
      <c r="J31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0.41180555555555542</v>
      </c>
      <c r="K318" s="56">
        <v>6.25E-2</v>
      </c>
      <c r="L318" s="128" t="str" cm="1">
        <f t="array" ref="L31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15.05.02.01_p_DE</v>
      </c>
      <c r="M318" s="59">
        <v>15</v>
      </c>
      <c r="N318" s="37" t="s">
        <v>690</v>
      </c>
      <c r="O318" s="5">
        <v>5</v>
      </c>
      <c r="P318" s="1" t="s">
        <v>309</v>
      </c>
      <c r="Q318" s="59">
        <v>2</v>
      </c>
      <c r="R318" s="1" t="s">
        <v>311</v>
      </c>
      <c r="S318" s="84" t="s">
        <v>459</v>
      </c>
      <c r="T318" s="59">
        <v>1</v>
      </c>
      <c r="U318" s="2" t="s">
        <v>604</v>
      </c>
      <c r="V318" s="60" t="s">
        <v>310</v>
      </c>
      <c r="W318" s="1" t="s">
        <v>90</v>
      </c>
      <c r="X318" s="1" t="s">
        <v>218</v>
      </c>
      <c r="Y318" s="17">
        <v>0</v>
      </c>
      <c r="Z318" s="60" t="s">
        <v>572</v>
      </c>
      <c r="AA318" s="35"/>
      <c r="AB318" s="12"/>
      <c r="AC318" s="2"/>
      <c r="AD318" s="9">
        <v>20</v>
      </c>
      <c r="AE318" s="88" t="str">
        <f>IF(ISBLANK(Lehrdrehbuch[[#This Row],[from]]),"",_xlfn.CONCAT(Lehrdrehbuch[[#This Row],[Ei Nr.]],".",Lehrdrehbuch[[#This Row],[from]]))</f>
        <v>15.20</v>
      </c>
      <c r="AF318" s="9">
        <v>21</v>
      </c>
      <c r="AG318" s="88" t="str">
        <f>IF(ISBLANK(Lehrdrehbuch[[#This Row],[until]]),"",_xlfn.CONCAT(Lehrdrehbuch[[#This Row],[Ei Nr.]],".",Lehrdrehbuch[[#This Row],[until]]))</f>
        <v>15.21</v>
      </c>
      <c r="AH318" s="67" cm="1">
        <f t="array" ref="AH318">_xlfn.IFS(Lehrdrehbuch[[#This Row],[from]]="na","na",Lehrdrehbuch[[#This Row],[from]]="ID","na",ISBLANK(Lehrdrehbuch[[#This Row],[from]]),"na",ISNUMBER(Lehrdrehbuch[[#This Row],[from]]),Lehrdrehbuch[[#This Row],[until]]-Lehrdrehbuch[[#This Row],[from]]+1)</f>
        <v>2</v>
      </c>
      <c r="AI318" s="79"/>
      <c r="AJ318" s="96"/>
      <c r="AK318" s="79"/>
      <c r="AL318"/>
      <c r="AM318"/>
      <c r="AN318"/>
      <c r="AO318"/>
      <c r="AP318"/>
      <c r="AQ318"/>
      <c r="AR318"/>
      <c r="AS318"/>
      <c r="AT318"/>
      <c r="AU318"/>
      <c r="AV318"/>
    </row>
    <row r="319" spans="1:48" ht="96" hidden="1" x14ac:dyDescent="0.2">
      <c r="A319" s="46"/>
      <c r="B319" s="39">
        <v>4</v>
      </c>
      <c r="C319" s="109">
        <v>315</v>
      </c>
      <c r="D319" s="50">
        <v>247</v>
      </c>
      <c r="E319" s="102">
        <v>0</v>
      </c>
      <c r="F319" s="92" t="s">
        <v>818</v>
      </c>
      <c r="G319" s="52">
        <v>6.9444444444444447E-4</v>
      </c>
      <c r="H319" s="44">
        <v>0</v>
      </c>
      <c r="I31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3.680555555555555E-2</v>
      </c>
      <c r="J31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0.41180555555555542</v>
      </c>
      <c r="K319" s="56">
        <v>6.25E-2</v>
      </c>
      <c r="L319" s="128" t="str" cm="1">
        <f t="array" ref="L31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15.05.02a.01_p_DE</v>
      </c>
      <c r="M319" s="58">
        <v>15</v>
      </c>
      <c r="N319" s="37" t="s">
        <v>690</v>
      </c>
      <c r="O319" s="5">
        <v>5</v>
      </c>
      <c r="P319" s="1" t="s">
        <v>309</v>
      </c>
      <c r="Q319" s="59" t="s">
        <v>365</v>
      </c>
      <c r="R319" s="1" t="s">
        <v>311</v>
      </c>
      <c r="S319" s="84" t="s">
        <v>459</v>
      </c>
      <c r="T319" s="58">
        <v>1</v>
      </c>
      <c r="U319" s="2" t="s">
        <v>604</v>
      </c>
      <c r="V319" s="60" t="s">
        <v>310</v>
      </c>
      <c r="W319" s="1" t="s">
        <v>90</v>
      </c>
      <c r="X319" s="1" t="s">
        <v>218</v>
      </c>
      <c r="Y319" s="17">
        <v>1</v>
      </c>
      <c r="Z319" s="60" t="s">
        <v>574</v>
      </c>
      <c r="AA319" s="35"/>
      <c r="AB319" s="12"/>
      <c r="AC319" s="2"/>
      <c r="AD319" s="9" t="s">
        <v>15</v>
      </c>
      <c r="AE319" s="88" t="str">
        <f>IF(ISBLANK(Lehrdrehbuch[[#This Row],[from]]),"",_xlfn.CONCAT(Lehrdrehbuch[[#This Row],[Ei Nr.]],".",Lehrdrehbuch[[#This Row],[from]]))</f>
        <v>15.na</v>
      </c>
      <c r="AF319" s="9" t="s">
        <v>15</v>
      </c>
      <c r="AG319" s="88" t="str">
        <f>IF(ISBLANK(Lehrdrehbuch[[#This Row],[until]]),"",_xlfn.CONCAT(Lehrdrehbuch[[#This Row],[Ei Nr.]],".",Lehrdrehbuch[[#This Row],[until]]))</f>
        <v>15.na</v>
      </c>
      <c r="AH319" s="67" t="str" cm="1">
        <f t="array" ref="AH319">_xlfn.IFS(Lehrdrehbuch[[#This Row],[from]]="na","na",Lehrdrehbuch[[#This Row],[from]]="ID","na",ISBLANK(Lehrdrehbuch[[#This Row],[from]]),"na",ISNUMBER(Lehrdrehbuch[[#This Row],[from]]),Lehrdrehbuch[[#This Row],[until]]-Lehrdrehbuch[[#This Row],[from]]+1)</f>
        <v>na</v>
      </c>
      <c r="AI319" s="79"/>
      <c r="AJ319" s="96"/>
      <c r="AK319" s="79"/>
      <c r="AL319"/>
      <c r="AM319"/>
      <c r="AN319"/>
      <c r="AO319"/>
      <c r="AP319"/>
      <c r="AQ319"/>
      <c r="AR319"/>
      <c r="AS319"/>
      <c r="AT319"/>
      <c r="AU319"/>
      <c r="AV319"/>
    </row>
    <row r="320" spans="1:48" ht="32" hidden="1" x14ac:dyDescent="0.2">
      <c r="A320" s="46"/>
      <c r="B320" s="39">
        <v>4</v>
      </c>
      <c r="C320" s="109">
        <v>316</v>
      </c>
      <c r="D320" s="50">
        <v>249</v>
      </c>
      <c r="E320" s="102">
        <v>0</v>
      </c>
      <c r="F320" s="92" t="s">
        <v>818</v>
      </c>
      <c r="G320" s="52">
        <v>6.9444444444444447E-4</v>
      </c>
      <c r="H320" s="44">
        <v>1</v>
      </c>
      <c r="I32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3.7499999999999992E-2</v>
      </c>
      <c r="J32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0.41249999999999987</v>
      </c>
      <c r="K320" s="56">
        <v>6.25E-2</v>
      </c>
      <c r="L320" s="128" t="str" cm="1">
        <f t="array" ref="L32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15.05.03.01_p_DE</v>
      </c>
      <c r="M320" s="59">
        <v>15</v>
      </c>
      <c r="N320" s="37" t="s">
        <v>690</v>
      </c>
      <c r="O320" s="5">
        <v>5</v>
      </c>
      <c r="P320" s="1" t="s">
        <v>309</v>
      </c>
      <c r="Q320" s="59">
        <v>3</v>
      </c>
      <c r="R320" s="1" t="s">
        <v>311</v>
      </c>
      <c r="S320" s="84" t="s">
        <v>33</v>
      </c>
      <c r="T320" s="59">
        <v>1</v>
      </c>
      <c r="U320" s="2" t="s">
        <v>586</v>
      </c>
      <c r="V320" s="60" t="s">
        <v>310</v>
      </c>
      <c r="W320" s="1" t="s">
        <v>89</v>
      </c>
      <c r="X320" s="1" t="s">
        <v>222</v>
      </c>
      <c r="Y320" s="17">
        <v>0</v>
      </c>
      <c r="Z320" s="60" t="s">
        <v>212</v>
      </c>
      <c r="AA320" s="64"/>
      <c r="AB320" s="12"/>
      <c r="AC320" s="2" t="s">
        <v>335</v>
      </c>
      <c r="AD320" s="9">
        <v>22</v>
      </c>
      <c r="AE320" s="88" t="str">
        <f>IF(ISBLANK(Lehrdrehbuch[[#This Row],[from]]),"",_xlfn.CONCAT(Lehrdrehbuch[[#This Row],[Ei Nr.]],".",Lehrdrehbuch[[#This Row],[from]]))</f>
        <v>15.22</v>
      </c>
      <c r="AF320" s="9">
        <v>22</v>
      </c>
      <c r="AG320" s="88" t="str">
        <f>IF(ISBLANK(Lehrdrehbuch[[#This Row],[until]]),"",_xlfn.CONCAT(Lehrdrehbuch[[#This Row],[Ei Nr.]],".",Lehrdrehbuch[[#This Row],[until]]))</f>
        <v>15.22</v>
      </c>
      <c r="AH320" s="67" cm="1">
        <f t="array" ref="AH320">_xlfn.IFS(Lehrdrehbuch[[#This Row],[from]]="na","na",Lehrdrehbuch[[#This Row],[from]]="ID","na",ISBLANK(Lehrdrehbuch[[#This Row],[from]]),"na",ISNUMBER(Lehrdrehbuch[[#This Row],[from]]),Lehrdrehbuch[[#This Row],[until]]-Lehrdrehbuch[[#This Row],[from]]+1)</f>
        <v>1</v>
      </c>
      <c r="AI320" s="79"/>
      <c r="AJ320" s="96"/>
      <c r="AK320" s="79"/>
      <c r="AL320"/>
      <c r="AM320"/>
      <c r="AN320"/>
      <c r="AO320"/>
      <c r="AP320"/>
      <c r="AQ320"/>
      <c r="AR320"/>
      <c r="AS320"/>
      <c r="AT320"/>
      <c r="AU320"/>
      <c r="AV320"/>
    </row>
    <row r="321" spans="1:48" ht="16" hidden="1" x14ac:dyDescent="0.2">
      <c r="A321" s="46"/>
      <c r="B321" s="39">
        <v>4</v>
      </c>
      <c r="C321" s="109">
        <v>317</v>
      </c>
      <c r="D321" s="50">
        <v>251</v>
      </c>
      <c r="E321" s="102">
        <v>0</v>
      </c>
      <c r="F321" s="92" t="s">
        <v>818</v>
      </c>
      <c r="G321" s="52">
        <v>1.0416666666666666E-2</v>
      </c>
      <c r="H321" s="44">
        <v>1</v>
      </c>
      <c r="I32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4.7916666666666656E-2</v>
      </c>
      <c r="J32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0.42291666666666655</v>
      </c>
      <c r="K321" s="56">
        <v>1.0416666666666666E-2</v>
      </c>
      <c r="L321" s="128" t="str" cm="1">
        <f t="array" ref="L32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15.05.04.01_p_DE</v>
      </c>
      <c r="M321" s="59">
        <v>15</v>
      </c>
      <c r="N321" s="37" t="s">
        <v>6</v>
      </c>
      <c r="O321" s="5">
        <v>5</v>
      </c>
      <c r="P321" s="1" t="s">
        <v>15</v>
      </c>
      <c r="Q321" s="59">
        <v>4</v>
      </c>
      <c r="R321" s="1" t="s">
        <v>16</v>
      </c>
      <c r="S321" s="84" t="s">
        <v>15</v>
      </c>
      <c r="T321" s="59">
        <v>1</v>
      </c>
      <c r="U321" s="2" t="s">
        <v>15</v>
      </c>
      <c r="V321" s="60" t="s">
        <v>97</v>
      </c>
      <c r="W321" s="1" t="s">
        <v>15</v>
      </c>
      <c r="X321" s="1" t="s">
        <v>15</v>
      </c>
      <c r="Y321" s="17">
        <v>0</v>
      </c>
      <c r="Z321" s="60" t="s">
        <v>16</v>
      </c>
      <c r="AA321" s="35"/>
      <c r="AB321" s="12"/>
      <c r="AC321" s="2" t="s">
        <v>15</v>
      </c>
      <c r="AD321" s="9" t="s">
        <v>15</v>
      </c>
      <c r="AE321" s="88" t="str">
        <f>IF(ISBLANK(Lehrdrehbuch[[#This Row],[from]]),"",_xlfn.CONCAT(Lehrdrehbuch[[#This Row],[Ei Nr.]],".",Lehrdrehbuch[[#This Row],[from]]))</f>
        <v>15.na</v>
      </c>
      <c r="AF321" s="9" t="s">
        <v>15</v>
      </c>
      <c r="AG321" s="88" t="str">
        <f>IF(ISBLANK(Lehrdrehbuch[[#This Row],[until]]),"",_xlfn.CONCAT(Lehrdrehbuch[[#This Row],[Ei Nr.]],".",Lehrdrehbuch[[#This Row],[until]]))</f>
        <v>15.na</v>
      </c>
      <c r="AH321" s="67" t="str" cm="1">
        <f t="array" ref="AH321">_xlfn.IFS(Lehrdrehbuch[[#This Row],[from]]="na","na",Lehrdrehbuch[[#This Row],[from]]="ID","na",ISBLANK(Lehrdrehbuch[[#This Row],[from]]),"na",ISNUMBER(Lehrdrehbuch[[#This Row],[from]]),Lehrdrehbuch[[#This Row],[until]]-Lehrdrehbuch[[#This Row],[from]]+1)</f>
        <v>na</v>
      </c>
      <c r="AI321" s="79"/>
      <c r="AJ321" s="96"/>
      <c r="AK321" s="79"/>
      <c r="AL321"/>
      <c r="AM321"/>
      <c r="AN321"/>
      <c r="AO321"/>
      <c r="AP321"/>
      <c r="AQ321"/>
      <c r="AR321"/>
      <c r="AS321"/>
      <c r="AT321"/>
      <c r="AU321"/>
      <c r="AV321"/>
    </row>
    <row r="322" spans="1:48" ht="96" hidden="1" x14ac:dyDescent="0.2">
      <c r="A322" s="46"/>
      <c r="B322" s="39">
        <v>4</v>
      </c>
      <c r="C322" s="109">
        <v>318</v>
      </c>
      <c r="D322" s="50">
        <v>253</v>
      </c>
      <c r="E322" s="102">
        <v>0</v>
      </c>
      <c r="F322" s="92" t="s">
        <v>818</v>
      </c>
      <c r="G322" s="52">
        <v>1.3888888888888889E-3</v>
      </c>
      <c r="H322" s="44">
        <v>1</v>
      </c>
      <c r="I32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4.9305555555555547E-2</v>
      </c>
      <c r="J32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0.42430555555555544</v>
      </c>
      <c r="K322" s="56">
        <v>6.25E-2</v>
      </c>
      <c r="L322" s="128" t="str" cm="1">
        <f t="array" ref="L32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15.06.01.01_p_DE</v>
      </c>
      <c r="M322" s="59">
        <v>15</v>
      </c>
      <c r="N322" s="37" t="s">
        <v>690</v>
      </c>
      <c r="O322" s="5">
        <v>6</v>
      </c>
      <c r="P322" s="1" t="s">
        <v>312</v>
      </c>
      <c r="Q322" s="59">
        <v>1</v>
      </c>
      <c r="R322" s="1" t="s">
        <v>649</v>
      </c>
      <c r="S322" s="84" t="s">
        <v>18</v>
      </c>
      <c r="T322" s="59">
        <v>1</v>
      </c>
      <c r="U322" s="2" t="s">
        <v>614</v>
      </c>
      <c r="V322" s="60" t="s">
        <v>313</v>
      </c>
      <c r="W322" s="1" t="s">
        <v>89</v>
      </c>
      <c r="X322" s="1" t="s">
        <v>222</v>
      </c>
      <c r="Y322" s="17">
        <v>0</v>
      </c>
      <c r="Z322" s="60" t="s">
        <v>766</v>
      </c>
      <c r="AA322" s="35"/>
      <c r="AB322" s="12"/>
      <c r="AC322" s="2"/>
      <c r="AD322" s="9">
        <v>23</v>
      </c>
      <c r="AE322" s="88" t="str">
        <f>IF(ISBLANK(Lehrdrehbuch[[#This Row],[from]]),"",_xlfn.CONCAT(Lehrdrehbuch[[#This Row],[Ei Nr.]],".",Lehrdrehbuch[[#This Row],[from]]))</f>
        <v>15.23</v>
      </c>
      <c r="AF322" s="9">
        <v>23</v>
      </c>
      <c r="AG322" s="88" t="str">
        <f>IF(ISBLANK(Lehrdrehbuch[[#This Row],[until]]),"",_xlfn.CONCAT(Lehrdrehbuch[[#This Row],[Ei Nr.]],".",Lehrdrehbuch[[#This Row],[until]]))</f>
        <v>15.23</v>
      </c>
      <c r="AH322" s="67" cm="1">
        <f t="array" ref="AH322">_xlfn.IFS(Lehrdrehbuch[[#This Row],[from]]="na","na",Lehrdrehbuch[[#This Row],[from]]="ID","na",ISBLANK(Lehrdrehbuch[[#This Row],[from]]),"na",ISNUMBER(Lehrdrehbuch[[#This Row],[from]]),Lehrdrehbuch[[#This Row],[until]]-Lehrdrehbuch[[#This Row],[from]]+1)</f>
        <v>1</v>
      </c>
      <c r="AI322" s="79"/>
      <c r="AJ322" s="96"/>
      <c r="AK322" s="79"/>
      <c r="AL322"/>
      <c r="AM322"/>
      <c r="AN322"/>
      <c r="AO322"/>
      <c r="AP322"/>
      <c r="AQ322"/>
      <c r="AR322"/>
      <c r="AS322"/>
      <c r="AT322"/>
      <c r="AU322"/>
      <c r="AV322"/>
    </row>
    <row r="323" spans="1:48" ht="32" hidden="1" x14ac:dyDescent="0.2">
      <c r="A323" s="46"/>
      <c r="B323" s="39">
        <v>4</v>
      </c>
      <c r="C323" s="109">
        <v>319</v>
      </c>
      <c r="D323" s="50">
        <v>255</v>
      </c>
      <c r="E323" s="102">
        <v>0</v>
      </c>
      <c r="F323" s="92" t="s">
        <v>818</v>
      </c>
      <c r="G323" s="52">
        <v>2.7777777777777779E-3</v>
      </c>
      <c r="H323" s="44">
        <v>1</v>
      </c>
      <c r="I32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5.2083333333333322E-2</v>
      </c>
      <c r="J32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0.4270833333333332</v>
      </c>
      <c r="K323" s="56">
        <v>6.25E-2</v>
      </c>
      <c r="L323" s="128" t="str" cm="1">
        <f t="array" ref="L32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15.06.01.02_p_DE</v>
      </c>
      <c r="M323" s="59">
        <v>15</v>
      </c>
      <c r="N323" s="37" t="s">
        <v>690</v>
      </c>
      <c r="O323" s="5">
        <v>6</v>
      </c>
      <c r="P323" s="1" t="s">
        <v>312</v>
      </c>
      <c r="Q323" s="59">
        <v>1</v>
      </c>
      <c r="R323" s="1" t="s">
        <v>649</v>
      </c>
      <c r="S323" s="84" t="s">
        <v>18</v>
      </c>
      <c r="T323" s="59">
        <v>2</v>
      </c>
      <c r="U323" s="2" t="s">
        <v>650</v>
      </c>
      <c r="V323" s="60" t="s">
        <v>313</v>
      </c>
      <c r="W323" s="1" t="s">
        <v>90</v>
      </c>
      <c r="X323" s="1" t="s">
        <v>222</v>
      </c>
      <c r="Y323" s="17">
        <v>0</v>
      </c>
      <c r="Z323" s="60" t="s">
        <v>505</v>
      </c>
      <c r="AA323" s="35"/>
      <c r="AB323" s="12"/>
      <c r="AC323" s="2"/>
      <c r="AD323" s="9">
        <v>24</v>
      </c>
      <c r="AE323" s="88" t="str">
        <f>IF(ISBLANK(Lehrdrehbuch[[#This Row],[from]]),"",_xlfn.CONCAT(Lehrdrehbuch[[#This Row],[Ei Nr.]],".",Lehrdrehbuch[[#This Row],[from]]))</f>
        <v>15.24</v>
      </c>
      <c r="AF323" s="9">
        <v>24</v>
      </c>
      <c r="AG323" s="88" t="str">
        <f>IF(ISBLANK(Lehrdrehbuch[[#This Row],[until]]),"",_xlfn.CONCAT(Lehrdrehbuch[[#This Row],[Ei Nr.]],".",Lehrdrehbuch[[#This Row],[until]]))</f>
        <v>15.24</v>
      </c>
      <c r="AH323" s="67" cm="1">
        <f t="array" ref="AH323">_xlfn.IFS(Lehrdrehbuch[[#This Row],[from]]="na","na",Lehrdrehbuch[[#This Row],[from]]="ID","na",ISBLANK(Lehrdrehbuch[[#This Row],[from]]),"na",ISNUMBER(Lehrdrehbuch[[#This Row],[from]]),Lehrdrehbuch[[#This Row],[until]]-Lehrdrehbuch[[#This Row],[from]]+1)</f>
        <v>1</v>
      </c>
      <c r="AI323" s="79"/>
      <c r="AJ323" s="96"/>
      <c r="AK323" s="79"/>
      <c r="AL323"/>
      <c r="AM323"/>
      <c r="AN323"/>
      <c r="AO323"/>
      <c r="AP323"/>
      <c r="AQ323"/>
      <c r="AR323"/>
      <c r="AS323"/>
      <c r="AT323"/>
      <c r="AU323"/>
      <c r="AV323"/>
    </row>
    <row r="324" spans="1:48" ht="64" hidden="1" x14ac:dyDescent="0.2">
      <c r="A324" s="46"/>
      <c r="B324" s="39">
        <v>4</v>
      </c>
      <c r="C324" s="109">
        <v>320</v>
      </c>
      <c r="D324" s="50">
        <v>257</v>
      </c>
      <c r="E324" s="102">
        <v>0</v>
      </c>
      <c r="F324" s="92" t="s">
        <v>818</v>
      </c>
      <c r="G324" s="52">
        <v>1.0416666666666666E-2</v>
      </c>
      <c r="H324" s="44">
        <v>1</v>
      </c>
      <c r="I32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6.2499999999999986E-2</v>
      </c>
      <c r="J32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0.43749999999999989</v>
      </c>
      <c r="K324" s="56">
        <v>6.25E-2</v>
      </c>
      <c r="L324" s="128" t="str" cm="1">
        <f t="array" ref="L32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15.06.01.03_p_DE</v>
      </c>
      <c r="M324" s="59">
        <v>15</v>
      </c>
      <c r="N324" s="37" t="s">
        <v>690</v>
      </c>
      <c r="O324" s="5">
        <v>6</v>
      </c>
      <c r="P324" s="1" t="s">
        <v>312</v>
      </c>
      <c r="Q324" s="59">
        <v>1</v>
      </c>
      <c r="R324" s="1" t="s">
        <v>649</v>
      </c>
      <c r="S324" s="84" t="s">
        <v>18</v>
      </c>
      <c r="T324" s="59">
        <v>3</v>
      </c>
      <c r="U324" s="2" t="s">
        <v>651</v>
      </c>
      <c r="V324" s="60" t="s">
        <v>313</v>
      </c>
      <c r="W324" s="1" t="s">
        <v>90</v>
      </c>
      <c r="X324" s="1" t="s">
        <v>218</v>
      </c>
      <c r="Y324" s="17">
        <v>0</v>
      </c>
      <c r="Z324" s="60" t="s">
        <v>507</v>
      </c>
      <c r="AA324" s="35"/>
      <c r="AB324" s="12"/>
      <c r="AC324" s="2"/>
      <c r="AD324" s="9">
        <v>25</v>
      </c>
      <c r="AE324" s="88" t="str">
        <f>IF(ISBLANK(Lehrdrehbuch[[#This Row],[from]]),"",_xlfn.CONCAT(Lehrdrehbuch[[#This Row],[Ei Nr.]],".",Lehrdrehbuch[[#This Row],[from]]))</f>
        <v>15.25</v>
      </c>
      <c r="AF324" s="9">
        <v>25</v>
      </c>
      <c r="AG324" s="88" t="str">
        <f>IF(ISBLANK(Lehrdrehbuch[[#This Row],[until]]),"",_xlfn.CONCAT(Lehrdrehbuch[[#This Row],[Ei Nr.]],".",Lehrdrehbuch[[#This Row],[until]]))</f>
        <v>15.25</v>
      </c>
      <c r="AH324" s="67" cm="1">
        <f t="array" ref="AH324">_xlfn.IFS(Lehrdrehbuch[[#This Row],[from]]="na","na",Lehrdrehbuch[[#This Row],[from]]="ID","na",ISBLANK(Lehrdrehbuch[[#This Row],[from]]),"na",ISNUMBER(Lehrdrehbuch[[#This Row],[from]]),Lehrdrehbuch[[#This Row],[until]]-Lehrdrehbuch[[#This Row],[from]]+1)</f>
        <v>1</v>
      </c>
      <c r="AI324" s="79"/>
      <c r="AJ324" s="96"/>
      <c r="AK324" s="79"/>
      <c r="AL324"/>
      <c r="AM324"/>
      <c r="AN324"/>
      <c r="AO324"/>
      <c r="AP324"/>
      <c r="AQ324"/>
      <c r="AR324"/>
      <c r="AS324"/>
      <c r="AT324"/>
      <c r="AU324"/>
      <c r="AV324"/>
    </row>
    <row r="325" spans="1:48" ht="80" hidden="1" x14ac:dyDescent="0.2">
      <c r="A325" s="46"/>
      <c r="B325" s="39">
        <v>4</v>
      </c>
      <c r="C325" s="109">
        <v>321</v>
      </c>
      <c r="D325" s="50">
        <v>259</v>
      </c>
      <c r="E325" s="102">
        <v>0</v>
      </c>
      <c r="F325" s="92" t="s">
        <v>818</v>
      </c>
      <c r="G325" s="52">
        <v>2.4305555555555556E-2</v>
      </c>
      <c r="H325" s="44">
        <v>1</v>
      </c>
      <c r="I32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32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325" s="56">
        <v>6.25E-2</v>
      </c>
      <c r="L325" s="128" t="str" cm="1">
        <f t="array" ref="L32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15.06.01.04_p_DE</v>
      </c>
      <c r="M325" s="59">
        <v>15</v>
      </c>
      <c r="N325" s="37" t="s">
        <v>690</v>
      </c>
      <c r="O325" s="5">
        <v>6</v>
      </c>
      <c r="P325" s="1" t="s">
        <v>312</v>
      </c>
      <c r="Q325" s="59">
        <v>1</v>
      </c>
      <c r="R325" s="1" t="s">
        <v>649</v>
      </c>
      <c r="S325" s="84" t="s">
        <v>18</v>
      </c>
      <c r="T325" s="59">
        <v>4</v>
      </c>
      <c r="U325" s="2" t="s">
        <v>652</v>
      </c>
      <c r="V325" s="60" t="s">
        <v>313</v>
      </c>
      <c r="W325" s="1" t="s">
        <v>90</v>
      </c>
      <c r="X325" s="1" t="s">
        <v>218</v>
      </c>
      <c r="Y325" s="17">
        <v>0</v>
      </c>
      <c r="Z325" s="60" t="s">
        <v>508</v>
      </c>
      <c r="AA325" s="35"/>
      <c r="AB325" s="12"/>
      <c r="AC325" s="2"/>
      <c r="AD325" s="9">
        <v>26</v>
      </c>
      <c r="AE325" s="88" t="str">
        <f>IF(ISBLANK(Lehrdrehbuch[[#This Row],[from]]),"",_xlfn.CONCAT(Lehrdrehbuch[[#This Row],[Ei Nr.]],".",Lehrdrehbuch[[#This Row],[from]]))</f>
        <v>15.26</v>
      </c>
      <c r="AF325" s="9">
        <v>26</v>
      </c>
      <c r="AG325" s="88" t="str">
        <f>IF(ISBLANK(Lehrdrehbuch[[#This Row],[until]]),"",_xlfn.CONCAT(Lehrdrehbuch[[#This Row],[Ei Nr.]],".",Lehrdrehbuch[[#This Row],[until]]))</f>
        <v>15.26</v>
      </c>
      <c r="AH325" s="67" cm="1">
        <f t="array" ref="AH325">_xlfn.IFS(Lehrdrehbuch[[#This Row],[from]]="na","na",Lehrdrehbuch[[#This Row],[from]]="ID","na",ISBLANK(Lehrdrehbuch[[#This Row],[from]]),"na",ISNUMBER(Lehrdrehbuch[[#This Row],[from]]),Lehrdrehbuch[[#This Row],[until]]-Lehrdrehbuch[[#This Row],[from]]+1)</f>
        <v>1</v>
      </c>
      <c r="AI325" s="79"/>
      <c r="AJ325" s="96"/>
      <c r="AK325" s="79"/>
      <c r="AL325"/>
      <c r="AM325"/>
      <c r="AN325"/>
      <c r="AO325"/>
      <c r="AP325"/>
      <c r="AQ325"/>
      <c r="AR325"/>
      <c r="AS325"/>
      <c r="AT325"/>
      <c r="AU325"/>
      <c r="AV325"/>
    </row>
    <row r="326" spans="1:48" ht="64" hidden="1" x14ac:dyDescent="0.2">
      <c r="A326" s="46"/>
      <c r="B326" s="39">
        <v>4</v>
      </c>
      <c r="C326" s="109">
        <v>322</v>
      </c>
      <c r="D326" s="50">
        <v>261</v>
      </c>
      <c r="E326" s="103">
        <v>0</v>
      </c>
      <c r="F326" s="92" t="s">
        <v>818</v>
      </c>
      <c r="G326" s="52">
        <v>6.9444444444444447E-4</v>
      </c>
      <c r="H326" s="44">
        <v>0</v>
      </c>
      <c r="I32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32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326" s="56">
        <v>6.25E-2</v>
      </c>
      <c r="L326" s="128" t="str" cm="1">
        <f t="array" ref="L32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15.06.01a.01_p_DE</v>
      </c>
      <c r="M326" s="59">
        <v>15</v>
      </c>
      <c r="N326" s="37" t="s">
        <v>690</v>
      </c>
      <c r="O326" s="5">
        <v>6</v>
      </c>
      <c r="P326" s="1" t="s">
        <v>312</v>
      </c>
      <c r="Q326" s="59" t="s">
        <v>363</v>
      </c>
      <c r="R326" s="1" t="s">
        <v>653</v>
      </c>
      <c r="S326" s="84" t="s">
        <v>18</v>
      </c>
      <c r="T326" s="59">
        <v>1</v>
      </c>
      <c r="U326" s="2" t="s">
        <v>625</v>
      </c>
      <c r="V326" s="60" t="s">
        <v>64</v>
      </c>
      <c r="W326" s="1" t="s">
        <v>89</v>
      </c>
      <c r="X326" s="1" t="s">
        <v>222</v>
      </c>
      <c r="Y326" s="17">
        <v>1</v>
      </c>
      <c r="Z326" s="60" t="s">
        <v>504</v>
      </c>
      <c r="AA326" s="35"/>
      <c r="AB326" s="12"/>
      <c r="AC326" s="2"/>
      <c r="AD326" s="9" t="s">
        <v>15</v>
      </c>
      <c r="AE326" s="88" t="str">
        <f>IF(ISBLANK(Lehrdrehbuch[[#This Row],[from]]),"",_xlfn.CONCAT(Lehrdrehbuch[[#This Row],[Ei Nr.]],".",Lehrdrehbuch[[#This Row],[from]]))</f>
        <v>15.na</v>
      </c>
      <c r="AF326" s="9" t="s">
        <v>15</v>
      </c>
      <c r="AG326" s="88" t="str">
        <f>IF(ISBLANK(Lehrdrehbuch[[#This Row],[until]]),"",_xlfn.CONCAT(Lehrdrehbuch[[#This Row],[Ei Nr.]],".",Lehrdrehbuch[[#This Row],[until]]))</f>
        <v>15.na</v>
      </c>
      <c r="AH326" s="67" t="str" cm="1">
        <f t="array" ref="AH326">_xlfn.IFS(Lehrdrehbuch[[#This Row],[from]]="na","na",Lehrdrehbuch[[#This Row],[from]]="ID","na",ISBLANK(Lehrdrehbuch[[#This Row],[from]]),"na",ISNUMBER(Lehrdrehbuch[[#This Row],[from]]),Lehrdrehbuch[[#This Row],[until]]-Lehrdrehbuch[[#This Row],[from]]+1)</f>
        <v>na</v>
      </c>
      <c r="AI326" s="79"/>
      <c r="AJ326" s="96"/>
      <c r="AK326" s="79"/>
      <c r="AL326"/>
      <c r="AM326"/>
      <c r="AN326"/>
      <c r="AO326"/>
      <c r="AP326"/>
      <c r="AQ326"/>
      <c r="AR326"/>
      <c r="AS326"/>
      <c r="AT326"/>
      <c r="AU326"/>
      <c r="AV326"/>
    </row>
    <row r="327" spans="1:48" ht="395" hidden="1" x14ac:dyDescent="0.2">
      <c r="A327" s="46"/>
      <c r="B327" s="39">
        <v>4</v>
      </c>
      <c r="C327" s="109">
        <v>323</v>
      </c>
      <c r="D327" s="50">
        <v>263</v>
      </c>
      <c r="E327" s="103">
        <v>0</v>
      </c>
      <c r="F327" s="92" t="s">
        <v>818</v>
      </c>
      <c r="G327" s="52">
        <v>2.0833333333333333E-3</v>
      </c>
      <c r="H327" s="44">
        <v>0</v>
      </c>
      <c r="I32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32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327" s="56">
        <v>6.25E-2</v>
      </c>
      <c r="L327" s="128" t="str" cm="1">
        <f t="array" ref="L32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15.06.01a.02_p_DE</v>
      </c>
      <c r="M327" s="59">
        <v>15</v>
      </c>
      <c r="N327" s="37" t="s">
        <v>690</v>
      </c>
      <c r="O327" s="5">
        <v>6</v>
      </c>
      <c r="P327" s="1" t="s">
        <v>312</v>
      </c>
      <c r="Q327" s="59" t="s">
        <v>363</v>
      </c>
      <c r="R327" s="1" t="s">
        <v>653</v>
      </c>
      <c r="S327" s="84" t="s">
        <v>18</v>
      </c>
      <c r="T327" s="59">
        <v>2</v>
      </c>
      <c r="U327" s="2" t="s">
        <v>654</v>
      </c>
      <c r="V327" s="60" t="s">
        <v>313</v>
      </c>
      <c r="W327" s="1" t="s">
        <v>89</v>
      </c>
      <c r="X327" s="1" t="s">
        <v>222</v>
      </c>
      <c r="Y327" s="17">
        <v>1</v>
      </c>
      <c r="Z327" s="60" t="s">
        <v>768</v>
      </c>
      <c r="AA327" s="35"/>
      <c r="AB327" s="12"/>
      <c r="AC327" s="2"/>
      <c r="AD327" s="9" t="s">
        <v>15</v>
      </c>
      <c r="AE327" s="88" t="str">
        <f>IF(ISBLANK(Lehrdrehbuch[[#This Row],[from]]),"",_xlfn.CONCAT(Lehrdrehbuch[[#This Row],[Ei Nr.]],".",Lehrdrehbuch[[#This Row],[from]]))</f>
        <v>15.na</v>
      </c>
      <c r="AF327" s="9" t="s">
        <v>15</v>
      </c>
      <c r="AG327" s="88" t="str">
        <f>IF(ISBLANK(Lehrdrehbuch[[#This Row],[until]]),"",_xlfn.CONCAT(Lehrdrehbuch[[#This Row],[Ei Nr.]],".",Lehrdrehbuch[[#This Row],[until]]))</f>
        <v>15.na</v>
      </c>
      <c r="AH327" s="67" t="str" cm="1">
        <f t="array" ref="AH327">_xlfn.IFS(Lehrdrehbuch[[#This Row],[from]]="na","na",Lehrdrehbuch[[#This Row],[from]]="ID","na",ISBLANK(Lehrdrehbuch[[#This Row],[from]]),"na",ISNUMBER(Lehrdrehbuch[[#This Row],[from]]),Lehrdrehbuch[[#This Row],[until]]-Lehrdrehbuch[[#This Row],[from]]+1)</f>
        <v>na</v>
      </c>
      <c r="AI327" s="79"/>
      <c r="AJ327" s="96"/>
      <c r="AK327" s="79"/>
      <c r="AL327"/>
      <c r="AM327"/>
      <c r="AN327"/>
      <c r="AO327"/>
      <c r="AP327"/>
      <c r="AQ327"/>
      <c r="AR327"/>
      <c r="AS327"/>
      <c r="AT327"/>
      <c r="AU327"/>
      <c r="AV327"/>
    </row>
    <row r="328" spans="1:48" ht="32" hidden="1" x14ac:dyDescent="0.2">
      <c r="A328" s="46"/>
      <c r="B328" s="39">
        <v>4</v>
      </c>
      <c r="C328" s="109">
        <v>324</v>
      </c>
      <c r="D328" s="50">
        <v>265</v>
      </c>
      <c r="E328" s="103">
        <v>0</v>
      </c>
      <c r="F328" s="92" t="s">
        <v>818</v>
      </c>
      <c r="G328" s="52">
        <v>2.7777777777777779E-3</v>
      </c>
      <c r="H328" s="44">
        <v>0</v>
      </c>
      <c r="I32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32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328" s="56">
        <v>6.25E-2</v>
      </c>
      <c r="L328" s="128" t="str" cm="1">
        <f t="array" ref="L32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15.06.01a.03_p_DE</v>
      </c>
      <c r="M328" s="59">
        <v>15</v>
      </c>
      <c r="N328" s="37" t="s">
        <v>690</v>
      </c>
      <c r="O328" s="5">
        <v>6</v>
      </c>
      <c r="P328" s="1" t="s">
        <v>312</v>
      </c>
      <c r="Q328" s="59" t="s">
        <v>363</v>
      </c>
      <c r="R328" s="1" t="s">
        <v>653</v>
      </c>
      <c r="S328" s="84" t="s">
        <v>18</v>
      </c>
      <c r="T328" s="59">
        <v>3</v>
      </c>
      <c r="U328" s="2" t="s">
        <v>655</v>
      </c>
      <c r="V328" s="60" t="s">
        <v>313</v>
      </c>
      <c r="W328" s="1" t="s">
        <v>90</v>
      </c>
      <c r="X328" s="1" t="s">
        <v>222</v>
      </c>
      <c r="Y328" s="17">
        <v>1</v>
      </c>
      <c r="Z328" s="60" t="s">
        <v>180</v>
      </c>
      <c r="AA328" s="35"/>
      <c r="AB328" s="12"/>
      <c r="AC328" s="2"/>
      <c r="AD328" s="9" t="s">
        <v>15</v>
      </c>
      <c r="AE328" s="88" t="str">
        <f>IF(ISBLANK(Lehrdrehbuch[[#This Row],[from]]),"",_xlfn.CONCAT(Lehrdrehbuch[[#This Row],[Ei Nr.]],".",Lehrdrehbuch[[#This Row],[from]]))</f>
        <v>15.na</v>
      </c>
      <c r="AF328" s="9" t="s">
        <v>15</v>
      </c>
      <c r="AG328" s="88" t="str">
        <f>IF(ISBLANK(Lehrdrehbuch[[#This Row],[until]]),"",_xlfn.CONCAT(Lehrdrehbuch[[#This Row],[Ei Nr.]],".",Lehrdrehbuch[[#This Row],[until]]))</f>
        <v>15.na</v>
      </c>
      <c r="AH328" s="67" t="str" cm="1">
        <f t="array" ref="AH328">_xlfn.IFS(Lehrdrehbuch[[#This Row],[from]]="na","na",Lehrdrehbuch[[#This Row],[from]]="ID","na",ISBLANK(Lehrdrehbuch[[#This Row],[from]]),"na",ISNUMBER(Lehrdrehbuch[[#This Row],[from]]),Lehrdrehbuch[[#This Row],[until]]-Lehrdrehbuch[[#This Row],[from]]+1)</f>
        <v>na</v>
      </c>
      <c r="AI328" s="79"/>
      <c r="AJ328" s="96"/>
      <c r="AK328" s="79"/>
      <c r="AL328"/>
      <c r="AM328"/>
      <c r="AN328"/>
      <c r="AO328"/>
      <c r="AP328"/>
      <c r="AQ328"/>
      <c r="AR328"/>
      <c r="AS328"/>
      <c r="AT328"/>
      <c r="AU328"/>
      <c r="AV328"/>
    </row>
    <row r="329" spans="1:48" ht="64" hidden="1" x14ac:dyDescent="0.2">
      <c r="A329" s="46"/>
      <c r="B329" s="39">
        <v>4</v>
      </c>
      <c r="C329" s="109">
        <v>325</v>
      </c>
      <c r="D329" s="50">
        <v>267</v>
      </c>
      <c r="E329" s="103">
        <v>0</v>
      </c>
      <c r="F329" s="92" t="s">
        <v>818</v>
      </c>
      <c r="G329" s="52">
        <v>4.1666666666666664E-2</v>
      </c>
      <c r="H329" s="44">
        <v>0</v>
      </c>
      <c r="I32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32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329" s="56">
        <v>6.25E-2</v>
      </c>
      <c r="L329" s="128" t="str" cm="1">
        <f t="array" ref="L32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15.06.01a.04_p_DE</v>
      </c>
      <c r="M329" s="59">
        <v>15</v>
      </c>
      <c r="N329" s="37" t="s">
        <v>690</v>
      </c>
      <c r="O329" s="5">
        <v>6</v>
      </c>
      <c r="P329" s="1" t="s">
        <v>312</v>
      </c>
      <c r="Q329" s="59" t="s">
        <v>363</v>
      </c>
      <c r="R329" s="1" t="s">
        <v>653</v>
      </c>
      <c r="S329" s="84" t="s">
        <v>18</v>
      </c>
      <c r="T329" s="59">
        <v>4</v>
      </c>
      <c r="U329" s="2" t="s">
        <v>656</v>
      </c>
      <c r="V329" s="60" t="s">
        <v>313</v>
      </c>
      <c r="W329" s="1" t="s">
        <v>90</v>
      </c>
      <c r="X329" s="1" t="s">
        <v>218</v>
      </c>
      <c r="Y329" s="17">
        <v>1</v>
      </c>
      <c r="Z329" s="60" t="s">
        <v>771</v>
      </c>
      <c r="AA329" s="35"/>
      <c r="AB329" s="12"/>
      <c r="AC329" s="2"/>
      <c r="AD329" s="9" t="s">
        <v>15</v>
      </c>
      <c r="AE329" s="88" t="str">
        <f>IF(ISBLANK(Lehrdrehbuch[[#This Row],[from]]),"",_xlfn.CONCAT(Lehrdrehbuch[[#This Row],[Ei Nr.]],".",Lehrdrehbuch[[#This Row],[from]]))</f>
        <v>15.na</v>
      </c>
      <c r="AF329" s="9" t="s">
        <v>15</v>
      </c>
      <c r="AG329" s="88" t="str">
        <f>IF(ISBLANK(Lehrdrehbuch[[#This Row],[until]]),"",_xlfn.CONCAT(Lehrdrehbuch[[#This Row],[Ei Nr.]],".",Lehrdrehbuch[[#This Row],[until]]))</f>
        <v>15.na</v>
      </c>
      <c r="AH329" s="67" t="str" cm="1">
        <f t="array" ref="AH329">_xlfn.IFS(Lehrdrehbuch[[#This Row],[from]]="na","na",Lehrdrehbuch[[#This Row],[from]]="ID","na",ISBLANK(Lehrdrehbuch[[#This Row],[from]]),"na",ISNUMBER(Lehrdrehbuch[[#This Row],[from]]),Lehrdrehbuch[[#This Row],[until]]-Lehrdrehbuch[[#This Row],[from]]+1)</f>
        <v>na</v>
      </c>
      <c r="AI329" s="79"/>
      <c r="AJ329" s="96"/>
      <c r="AK329" s="79"/>
      <c r="AL329"/>
      <c r="AM329"/>
      <c r="AN329"/>
      <c r="AO329"/>
      <c r="AP329"/>
      <c r="AQ329"/>
      <c r="AR329"/>
      <c r="AS329"/>
      <c r="AT329"/>
      <c r="AU329"/>
      <c r="AV329"/>
    </row>
    <row r="330" spans="1:48" ht="96" hidden="1" x14ac:dyDescent="0.2">
      <c r="A330" s="46"/>
      <c r="B330" s="39">
        <v>4</v>
      </c>
      <c r="C330" s="109">
        <v>326</v>
      </c>
      <c r="D330" s="50">
        <v>269</v>
      </c>
      <c r="E330" s="103">
        <v>0</v>
      </c>
      <c r="F330" s="92" t="s">
        <v>818</v>
      </c>
      <c r="G330" s="52">
        <v>1.7361111111111112E-2</v>
      </c>
      <c r="H330" s="44">
        <v>0</v>
      </c>
      <c r="I33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33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330" s="56">
        <v>6.25E-2</v>
      </c>
      <c r="L330" s="128" t="str" cm="1">
        <f t="array" ref="L33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15.06.01a.05_p_DE</v>
      </c>
      <c r="M330" s="59">
        <v>15</v>
      </c>
      <c r="N330" s="37" t="s">
        <v>690</v>
      </c>
      <c r="O330" s="5">
        <v>6</v>
      </c>
      <c r="P330" s="1" t="s">
        <v>312</v>
      </c>
      <c r="Q330" s="59" t="s">
        <v>363</v>
      </c>
      <c r="R330" s="1" t="s">
        <v>653</v>
      </c>
      <c r="S330" s="84" t="s">
        <v>18</v>
      </c>
      <c r="T330" s="59">
        <v>5</v>
      </c>
      <c r="U330" s="2" t="s">
        <v>657</v>
      </c>
      <c r="V330" s="60" t="s">
        <v>313</v>
      </c>
      <c r="W330" s="1" t="s">
        <v>90</v>
      </c>
      <c r="X330" s="1" t="s">
        <v>218</v>
      </c>
      <c r="Y330" s="17">
        <v>1</v>
      </c>
      <c r="Z330" s="27" t="s">
        <v>772</v>
      </c>
      <c r="AA330" s="35"/>
      <c r="AB330" s="12"/>
      <c r="AC330" s="2"/>
      <c r="AD330" s="9" t="s">
        <v>15</v>
      </c>
      <c r="AE330" s="88" t="str">
        <f>IF(ISBLANK(Lehrdrehbuch[[#This Row],[from]]),"",_xlfn.CONCAT(Lehrdrehbuch[[#This Row],[Ei Nr.]],".",Lehrdrehbuch[[#This Row],[from]]))</f>
        <v>15.na</v>
      </c>
      <c r="AF330" s="9" t="s">
        <v>15</v>
      </c>
      <c r="AG330" s="88" t="str">
        <f>IF(ISBLANK(Lehrdrehbuch[[#This Row],[until]]),"",_xlfn.CONCAT(Lehrdrehbuch[[#This Row],[Ei Nr.]],".",Lehrdrehbuch[[#This Row],[until]]))</f>
        <v>15.na</v>
      </c>
      <c r="AH330" s="67" t="str" cm="1">
        <f t="array" ref="AH330">_xlfn.IFS(Lehrdrehbuch[[#This Row],[from]]="na","na",Lehrdrehbuch[[#This Row],[from]]="ID","na",ISBLANK(Lehrdrehbuch[[#This Row],[from]]),"na",ISNUMBER(Lehrdrehbuch[[#This Row],[from]]),Lehrdrehbuch[[#This Row],[until]]-Lehrdrehbuch[[#This Row],[from]]+1)</f>
        <v>na</v>
      </c>
      <c r="AI330" s="79"/>
      <c r="AJ330" s="96"/>
      <c r="AK330" s="79"/>
      <c r="AL330"/>
      <c r="AM330"/>
      <c r="AN330"/>
      <c r="AO330"/>
      <c r="AP330"/>
      <c r="AQ330"/>
      <c r="AR330"/>
      <c r="AS330"/>
      <c r="AT330"/>
      <c r="AU330"/>
      <c r="AV330"/>
    </row>
    <row r="331" spans="1:48" ht="80" hidden="1" x14ac:dyDescent="0.2">
      <c r="A331" s="46"/>
      <c r="B331" s="39">
        <v>4</v>
      </c>
      <c r="C331" s="109">
        <v>327</v>
      </c>
      <c r="D331" s="50">
        <v>271</v>
      </c>
      <c r="E331" s="102">
        <v>0</v>
      </c>
      <c r="F331" s="92" t="s">
        <v>818</v>
      </c>
      <c r="G331" s="52">
        <v>3.472222222222222E-3</v>
      </c>
      <c r="H331" s="44">
        <v>0</v>
      </c>
      <c r="I33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33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331" s="56">
        <v>6.25E-2</v>
      </c>
      <c r="L331" s="128" t="str" cm="1">
        <f t="array" ref="L33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15.07.01a.01_p_DE</v>
      </c>
      <c r="M331" s="59">
        <v>15</v>
      </c>
      <c r="N331" s="37" t="s">
        <v>690</v>
      </c>
      <c r="O331" s="5">
        <v>7</v>
      </c>
      <c r="P331" s="1" t="s">
        <v>62</v>
      </c>
      <c r="Q331" s="59" t="s">
        <v>363</v>
      </c>
      <c r="R331" s="1" t="s">
        <v>426</v>
      </c>
      <c r="S331" s="84" t="s">
        <v>420</v>
      </c>
      <c r="T331" s="59">
        <v>1</v>
      </c>
      <c r="U331" s="2" t="s">
        <v>645</v>
      </c>
      <c r="V331" s="60" t="s">
        <v>63</v>
      </c>
      <c r="W331" s="1" t="s">
        <v>90</v>
      </c>
      <c r="X331" s="1" t="s">
        <v>222</v>
      </c>
      <c r="Y331" s="17">
        <v>1</v>
      </c>
      <c r="Z331" s="60" t="s">
        <v>774</v>
      </c>
      <c r="AA331" s="35"/>
      <c r="AB331" s="12"/>
      <c r="AC331" s="2"/>
      <c r="AD331" s="9" t="s">
        <v>15</v>
      </c>
      <c r="AE331" s="88" t="str">
        <f>IF(ISBLANK(Lehrdrehbuch[[#This Row],[from]]),"",_xlfn.CONCAT(Lehrdrehbuch[[#This Row],[Ei Nr.]],".",Lehrdrehbuch[[#This Row],[from]]))</f>
        <v>15.na</v>
      </c>
      <c r="AF331" s="9" t="s">
        <v>15</v>
      </c>
      <c r="AG331" s="88" t="str">
        <f>IF(ISBLANK(Lehrdrehbuch[[#This Row],[until]]),"",_xlfn.CONCAT(Lehrdrehbuch[[#This Row],[Ei Nr.]],".",Lehrdrehbuch[[#This Row],[until]]))</f>
        <v>15.na</v>
      </c>
      <c r="AH331" s="67" t="str" cm="1">
        <f t="array" ref="AH331">_xlfn.IFS(Lehrdrehbuch[[#This Row],[from]]="na","na",Lehrdrehbuch[[#This Row],[from]]="ID","na",ISBLANK(Lehrdrehbuch[[#This Row],[from]]),"na",ISNUMBER(Lehrdrehbuch[[#This Row],[from]]),Lehrdrehbuch[[#This Row],[until]]-Lehrdrehbuch[[#This Row],[from]]+1)</f>
        <v>na</v>
      </c>
      <c r="AI331" s="79"/>
      <c r="AJ331" s="96"/>
      <c r="AK331" s="79"/>
      <c r="AL331"/>
      <c r="AM331"/>
      <c r="AN331"/>
      <c r="AO331"/>
      <c r="AP331"/>
      <c r="AQ331"/>
      <c r="AR331"/>
      <c r="AS331"/>
      <c r="AT331"/>
      <c r="AU331"/>
      <c r="AV331"/>
    </row>
    <row r="332" spans="1:48" ht="48" hidden="1" x14ac:dyDescent="0.2">
      <c r="A332" s="46"/>
      <c r="B332" s="39">
        <v>4</v>
      </c>
      <c r="C332" s="109">
        <v>328</v>
      </c>
      <c r="D332" s="50">
        <v>273</v>
      </c>
      <c r="E332" s="102">
        <v>0</v>
      </c>
      <c r="F332" s="92" t="s">
        <v>818</v>
      </c>
      <c r="G332" s="52">
        <v>2.7777777777777779E-3</v>
      </c>
      <c r="H332" s="44">
        <v>1</v>
      </c>
      <c r="I33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8.958333333333332E-2</v>
      </c>
      <c r="J33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0.46458333333333324</v>
      </c>
      <c r="K332" s="94">
        <v>2.7777777777777776E-2</v>
      </c>
      <c r="L332" s="128" t="str" cm="1">
        <f t="array" ref="L33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16.01.01.01_p_DE</v>
      </c>
      <c r="M332" s="59">
        <v>16</v>
      </c>
      <c r="N332" s="37" t="s">
        <v>691</v>
      </c>
      <c r="O332" s="5">
        <v>1</v>
      </c>
      <c r="P332" s="1" t="s">
        <v>65</v>
      </c>
      <c r="Q332" s="59">
        <v>1</v>
      </c>
      <c r="R332" s="1" t="s">
        <v>427</v>
      </c>
      <c r="S332" s="84" t="s">
        <v>33</v>
      </c>
      <c r="T332" s="59">
        <v>1</v>
      </c>
      <c r="U332" s="2" t="s">
        <v>586</v>
      </c>
      <c r="V332" s="60" t="s">
        <v>692</v>
      </c>
      <c r="W332" s="1" t="s">
        <v>89</v>
      </c>
      <c r="X332" s="1" t="s">
        <v>222</v>
      </c>
      <c r="Y332" s="17">
        <v>0</v>
      </c>
      <c r="Z332" s="60" t="s">
        <v>134</v>
      </c>
      <c r="AA332" s="35"/>
      <c r="AB332" s="12"/>
      <c r="AC332" s="2"/>
      <c r="AD332" s="9">
        <v>1</v>
      </c>
      <c r="AE332" s="88" t="str">
        <f>IF(ISBLANK(Lehrdrehbuch[[#This Row],[from]]),"",_xlfn.CONCAT(Lehrdrehbuch[[#This Row],[Ei Nr.]],".",Lehrdrehbuch[[#This Row],[from]]))</f>
        <v>16.1</v>
      </c>
      <c r="AF332" s="9">
        <v>2</v>
      </c>
      <c r="AG332" s="88" t="str">
        <f>IF(ISBLANK(Lehrdrehbuch[[#This Row],[until]]),"",_xlfn.CONCAT(Lehrdrehbuch[[#This Row],[Ei Nr.]],".",Lehrdrehbuch[[#This Row],[until]]))</f>
        <v>16.2</v>
      </c>
      <c r="AH332" s="67" cm="1">
        <f t="array" ref="AH332">_xlfn.IFS(Lehrdrehbuch[[#This Row],[from]]="na","na",Lehrdrehbuch[[#This Row],[from]]="ID","na",ISBLANK(Lehrdrehbuch[[#This Row],[from]]),"na",ISNUMBER(Lehrdrehbuch[[#This Row],[from]]),Lehrdrehbuch[[#This Row],[until]]-Lehrdrehbuch[[#This Row],[from]]+1)</f>
        <v>2</v>
      </c>
      <c r="AI332" s="79"/>
      <c r="AJ332" s="96"/>
      <c r="AK332" s="79"/>
      <c r="AL332"/>
      <c r="AM332"/>
      <c r="AN332"/>
      <c r="AO332"/>
      <c r="AP332"/>
      <c r="AQ332"/>
      <c r="AR332"/>
      <c r="AS332"/>
      <c r="AT332"/>
      <c r="AU332"/>
      <c r="AV332"/>
    </row>
    <row r="333" spans="1:48" ht="176" hidden="1" x14ac:dyDescent="0.2">
      <c r="A333" s="46"/>
      <c r="B333" s="39">
        <v>4</v>
      </c>
      <c r="C333" s="109">
        <v>329</v>
      </c>
      <c r="D333" s="50">
        <v>275</v>
      </c>
      <c r="E333" s="102">
        <v>0</v>
      </c>
      <c r="F333" s="92" t="s">
        <v>818</v>
      </c>
      <c r="G333" s="52">
        <v>6.9444444444444441E-3</v>
      </c>
      <c r="H333" s="44">
        <v>1</v>
      </c>
      <c r="I33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9.6527777777777768E-2</v>
      </c>
      <c r="J33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0.47152777777777766</v>
      </c>
      <c r="K333" s="56">
        <v>2.7777777777777776E-2</v>
      </c>
      <c r="L333" s="128" t="str" cm="1">
        <f t="array" ref="L33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16.01.02.01_p_DE</v>
      </c>
      <c r="M333" s="59">
        <v>16</v>
      </c>
      <c r="N333" s="37" t="s">
        <v>691</v>
      </c>
      <c r="O333" s="5">
        <v>1</v>
      </c>
      <c r="P333" s="1" t="s">
        <v>65</v>
      </c>
      <c r="Q333" s="59">
        <v>2</v>
      </c>
      <c r="R333" s="1" t="s">
        <v>658</v>
      </c>
      <c r="S333" s="84" t="s">
        <v>495</v>
      </c>
      <c r="T333" s="59">
        <v>1</v>
      </c>
      <c r="U333" s="2" t="s">
        <v>621</v>
      </c>
      <c r="V333" s="60" t="s">
        <v>317</v>
      </c>
      <c r="W333" s="1" t="s">
        <v>90</v>
      </c>
      <c r="X333" s="1" t="s">
        <v>222</v>
      </c>
      <c r="Y333" s="17">
        <v>0</v>
      </c>
      <c r="Z333" s="60" t="s">
        <v>775</v>
      </c>
      <c r="AA333" s="35"/>
      <c r="AB333" s="12"/>
      <c r="AC333" s="2"/>
      <c r="AD333" s="9">
        <v>3</v>
      </c>
      <c r="AE333" s="88" t="str">
        <f>IF(ISBLANK(Lehrdrehbuch[[#This Row],[from]]),"",_xlfn.CONCAT(Lehrdrehbuch[[#This Row],[Ei Nr.]],".",Lehrdrehbuch[[#This Row],[from]]))</f>
        <v>16.3</v>
      </c>
      <c r="AF333" s="9">
        <v>3</v>
      </c>
      <c r="AG333" s="88" t="str">
        <f>IF(ISBLANK(Lehrdrehbuch[[#This Row],[until]]),"",_xlfn.CONCAT(Lehrdrehbuch[[#This Row],[Ei Nr.]],".",Lehrdrehbuch[[#This Row],[until]]))</f>
        <v>16.3</v>
      </c>
      <c r="AH333" s="67" cm="1">
        <f t="array" ref="AH333">_xlfn.IFS(Lehrdrehbuch[[#This Row],[from]]="na","na",Lehrdrehbuch[[#This Row],[from]]="ID","na",ISBLANK(Lehrdrehbuch[[#This Row],[from]]),"na",ISNUMBER(Lehrdrehbuch[[#This Row],[from]]),Lehrdrehbuch[[#This Row],[until]]-Lehrdrehbuch[[#This Row],[from]]+1)</f>
        <v>1</v>
      </c>
      <c r="AI333" s="79"/>
      <c r="AJ333" s="96"/>
      <c r="AK333" s="2" t="s">
        <v>801</v>
      </c>
      <c r="AL333"/>
      <c r="AM333"/>
      <c r="AN333"/>
      <c r="AO333"/>
      <c r="AP333"/>
      <c r="AQ333"/>
      <c r="AR333"/>
      <c r="AS333"/>
      <c r="AT333"/>
      <c r="AU333"/>
      <c r="AV333"/>
    </row>
    <row r="334" spans="1:48" ht="64" hidden="1" x14ac:dyDescent="0.2">
      <c r="A334" s="46"/>
      <c r="B334" s="39">
        <v>4</v>
      </c>
      <c r="C334" s="109">
        <v>330</v>
      </c>
      <c r="D334" s="50">
        <v>277</v>
      </c>
      <c r="E334" s="102">
        <v>0</v>
      </c>
      <c r="F334" s="92" t="s">
        <v>818</v>
      </c>
      <c r="G334" s="52">
        <v>3.472222222222222E-3</v>
      </c>
      <c r="H334" s="44">
        <v>1</v>
      </c>
      <c r="I33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9.9999999999999992E-2</v>
      </c>
      <c r="J33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0.47499999999999987</v>
      </c>
      <c r="K334" s="56">
        <v>2.7777777777777776E-2</v>
      </c>
      <c r="L334" s="128" t="str" cm="1">
        <f t="array" ref="L33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16.01.02.02_p_DE</v>
      </c>
      <c r="M334" s="59">
        <v>16</v>
      </c>
      <c r="N334" s="37" t="s">
        <v>691</v>
      </c>
      <c r="O334" s="5">
        <v>1</v>
      </c>
      <c r="P334" s="1" t="s">
        <v>65</v>
      </c>
      <c r="Q334" s="59">
        <v>2</v>
      </c>
      <c r="R334" s="1" t="s">
        <v>658</v>
      </c>
      <c r="S334" s="84" t="s">
        <v>495</v>
      </c>
      <c r="T334" s="59">
        <v>2</v>
      </c>
      <c r="U334" s="2" t="s">
        <v>659</v>
      </c>
      <c r="V334" s="60" t="s">
        <v>318</v>
      </c>
      <c r="W334" s="1" t="s">
        <v>90</v>
      </c>
      <c r="X334" s="1" t="s">
        <v>218</v>
      </c>
      <c r="Y334" s="17">
        <v>0</v>
      </c>
      <c r="Z334" s="60" t="s">
        <v>135</v>
      </c>
      <c r="AA334" s="35"/>
      <c r="AB334" s="12"/>
      <c r="AC334" s="2" t="s">
        <v>346</v>
      </c>
      <c r="AD334" s="9">
        <v>4</v>
      </c>
      <c r="AE334" s="88" t="str">
        <f>IF(ISBLANK(Lehrdrehbuch[[#This Row],[from]]),"",_xlfn.CONCAT(Lehrdrehbuch[[#This Row],[Ei Nr.]],".",Lehrdrehbuch[[#This Row],[from]]))</f>
        <v>16.4</v>
      </c>
      <c r="AF334" s="9">
        <v>4</v>
      </c>
      <c r="AG334" s="88" t="str">
        <f>IF(ISBLANK(Lehrdrehbuch[[#This Row],[until]]),"",_xlfn.CONCAT(Lehrdrehbuch[[#This Row],[Ei Nr.]],".",Lehrdrehbuch[[#This Row],[until]]))</f>
        <v>16.4</v>
      </c>
      <c r="AH334" s="67" cm="1">
        <f t="array" ref="AH334">_xlfn.IFS(Lehrdrehbuch[[#This Row],[from]]="na","na",Lehrdrehbuch[[#This Row],[from]]="ID","na",ISBLANK(Lehrdrehbuch[[#This Row],[from]]),"na",ISNUMBER(Lehrdrehbuch[[#This Row],[from]]),Lehrdrehbuch[[#This Row],[until]]-Lehrdrehbuch[[#This Row],[from]]+1)</f>
        <v>1</v>
      </c>
      <c r="AI334" s="79"/>
      <c r="AJ334" s="96"/>
      <c r="AK334" s="79"/>
      <c r="AL334"/>
      <c r="AM334"/>
      <c r="AN334"/>
      <c r="AO334"/>
      <c r="AP334"/>
      <c r="AQ334"/>
      <c r="AR334"/>
      <c r="AS334"/>
      <c r="AT334"/>
      <c r="AU334"/>
      <c r="AV334"/>
    </row>
    <row r="335" spans="1:48" ht="48" hidden="1" x14ac:dyDescent="0.2">
      <c r="A335" s="46"/>
      <c r="B335" s="39">
        <v>4</v>
      </c>
      <c r="C335" s="109">
        <v>331</v>
      </c>
      <c r="D335" s="50">
        <v>279</v>
      </c>
      <c r="E335" s="102">
        <v>0</v>
      </c>
      <c r="F335" s="92" t="s">
        <v>818</v>
      </c>
      <c r="G335" s="52">
        <v>1.3888888888888889E-3</v>
      </c>
      <c r="H335" s="44">
        <v>1</v>
      </c>
      <c r="I33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33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335" s="56">
        <v>2.7777777777777776E-2</v>
      </c>
      <c r="L335" s="128" t="str" cm="1">
        <f t="array" ref="L33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16.02.01.01_p_DE</v>
      </c>
      <c r="M335" s="59">
        <v>16</v>
      </c>
      <c r="N335" s="37" t="s">
        <v>691</v>
      </c>
      <c r="O335" s="5">
        <v>2</v>
      </c>
      <c r="P335" s="1" t="s">
        <v>66</v>
      </c>
      <c r="Q335" s="59">
        <v>1</v>
      </c>
      <c r="R335" s="1" t="s">
        <v>428</v>
      </c>
      <c r="S335" s="84" t="s">
        <v>33</v>
      </c>
      <c r="T335" s="59">
        <v>1</v>
      </c>
      <c r="U335" s="2" t="s">
        <v>586</v>
      </c>
      <c r="V335" s="60" t="s">
        <v>319</v>
      </c>
      <c r="W335" s="1" t="s">
        <v>89</v>
      </c>
      <c r="X335" s="1" t="s">
        <v>222</v>
      </c>
      <c r="Y335" s="17">
        <v>0</v>
      </c>
      <c r="Z335" s="60" t="s">
        <v>136</v>
      </c>
      <c r="AA335" s="35"/>
      <c r="AB335" s="12"/>
      <c r="AC335" s="2"/>
      <c r="AD335" s="9">
        <v>5</v>
      </c>
      <c r="AE335" s="88" t="str">
        <f>IF(ISBLANK(Lehrdrehbuch[[#This Row],[from]]),"",_xlfn.CONCAT(Lehrdrehbuch[[#This Row],[Ei Nr.]],".",Lehrdrehbuch[[#This Row],[from]]))</f>
        <v>16.5</v>
      </c>
      <c r="AF335" s="9">
        <v>5</v>
      </c>
      <c r="AG335" s="88" t="str">
        <f>IF(ISBLANK(Lehrdrehbuch[[#This Row],[until]]),"",_xlfn.CONCAT(Lehrdrehbuch[[#This Row],[Ei Nr.]],".",Lehrdrehbuch[[#This Row],[until]]))</f>
        <v>16.5</v>
      </c>
      <c r="AH335" s="67" cm="1">
        <f t="array" ref="AH335">_xlfn.IFS(Lehrdrehbuch[[#This Row],[from]]="na","na",Lehrdrehbuch[[#This Row],[from]]="ID","na",ISBLANK(Lehrdrehbuch[[#This Row],[from]]),"na",ISNUMBER(Lehrdrehbuch[[#This Row],[from]]),Lehrdrehbuch[[#This Row],[until]]-Lehrdrehbuch[[#This Row],[from]]+1)</f>
        <v>1</v>
      </c>
      <c r="AI335" s="79"/>
      <c r="AJ335" s="96"/>
      <c r="AK335" s="79"/>
      <c r="AL335"/>
      <c r="AM335"/>
      <c r="AN335"/>
      <c r="AO335"/>
      <c r="AP335"/>
      <c r="AQ335"/>
      <c r="AR335"/>
      <c r="AS335"/>
      <c r="AT335"/>
      <c r="AU335"/>
      <c r="AV335"/>
    </row>
    <row r="336" spans="1:48" ht="96" hidden="1" x14ac:dyDescent="0.2">
      <c r="A336" s="46"/>
      <c r="B336" s="39">
        <v>4</v>
      </c>
      <c r="C336" s="109">
        <v>332</v>
      </c>
      <c r="D336" s="50">
        <v>281</v>
      </c>
      <c r="E336" s="102">
        <v>0</v>
      </c>
      <c r="F336" s="92" t="s">
        <v>818</v>
      </c>
      <c r="G336" s="52">
        <v>2.7777777777777779E-3</v>
      </c>
      <c r="H336" s="44">
        <v>0</v>
      </c>
      <c r="I33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33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336" s="56">
        <v>2.7777777777777776E-2</v>
      </c>
      <c r="L336" s="128" t="str" cm="1">
        <f t="array" ref="L33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16.02.01a.01_p_DE</v>
      </c>
      <c r="M336" s="58">
        <v>16</v>
      </c>
      <c r="N336" s="37" t="s">
        <v>691</v>
      </c>
      <c r="O336" s="5">
        <v>2</v>
      </c>
      <c r="P336" s="1" t="s">
        <v>66</v>
      </c>
      <c r="Q336" s="59" t="s">
        <v>363</v>
      </c>
      <c r="R336" s="1" t="s">
        <v>460</v>
      </c>
      <c r="S336" s="84" t="s">
        <v>228</v>
      </c>
      <c r="T336" s="58">
        <v>1</v>
      </c>
      <c r="U336" s="2" t="s">
        <v>604</v>
      </c>
      <c r="V336" s="60" t="s">
        <v>461</v>
      </c>
      <c r="W336" s="1" t="s">
        <v>90</v>
      </c>
      <c r="X336" s="1" t="s">
        <v>218</v>
      </c>
      <c r="Y336" s="17">
        <v>1</v>
      </c>
      <c r="Z336" s="60" t="s">
        <v>675</v>
      </c>
      <c r="AA336" s="35"/>
      <c r="AB336" s="12"/>
      <c r="AC336" s="2"/>
      <c r="AD336" s="9" t="s">
        <v>15</v>
      </c>
      <c r="AE336" s="88" t="str">
        <f>IF(ISBLANK(Lehrdrehbuch[[#This Row],[from]]),"",_xlfn.CONCAT(Lehrdrehbuch[[#This Row],[Ei Nr.]],".",Lehrdrehbuch[[#This Row],[from]]))</f>
        <v>16.na</v>
      </c>
      <c r="AF336" s="9" t="s">
        <v>15</v>
      </c>
      <c r="AG336" s="88" t="str">
        <f>IF(ISBLANK(Lehrdrehbuch[[#This Row],[until]]),"",_xlfn.CONCAT(Lehrdrehbuch[[#This Row],[Ei Nr.]],".",Lehrdrehbuch[[#This Row],[until]]))</f>
        <v>16.na</v>
      </c>
      <c r="AH336" s="67" t="str" cm="1">
        <f t="array" ref="AH336">_xlfn.IFS(Lehrdrehbuch[[#This Row],[from]]="na","na",Lehrdrehbuch[[#This Row],[from]]="ID","na",ISBLANK(Lehrdrehbuch[[#This Row],[from]]),"na",ISNUMBER(Lehrdrehbuch[[#This Row],[from]]),Lehrdrehbuch[[#This Row],[until]]-Lehrdrehbuch[[#This Row],[from]]+1)</f>
        <v>na</v>
      </c>
      <c r="AI336" s="79"/>
      <c r="AJ336" s="96"/>
      <c r="AK336" s="79"/>
      <c r="AL336"/>
      <c r="AM336"/>
      <c r="AN336"/>
      <c r="AO336"/>
      <c r="AP336"/>
      <c r="AQ336"/>
      <c r="AR336"/>
      <c r="AS336"/>
      <c r="AT336"/>
      <c r="AU336"/>
      <c r="AV336"/>
    </row>
    <row r="337" spans="1:48" ht="64" hidden="1" x14ac:dyDescent="0.2">
      <c r="A337" s="46"/>
      <c r="B337" s="39">
        <v>4</v>
      </c>
      <c r="C337" s="109">
        <v>333</v>
      </c>
      <c r="D337" s="50">
        <v>283</v>
      </c>
      <c r="E337" s="102">
        <v>0</v>
      </c>
      <c r="F337" s="92" t="s">
        <v>818</v>
      </c>
      <c r="G337" s="52">
        <v>3.472222222222222E-3</v>
      </c>
      <c r="H337" s="44">
        <v>0</v>
      </c>
      <c r="I33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33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337" s="56">
        <v>2.7777777777777776E-2</v>
      </c>
      <c r="L337" s="128" t="str" cm="1">
        <f t="array" ref="L33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16.02.01b.01_p_DE</v>
      </c>
      <c r="M337" s="59">
        <v>16</v>
      </c>
      <c r="N337" s="37" t="s">
        <v>691</v>
      </c>
      <c r="O337" s="5">
        <v>2</v>
      </c>
      <c r="P337" s="1" t="s">
        <v>66</v>
      </c>
      <c r="Q337" s="59" t="s">
        <v>711</v>
      </c>
      <c r="R337" s="1" t="s">
        <v>460</v>
      </c>
      <c r="S337" s="84" t="s">
        <v>237</v>
      </c>
      <c r="T337" s="58">
        <v>1</v>
      </c>
      <c r="U337" s="2" t="s">
        <v>645</v>
      </c>
      <c r="V337" s="60" t="s">
        <v>320</v>
      </c>
      <c r="W337" s="1" t="s">
        <v>90</v>
      </c>
      <c r="X337" s="1" t="s">
        <v>222</v>
      </c>
      <c r="Y337" s="73">
        <v>1</v>
      </c>
      <c r="Z337" s="62" t="s">
        <v>699</v>
      </c>
      <c r="AA337" s="35"/>
      <c r="AB337" s="12"/>
      <c r="AC337" s="2"/>
      <c r="AD337" s="9" t="s">
        <v>15</v>
      </c>
      <c r="AE337" s="88" t="str">
        <f>IF(ISBLANK(Lehrdrehbuch[[#This Row],[from]]),"",_xlfn.CONCAT(Lehrdrehbuch[[#This Row],[Ei Nr.]],".",Lehrdrehbuch[[#This Row],[from]]))</f>
        <v>16.na</v>
      </c>
      <c r="AF337" s="9" t="s">
        <v>15</v>
      </c>
      <c r="AG337" s="88" t="str">
        <f>IF(ISBLANK(Lehrdrehbuch[[#This Row],[until]]),"",_xlfn.CONCAT(Lehrdrehbuch[[#This Row],[Ei Nr.]],".",Lehrdrehbuch[[#This Row],[until]]))</f>
        <v>16.na</v>
      </c>
      <c r="AH337" s="67" t="str" cm="1">
        <f t="array" ref="AH337">_xlfn.IFS(Lehrdrehbuch[[#This Row],[from]]="na","na",Lehrdrehbuch[[#This Row],[from]]="ID","na",ISBLANK(Lehrdrehbuch[[#This Row],[from]]),"na",ISNUMBER(Lehrdrehbuch[[#This Row],[from]]),Lehrdrehbuch[[#This Row],[until]]-Lehrdrehbuch[[#This Row],[from]]+1)</f>
        <v>na</v>
      </c>
      <c r="AI337" s="79"/>
      <c r="AJ337" s="96"/>
      <c r="AK337" s="79"/>
      <c r="AL337"/>
      <c r="AM337"/>
      <c r="AN337"/>
      <c r="AO337"/>
      <c r="AP337"/>
      <c r="AQ337"/>
      <c r="AR337"/>
      <c r="AS337"/>
      <c r="AT337"/>
      <c r="AU337"/>
      <c r="AV337"/>
    </row>
    <row r="338" spans="1:48" ht="144" hidden="1" x14ac:dyDescent="0.2">
      <c r="A338" s="46"/>
      <c r="B338" s="39">
        <v>4</v>
      </c>
      <c r="C338" s="109">
        <v>334</v>
      </c>
      <c r="D338" s="50">
        <v>285</v>
      </c>
      <c r="E338" s="102">
        <v>0</v>
      </c>
      <c r="F338" s="92" t="s">
        <v>818</v>
      </c>
      <c r="G338" s="52">
        <v>2.0833333333333333E-3</v>
      </c>
      <c r="H338" s="44">
        <v>1</v>
      </c>
      <c r="I33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0.10347222222222222</v>
      </c>
      <c r="J33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0.47847222222222208</v>
      </c>
      <c r="K338" s="56">
        <v>2.7777777777777776E-2</v>
      </c>
      <c r="L338" s="128" t="str" cm="1">
        <f t="array" ref="L33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16.03.01.01_p_DE</v>
      </c>
      <c r="M338" s="58">
        <v>16</v>
      </c>
      <c r="N338" s="37" t="s">
        <v>691</v>
      </c>
      <c r="O338" s="5">
        <v>3</v>
      </c>
      <c r="P338" s="1" t="s">
        <v>61</v>
      </c>
      <c r="Q338" s="59">
        <v>1</v>
      </c>
      <c r="R338" s="1" t="s">
        <v>660</v>
      </c>
      <c r="S338" s="84" t="s">
        <v>316</v>
      </c>
      <c r="T338" s="58">
        <v>1</v>
      </c>
      <c r="U338" s="2" t="s">
        <v>621</v>
      </c>
      <c r="V338" s="60" t="s">
        <v>315</v>
      </c>
      <c r="W338" s="1" t="s">
        <v>90</v>
      </c>
      <c r="X338" s="1" t="s">
        <v>218</v>
      </c>
      <c r="Y338" s="17">
        <v>0</v>
      </c>
      <c r="Z338" s="60" t="s">
        <v>677</v>
      </c>
      <c r="AA338" s="35"/>
      <c r="AB338" s="12"/>
      <c r="AC338" s="2"/>
      <c r="AD338" s="9">
        <v>6</v>
      </c>
      <c r="AE338" s="88" t="str">
        <f>IF(ISBLANK(Lehrdrehbuch[[#This Row],[from]]),"",_xlfn.CONCAT(Lehrdrehbuch[[#This Row],[Ei Nr.]],".",Lehrdrehbuch[[#This Row],[from]]))</f>
        <v>16.6</v>
      </c>
      <c r="AF338" s="9">
        <v>6</v>
      </c>
      <c r="AG338" s="88" t="str">
        <f>IF(ISBLANK(Lehrdrehbuch[[#This Row],[until]]),"",_xlfn.CONCAT(Lehrdrehbuch[[#This Row],[Ei Nr.]],".",Lehrdrehbuch[[#This Row],[until]]))</f>
        <v>16.6</v>
      </c>
      <c r="AH338" s="67" cm="1">
        <f t="array" ref="AH338">_xlfn.IFS(Lehrdrehbuch[[#This Row],[from]]="na","na",Lehrdrehbuch[[#This Row],[from]]="ID","na",ISBLANK(Lehrdrehbuch[[#This Row],[from]]),"na",ISNUMBER(Lehrdrehbuch[[#This Row],[from]]),Lehrdrehbuch[[#This Row],[until]]-Lehrdrehbuch[[#This Row],[from]]+1)</f>
        <v>1</v>
      </c>
      <c r="AI338" s="79"/>
      <c r="AJ338" s="96"/>
      <c r="AK338" s="79"/>
      <c r="AL338"/>
      <c r="AM338"/>
      <c r="AN338"/>
      <c r="AO338"/>
      <c r="AP338"/>
      <c r="AQ338"/>
      <c r="AR338"/>
      <c r="AS338"/>
      <c r="AT338"/>
      <c r="AU338"/>
      <c r="AV338"/>
    </row>
    <row r="339" spans="1:48" ht="80" hidden="1" x14ac:dyDescent="0.2">
      <c r="A339" s="46"/>
      <c r="B339" s="39">
        <v>4</v>
      </c>
      <c r="C339" s="109">
        <v>335</v>
      </c>
      <c r="D339" s="50">
        <v>287</v>
      </c>
      <c r="E339" s="102">
        <v>0</v>
      </c>
      <c r="F339" s="92" t="s">
        <v>818</v>
      </c>
      <c r="G339" s="52">
        <v>1.1111111111111112E-2</v>
      </c>
      <c r="H339" s="44">
        <v>1</v>
      </c>
      <c r="I33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0.11458333333333333</v>
      </c>
      <c r="J33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0.4895833333333332</v>
      </c>
      <c r="K339" s="56">
        <v>2.7777777777777776E-2</v>
      </c>
      <c r="L339" s="128" t="str" cm="1">
        <f t="array" ref="L33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16.03.01.02_p_DE</v>
      </c>
      <c r="M339" s="59">
        <v>16</v>
      </c>
      <c r="N339" s="37" t="s">
        <v>691</v>
      </c>
      <c r="O339" s="5">
        <v>3</v>
      </c>
      <c r="P339" s="1" t="s">
        <v>61</v>
      </c>
      <c r="Q339" s="59">
        <v>1</v>
      </c>
      <c r="R339" s="1" t="s">
        <v>660</v>
      </c>
      <c r="S339" s="84" t="s">
        <v>316</v>
      </c>
      <c r="T339" s="59">
        <v>2</v>
      </c>
      <c r="U339" s="2" t="s">
        <v>661</v>
      </c>
      <c r="V339" s="60" t="s">
        <v>82</v>
      </c>
      <c r="W339" s="1" t="s">
        <v>90</v>
      </c>
      <c r="X339" s="72" t="s">
        <v>218</v>
      </c>
      <c r="Y339" s="17">
        <v>0</v>
      </c>
      <c r="Z339" s="60" t="s">
        <v>196</v>
      </c>
      <c r="AA339" s="35"/>
      <c r="AB339" s="12"/>
      <c r="AC339" s="2" t="s">
        <v>382</v>
      </c>
      <c r="AD339" s="9">
        <v>7</v>
      </c>
      <c r="AE339" s="88" t="str">
        <f>IF(ISBLANK(Lehrdrehbuch[[#This Row],[from]]),"",_xlfn.CONCAT(Lehrdrehbuch[[#This Row],[Ei Nr.]],".",Lehrdrehbuch[[#This Row],[from]]))</f>
        <v>16.7</v>
      </c>
      <c r="AF339" s="9">
        <v>7</v>
      </c>
      <c r="AG339" s="88" t="str">
        <f>IF(ISBLANK(Lehrdrehbuch[[#This Row],[until]]),"",_xlfn.CONCAT(Lehrdrehbuch[[#This Row],[Ei Nr.]],".",Lehrdrehbuch[[#This Row],[until]]))</f>
        <v>16.7</v>
      </c>
      <c r="AH339" s="67" cm="1">
        <f t="array" ref="AH339">_xlfn.IFS(Lehrdrehbuch[[#This Row],[from]]="na","na",Lehrdrehbuch[[#This Row],[from]]="ID","na",ISBLANK(Lehrdrehbuch[[#This Row],[from]]),"na",ISNUMBER(Lehrdrehbuch[[#This Row],[from]]),Lehrdrehbuch[[#This Row],[until]]-Lehrdrehbuch[[#This Row],[from]]+1)</f>
        <v>1</v>
      </c>
      <c r="AI339" s="79" t="s">
        <v>197</v>
      </c>
      <c r="AJ339" s="96"/>
      <c r="AK339" s="79"/>
      <c r="AL339"/>
      <c r="AM339"/>
      <c r="AN339"/>
      <c r="AO339"/>
      <c r="AP339"/>
      <c r="AQ339"/>
      <c r="AR339"/>
      <c r="AS339"/>
      <c r="AT339"/>
      <c r="AU339"/>
      <c r="AV339"/>
    </row>
    <row r="340" spans="1:48" ht="16" hidden="1" x14ac:dyDescent="0.2">
      <c r="A340" s="46"/>
      <c r="B340" s="39">
        <v>4</v>
      </c>
      <c r="C340" s="109">
        <v>336</v>
      </c>
      <c r="D340" s="50">
        <v>289</v>
      </c>
      <c r="E340" s="102">
        <v>0</v>
      </c>
      <c r="F340" s="92" t="s">
        <v>818</v>
      </c>
      <c r="G340" s="53">
        <v>4.1666666666666664E-2</v>
      </c>
      <c r="H340" s="44">
        <v>1</v>
      </c>
      <c r="I34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0.15625</v>
      </c>
      <c r="J34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0.53124999999999989</v>
      </c>
      <c r="K340" s="55">
        <v>4.1666666666666664E-2</v>
      </c>
      <c r="L340" s="128" t="str" cm="1">
        <f t="array" ref="L34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16.04.01.01_p_DE</v>
      </c>
      <c r="M340" s="58">
        <v>16</v>
      </c>
      <c r="N340" s="36" t="s">
        <v>9</v>
      </c>
      <c r="O340" s="45">
        <v>4</v>
      </c>
      <c r="P340" s="8" t="s">
        <v>15</v>
      </c>
      <c r="Q340" s="58">
        <v>1</v>
      </c>
      <c r="R340" s="8" t="s">
        <v>16</v>
      </c>
      <c r="S340" s="83" t="s">
        <v>15</v>
      </c>
      <c r="T340" s="58">
        <v>1</v>
      </c>
      <c r="U340" s="15" t="s">
        <v>15</v>
      </c>
      <c r="V340" s="27" t="s">
        <v>98</v>
      </c>
      <c r="W340" s="8" t="s">
        <v>15</v>
      </c>
      <c r="X340" s="8" t="s">
        <v>15</v>
      </c>
      <c r="Y340" s="16">
        <v>0</v>
      </c>
      <c r="Z340" s="27" t="s">
        <v>16</v>
      </c>
      <c r="AA340" s="34"/>
      <c r="AB340" s="28"/>
      <c r="AC340" s="15" t="s">
        <v>15</v>
      </c>
      <c r="AD340" s="29" t="s">
        <v>15</v>
      </c>
      <c r="AE340" s="88" t="str">
        <f>IF(ISBLANK(Lehrdrehbuch[[#This Row],[from]]),"",_xlfn.CONCAT(Lehrdrehbuch[[#This Row],[Ei Nr.]],".",Lehrdrehbuch[[#This Row],[from]]))</f>
        <v>16.na</v>
      </c>
      <c r="AF340" s="29" t="s">
        <v>15</v>
      </c>
      <c r="AG340" s="88" t="str">
        <f>IF(ISBLANK(Lehrdrehbuch[[#This Row],[until]]),"",_xlfn.CONCAT(Lehrdrehbuch[[#This Row],[Ei Nr.]],".",Lehrdrehbuch[[#This Row],[until]]))</f>
        <v>16.na</v>
      </c>
      <c r="AH340" s="67" t="str" cm="1">
        <f t="array" ref="AH340">_xlfn.IFS(Lehrdrehbuch[[#This Row],[from]]="na","na",Lehrdrehbuch[[#This Row],[from]]="ID","na",ISBLANK(Lehrdrehbuch[[#This Row],[from]]),"na",ISNUMBER(Lehrdrehbuch[[#This Row],[from]]),Lehrdrehbuch[[#This Row],[until]]-Lehrdrehbuch[[#This Row],[from]]+1)</f>
        <v>na</v>
      </c>
      <c r="AI340" s="78"/>
      <c r="AJ340" s="95"/>
      <c r="AK340" s="78"/>
      <c r="AL340"/>
      <c r="AM340"/>
      <c r="AN340"/>
      <c r="AO340"/>
      <c r="AP340"/>
      <c r="AQ340"/>
      <c r="AR340"/>
      <c r="AS340"/>
      <c r="AT340"/>
      <c r="AU340"/>
      <c r="AV340"/>
    </row>
    <row r="341" spans="1:48" ht="80" hidden="1" x14ac:dyDescent="0.2">
      <c r="A341" s="46"/>
      <c r="B341" s="39">
        <v>4</v>
      </c>
      <c r="C341" s="109">
        <v>337</v>
      </c>
      <c r="D341" s="50">
        <v>291</v>
      </c>
      <c r="E341" s="102">
        <v>0</v>
      </c>
      <c r="F341" s="92" t="s">
        <v>818</v>
      </c>
      <c r="G341" s="52">
        <v>3.472222222222222E-3</v>
      </c>
      <c r="H341" s="44">
        <v>1</v>
      </c>
      <c r="I34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0.15972222222222221</v>
      </c>
      <c r="J34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0.5347222222222221</v>
      </c>
      <c r="K341" s="56">
        <v>2.4305555555555556E-2</v>
      </c>
      <c r="L341" s="128" t="str" cm="1">
        <f t="array" ref="L34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17.01.01.01_p_DE</v>
      </c>
      <c r="M341" s="59">
        <v>17</v>
      </c>
      <c r="N341" s="37" t="s">
        <v>13</v>
      </c>
      <c r="O341" s="5">
        <v>1</v>
      </c>
      <c r="P341" s="1" t="s">
        <v>29</v>
      </c>
      <c r="Q341" s="59">
        <v>1</v>
      </c>
      <c r="R341" s="1" t="s">
        <v>429</v>
      </c>
      <c r="S341" s="84" t="s">
        <v>509</v>
      </c>
      <c r="T341" s="59">
        <v>1</v>
      </c>
      <c r="U341" s="2" t="s">
        <v>604</v>
      </c>
      <c r="V341" s="60" t="s">
        <v>300</v>
      </c>
      <c r="W341" s="1" t="s">
        <v>90</v>
      </c>
      <c r="X341" s="1" t="s">
        <v>218</v>
      </c>
      <c r="Y341" s="17">
        <v>0</v>
      </c>
      <c r="Z341" s="60" t="s">
        <v>576</v>
      </c>
      <c r="AA341" s="35"/>
      <c r="AB341" s="12"/>
      <c r="AC341" s="2"/>
      <c r="AD341" s="9">
        <v>1</v>
      </c>
      <c r="AE341" s="88" t="str">
        <f>IF(ISBLANK(Lehrdrehbuch[[#This Row],[from]]),"",_xlfn.CONCAT(Lehrdrehbuch[[#This Row],[Ei Nr.]],".",Lehrdrehbuch[[#This Row],[from]]))</f>
        <v>17.1</v>
      </c>
      <c r="AF341" s="9">
        <v>2</v>
      </c>
      <c r="AG341" s="88" t="str">
        <f>IF(ISBLANK(Lehrdrehbuch[[#This Row],[until]]),"",_xlfn.CONCAT(Lehrdrehbuch[[#This Row],[Ei Nr.]],".",Lehrdrehbuch[[#This Row],[until]]))</f>
        <v>17.2</v>
      </c>
      <c r="AH341" s="67" cm="1">
        <f t="array" ref="AH341">_xlfn.IFS(Lehrdrehbuch[[#This Row],[from]]="na","na",Lehrdrehbuch[[#This Row],[from]]="ID","na",ISBLANK(Lehrdrehbuch[[#This Row],[from]]),"na",ISNUMBER(Lehrdrehbuch[[#This Row],[from]]),Lehrdrehbuch[[#This Row],[until]]-Lehrdrehbuch[[#This Row],[from]]+1)</f>
        <v>2</v>
      </c>
      <c r="AI341" s="79"/>
      <c r="AJ341" s="96"/>
      <c r="AK341" s="79"/>
      <c r="AL341"/>
      <c r="AM341"/>
      <c r="AN341"/>
      <c r="AO341"/>
      <c r="AP341"/>
      <c r="AQ341"/>
      <c r="AR341"/>
      <c r="AS341"/>
      <c r="AT341"/>
      <c r="AU341"/>
      <c r="AV341"/>
    </row>
    <row r="342" spans="1:48" ht="80" hidden="1" x14ac:dyDescent="0.2">
      <c r="A342" s="46"/>
      <c r="B342" s="39">
        <v>4</v>
      </c>
      <c r="C342" s="109">
        <v>338</v>
      </c>
      <c r="D342" s="50">
        <v>293</v>
      </c>
      <c r="E342" s="102">
        <v>0</v>
      </c>
      <c r="F342" s="92" t="s">
        <v>818</v>
      </c>
      <c r="G342" s="52">
        <v>2.7777777777777779E-3</v>
      </c>
      <c r="H342" s="44">
        <v>1</v>
      </c>
      <c r="I34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0.16249999999999998</v>
      </c>
      <c r="J34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0.53749999999999987</v>
      </c>
      <c r="K342" s="56">
        <v>2.4305555555555556E-2</v>
      </c>
      <c r="L342" s="128" t="str" cm="1">
        <f t="array" ref="L34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17.02.01.01_p_DE</v>
      </c>
      <c r="M342" s="59">
        <v>17</v>
      </c>
      <c r="N342" s="37" t="s">
        <v>13</v>
      </c>
      <c r="O342" s="5">
        <v>2</v>
      </c>
      <c r="P342" s="1" t="s">
        <v>13</v>
      </c>
      <c r="Q342" s="59">
        <v>1</v>
      </c>
      <c r="R342" s="1" t="s">
        <v>429</v>
      </c>
      <c r="S342" s="84" t="s">
        <v>33</v>
      </c>
      <c r="T342" s="59">
        <v>1</v>
      </c>
      <c r="U342" s="2" t="s">
        <v>586</v>
      </c>
      <c r="V342" s="60" t="s">
        <v>301</v>
      </c>
      <c r="W342" s="1" t="s">
        <v>89</v>
      </c>
      <c r="X342" s="1" t="s">
        <v>222</v>
      </c>
      <c r="Y342" s="17">
        <v>0</v>
      </c>
      <c r="Z342" s="60" t="s">
        <v>175</v>
      </c>
      <c r="AA342" s="35"/>
      <c r="AB342" s="12"/>
      <c r="AC342" s="2"/>
      <c r="AD342" s="9">
        <v>3</v>
      </c>
      <c r="AE342" s="88" t="str">
        <f>IF(ISBLANK(Lehrdrehbuch[[#This Row],[from]]),"",_xlfn.CONCAT(Lehrdrehbuch[[#This Row],[Ei Nr.]],".",Lehrdrehbuch[[#This Row],[from]]))</f>
        <v>17.3</v>
      </c>
      <c r="AF342" s="9">
        <v>3</v>
      </c>
      <c r="AG342" s="88" t="str">
        <f>IF(ISBLANK(Lehrdrehbuch[[#This Row],[until]]),"",_xlfn.CONCAT(Lehrdrehbuch[[#This Row],[Ei Nr.]],".",Lehrdrehbuch[[#This Row],[until]]))</f>
        <v>17.3</v>
      </c>
      <c r="AH342" s="67" cm="1">
        <f t="array" ref="AH342">_xlfn.IFS(Lehrdrehbuch[[#This Row],[from]]="na","na",Lehrdrehbuch[[#This Row],[from]]="ID","na",ISBLANK(Lehrdrehbuch[[#This Row],[from]]),"na",ISNUMBER(Lehrdrehbuch[[#This Row],[from]]),Lehrdrehbuch[[#This Row],[until]]-Lehrdrehbuch[[#This Row],[from]]+1)</f>
        <v>1</v>
      </c>
      <c r="AI342" s="79"/>
      <c r="AJ342" s="96"/>
      <c r="AK342" s="79"/>
      <c r="AL342"/>
      <c r="AM342"/>
      <c r="AN342"/>
      <c r="AO342"/>
      <c r="AP342"/>
      <c r="AQ342"/>
      <c r="AR342"/>
      <c r="AS342"/>
      <c r="AT342"/>
      <c r="AU342"/>
      <c r="AV342"/>
    </row>
    <row r="343" spans="1:48" ht="64" hidden="1" x14ac:dyDescent="0.2">
      <c r="A343" s="46"/>
      <c r="B343" s="39">
        <v>4</v>
      </c>
      <c r="C343" s="109">
        <v>339</v>
      </c>
      <c r="D343" s="50">
        <v>295</v>
      </c>
      <c r="E343" s="102">
        <v>0</v>
      </c>
      <c r="F343" s="92" t="s">
        <v>818</v>
      </c>
      <c r="G343" s="52">
        <v>3.472222222222222E-3</v>
      </c>
      <c r="H343" s="44">
        <v>1</v>
      </c>
      <c r="I34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0.16597222222222219</v>
      </c>
      <c r="J34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0.54097222222222208</v>
      </c>
      <c r="K343" s="56">
        <v>2.4305555555555556E-2</v>
      </c>
      <c r="L343" s="128" t="str" cm="1">
        <f t="array" ref="L34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17.02.02.01_p_DE</v>
      </c>
      <c r="M343" s="59">
        <v>17</v>
      </c>
      <c r="N343" s="37" t="s">
        <v>13</v>
      </c>
      <c r="O343" s="5">
        <v>2</v>
      </c>
      <c r="P343" s="1" t="s">
        <v>13</v>
      </c>
      <c r="Q343" s="59">
        <v>2</v>
      </c>
      <c r="R343" s="1" t="s">
        <v>430</v>
      </c>
      <c r="S343" s="84" t="s">
        <v>33</v>
      </c>
      <c r="T343" s="59">
        <v>1</v>
      </c>
      <c r="U343" s="2" t="s">
        <v>586</v>
      </c>
      <c r="V343" s="60" t="s">
        <v>50</v>
      </c>
      <c r="W343" s="1" t="s">
        <v>89</v>
      </c>
      <c r="X343" s="1" t="s">
        <v>222</v>
      </c>
      <c r="Y343" s="17">
        <v>0</v>
      </c>
      <c r="Z343" s="60" t="s">
        <v>176</v>
      </c>
      <c r="AA343" s="35"/>
      <c r="AB343" s="12"/>
      <c r="AC343" s="2"/>
      <c r="AD343" s="9">
        <v>4</v>
      </c>
      <c r="AE343" s="88" t="str">
        <f>IF(ISBLANK(Lehrdrehbuch[[#This Row],[from]]),"",_xlfn.CONCAT(Lehrdrehbuch[[#This Row],[Ei Nr.]],".",Lehrdrehbuch[[#This Row],[from]]))</f>
        <v>17.4</v>
      </c>
      <c r="AF343" s="9">
        <v>6</v>
      </c>
      <c r="AG343" s="88" t="str">
        <f>IF(ISBLANK(Lehrdrehbuch[[#This Row],[until]]),"",_xlfn.CONCAT(Lehrdrehbuch[[#This Row],[Ei Nr.]],".",Lehrdrehbuch[[#This Row],[until]]))</f>
        <v>17.6</v>
      </c>
      <c r="AH343" s="67" cm="1">
        <f t="array" ref="AH343">_xlfn.IFS(Lehrdrehbuch[[#This Row],[from]]="na","na",Lehrdrehbuch[[#This Row],[from]]="ID","na",ISBLANK(Lehrdrehbuch[[#This Row],[from]]),"na",ISNUMBER(Lehrdrehbuch[[#This Row],[from]]),Lehrdrehbuch[[#This Row],[until]]-Lehrdrehbuch[[#This Row],[from]]+1)</f>
        <v>3</v>
      </c>
      <c r="AI343" s="79"/>
      <c r="AJ343" s="96"/>
      <c r="AK343" s="79"/>
      <c r="AL343"/>
      <c r="AM343"/>
      <c r="AN343"/>
      <c r="AO343"/>
      <c r="AP343"/>
      <c r="AQ343"/>
      <c r="AR343"/>
      <c r="AS343"/>
      <c r="AT343"/>
      <c r="AU343"/>
      <c r="AV343"/>
    </row>
    <row r="344" spans="1:48" ht="96" hidden="1" x14ac:dyDescent="0.2">
      <c r="A344" s="46"/>
      <c r="B344" s="39">
        <v>4</v>
      </c>
      <c r="C344" s="109">
        <v>340</v>
      </c>
      <c r="D344" s="50">
        <v>297</v>
      </c>
      <c r="E344" s="102">
        <v>0</v>
      </c>
      <c r="F344" s="92" t="s">
        <v>818</v>
      </c>
      <c r="G344" s="52">
        <v>6.9444444444444447E-4</v>
      </c>
      <c r="H344" s="44">
        <v>1</v>
      </c>
      <c r="I34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0.16666666666666663</v>
      </c>
      <c r="J34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0.54166666666666652</v>
      </c>
      <c r="K344" s="56">
        <v>2.4305555555555556E-2</v>
      </c>
      <c r="L344" s="128" t="str" cm="1">
        <f t="array" ref="L34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17.03.01.01_p_DE</v>
      </c>
      <c r="M344" s="59">
        <v>17</v>
      </c>
      <c r="N344" s="37" t="s">
        <v>13</v>
      </c>
      <c r="O344" s="5">
        <v>3</v>
      </c>
      <c r="P344" s="1" t="s">
        <v>40</v>
      </c>
      <c r="Q344" s="59">
        <v>1</v>
      </c>
      <c r="R344" s="1" t="s">
        <v>40</v>
      </c>
      <c r="S344" s="84" t="s">
        <v>495</v>
      </c>
      <c r="T344" s="59">
        <v>1</v>
      </c>
      <c r="U344" s="2" t="s">
        <v>587</v>
      </c>
      <c r="V344" s="60" t="s">
        <v>51</v>
      </c>
      <c r="W344" s="1" t="s">
        <v>90</v>
      </c>
      <c r="X344" s="1" t="s">
        <v>218</v>
      </c>
      <c r="Y344" s="17">
        <v>0</v>
      </c>
      <c r="Z344" s="60" t="s">
        <v>777</v>
      </c>
      <c r="AA344" s="35"/>
      <c r="AB344" s="12"/>
      <c r="AC344" s="2"/>
      <c r="AD344" s="9">
        <v>7</v>
      </c>
      <c r="AE344" s="88" t="str">
        <f>IF(ISBLANK(Lehrdrehbuch[[#This Row],[from]]),"",_xlfn.CONCAT(Lehrdrehbuch[[#This Row],[Ei Nr.]],".",Lehrdrehbuch[[#This Row],[from]]))</f>
        <v>17.7</v>
      </c>
      <c r="AF344" s="9">
        <v>7</v>
      </c>
      <c r="AG344" s="88" t="str">
        <f>IF(ISBLANK(Lehrdrehbuch[[#This Row],[until]]),"",_xlfn.CONCAT(Lehrdrehbuch[[#This Row],[Ei Nr.]],".",Lehrdrehbuch[[#This Row],[until]]))</f>
        <v>17.7</v>
      </c>
      <c r="AH344" s="67" cm="1">
        <f t="array" ref="AH344">_xlfn.IFS(Lehrdrehbuch[[#This Row],[from]]="na","na",Lehrdrehbuch[[#This Row],[from]]="ID","na",ISBLANK(Lehrdrehbuch[[#This Row],[from]]),"na",ISNUMBER(Lehrdrehbuch[[#This Row],[from]]),Lehrdrehbuch[[#This Row],[until]]-Lehrdrehbuch[[#This Row],[from]]+1)</f>
        <v>1</v>
      </c>
      <c r="AI344" s="79"/>
      <c r="AJ344" s="96"/>
      <c r="AK344" s="79"/>
      <c r="AL344"/>
      <c r="AM344"/>
      <c r="AN344"/>
      <c r="AO344"/>
      <c r="AP344"/>
      <c r="AQ344"/>
      <c r="AR344"/>
      <c r="AS344"/>
      <c r="AT344"/>
      <c r="AU344"/>
      <c r="AV344"/>
    </row>
    <row r="345" spans="1:48" ht="48" hidden="1" x14ac:dyDescent="0.2">
      <c r="A345" s="46"/>
      <c r="B345" s="39">
        <v>4</v>
      </c>
      <c r="C345" s="109">
        <v>341</v>
      </c>
      <c r="D345" s="50">
        <v>299</v>
      </c>
      <c r="E345" s="102">
        <v>0</v>
      </c>
      <c r="F345" s="92" t="s">
        <v>818</v>
      </c>
      <c r="G345" s="52">
        <v>6.9444444444444441E-3</v>
      </c>
      <c r="H345" s="44">
        <v>1</v>
      </c>
      <c r="I34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0.17361111111111108</v>
      </c>
      <c r="J34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0.54861111111111094</v>
      </c>
      <c r="K345" s="56">
        <v>2.4305555555555556E-2</v>
      </c>
      <c r="L345" s="128" t="str" cm="1">
        <f t="array" ref="L34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17.03.01.03_p_DE</v>
      </c>
      <c r="M345" s="59">
        <v>17</v>
      </c>
      <c r="N345" s="37" t="s">
        <v>13</v>
      </c>
      <c r="O345" s="5">
        <v>3</v>
      </c>
      <c r="P345" s="1" t="s">
        <v>40</v>
      </c>
      <c r="Q345" s="59">
        <v>1</v>
      </c>
      <c r="R345" s="1" t="s">
        <v>40</v>
      </c>
      <c r="S345" s="84" t="s">
        <v>495</v>
      </c>
      <c r="T345" s="59">
        <v>3</v>
      </c>
      <c r="U345" s="2" t="s">
        <v>589</v>
      </c>
      <c r="V345" s="60" t="s">
        <v>51</v>
      </c>
      <c r="W345" s="1" t="s">
        <v>90</v>
      </c>
      <c r="X345" s="1" t="s">
        <v>218</v>
      </c>
      <c r="Y345" s="17">
        <v>0</v>
      </c>
      <c r="Z345" s="27" t="s">
        <v>510</v>
      </c>
      <c r="AA345" s="35"/>
      <c r="AB345" s="12"/>
      <c r="AC345" s="2"/>
      <c r="AD345" s="9">
        <v>8</v>
      </c>
      <c r="AE345" s="88" t="str">
        <f>IF(ISBLANK(Lehrdrehbuch[[#This Row],[from]]),"",_xlfn.CONCAT(Lehrdrehbuch[[#This Row],[Ei Nr.]],".",Lehrdrehbuch[[#This Row],[from]]))</f>
        <v>17.8</v>
      </c>
      <c r="AF345" s="9">
        <v>8</v>
      </c>
      <c r="AG345" s="88" t="str">
        <f>IF(ISBLANK(Lehrdrehbuch[[#This Row],[until]]),"",_xlfn.CONCAT(Lehrdrehbuch[[#This Row],[Ei Nr.]],".",Lehrdrehbuch[[#This Row],[until]]))</f>
        <v>17.8</v>
      </c>
      <c r="AH345" s="67" cm="1">
        <f t="array" ref="AH345">_xlfn.IFS(Lehrdrehbuch[[#This Row],[from]]="na","na",Lehrdrehbuch[[#This Row],[from]]="ID","na",ISBLANK(Lehrdrehbuch[[#This Row],[from]]),"na",ISNUMBER(Lehrdrehbuch[[#This Row],[from]]),Lehrdrehbuch[[#This Row],[until]]-Lehrdrehbuch[[#This Row],[from]]+1)</f>
        <v>1</v>
      </c>
      <c r="AI345" s="79"/>
      <c r="AJ345" s="96"/>
      <c r="AK345" s="79"/>
      <c r="AL345"/>
      <c r="AM345"/>
      <c r="AN345"/>
      <c r="AO345"/>
      <c r="AP345"/>
      <c r="AQ345"/>
      <c r="AR345"/>
      <c r="AS345"/>
      <c r="AT345"/>
      <c r="AU345"/>
      <c r="AV345"/>
    </row>
    <row r="346" spans="1:48" ht="112" hidden="1" x14ac:dyDescent="0.2">
      <c r="A346" s="46"/>
      <c r="B346" s="39">
        <v>4</v>
      </c>
      <c r="C346" s="109">
        <v>342</v>
      </c>
      <c r="D346" s="50">
        <v>301</v>
      </c>
      <c r="E346" s="102">
        <v>0</v>
      </c>
      <c r="F346" s="92" t="s">
        <v>818</v>
      </c>
      <c r="G346" s="52">
        <v>6.9444444444444441E-3</v>
      </c>
      <c r="H346" s="44">
        <v>1</v>
      </c>
      <c r="I34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0.18055555555555552</v>
      </c>
      <c r="J34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0.55555555555555536</v>
      </c>
      <c r="K346" s="56">
        <v>2.4305555555555556E-2</v>
      </c>
      <c r="L346" s="128" t="str" cm="1">
        <f t="array" ref="L34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17.03.01.04_p_DE</v>
      </c>
      <c r="M346" s="59">
        <v>17</v>
      </c>
      <c r="N346" s="37" t="s">
        <v>13</v>
      </c>
      <c r="O346" s="5">
        <v>3</v>
      </c>
      <c r="P346" s="1" t="s">
        <v>40</v>
      </c>
      <c r="Q346" s="59">
        <v>1</v>
      </c>
      <c r="R346" s="1" t="s">
        <v>40</v>
      </c>
      <c r="S346" s="84" t="s">
        <v>495</v>
      </c>
      <c r="T346" s="59">
        <v>4</v>
      </c>
      <c r="U346" s="2" t="s">
        <v>596</v>
      </c>
      <c r="V346" s="60" t="s">
        <v>51</v>
      </c>
      <c r="W346" s="1" t="s">
        <v>90</v>
      </c>
      <c r="X346" s="1" t="s">
        <v>218</v>
      </c>
      <c r="Y346" s="17">
        <v>0</v>
      </c>
      <c r="Z346" s="27" t="s">
        <v>780</v>
      </c>
      <c r="AA346" s="35"/>
      <c r="AB346" s="12"/>
      <c r="AC346" s="2" t="s">
        <v>343</v>
      </c>
      <c r="AD346" s="9">
        <v>9</v>
      </c>
      <c r="AE346" s="88" t="str">
        <f>IF(ISBLANK(Lehrdrehbuch[[#This Row],[from]]),"",_xlfn.CONCAT(Lehrdrehbuch[[#This Row],[Ei Nr.]],".",Lehrdrehbuch[[#This Row],[from]]))</f>
        <v>17.9</v>
      </c>
      <c r="AF346" s="9">
        <v>9</v>
      </c>
      <c r="AG346" s="88" t="str">
        <f>IF(ISBLANK(Lehrdrehbuch[[#This Row],[until]]),"",_xlfn.CONCAT(Lehrdrehbuch[[#This Row],[Ei Nr.]],".",Lehrdrehbuch[[#This Row],[until]]))</f>
        <v>17.9</v>
      </c>
      <c r="AH346" s="67" cm="1">
        <f t="array" ref="AH346">_xlfn.IFS(Lehrdrehbuch[[#This Row],[from]]="na","na",Lehrdrehbuch[[#This Row],[from]]="ID","na",ISBLANK(Lehrdrehbuch[[#This Row],[from]]),"na",ISNUMBER(Lehrdrehbuch[[#This Row],[from]]),Lehrdrehbuch[[#This Row],[until]]-Lehrdrehbuch[[#This Row],[from]]+1)</f>
        <v>1</v>
      </c>
      <c r="AI346" s="79"/>
      <c r="AJ346" s="96"/>
      <c r="AK346" s="79"/>
      <c r="AL346"/>
      <c r="AM346"/>
      <c r="AN346"/>
      <c r="AO346"/>
      <c r="AP346"/>
      <c r="AQ346"/>
      <c r="AR346"/>
      <c r="AS346"/>
      <c r="AT346"/>
      <c r="AU346"/>
      <c r="AV346"/>
    </row>
    <row r="347" spans="1:48" ht="48" hidden="1" x14ac:dyDescent="0.2">
      <c r="A347" s="46"/>
      <c r="B347" s="39">
        <v>4</v>
      </c>
      <c r="C347" s="109">
        <v>343</v>
      </c>
      <c r="D347" s="50">
        <v>303</v>
      </c>
      <c r="E347" s="102">
        <v>0</v>
      </c>
      <c r="F347" s="92" t="s">
        <v>818</v>
      </c>
      <c r="G347" s="52">
        <v>1.3888888888888889E-3</v>
      </c>
      <c r="H347" s="44">
        <v>0</v>
      </c>
      <c r="I34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0.18055555555555552</v>
      </c>
      <c r="J34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0.55555555555555536</v>
      </c>
      <c r="K347" s="56">
        <v>2.4305555555555556E-2</v>
      </c>
      <c r="L347" s="128" t="str" cm="1">
        <f t="array" ref="L34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17.03.01a.01_p_DE</v>
      </c>
      <c r="M347" s="58">
        <v>17</v>
      </c>
      <c r="N347" s="37" t="s">
        <v>13</v>
      </c>
      <c r="O347" s="5">
        <v>3</v>
      </c>
      <c r="P347" s="1" t="s">
        <v>40</v>
      </c>
      <c r="Q347" s="59" t="s">
        <v>363</v>
      </c>
      <c r="R347" s="1" t="s">
        <v>662</v>
      </c>
      <c r="S347" s="84" t="s">
        <v>237</v>
      </c>
      <c r="T347" s="58">
        <v>1</v>
      </c>
      <c r="U347" s="2" t="s">
        <v>587</v>
      </c>
      <c r="V347" s="60" t="s">
        <v>559</v>
      </c>
      <c r="W347" s="1" t="s">
        <v>89</v>
      </c>
      <c r="X347" s="1" t="s">
        <v>222</v>
      </c>
      <c r="Y347" s="17">
        <v>1</v>
      </c>
      <c r="Z347" s="60" t="s">
        <v>511</v>
      </c>
      <c r="AA347" s="35"/>
      <c r="AB347" s="12"/>
      <c r="AC347" s="2"/>
      <c r="AD347" s="9" t="s">
        <v>15</v>
      </c>
      <c r="AE347" s="88" t="str">
        <f>IF(ISBLANK(Lehrdrehbuch[[#This Row],[from]]),"",_xlfn.CONCAT(Lehrdrehbuch[[#This Row],[Ei Nr.]],".",Lehrdrehbuch[[#This Row],[from]]))</f>
        <v>17.na</v>
      </c>
      <c r="AF347" s="9" t="s">
        <v>15</v>
      </c>
      <c r="AG347" s="88" t="str">
        <f>IF(ISBLANK(Lehrdrehbuch[[#This Row],[until]]),"",_xlfn.CONCAT(Lehrdrehbuch[[#This Row],[Ei Nr.]],".",Lehrdrehbuch[[#This Row],[until]]))</f>
        <v>17.na</v>
      </c>
      <c r="AH347" s="67" t="str" cm="1">
        <f t="array" ref="AH347">_xlfn.IFS(Lehrdrehbuch[[#This Row],[from]]="na","na",Lehrdrehbuch[[#This Row],[from]]="ID","na",ISBLANK(Lehrdrehbuch[[#This Row],[from]]),"na",ISNUMBER(Lehrdrehbuch[[#This Row],[from]]),Lehrdrehbuch[[#This Row],[until]]-Lehrdrehbuch[[#This Row],[from]]+1)</f>
        <v>na</v>
      </c>
      <c r="AI347" s="79"/>
      <c r="AJ347" s="96"/>
      <c r="AK347" s="79"/>
      <c r="AL347"/>
      <c r="AM347"/>
      <c r="AN347"/>
      <c r="AO347"/>
      <c r="AP347"/>
      <c r="AQ347"/>
      <c r="AR347"/>
      <c r="AS347"/>
      <c r="AT347"/>
      <c r="AU347"/>
      <c r="AV347"/>
    </row>
    <row r="348" spans="1:48" ht="96" hidden="1" x14ac:dyDescent="0.2">
      <c r="A348" s="46"/>
      <c r="B348" s="39">
        <v>4</v>
      </c>
      <c r="C348" s="109">
        <v>344</v>
      </c>
      <c r="D348" s="50">
        <v>304</v>
      </c>
      <c r="E348" s="102">
        <v>0</v>
      </c>
      <c r="F348" s="92" t="s">
        <v>818</v>
      </c>
      <c r="G348" s="52">
        <v>3.472222222222222E-3</v>
      </c>
      <c r="H348" s="44">
        <v>0</v>
      </c>
      <c r="I34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0.18055555555555552</v>
      </c>
      <c r="J34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0.55555555555555536</v>
      </c>
      <c r="K348" s="56">
        <v>2.4305555555555556E-2</v>
      </c>
      <c r="L348" s="128" t="str" cm="1">
        <f t="array" ref="L34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17.03.01a.02_p_DE</v>
      </c>
      <c r="M348" s="58">
        <v>17</v>
      </c>
      <c r="N348" s="37" t="s">
        <v>13</v>
      </c>
      <c r="O348" s="5">
        <v>3</v>
      </c>
      <c r="P348" s="1" t="s">
        <v>40</v>
      </c>
      <c r="Q348" s="59" t="s">
        <v>363</v>
      </c>
      <c r="R348" s="1" t="s">
        <v>662</v>
      </c>
      <c r="S348" s="84" t="s">
        <v>237</v>
      </c>
      <c r="T348" s="58">
        <v>2</v>
      </c>
      <c r="U348" s="2" t="s">
        <v>589</v>
      </c>
      <c r="V348" s="60" t="s">
        <v>559</v>
      </c>
      <c r="W348" s="1" t="s">
        <v>90</v>
      </c>
      <c r="X348" s="72" t="s">
        <v>218</v>
      </c>
      <c r="Y348" s="17">
        <v>1</v>
      </c>
      <c r="Z348" s="60" t="s">
        <v>706</v>
      </c>
      <c r="AA348" s="35"/>
      <c r="AB348" s="12"/>
      <c r="AC348" s="2"/>
      <c r="AD348" s="9" t="s">
        <v>15</v>
      </c>
      <c r="AE348" s="88" t="str">
        <f>IF(ISBLANK(Lehrdrehbuch[[#This Row],[from]]),"",_xlfn.CONCAT(Lehrdrehbuch[[#This Row],[Ei Nr.]],".",Lehrdrehbuch[[#This Row],[from]]))</f>
        <v>17.na</v>
      </c>
      <c r="AF348" s="9" t="s">
        <v>15</v>
      </c>
      <c r="AG348" s="88" t="str">
        <f>IF(ISBLANK(Lehrdrehbuch[[#This Row],[until]]),"",_xlfn.CONCAT(Lehrdrehbuch[[#This Row],[Ei Nr.]],".",Lehrdrehbuch[[#This Row],[until]]))</f>
        <v>17.na</v>
      </c>
      <c r="AH348" s="67" t="str" cm="1">
        <f t="array" ref="AH348">_xlfn.IFS(Lehrdrehbuch[[#This Row],[from]]="na","na",Lehrdrehbuch[[#This Row],[from]]="ID","na",ISBLANK(Lehrdrehbuch[[#This Row],[from]]),"na",ISNUMBER(Lehrdrehbuch[[#This Row],[from]]),Lehrdrehbuch[[#This Row],[until]]-Lehrdrehbuch[[#This Row],[from]]+1)</f>
        <v>na</v>
      </c>
      <c r="AI348" s="79"/>
      <c r="AJ348" s="96"/>
      <c r="AK348" s="79"/>
      <c r="AL348"/>
      <c r="AM348"/>
      <c r="AN348"/>
      <c r="AO348"/>
      <c r="AP348"/>
      <c r="AQ348"/>
      <c r="AR348"/>
      <c r="AS348"/>
      <c r="AT348"/>
      <c r="AU348"/>
      <c r="AV348"/>
    </row>
    <row r="349" spans="1:48" ht="64" hidden="1" x14ac:dyDescent="0.2">
      <c r="A349" s="46"/>
      <c r="B349" s="39">
        <v>4</v>
      </c>
      <c r="C349" s="109">
        <v>345</v>
      </c>
      <c r="D349" s="50">
        <v>305</v>
      </c>
      <c r="E349" s="102">
        <v>0</v>
      </c>
      <c r="F349" s="92" t="s">
        <v>818</v>
      </c>
      <c r="G349" s="52">
        <v>3.472222222222222E-3</v>
      </c>
      <c r="H349" s="44">
        <v>0</v>
      </c>
      <c r="I34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0.18055555555555552</v>
      </c>
      <c r="J34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0.55555555555555536</v>
      </c>
      <c r="K349" s="56">
        <v>2.4305555555555556E-2</v>
      </c>
      <c r="L349" s="128" t="str" cm="1">
        <f t="array" ref="L34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17.03.01a.03_p_DE</v>
      </c>
      <c r="M349" s="58">
        <v>17</v>
      </c>
      <c r="N349" s="37" t="s">
        <v>13</v>
      </c>
      <c r="O349" s="5">
        <v>3</v>
      </c>
      <c r="P349" s="1" t="s">
        <v>40</v>
      </c>
      <c r="Q349" s="59" t="s">
        <v>363</v>
      </c>
      <c r="R349" s="1" t="s">
        <v>662</v>
      </c>
      <c r="S349" s="84" t="s">
        <v>237</v>
      </c>
      <c r="T349" s="58">
        <v>3</v>
      </c>
      <c r="U349" s="2" t="s">
        <v>663</v>
      </c>
      <c r="V349" s="60" t="s">
        <v>559</v>
      </c>
      <c r="W349" s="1" t="s">
        <v>90</v>
      </c>
      <c r="X349" s="72" t="s">
        <v>218</v>
      </c>
      <c r="Y349" s="17">
        <v>1</v>
      </c>
      <c r="Z349" s="60" t="s">
        <v>512</v>
      </c>
      <c r="AA349" s="35"/>
      <c r="AB349" s="12"/>
      <c r="AC349" s="2"/>
      <c r="AD349" s="9" t="s">
        <v>15</v>
      </c>
      <c r="AE349" s="88" t="str">
        <f>IF(ISBLANK(Lehrdrehbuch[[#This Row],[from]]),"",_xlfn.CONCAT(Lehrdrehbuch[[#This Row],[Ei Nr.]],".",Lehrdrehbuch[[#This Row],[from]]))</f>
        <v>17.na</v>
      </c>
      <c r="AF349" s="9" t="s">
        <v>15</v>
      </c>
      <c r="AG349" s="88" t="str">
        <f>IF(ISBLANK(Lehrdrehbuch[[#This Row],[until]]),"",_xlfn.CONCAT(Lehrdrehbuch[[#This Row],[Ei Nr.]],".",Lehrdrehbuch[[#This Row],[until]]))</f>
        <v>17.na</v>
      </c>
      <c r="AH349" s="67" t="str" cm="1">
        <f t="array" ref="AH349">_xlfn.IFS(Lehrdrehbuch[[#This Row],[from]]="na","na",Lehrdrehbuch[[#This Row],[from]]="ID","na",ISBLANK(Lehrdrehbuch[[#This Row],[from]]),"na",ISNUMBER(Lehrdrehbuch[[#This Row],[from]]),Lehrdrehbuch[[#This Row],[until]]-Lehrdrehbuch[[#This Row],[from]]+1)</f>
        <v>na</v>
      </c>
      <c r="AI349" s="79"/>
      <c r="AJ349" s="96"/>
      <c r="AK349" s="79"/>
      <c r="AL349"/>
      <c r="AM349"/>
      <c r="AN349"/>
      <c r="AO349"/>
      <c r="AP349"/>
      <c r="AQ349"/>
      <c r="AR349"/>
      <c r="AS349"/>
      <c r="AT349"/>
      <c r="AU349"/>
      <c r="AV349"/>
    </row>
    <row r="350" spans="1:48" ht="48" hidden="1" x14ac:dyDescent="0.2">
      <c r="A350" s="46"/>
      <c r="B350" s="39">
        <v>4</v>
      </c>
      <c r="C350" s="109">
        <v>346</v>
      </c>
      <c r="D350" s="50">
        <v>306</v>
      </c>
      <c r="E350" s="102">
        <v>0</v>
      </c>
      <c r="F350" s="92" t="s">
        <v>818</v>
      </c>
      <c r="G350" s="52">
        <v>2.0833333333333333E-3</v>
      </c>
      <c r="H350" s="44">
        <v>1</v>
      </c>
      <c r="I35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0.18263888888888885</v>
      </c>
      <c r="J35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0.55763888888888868</v>
      </c>
      <c r="K350" s="93">
        <v>1.0416666666666666E-2</v>
      </c>
      <c r="L350" s="128" t="str" cm="1">
        <f t="array" ref="L35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18.01.01.01_p_DE</v>
      </c>
      <c r="M350" s="58">
        <v>18</v>
      </c>
      <c r="N350" s="37" t="s">
        <v>693</v>
      </c>
      <c r="O350" s="5">
        <v>1</v>
      </c>
      <c r="P350" s="1" t="s">
        <v>560</v>
      </c>
      <c r="Q350" s="59">
        <v>1</v>
      </c>
      <c r="R350" s="1" t="s">
        <v>46</v>
      </c>
      <c r="S350" s="84" t="s">
        <v>33</v>
      </c>
      <c r="T350" s="58">
        <v>1</v>
      </c>
      <c r="U350" s="2" t="s">
        <v>586</v>
      </c>
      <c r="V350" s="60" t="s">
        <v>722</v>
      </c>
      <c r="W350" s="1" t="s">
        <v>89</v>
      </c>
      <c r="X350" s="1" t="s">
        <v>222</v>
      </c>
      <c r="Y350" s="17">
        <v>0</v>
      </c>
      <c r="Z350" s="60" t="s">
        <v>122</v>
      </c>
      <c r="AA350" s="35"/>
      <c r="AB350" s="12"/>
      <c r="AC350" s="2"/>
      <c r="AD350" s="9">
        <v>1</v>
      </c>
      <c r="AE350" s="88" t="str">
        <f>IF(ISBLANK(Lehrdrehbuch[[#This Row],[from]]),"",_xlfn.CONCAT(Lehrdrehbuch[[#This Row],[Ei Nr.]],".",Lehrdrehbuch[[#This Row],[from]]))</f>
        <v>18.1</v>
      </c>
      <c r="AF350" s="9">
        <v>3</v>
      </c>
      <c r="AG350" s="88" t="str">
        <f>IF(ISBLANK(Lehrdrehbuch[[#This Row],[until]]),"",_xlfn.CONCAT(Lehrdrehbuch[[#This Row],[Ei Nr.]],".",Lehrdrehbuch[[#This Row],[until]]))</f>
        <v>18.3</v>
      </c>
      <c r="AH350" s="67" cm="1">
        <f t="array" ref="AH350">_xlfn.IFS(Lehrdrehbuch[[#This Row],[from]]="na","na",Lehrdrehbuch[[#This Row],[from]]="ID","na",ISBLANK(Lehrdrehbuch[[#This Row],[from]]),"na",ISNUMBER(Lehrdrehbuch[[#This Row],[from]]),Lehrdrehbuch[[#This Row],[until]]-Lehrdrehbuch[[#This Row],[from]]+1)</f>
        <v>3</v>
      </c>
      <c r="AI350" s="79"/>
      <c r="AJ350" s="96"/>
      <c r="AK350" s="79"/>
      <c r="AL350"/>
      <c r="AM350"/>
      <c r="AN350"/>
      <c r="AO350"/>
      <c r="AP350"/>
      <c r="AQ350"/>
      <c r="AR350"/>
      <c r="AS350"/>
      <c r="AT350"/>
      <c r="AU350"/>
      <c r="AV350"/>
    </row>
    <row r="351" spans="1:48" ht="48" hidden="1" x14ac:dyDescent="0.2">
      <c r="A351" s="46"/>
      <c r="B351" s="39">
        <v>4</v>
      </c>
      <c r="C351" s="109">
        <v>347</v>
      </c>
      <c r="D351" s="50">
        <v>308</v>
      </c>
      <c r="E351" s="102">
        <v>0</v>
      </c>
      <c r="F351" s="92" t="s">
        <v>818</v>
      </c>
      <c r="G351" s="52">
        <v>2.0833333333333333E-3</v>
      </c>
      <c r="H351" s="44">
        <v>0</v>
      </c>
      <c r="I35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0.18263888888888885</v>
      </c>
      <c r="J35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0.55763888888888868</v>
      </c>
      <c r="K351" s="55">
        <v>1.0416666666666666E-2</v>
      </c>
      <c r="L351" s="128" t="str" cm="1">
        <f t="array" ref="L35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18.01.01a.01_p_DE</v>
      </c>
      <c r="M351" s="58">
        <v>18</v>
      </c>
      <c r="N351" s="37" t="s">
        <v>693</v>
      </c>
      <c r="O351" s="5">
        <v>1</v>
      </c>
      <c r="P351" s="1" t="s">
        <v>560</v>
      </c>
      <c r="Q351" s="59" t="s">
        <v>363</v>
      </c>
      <c r="R351" s="1" t="s">
        <v>46</v>
      </c>
      <c r="S351" s="84" t="s">
        <v>228</v>
      </c>
      <c r="T351" s="58">
        <v>1</v>
      </c>
      <c r="U351" s="2" t="s">
        <v>604</v>
      </c>
      <c r="V351" s="60" t="s">
        <v>722</v>
      </c>
      <c r="W351" s="1" t="s">
        <v>90</v>
      </c>
      <c r="X351" s="1" t="s">
        <v>218</v>
      </c>
      <c r="Y351" s="17">
        <v>1</v>
      </c>
      <c r="Z351" s="60" t="s">
        <v>513</v>
      </c>
      <c r="AA351" s="35"/>
      <c r="AB351" s="12"/>
      <c r="AC351" s="2"/>
      <c r="AD351" s="9" t="s">
        <v>15</v>
      </c>
      <c r="AE351" s="88" t="str">
        <f>IF(ISBLANK(Lehrdrehbuch[[#This Row],[from]]),"",_xlfn.CONCAT(Lehrdrehbuch[[#This Row],[Ei Nr.]],".",Lehrdrehbuch[[#This Row],[from]]))</f>
        <v>18.na</v>
      </c>
      <c r="AF351" s="9" t="s">
        <v>15</v>
      </c>
      <c r="AG351" s="88" t="str">
        <f>IF(ISBLANK(Lehrdrehbuch[[#This Row],[until]]),"",_xlfn.CONCAT(Lehrdrehbuch[[#This Row],[Ei Nr.]],".",Lehrdrehbuch[[#This Row],[until]]))</f>
        <v>18.na</v>
      </c>
      <c r="AH351" s="67" t="str" cm="1">
        <f t="array" ref="AH351">_xlfn.IFS(Lehrdrehbuch[[#This Row],[from]]="na","na",Lehrdrehbuch[[#This Row],[from]]="ID","na",ISBLANK(Lehrdrehbuch[[#This Row],[from]]),"na",ISNUMBER(Lehrdrehbuch[[#This Row],[from]]),Lehrdrehbuch[[#This Row],[until]]-Lehrdrehbuch[[#This Row],[from]]+1)</f>
        <v>na</v>
      </c>
      <c r="AI351" s="79"/>
      <c r="AJ351" s="96"/>
      <c r="AK351" s="79"/>
      <c r="AL351"/>
      <c r="AM351"/>
      <c r="AN351"/>
      <c r="AO351"/>
      <c r="AP351"/>
      <c r="AQ351"/>
      <c r="AR351"/>
      <c r="AS351"/>
      <c r="AT351"/>
      <c r="AU351"/>
      <c r="AV351"/>
    </row>
    <row r="352" spans="1:48" ht="64" hidden="1" x14ac:dyDescent="0.2">
      <c r="A352" s="46"/>
      <c r="B352" s="39">
        <v>4</v>
      </c>
      <c r="C352" s="109">
        <v>348</v>
      </c>
      <c r="D352" s="50">
        <v>311</v>
      </c>
      <c r="E352" s="102">
        <v>0</v>
      </c>
      <c r="F352" s="92" t="s">
        <v>818</v>
      </c>
      <c r="G352" s="52">
        <v>4.8611111111111112E-3</v>
      </c>
      <c r="H352" s="44">
        <v>1</v>
      </c>
      <c r="I35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0.18749999999999997</v>
      </c>
      <c r="J35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0.56249999999999978</v>
      </c>
      <c r="K352" s="55">
        <v>1.0416666666666666E-2</v>
      </c>
      <c r="L352" s="128" t="str" cm="1">
        <f t="array" ref="L35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18.02.01.01_p_DE</v>
      </c>
      <c r="M352" s="58">
        <v>18</v>
      </c>
      <c r="N352" s="37" t="s">
        <v>693</v>
      </c>
      <c r="O352" s="5">
        <v>2</v>
      </c>
      <c r="P352" s="1" t="s">
        <v>46</v>
      </c>
      <c r="Q352" s="59">
        <v>1</v>
      </c>
      <c r="R352" s="1" t="s">
        <v>431</v>
      </c>
      <c r="S352" s="84" t="s">
        <v>33</v>
      </c>
      <c r="T352" s="58">
        <v>1</v>
      </c>
      <c r="U352" s="2" t="s">
        <v>586</v>
      </c>
      <c r="V352" s="60" t="s">
        <v>694</v>
      </c>
      <c r="W352" s="1" t="s">
        <v>89</v>
      </c>
      <c r="X352" s="1" t="s">
        <v>222</v>
      </c>
      <c r="Y352" s="17">
        <v>0</v>
      </c>
      <c r="Z352" s="60" t="s">
        <v>210</v>
      </c>
      <c r="AA352" s="35"/>
      <c r="AB352" s="12"/>
      <c r="AC352" s="2"/>
      <c r="AD352" s="9">
        <v>5</v>
      </c>
      <c r="AE352" s="88" t="str">
        <f>IF(ISBLANK(Lehrdrehbuch[[#This Row],[from]]),"",_xlfn.CONCAT(Lehrdrehbuch[[#This Row],[Ei Nr.]],".",Lehrdrehbuch[[#This Row],[from]]))</f>
        <v>18.5</v>
      </c>
      <c r="AF352" s="9">
        <v>5</v>
      </c>
      <c r="AG352" s="88" t="str">
        <f>IF(ISBLANK(Lehrdrehbuch[[#This Row],[until]]),"",_xlfn.CONCAT(Lehrdrehbuch[[#This Row],[Ei Nr.]],".",Lehrdrehbuch[[#This Row],[until]]))</f>
        <v>18.5</v>
      </c>
      <c r="AH352" s="67" cm="1">
        <f t="array" ref="AH352">_xlfn.IFS(Lehrdrehbuch[[#This Row],[from]]="na","na",Lehrdrehbuch[[#This Row],[from]]="ID","na",ISBLANK(Lehrdrehbuch[[#This Row],[from]]),"na",ISNUMBER(Lehrdrehbuch[[#This Row],[from]]),Lehrdrehbuch[[#This Row],[until]]-Lehrdrehbuch[[#This Row],[from]]+1)</f>
        <v>1</v>
      </c>
      <c r="AI352" s="79"/>
      <c r="AJ352" s="96"/>
      <c r="AK352" s="79"/>
      <c r="AL352"/>
      <c r="AM352"/>
      <c r="AN352"/>
      <c r="AO352"/>
      <c r="AP352"/>
      <c r="AQ352"/>
      <c r="AR352"/>
      <c r="AS352"/>
      <c r="AT352"/>
      <c r="AU352"/>
      <c r="AV352"/>
    </row>
    <row r="353" spans="1:48" ht="64" hidden="1" x14ac:dyDescent="0.2">
      <c r="A353" s="46"/>
      <c r="B353" s="39">
        <v>4</v>
      </c>
      <c r="C353" s="109">
        <v>349</v>
      </c>
      <c r="D353" s="50">
        <v>313</v>
      </c>
      <c r="E353" s="102">
        <v>0</v>
      </c>
      <c r="F353" s="92" t="s">
        <v>818</v>
      </c>
      <c r="G353" s="52">
        <v>6.9444444444444447E-4</v>
      </c>
      <c r="H353" s="44">
        <v>1</v>
      </c>
      <c r="I35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0.18819444444444441</v>
      </c>
      <c r="J35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0.56319444444444422</v>
      </c>
      <c r="K353" s="55">
        <v>1.0416666666666666E-2</v>
      </c>
      <c r="L353" s="128" t="str" cm="1">
        <f t="array" ref="L35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18.02.02.01_p_DE</v>
      </c>
      <c r="M353" s="58">
        <v>18</v>
      </c>
      <c r="N353" s="37" t="s">
        <v>693</v>
      </c>
      <c r="O353" s="5">
        <v>2</v>
      </c>
      <c r="P353" s="1" t="s">
        <v>46</v>
      </c>
      <c r="Q353" s="59">
        <v>2</v>
      </c>
      <c r="R353" s="1" t="s">
        <v>432</v>
      </c>
      <c r="S353" s="84" t="s">
        <v>33</v>
      </c>
      <c r="T353" s="58">
        <v>1</v>
      </c>
      <c r="U353" s="2" t="s">
        <v>586</v>
      </c>
      <c r="V353" s="60" t="s">
        <v>77</v>
      </c>
      <c r="W353" s="1" t="s">
        <v>89</v>
      </c>
      <c r="X353" s="1" t="s">
        <v>222</v>
      </c>
      <c r="Y353" s="17">
        <v>0</v>
      </c>
      <c r="Z353" s="60" t="s">
        <v>700</v>
      </c>
      <c r="AA353" s="35"/>
      <c r="AB353" s="12"/>
      <c r="AC353" s="2"/>
      <c r="AD353" s="9">
        <v>6</v>
      </c>
      <c r="AE353" s="88" t="str">
        <f>IF(ISBLANK(Lehrdrehbuch[[#This Row],[from]]),"",_xlfn.CONCAT(Lehrdrehbuch[[#This Row],[Ei Nr.]],".",Lehrdrehbuch[[#This Row],[from]]))</f>
        <v>18.6</v>
      </c>
      <c r="AF353" s="9">
        <v>6</v>
      </c>
      <c r="AG353" s="88" t="str">
        <f>IF(ISBLANK(Lehrdrehbuch[[#This Row],[until]]),"",_xlfn.CONCAT(Lehrdrehbuch[[#This Row],[Ei Nr.]],".",Lehrdrehbuch[[#This Row],[until]]))</f>
        <v>18.6</v>
      </c>
      <c r="AH353" s="67" cm="1">
        <f t="array" ref="AH353">_xlfn.IFS(Lehrdrehbuch[[#This Row],[from]]="na","na",Lehrdrehbuch[[#This Row],[from]]="ID","na",ISBLANK(Lehrdrehbuch[[#This Row],[from]]),"na",ISNUMBER(Lehrdrehbuch[[#This Row],[from]]),Lehrdrehbuch[[#This Row],[until]]-Lehrdrehbuch[[#This Row],[from]]+1)</f>
        <v>1</v>
      </c>
      <c r="AI353" s="79"/>
      <c r="AJ353" s="96"/>
      <c r="AK353" s="79"/>
      <c r="AL353"/>
      <c r="AM353"/>
      <c r="AN353"/>
      <c r="AO353"/>
      <c r="AP353"/>
      <c r="AQ353"/>
      <c r="AR353"/>
      <c r="AS353"/>
      <c r="AT353"/>
      <c r="AU353"/>
      <c r="AV353"/>
    </row>
    <row r="354" spans="1:48" ht="64" hidden="1" x14ac:dyDescent="0.2">
      <c r="A354" s="46"/>
      <c r="B354" s="39">
        <v>4</v>
      </c>
      <c r="C354" s="109">
        <v>350</v>
      </c>
      <c r="D354" s="50">
        <v>315</v>
      </c>
      <c r="E354" s="102">
        <v>0</v>
      </c>
      <c r="F354" s="92" t="s">
        <v>818</v>
      </c>
      <c r="G354" s="52">
        <v>2.7777777777777779E-3</v>
      </c>
      <c r="H354" s="44">
        <v>0</v>
      </c>
      <c r="I35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0.18819444444444441</v>
      </c>
      <c r="J35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0.56319444444444422</v>
      </c>
      <c r="K354" s="55">
        <v>1.0416666666666666E-2</v>
      </c>
      <c r="L354" s="128" t="str" cm="1">
        <f t="array" ref="L35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18.02.02a.01_p_DE</v>
      </c>
      <c r="M354" s="58">
        <v>18</v>
      </c>
      <c r="N354" s="37" t="s">
        <v>693</v>
      </c>
      <c r="O354" s="5">
        <v>2</v>
      </c>
      <c r="P354" s="1" t="s">
        <v>46</v>
      </c>
      <c r="Q354" s="59" t="s">
        <v>365</v>
      </c>
      <c r="R354" s="1" t="s">
        <v>514</v>
      </c>
      <c r="S354" s="84" t="s">
        <v>33</v>
      </c>
      <c r="T354" s="58">
        <v>1</v>
      </c>
      <c r="U354" s="2" t="s">
        <v>586</v>
      </c>
      <c r="V354" s="60" t="s">
        <v>462</v>
      </c>
      <c r="W354" s="1" t="s">
        <v>89</v>
      </c>
      <c r="X354" s="1" t="s">
        <v>222</v>
      </c>
      <c r="Y354" s="17">
        <v>1</v>
      </c>
      <c r="Z354" s="60" t="s">
        <v>515</v>
      </c>
      <c r="AA354" s="35"/>
      <c r="AB354" s="12"/>
      <c r="AC354" s="2"/>
      <c r="AD354" s="9" t="s">
        <v>15</v>
      </c>
      <c r="AE354" s="88" t="str">
        <f>IF(ISBLANK(Lehrdrehbuch[[#This Row],[from]]),"",_xlfn.CONCAT(Lehrdrehbuch[[#This Row],[Ei Nr.]],".",Lehrdrehbuch[[#This Row],[from]]))</f>
        <v>18.na</v>
      </c>
      <c r="AF354" s="9" t="s">
        <v>15</v>
      </c>
      <c r="AG354" s="88" t="str">
        <f>IF(ISBLANK(Lehrdrehbuch[[#This Row],[until]]),"",_xlfn.CONCAT(Lehrdrehbuch[[#This Row],[Ei Nr.]],".",Lehrdrehbuch[[#This Row],[until]]))</f>
        <v>18.na</v>
      </c>
      <c r="AH354" s="67" t="str" cm="1">
        <f t="array" ref="AH354">_xlfn.IFS(Lehrdrehbuch[[#This Row],[from]]="na","na",Lehrdrehbuch[[#This Row],[from]]="ID","na",ISBLANK(Lehrdrehbuch[[#This Row],[from]]),"na",ISNUMBER(Lehrdrehbuch[[#This Row],[from]]),Lehrdrehbuch[[#This Row],[until]]-Lehrdrehbuch[[#This Row],[from]]+1)</f>
        <v>na</v>
      </c>
      <c r="AI354" s="79"/>
      <c r="AJ354" s="96"/>
      <c r="AK354" s="79"/>
      <c r="AL354"/>
      <c r="AM354"/>
      <c r="AN354"/>
      <c r="AO354"/>
      <c r="AP354"/>
      <c r="AQ354"/>
      <c r="AR354"/>
      <c r="AS354"/>
      <c r="AT354"/>
      <c r="AU354"/>
      <c r="AV354"/>
    </row>
    <row r="355" spans="1:48" ht="64" hidden="1" x14ac:dyDescent="0.2">
      <c r="A355" s="46"/>
      <c r="B355" s="39">
        <v>4</v>
      </c>
      <c r="C355" s="109">
        <v>351</v>
      </c>
      <c r="D355" s="50">
        <v>317</v>
      </c>
      <c r="E355" s="104">
        <v>0</v>
      </c>
      <c r="F355" s="92" t="s">
        <v>818</v>
      </c>
      <c r="G355" s="52">
        <v>2.7777777777777779E-3</v>
      </c>
      <c r="H355" s="44">
        <v>1</v>
      </c>
      <c r="I35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0.19097222222222218</v>
      </c>
      <c r="J35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0.56597222222222199</v>
      </c>
      <c r="K355" s="55">
        <v>1.0416666666666666E-2</v>
      </c>
      <c r="L355" s="128" t="str" cm="1">
        <f t="array" ref="L35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18.02.03.01_p_DE</v>
      </c>
      <c r="M355" s="58">
        <v>18</v>
      </c>
      <c r="N355" s="37" t="s">
        <v>693</v>
      </c>
      <c r="O355" s="5">
        <v>2</v>
      </c>
      <c r="P355" s="1" t="s">
        <v>46</v>
      </c>
      <c r="Q355" s="59">
        <v>3</v>
      </c>
      <c r="R355" s="1" t="s">
        <v>514</v>
      </c>
      <c r="S355" s="84" t="s">
        <v>228</v>
      </c>
      <c r="T355" s="58">
        <v>1</v>
      </c>
      <c r="U355" s="2" t="s">
        <v>604</v>
      </c>
      <c r="V355" s="60" t="s">
        <v>302</v>
      </c>
      <c r="W355" s="1" t="s">
        <v>90</v>
      </c>
      <c r="X355" s="1" t="s">
        <v>218</v>
      </c>
      <c r="Y355" s="17">
        <v>0</v>
      </c>
      <c r="Z355" s="60" t="s">
        <v>516</v>
      </c>
      <c r="AA355" s="35"/>
      <c r="AB355" s="12"/>
      <c r="AC355" s="2"/>
      <c r="AD355" s="9">
        <v>7</v>
      </c>
      <c r="AE355" s="88" t="str">
        <f>IF(ISBLANK(Lehrdrehbuch[[#This Row],[from]]),"",_xlfn.CONCAT(Lehrdrehbuch[[#This Row],[Ei Nr.]],".",Lehrdrehbuch[[#This Row],[from]]))</f>
        <v>18.7</v>
      </c>
      <c r="AF355" s="9">
        <v>7</v>
      </c>
      <c r="AG355" s="88" t="str">
        <f>IF(ISBLANK(Lehrdrehbuch[[#This Row],[until]]),"",_xlfn.CONCAT(Lehrdrehbuch[[#This Row],[Ei Nr.]],".",Lehrdrehbuch[[#This Row],[until]]))</f>
        <v>18.7</v>
      </c>
      <c r="AH355" s="67" cm="1">
        <f t="array" ref="AH355">_xlfn.IFS(Lehrdrehbuch[[#This Row],[from]]="na","na",Lehrdrehbuch[[#This Row],[from]]="ID","na",ISBLANK(Lehrdrehbuch[[#This Row],[from]]),"na",ISNUMBER(Lehrdrehbuch[[#This Row],[from]]),Lehrdrehbuch[[#This Row],[until]]-Lehrdrehbuch[[#This Row],[from]]+1)</f>
        <v>1</v>
      </c>
      <c r="AI355" s="79"/>
      <c r="AJ355" s="96"/>
      <c r="AK355" s="79"/>
      <c r="AL355"/>
      <c r="AM355"/>
      <c r="AN355"/>
      <c r="AO355"/>
      <c r="AP355"/>
      <c r="AQ355"/>
      <c r="AR355"/>
      <c r="AS355"/>
      <c r="AT355"/>
      <c r="AU355"/>
      <c r="AV355"/>
    </row>
    <row r="356" spans="1:48" ht="144" hidden="1" x14ac:dyDescent="0.2">
      <c r="A356" s="46"/>
      <c r="B356" s="39">
        <v>4</v>
      </c>
      <c r="C356" s="109">
        <v>352</v>
      </c>
      <c r="D356" s="50">
        <v>319</v>
      </c>
      <c r="E356" s="102">
        <v>0</v>
      </c>
      <c r="F356" s="92" t="s">
        <v>818</v>
      </c>
      <c r="G356" s="52">
        <v>1.3888888888888889E-3</v>
      </c>
      <c r="H356" s="44">
        <v>1</v>
      </c>
      <c r="I35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0.19236111111111107</v>
      </c>
      <c r="J35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0.56736111111111087</v>
      </c>
      <c r="K356" s="56">
        <v>1.3888888888888888E-2</v>
      </c>
      <c r="L356" s="128" t="str" cm="1">
        <f t="array" ref="L35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19.01.01.01_p_DE</v>
      </c>
      <c r="M356" s="59">
        <v>19</v>
      </c>
      <c r="N356" s="37" t="s">
        <v>19</v>
      </c>
      <c r="O356" s="5">
        <v>1</v>
      </c>
      <c r="P356" s="1" t="s">
        <v>67</v>
      </c>
      <c r="Q356" s="59">
        <v>1</v>
      </c>
      <c r="R356" s="1" t="s">
        <v>396</v>
      </c>
      <c r="S356" s="84" t="s">
        <v>495</v>
      </c>
      <c r="T356" s="59">
        <v>1</v>
      </c>
      <c r="U356" s="2" t="s">
        <v>587</v>
      </c>
      <c r="V356" s="60" t="s">
        <v>68</v>
      </c>
      <c r="W356" s="1" t="s">
        <v>89</v>
      </c>
      <c r="X356" s="1" t="s">
        <v>222</v>
      </c>
      <c r="Y356" s="17">
        <v>0</v>
      </c>
      <c r="Z356" s="60" t="s">
        <v>782</v>
      </c>
      <c r="AA356" s="35"/>
      <c r="AB356" s="12"/>
      <c r="AC356" s="2"/>
      <c r="AD356" s="9">
        <v>1</v>
      </c>
      <c r="AE356" s="88" t="str">
        <f>IF(ISBLANK(Lehrdrehbuch[[#This Row],[from]]),"",_xlfn.CONCAT(Lehrdrehbuch[[#This Row],[Ei Nr.]],".",Lehrdrehbuch[[#This Row],[from]]))</f>
        <v>19.1</v>
      </c>
      <c r="AF356" s="9">
        <v>2</v>
      </c>
      <c r="AG356" s="88" t="str">
        <f>IF(ISBLANK(Lehrdrehbuch[[#This Row],[until]]),"",_xlfn.CONCAT(Lehrdrehbuch[[#This Row],[Ei Nr.]],".",Lehrdrehbuch[[#This Row],[until]]))</f>
        <v>19.2</v>
      </c>
      <c r="AH356" s="67" cm="1">
        <f t="array" ref="AH356">_xlfn.IFS(Lehrdrehbuch[[#This Row],[from]]="na","na",Lehrdrehbuch[[#This Row],[from]]="ID","na",ISBLANK(Lehrdrehbuch[[#This Row],[from]]),"na",ISNUMBER(Lehrdrehbuch[[#This Row],[from]]),Lehrdrehbuch[[#This Row],[until]]-Lehrdrehbuch[[#This Row],[from]]+1)</f>
        <v>2</v>
      </c>
      <c r="AI356" s="79"/>
      <c r="AJ356" s="96"/>
      <c r="AK356" s="79"/>
      <c r="AL356"/>
      <c r="AM356"/>
      <c r="AN356"/>
      <c r="AO356"/>
      <c r="AP356"/>
      <c r="AQ356"/>
      <c r="AR356"/>
      <c r="AS356"/>
      <c r="AT356"/>
      <c r="AU356"/>
      <c r="AV356"/>
    </row>
    <row r="357" spans="1:48" ht="32" hidden="1" x14ac:dyDescent="0.2">
      <c r="A357" s="46"/>
      <c r="B357" s="39">
        <v>4</v>
      </c>
      <c r="C357" s="109">
        <v>353</v>
      </c>
      <c r="D357" s="50">
        <v>321</v>
      </c>
      <c r="E357" s="102">
        <v>0</v>
      </c>
      <c r="F357" s="92" t="s">
        <v>818</v>
      </c>
      <c r="G357" s="52">
        <v>6.9444444444444441E-3</v>
      </c>
      <c r="H357" s="44">
        <v>1</v>
      </c>
      <c r="I35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0.19930555555555551</v>
      </c>
      <c r="J35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0.57430555555555529</v>
      </c>
      <c r="K357" s="56">
        <v>1.3888888888888888E-2</v>
      </c>
      <c r="L357" s="128" t="str" cm="1">
        <f t="array" ref="L35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19.01.01.02_p_DE</v>
      </c>
      <c r="M357" s="59">
        <v>19</v>
      </c>
      <c r="N357" s="37" t="s">
        <v>19</v>
      </c>
      <c r="O357" s="5">
        <v>1</v>
      </c>
      <c r="P357" s="1" t="s">
        <v>67</v>
      </c>
      <c r="Q357" s="59">
        <v>1</v>
      </c>
      <c r="R357" s="1" t="s">
        <v>396</v>
      </c>
      <c r="S357" s="84" t="s">
        <v>495</v>
      </c>
      <c r="T357" s="59">
        <v>2</v>
      </c>
      <c r="U357" s="2" t="s">
        <v>594</v>
      </c>
      <c r="V357" s="60" t="s">
        <v>68</v>
      </c>
      <c r="W357" s="1" t="s">
        <v>90</v>
      </c>
      <c r="X357" s="1" t="s">
        <v>222</v>
      </c>
      <c r="Y357" s="17">
        <v>0</v>
      </c>
      <c r="Z357" s="60" t="s">
        <v>148</v>
      </c>
      <c r="AA357" s="35"/>
      <c r="AB357" s="12"/>
      <c r="AC357" s="2"/>
      <c r="AD357" s="9">
        <v>3</v>
      </c>
      <c r="AE357" s="88" t="str">
        <f>IF(ISBLANK(Lehrdrehbuch[[#This Row],[from]]),"",_xlfn.CONCAT(Lehrdrehbuch[[#This Row],[Ei Nr.]],".",Lehrdrehbuch[[#This Row],[from]]))</f>
        <v>19.3</v>
      </c>
      <c r="AF357" s="9">
        <v>3</v>
      </c>
      <c r="AG357" s="88" t="str">
        <f>IF(ISBLANK(Lehrdrehbuch[[#This Row],[until]]),"",_xlfn.CONCAT(Lehrdrehbuch[[#This Row],[Ei Nr.]],".",Lehrdrehbuch[[#This Row],[until]]))</f>
        <v>19.3</v>
      </c>
      <c r="AH357" s="67" cm="1">
        <f t="array" ref="AH357">_xlfn.IFS(Lehrdrehbuch[[#This Row],[from]]="na","na",Lehrdrehbuch[[#This Row],[from]]="ID","na",ISBLANK(Lehrdrehbuch[[#This Row],[from]]),"na",ISNUMBER(Lehrdrehbuch[[#This Row],[from]]),Lehrdrehbuch[[#This Row],[until]]-Lehrdrehbuch[[#This Row],[from]]+1)</f>
        <v>1</v>
      </c>
      <c r="AI357" s="79"/>
      <c r="AJ357" s="96"/>
      <c r="AK357" s="79"/>
      <c r="AL357"/>
      <c r="AM357"/>
      <c r="AN357"/>
      <c r="AO357"/>
      <c r="AP357"/>
      <c r="AQ357"/>
      <c r="AR357"/>
      <c r="AS357"/>
      <c r="AT357"/>
      <c r="AU357"/>
      <c r="AV357"/>
    </row>
    <row r="358" spans="1:48" ht="80" hidden="1" x14ac:dyDescent="0.2">
      <c r="A358" s="46"/>
      <c r="B358" s="39">
        <v>4</v>
      </c>
      <c r="C358" s="109">
        <v>354</v>
      </c>
      <c r="D358" s="50">
        <v>323</v>
      </c>
      <c r="E358" s="102">
        <v>0</v>
      </c>
      <c r="F358" s="92" t="s">
        <v>818</v>
      </c>
      <c r="G358" s="52">
        <v>5.5555555555555558E-3</v>
      </c>
      <c r="H358" s="44">
        <v>1</v>
      </c>
      <c r="I35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0.20486111111111108</v>
      </c>
      <c r="J35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0.57986111111111083</v>
      </c>
      <c r="K358" s="56">
        <v>1.3888888888888888E-2</v>
      </c>
      <c r="L358" s="128" t="str" cm="1">
        <f t="array" ref="L35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19.01.01.03_p_DE</v>
      </c>
      <c r="M358" s="59">
        <v>19</v>
      </c>
      <c r="N358" s="37" t="s">
        <v>19</v>
      </c>
      <c r="O358" s="5">
        <v>1</v>
      </c>
      <c r="P358" s="1" t="s">
        <v>67</v>
      </c>
      <c r="Q358" s="59">
        <v>1</v>
      </c>
      <c r="R358" s="1" t="s">
        <v>396</v>
      </c>
      <c r="S358" s="84" t="s">
        <v>495</v>
      </c>
      <c r="T358" s="59">
        <v>3</v>
      </c>
      <c r="U358" s="2" t="s">
        <v>612</v>
      </c>
      <c r="V358" s="60" t="s">
        <v>69</v>
      </c>
      <c r="W358" s="1" t="s">
        <v>90</v>
      </c>
      <c r="X358" s="1" t="s">
        <v>218</v>
      </c>
      <c r="Y358" s="17">
        <v>0</v>
      </c>
      <c r="Z358" s="60" t="s">
        <v>707</v>
      </c>
      <c r="AA358" s="35"/>
      <c r="AB358" s="12"/>
      <c r="AC358" s="2"/>
      <c r="AD358" s="9">
        <v>4</v>
      </c>
      <c r="AE358" s="88" t="str">
        <f>IF(ISBLANK(Lehrdrehbuch[[#This Row],[from]]),"",_xlfn.CONCAT(Lehrdrehbuch[[#This Row],[Ei Nr.]],".",Lehrdrehbuch[[#This Row],[from]]))</f>
        <v>19.4</v>
      </c>
      <c r="AF358" s="9">
        <v>4</v>
      </c>
      <c r="AG358" s="88" t="str">
        <f>IF(ISBLANK(Lehrdrehbuch[[#This Row],[until]]),"",_xlfn.CONCAT(Lehrdrehbuch[[#This Row],[Ei Nr.]],".",Lehrdrehbuch[[#This Row],[until]]))</f>
        <v>19.4</v>
      </c>
      <c r="AH358" s="67" cm="1">
        <f t="array" ref="AH358">_xlfn.IFS(Lehrdrehbuch[[#This Row],[from]]="na","na",Lehrdrehbuch[[#This Row],[from]]="ID","na",ISBLANK(Lehrdrehbuch[[#This Row],[from]]),"na",ISNUMBER(Lehrdrehbuch[[#This Row],[from]]),Lehrdrehbuch[[#This Row],[until]]-Lehrdrehbuch[[#This Row],[from]]+1)</f>
        <v>1</v>
      </c>
      <c r="AI358" s="79"/>
      <c r="AJ358" s="96"/>
      <c r="AK358" s="79"/>
      <c r="AL358"/>
      <c r="AM358"/>
      <c r="AN358"/>
      <c r="AO358"/>
      <c r="AP358"/>
      <c r="AQ358"/>
      <c r="AR358"/>
      <c r="AS358"/>
      <c r="AT358"/>
      <c r="AU358"/>
      <c r="AV358"/>
    </row>
    <row r="359" spans="1:48" ht="32" hidden="1" x14ac:dyDescent="0.2">
      <c r="A359" s="46"/>
      <c r="B359" s="39">
        <v>4</v>
      </c>
      <c r="C359" s="109">
        <v>355</v>
      </c>
      <c r="D359" s="50">
        <v>325</v>
      </c>
      <c r="E359" s="102">
        <v>0</v>
      </c>
      <c r="F359" s="92" t="s">
        <v>818</v>
      </c>
      <c r="G359" s="52">
        <v>3.472222222222222E-3</v>
      </c>
      <c r="H359" s="44">
        <v>0</v>
      </c>
      <c r="I35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0.20486111111111108</v>
      </c>
      <c r="J35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0.57986111111111083</v>
      </c>
      <c r="K359" s="56">
        <v>1.3888888888888888E-2</v>
      </c>
      <c r="L359" s="128" t="str" cm="1">
        <f t="array" ref="L35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19.01.01a.01_p_DE</v>
      </c>
      <c r="M359" s="59">
        <v>19</v>
      </c>
      <c r="N359" s="37" t="s">
        <v>19</v>
      </c>
      <c r="O359" s="5">
        <v>1</v>
      </c>
      <c r="P359" s="1" t="s">
        <v>67</v>
      </c>
      <c r="Q359" s="59" t="s">
        <v>363</v>
      </c>
      <c r="R359" s="1" t="s">
        <v>464</v>
      </c>
      <c r="S359" s="84" t="s">
        <v>463</v>
      </c>
      <c r="T359" s="59">
        <v>1</v>
      </c>
      <c r="U359" s="2" t="s">
        <v>645</v>
      </c>
      <c r="V359" s="60" t="s">
        <v>465</v>
      </c>
      <c r="W359" s="1" t="s">
        <v>90</v>
      </c>
      <c r="X359" s="1" t="s">
        <v>222</v>
      </c>
      <c r="Y359" s="17">
        <v>1</v>
      </c>
      <c r="Z359" s="60" t="s">
        <v>517</v>
      </c>
      <c r="AA359" s="35"/>
      <c r="AB359" s="12"/>
      <c r="AC359" s="2"/>
      <c r="AD359" s="9" t="s">
        <v>15</v>
      </c>
      <c r="AE359" s="88" t="str">
        <f>IF(ISBLANK(Lehrdrehbuch[[#This Row],[from]]),"",_xlfn.CONCAT(Lehrdrehbuch[[#This Row],[Ei Nr.]],".",Lehrdrehbuch[[#This Row],[from]]))</f>
        <v>19.na</v>
      </c>
      <c r="AF359" s="9" t="s">
        <v>15</v>
      </c>
      <c r="AG359" s="88" t="str">
        <f>IF(ISBLANK(Lehrdrehbuch[[#This Row],[until]]),"",_xlfn.CONCAT(Lehrdrehbuch[[#This Row],[Ei Nr.]],".",Lehrdrehbuch[[#This Row],[until]]))</f>
        <v>19.na</v>
      </c>
      <c r="AH359" s="67" t="str" cm="1">
        <f t="array" ref="AH359">_xlfn.IFS(Lehrdrehbuch[[#This Row],[from]]="na","na",Lehrdrehbuch[[#This Row],[from]]="ID","na",ISBLANK(Lehrdrehbuch[[#This Row],[from]]),"na",ISNUMBER(Lehrdrehbuch[[#This Row],[from]]),Lehrdrehbuch[[#This Row],[until]]-Lehrdrehbuch[[#This Row],[from]]+1)</f>
        <v>na</v>
      </c>
      <c r="AI359" s="79"/>
      <c r="AJ359" s="96"/>
      <c r="AK359" s="79"/>
      <c r="AL359"/>
      <c r="AM359"/>
      <c r="AN359"/>
      <c r="AO359"/>
      <c r="AP359"/>
      <c r="AQ359"/>
      <c r="AR359"/>
      <c r="AS359"/>
      <c r="AT359"/>
      <c r="AU359"/>
      <c r="AV359"/>
    </row>
    <row r="360" spans="1:48" ht="80" hidden="1" x14ac:dyDescent="0.2">
      <c r="A360" s="46"/>
      <c r="B360" s="39">
        <v>4</v>
      </c>
      <c r="C360" s="109">
        <v>356</v>
      </c>
      <c r="D360" s="50">
        <v>327</v>
      </c>
      <c r="E360" s="102">
        <v>0</v>
      </c>
      <c r="F360" s="92" t="s">
        <v>818</v>
      </c>
      <c r="G360" s="52">
        <v>2.7777777777777779E-3</v>
      </c>
      <c r="H360" s="44">
        <v>1</v>
      </c>
      <c r="I36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0.20763888888888885</v>
      </c>
      <c r="J36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0.5826388888888886</v>
      </c>
      <c r="K360" s="56">
        <v>1.0416666666666666E-2</v>
      </c>
      <c r="L360" s="128" t="str" cm="1">
        <f t="array" ref="L36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20.01.01.01_p_DE</v>
      </c>
      <c r="M360" s="59">
        <v>20</v>
      </c>
      <c r="N360" s="37" t="s">
        <v>521</v>
      </c>
      <c r="O360" s="5">
        <v>1</v>
      </c>
      <c r="P360" s="1" t="s">
        <v>52</v>
      </c>
      <c r="Q360" s="59">
        <v>1</v>
      </c>
      <c r="R360" s="1" t="s">
        <v>433</v>
      </c>
      <c r="S360" s="84" t="s">
        <v>228</v>
      </c>
      <c r="T360" s="59">
        <v>1</v>
      </c>
      <c r="U360" s="2" t="s">
        <v>664</v>
      </c>
      <c r="V360" s="60" t="s">
        <v>84</v>
      </c>
      <c r="W360" s="1" t="s">
        <v>90</v>
      </c>
      <c r="X360" s="1" t="s">
        <v>218</v>
      </c>
      <c r="Y360" s="17">
        <v>0</v>
      </c>
      <c r="Z360" s="60" t="s">
        <v>172</v>
      </c>
      <c r="AA360" s="35"/>
      <c r="AB360" s="12"/>
      <c r="AC360" s="2"/>
      <c r="AD360" s="9">
        <v>1</v>
      </c>
      <c r="AE360" s="88" t="str">
        <f>IF(ISBLANK(Lehrdrehbuch[[#This Row],[from]]),"",_xlfn.CONCAT(Lehrdrehbuch[[#This Row],[Ei Nr.]],".",Lehrdrehbuch[[#This Row],[from]]))</f>
        <v>20.1</v>
      </c>
      <c r="AF360" s="9">
        <v>2</v>
      </c>
      <c r="AG360" s="88" t="str">
        <f>IF(ISBLANK(Lehrdrehbuch[[#This Row],[until]]),"",_xlfn.CONCAT(Lehrdrehbuch[[#This Row],[Ei Nr.]],".",Lehrdrehbuch[[#This Row],[until]]))</f>
        <v>20.2</v>
      </c>
      <c r="AH360" s="67" cm="1">
        <f t="array" ref="AH360">_xlfn.IFS(Lehrdrehbuch[[#This Row],[from]]="na","na",Lehrdrehbuch[[#This Row],[from]]="ID","na",ISBLANK(Lehrdrehbuch[[#This Row],[from]]),"na",ISNUMBER(Lehrdrehbuch[[#This Row],[from]]),Lehrdrehbuch[[#This Row],[until]]-Lehrdrehbuch[[#This Row],[from]]+1)</f>
        <v>2</v>
      </c>
      <c r="AI360" s="79"/>
      <c r="AJ360" s="96"/>
      <c r="AK360" s="79"/>
      <c r="AL360"/>
      <c r="AM360"/>
      <c r="AN360"/>
      <c r="AO360"/>
      <c r="AP360"/>
      <c r="AQ360"/>
      <c r="AR360"/>
      <c r="AS360"/>
      <c r="AT360"/>
      <c r="AU360"/>
      <c r="AV360"/>
    </row>
    <row r="361" spans="1:48" ht="96" hidden="1" x14ac:dyDescent="0.2">
      <c r="A361" s="46"/>
      <c r="B361" s="39">
        <v>4</v>
      </c>
      <c r="C361" s="109">
        <v>357</v>
      </c>
      <c r="D361" s="50">
        <v>329</v>
      </c>
      <c r="E361" s="102">
        <v>0</v>
      </c>
      <c r="F361" s="92" t="s">
        <v>818</v>
      </c>
      <c r="G361" s="52">
        <v>2.0833333333333333E-3</v>
      </c>
      <c r="H361" s="44">
        <v>0</v>
      </c>
      <c r="I36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0.20763888888888885</v>
      </c>
      <c r="J36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0.5826388888888886</v>
      </c>
      <c r="K361" s="56">
        <v>1.0416666666666666E-2</v>
      </c>
      <c r="L361" s="128" t="str" cm="1">
        <f t="array" ref="L36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20.01.01a.01_p_DE</v>
      </c>
      <c r="M361" s="59">
        <v>20</v>
      </c>
      <c r="N361" s="37" t="s">
        <v>521</v>
      </c>
      <c r="O361" s="5">
        <v>1</v>
      </c>
      <c r="P361" s="1" t="s">
        <v>29</v>
      </c>
      <c r="Q361" s="59" t="s">
        <v>363</v>
      </c>
      <c r="R361" s="1" t="s">
        <v>434</v>
      </c>
      <c r="S361" s="84" t="s">
        <v>228</v>
      </c>
      <c r="T361" s="59">
        <v>1</v>
      </c>
      <c r="U361" s="2" t="s">
        <v>604</v>
      </c>
      <c r="V361" s="60" t="s">
        <v>322</v>
      </c>
      <c r="W361" s="1" t="s">
        <v>90</v>
      </c>
      <c r="X361" s="1" t="s">
        <v>218</v>
      </c>
      <c r="Y361" s="17">
        <v>1</v>
      </c>
      <c r="Z361" s="60" t="s">
        <v>519</v>
      </c>
      <c r="AA361" s="35"/>
      <c r="AB361" s="12"/>
      <c r="AC361" s="2"/>
      <c r="AD361" s="9" t="s">
        <v>15</v>
      </c>
      <c r="AE361" s="88" t="str">
        <f>IF(ISBLANK(Lehrdrehbuch[[#This Row],[from]]),"",_xlfn.CONCAT(Lehrdrehbuch[[#This Row],[Ei Nr.]],".",Lehrdrehbuch[[#This Row],[from]]))</f>
        <v>20.na</v>
      </c>
      <c r="AF361" s="9" t="s">
        <v>15</v>
      </c>
      <c r="AG361" s="88" t="str">
        <f>IF(ISBLANK(Lehrdrehbuch[[#This Row],[until]]),"",_xlfn.CONCAT(Lehrdrehbuch[[#This Row],[Ei Nr.]],".",Lehrdrehbuch[[#This Row],[until]]))</f>
        <v>20.na</v>
      </c>
      <c r="AH361" s="67" t="str" cm="1">
        <f t="array" ref="AH361">_xlfn.IFS(Lehrdrehbuch[[#This Row],[from]]="na","na",Lehrdrehbuch[[#This Row],[from]]="ID","na",ISBLANK(Lehrdrehbuch[[#This Row],[from]]),"na",ISNUMBER(Lehrdrehbuch[[#This Row],[from]]),Lehrdrehbuch[[#This Row],[until]]-Lehrdrehbuch[[#This Row],[from]]+1)</f>
        <v>na</v>
      </c>
      <c r="AI361" s="79"/>
      <c r="AJ361" s="96"/>
      <c r="AK361" s="79"/>
      <c r="AL361"/>
      <c r="AM361"/>
      <c r="AN361"/>
      <c r="AO361"/>
      <c r="AP361"/>
      <c r="AQ361"/>
      <c r="AR361"/>
      <c r="AS361"/>
      <c r="AT361"/>
      <c r="AU361"/>
      <c r="AV361"/>
    </row>
    <row r="362" spans="1:48" ht="48" hidden="1" x14ac:dyDescent="0.2">
      <c r="A362" s="46"/>
      <c r="B362" s="39">
        <v>4</v>
      </c>
      <c r="C362" s="109">
        <v>358</v>
      </c>
      <c r="D362" s="50">
        <v>331</v>
      </c>
      <c r="E362" s="102">
        <v>0</v>
      </c>
      <c r="F362" s="92" t="s">
        <v>818</v>
      </c>
      <c r="G362" s="52">
        <v>1.3888888888888889E-3</v>
      </c>
      <c r="H362" s="44">
        <v>1</v>
      </c>
      <c r="I36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0.20902777777777773</v>
      </c>
      <c r="J36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0.58402777777777748</v>
      </c>
      <c r="K362" s="56">
        <v>1.0416666666666666E-2</v>
      </c>
      <c r="L362" s="128" t="str" cm="1">
        <f t="array" ref="L36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20.02.01.01_p_DE</v>
      </c>
      <c r="M362" s="59">
        <v>20</v>
      </c>
      <c r="N362" s="37" t="s">
        <v>521</v>
      </c>
      <c r="O362" s="5">
        <v>2</v>
      </c>
      <c r="P362" s="1" t="s">
        <v>321</v>
      </c>
      <c r="Q362" s="59">
        <v>1</v>
      </c>
      <c r="R362" s="1" t="s">
        <v>434</v>
      </c>
      <c r="S362" s="84" t="s">
        <v>33</v>
      </c>
      <c r="T362" s="59">
        <v>1</v>
      </c>
      <c r="U362" s="2" t="s">
        <v>586</v>
      </c>
      <c r="V362" s="60" t="s">
        <v>518</v>
      </c>
      <c r="W362" s="1" t="s">
        <v>89</v>
      </c>
      <c r="X362" s="1" t="s">
        <v>222</v>
      </c>
      <c r="Y362" s="17">
        <v>0</v>
      </c>
      <c r="Z362" s="60" t="s">
        <v>520</v>
      </c>
      <c r="AA362" s="35"/>
      <c r="AB362" s="12"/>
      <c r="AC362" s="2"/>
      <c r="AD362" s="9">
        <v>3</v>
      </c>
      <c r="AE362" s="88" t="str">
        <f>IF(ISBLANK(Lehrdrehbuch[[#This Row],[from]]),"",_xlfn.CONCAT(Lehrdrehbuch[[#This Row],[Ei Nr.]],".",Lehrdrehbuch[[#This Row],[from]]))</f>
        <v>20.3</v>
      </c>
      <c r="AF362" s="9">
        <v>3</v>
      </c>
      <c r="AG362" s="88" t="str">
        <f>IF(ISBLANK(Lehrdrehbuch[[#This Row],[until]]),"",_xlfn.CONCAT(Lehrdrehbuch[[#This Row],[Ei Nr.]],".",Lehrdrehbuch[[#This Row],[until]]))</f>
        <v>20.3</v>
      </c>
      <c r="AH362" s="67" cm="1">
        <f t="array" ref="AH362">_xlfn.IFS(Lehrdrehbuch[[#This Row],[from]]="na","na",Lehrdrehbuch[[#This Row],[from]]="ID","na",ISBLANK(Lehrdrehbuch[[#This Row],[from]]),"na",ISNUMBER(Lehrdrehbuch[[#This Row],[from]]),Lehrdrehbuch[[#This Row],[until]]-Lehrdrehbuch[[#This Row],[from]]+1)</f>
        <v>1</v>
      </c>
      <c r="AI362" s="79" t="s">
        <v>323</v>
      </c>
      <c r="AJ362" s="96"/>
      <c r="AK362" s="79"/>
      <c r="AL362"/>
      <c r="AM362"/>
      <c r="AN362"/>
      <c r="AO362"/>
      <c r="AP362"/>
      <c r="AQ362"/>
      <c r="AR362"/>
      <c r="AS362"/>
      <c r="AT362"/>
      <c r="AU362"/>
      <c r="AV362"/>
    </row>
    <row r="363" spans="1:48" ht="80" hidden="1" x14ac:dyDescent="0.2">
      <c r="A363" s="46"/>
      <c r="B363" s="39">
        <v>4</v>
      </c>
      <c r="C363" s="109">
        <v>359</v>
      </c>
      <c r="D363" s="50">
        <v>333</v>
      </c>
      <c r="E363" s="102">
        <v>0</v>
      </c>
      <c r="F363" s="92" t="s">
        <v>818</v>
      </c>
      <c r="G363" s="52">
        <v>6.9444444444444447E-4</v>
      </c>
      <c r="H363" s="44">
        <v>1</v>
      </c>
      <c r="I36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0.20972222222222217</v>
      </c>
      <c r="J36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0.58472222222222192</v>
      </c>
      <c r="K363" s="56">
        <v>1.0416666666666666E-2</v>
      </c>
      <c r="L363" s="128" t="str" cm="1">
        <f t="array" ref="L36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20.03.01.02_p_DE</v>
      </c>
      <c r="M363" s="59">
        <v>20</v>
      </c>
      <c r="N363" s="37" t="s">
        <v>521</v>
      </c>
      <c r="O363" s="5">
        <v>3</v>
      </c>
      <c r="P363" s="1" t="s">
        <v>321</v>
      </c>
      <c r="Q363" s="59">
        <v>1</v>
      </c>
      <c r="R363" s="1" t="s">
        <v>435</v>
      </c>
      <c r="S363" s="84" t="s">
        <v>33</v>
      </c>
      <c r="T363" s="59">
        <v>2</v>
      </c>
      <c r="U363" s="2" t="s">
        <v>586</v>
      </c>
      <c r="V363" s="60" t="s">
        <v>518</v>
      </c>
      <c r="W363" s="1" t="s">
        <v>89</v>
      </c>
      <c r="X363" s="1" t="s">
        <v>222</v>
      </c>
      <c r="Y363" s="17">
        <v>0</v>
      </c>
      <c r="Z363" s="60" t="s">
        <v>199</v>
      </c>
      <c r="AA363" s="35"/>
      <c r="AB363" s="12"/>
      <c r="AC363" s="2" t="s">
        <v>335</v>
      </c>
      <c r="AD363" s="9">
        <v>4</v>
      </c>
      <c r="AE363" s="88" t="str">
        <f>IF(ISBLANK(Lehrdrehbuch[[#This Row],[from]]),"",_xlfn.CONCAT(Lehrdrehbuch[[#This Row],[Ei Nr.]],".",Lehrdrehbuch[[#This Row],[from]]))</f>
        <v>20.4</v>
      </c>
      <c r="AF363" s="9">
        <v>5</v>
      </c>
      <c r="AG363" s="88" t="str">
        <f>IF(ISBLANK(Lehrdrehbuch[[#This Row],[until]]),"",_xlfn.CONCAT(Lehrdrehbuch[[#This Row],[Ei Nr.]],".",Lehrdrehbuch[[#This Row],[until]]))</f>
        <v>20.5</v>
      </c>
      <c r="AH363" s="67" cm="1">
        <f t="array" ref="AH363">_xlfn.IFS(Lehrdrehbuch[[#This Row],[from]]="na","na",Lehrdrehbuch[[#This Row],[from]]="ID","na",ISBLANK(Lehrdrehbuch[[#This Row],[from]]),"na",ISNUMBER(Lehrdrehbuch[[#This Row],[from]]),Lehrdrehbuch[[#This Row],[until]]-Lehrdrehbuch[[#This Row],[from]]+1)</f>
        <v>2</v>
      </c>
      <c r="AI363" s="79"/>
      <c r="AJ363" s="96"/>
      <c r="AK363" s="79"/>
      <c r="AL363"/>
      <c r="AM363"/>
      <c r="AN363"/>
      <c r="AO363"/>
      <c r="AP363"/>
      <c r="AQ363"/>
      <c r="AR363"/>
      <c r="AS363"/>
      <c r="AT363"/>
      <c r="AU363"/>
      <c r="AV363"/>
    </row>
    <row r="364" spans="1:48" ht="80" hidden="1" x14ac:dyDescent="0.2">
      <c r="A364" s="46"/>
      <c r="B364" s="39">
        <v>4</v>
      </c>
      <c r="C364" s="109">
        <v>360</v>
      </c>
      <c r="D364" s="50">
        <v>335</v>
      </c>
      <c r="E364" s="102">
        <v>0</v>
      </c>
      <c r="F364" s="92" t="s">
        <v>818</v>
      </c>
      <c r="G364" s="52">
        <v>1.3888888888888889E-3</v>
      </c>
      <c r="H364" s="44">
        <v>1</v>
      </c>
      <c r="I36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0.21111111111111105</v>
      </c>
      <c r="J36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0.58611111111111081</v>
      </c>
      <c r="K364" s="56">
        <v>1.0416666666666666E-2</v>
      </c>
      <c r="L364" s="128" t="str" cm="1">
        <f t="array" ref="L36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20.03.01.03_p_DE</v>
      </c>
      <c r="M364" s="59">
        <v>20</v>
      </c>
      <c r="N364" s="37" t="s">
        <v>521</v>
      </c>
      <c r="O364" s="5">
        <v>3</v>
      </c>
      <c r="P364" s="1" t="s">
        <v>321</v>
      </c>
      <c r="Q364" s="59">
        <v>1</v>
      </c>
      <c r="R364" s="1" t="s">
        <v>436</v>
      </c>
      <c r="S364" s="84" t="s">
        <v>33</v>
      </c>
      <c r="T364" s="59">
        <v>3</v>
      </c>
      <c r="U364" s="2" t="s">
        <v>586</v>
      </c>
      <c r="V364" s="60" t="s">
        <v>518</v>
      </c>
      <c r="W364" s="1" t="s">
        <v>89</v>
      </c>
      <c r="X364" s="1" t="s">
        <v>222</v>
      </c>
      <c r="Y364" s="17">
        <v>0</v>
      </c>
      <c r="Z364" s="60" t="s">
        <v>198</v>
      </c>
      <c r="AA364" s="35"/>
      <c r="AB364" s="12"/>
      <c r="AC364" s="2" t="s">
        <v>335</v>
      </c>
      <c r="AD364" s="9">
        <v>6</v>
      </c>
      <c r="AE364" s="88" t="str">
        <f>IF(ISBLANK(Lehrdrehbuch[[#This Row],[from]]),"",_xlfn.CONCAT(Lehrdrehbuch[[#This Row],[Ei Nr.]],".",Lehrdrehbuch[[#This Row],[from]]))</f>
        <v>20.6</v>
      </c>
      <c r="AF364" s="9">
        <v>6</v>
      </c>
      <c r="AG364" s="88" t="str">
        <f>IF(ISBLANK(Lehrdrehbuch[[#This Row],[until]]),"",_xlfn.CONCAT(Lehrdrehbuch[[#This Row],[Ei Nr.]],".",Lehrdrehbuch[[#This Row],[until]]))</f>
        <v>20.6</v>
      </c>
      <c r="AH364" s="67" cm="1">
        <f t="array" ref="AH364">_xlfn.IFS(Lehrdrehbuch[[#This Row],[from]]="na","na",Lehrdrehbuch[[#This Row],[from]]="ID","na",ISBLANK(Lehrdrehbuch[[#This Row],[from]]),"na",ISNUMBER(Lehrdrehbuch[[#This Row],[from]]),Lehrdrehbuch[[#This Row],[until]]-Lehrdrehbuch[[#This Row],[from]]+1)</f>
        <v>1</v>
      </c>
      <c r="AI364" s="79"/>
      <c r="AJ364" s="96"/>
      <c r="AK364" s="79"/>
      <c r="AL364"/>
      <c r="AM364"/>
      <c r="AN364"/>
      <c r="AO364"/>
      <c r="AP364"/>
      <c r="AQ364"/>
      <c r="AR364"/>
      <c r="AS364"/>
      <c r="AT364"/>
      <c r="AU364"/>
      <c r="AV364"/>
    </row>
    <row r="365" spans="1:48" ht="48" hidden="1" x14ac:dyDescent="0.2">
      <c r="A365" s="46"/>
      <c r="B365" s="39">
        <v>4</v>
      </c>
      <c r="C365" s="109">
        <v>361</v>
      </c>
      <c r="D365" s="50">
        <v>337</v>
      </c>
      <c r="E365" s="102">
        <v>0</v>
      </c>
      <c r="F365" s="92" t="s">
        <v>818</v>
      </c>
      <c r="G365" s="52">
        <v>6.9444444444444447E-4</v>
      </c>
      <c r="H365" s="44">
        <v>1</v>
      </c>
      <c r="I36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0.2118055555555555</v>
      </c>
      <c r="J36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0.58680555555555525</v>
      </c>
      <c r="K365" s="56">
        <v>1.0416666666666666E-2</v>
      </c>
      <c r="L365" s="128" t="str" cm="1">
        <f t="array" ref="L36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20.03.01.04_p_DE</v>
      </c>
      <c r="M365" s="59">
        <v>20</v>
      </c>
      <c r="N365" s="37" t="s">
        <v>521</v>
      </c>
      <c r="O365" s="5">
        <v>3</v>
      </c>
      <c r="P365" s="1" t="s">
        <v>321</v>
      </c>
      <c r="Q365" s="59">
        <v>1</v>
      </c>
      <c r="R365" s="1" t="s">
        <v>437</v>
      </c>
      <c r="S365" s="84" t="s">
        <v>33</v>
      </c>
      <c r="T365" s="59">
        <v>4</v>
      </c>
      <c r="U365" s="2" t="s">
        <v>586</v>
      </c>
      <c r="V365" s="60" t="s">
        <v>518</v>
      </c>
      <c r="W365" s="1" t="s">
        <v>89</v>
      </c>
      <c r="X365" s="1" t="s">
        <v>222</v>
      </c>
      <c r="Y365" s="17">
        <v>0</v>
      </c>
      <c r="Z365" s="60" t="s">
        <v>522</v>
      </c>
      <c r="AA365" s="35"/>
      <c r="AB365" s="12"/>
      <c r="AC365" s="2" t="s">
        <v>335</v>
      </c>
      <c r="AD365" s="9">
        <v>7</v>
      </c>
      <c r="AE365" s="88" t="str">
        <f>IF(ISBLANK(Lehrdrehbuch[[#This Row],[from]]),"",_xlfn.CONCAT(Lehrdrehbuch[[#This Row],[Ei Nr.]],".",Lehrdrehbuch[[#This Row],[from]]))</f>
        <v>20.7</v>
      </c>
      <c r="AF365" s="9">
        <v>7</v>
      </c>
      <c r="AG365" s="88" t="str">
        <f>IF(ISBLANK(Lehrdrehbuch[[#This Row],[until]]),"",_xlfn.CONCAT(Lehrdrehbuch[[#This Row],[Ei Nr.]],".",Lehrdrehbuch[[#This Row],[until]]))</f>
        <v>20.7</v>
      </c>
      <c r="AH365" s="67" cm="1">
        <f t="array" ref="AH365">_xlfn.IFS(Lehrdrehbuch[[#This Row],[from]]="na","na",Lehrdrehbuch[[#This Row],[from]]="ID","na",ISBLANK(Lehrdrehbuch[[#This Row],[from]]),"na",ISNUMBER(Lehrdrehbuch[[#This Row],[from]]),Lehrdrehbuch[[#This Row],[until]]-Lehrdrehbuch[[#This Row],[from]]+1)</f>
        <v>1</v>
      </c>
      <c r="AI365" s="79"/>
      <c r="AJ365" s="96"/>
      <c r="AK365" s="79"/>
      <c r="AL365"/>
      <c r="AM365"/>
      <c r="AN365"/>
      <c r="AO365"/>
      <c r="AP365"/>
      <c r="AQ365"/>
      <c r="AR365"/>
      <c r="AS365"/>
      <c r="AT365"/>
      <c r="AU365"/>
      <c r="AV365"/>
    </row>
    <row r="366" spans="1:48" ht="64" hidden="1" x14ac:dyDescent="0.2">
      <c r="A366" s="46"/>
      <c r="B366" s="39">
        <v>4</v>
      </c>
      <c r="C366" s="109">
        <v>362</v>
      </c>
      <c r="D366" s="50">
        <v>339</v>
      </c>
      <c r="E366" s="102">
        <v>0</v>
      </c>
      <c r="F366" s="92" t="s">
        <v>818</v>
      </c>
      <c r="G366" s="52">
        <v>6.9444444444444447E-4</v>
      </c>
      <c r="H366" s="44">
        <v>1</v>
      </c>
      <c r="I36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0.21249999999999994</v>
      </c>
      <c r="J36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0.58749999999999969</v>
      </c>
      <c r="K366" s="56">
        <v>1.0416666666666666E-2</v>
      </c>
      <c r="L366" s="128" t="str" cm="1">
        <f t="array" ref="L36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20.03.01.05_p_DE</v>
      </c>
      <c r="M366" s="59">
        <v>20</v>
      </c>
      <c r="N366" s="37" t="s">
        <v>521</v>
      </c>
      <c r="O366" s="5">
        <v>3</v>
      </c>
      <c r="P366" s="1" t="s">
        <v>321</v>
      </c>
      <c r="Q366" s="59">
        <v>1</v>
      </c>
      <c r="R366" s="1" t="s">
        <v>438</v>
      </c>
      <c r="S366" s="84" t="s">
        <v>33</v>
      </c>
      <c r="T366" s="59">
        <v>5</v>
      </c>
      <c r="U366" s="2" t="s">
        <v>586</v>
      </c>
      <c r="V366" s="60" t="s">
        <v>518</v>
      </c>
      <c r="W366" s="1" t="s">
        <v>89</v>
      </c>
      <c r="X366" s="1" t="s">
        <v>222</v>
      </c>
      <c r="Y366" s="17">
        <v>0</v>
      </c>
      <c r="Z366" s="60" t="s">
        <v>523</v>
      </c>
      <c r="AA366" s="35"/>
      <c r="AB366" s="12"/>
      <c r="AC366" s="2" t="s">
        <v>335</v>
      </c>
      <c r="AD366" s="9">
        <v>8</v>
      </c>
      <c r="AE366" s="88" t="str">
        <f>IF(ISBLANK(Lehrdrehbuch[[#This Row],[from]]),"",_xlfn.CONCAT(Lehrdrehbuch[[#This Row],[Ei Nr.]],".",Lehrdrehbuch[[#This Row],[from]]))</f>
        <v>20.8</v>
      </c>
      <c r="AF366" s="9">
        <v>8</v>
      </c>
      <c r="AG366" s="88" t="str">
        <f>IF(ISBLANK(Lehrdrehbuch[[#This Row],[until]]),"",_xlfn.CONCAT(Lehrdrehbuch[[#This Row],[Ei Nr.]],".",Lehrdrehbuch[[#This Row],[until]]))</f>
        <v>20.8</v>
      </c>
      <c r="AH366" s="67" cm="1">
        <f t="array" ref="AH366">_xlfn.IFS(Lehrdrehbuch[[#This Row],[from]]="na","na",Lehrdrehbuch[[#This Row],[from]]="ID","na",ISBLANK(Lehrdrehbuch[[#This Row],[from]]),"na",ISNUMBER(Lehrdrehbuch[[#This Row],[from]]),Lehrdrehbuch[[#This Row],[until]]-Lehrdrehbuch[[#This Row],[from]]+1)</f>
        <v>1</v>
      </c>
      <c r="AI366" s="79"/>
      <c r="AJ366" s="96"/>
      <c r="AK366" s="79"/>
      <c r="AL366"/>
      <c r="AM366"/>
      <c r="AN366"/>
      <c r="AO366"/>
      <c r="AP366"/>
      <c r="AQ366"/>
      <c r="AR366"/>
      <c r="AS366"/>
      <c r="AT366"/>
      <c r="AU366"/>
      <c r="AV366"/>
    </row>
    <row r="367" spans="1:48" ht="48" hidden="1" x14ac:dyDescent="0.2">
      <c r="A367" s="46"/>
      <c r="B367" s="39">
        <v>4</v>
      </c>
      <c r="C367" s="109">
        <v>363</v>
      </c>
      <c r="D367" s="50">
        <v>341</v>
      </c>
      <c r="E367" s="102">
        <v>0</v>
      </c>
      <c r="F367" s="92" t="s">
        <v>818</v>
      </c>
      <c r="G367" s="52">
        <v>6.9444444444444447E-4</v>
      </c>
      <c r="H367" s="44">
        <v>1</v>
      </c>
      <c r="I36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0.21319444444444438</v>
      </c>
      <c r="J36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0.58819444444444413</v>
      </c>
      <c r="K367" s="56">
        <v>1.0416666666666666E-2</v>
      </c>
      <c r="L367" s="128" t="str" cm="1">
        <f t="array" ref="L36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20.03.01.06_p_DE</v>
      </c>
      <c r="M367" s="59">
        <v>20</v>
      </c>
      <c r="N367" s="37" t="s">
        <v>521</v>
      </c>
      <c r="O367" s="5">
        <v>3</v>
      </c>
      <c r="P367" s="1" t="s">
        <v>321</v>
      </c>
      <c r="Q367" s="59">
        <v>1</v>
      </c>
      <c r="R367" s="1" t="s">
        <v>439</v>
      </c>
      <c r="S367" s="84" t="s">
        <v>33</v>
      </c>
      <c r="T367" s="59">
        <v>6</v>
      </c>
      <c r="U367" s="2" t="s">
        <v>586</v>
      </c>
      <c r="V367" s="60" t="s">
        <v>518</v>
      </c>
      <c r="W367" s="1" t="s">
        <v>89</v>
      </c>
      <c r="X367" s="1" t="s">
        <v>222</v>
      </c>
      <c r="Y367" s="17">
        <v>0</v>
      </c>
      <c r="Z367" s="60" t="s">
        <v>528</v>
      </c>
      <c r="AA367" s="35"/>
      <c r="AB367" s="12"/>
      <c r="AC367" s="2" t="s">
        <v>335</v>
      </c>
      <c r="AD367" s="9">
        <v>9</v>
      </c>
      <c r="AE367" s="88" t="str">
        <f>IF(ISBLANK(Lehrdrehbuch[[#This Row],[from]]),"",_xlfn.CONCAT(Lehrdrehbuch[[#This Row],[Ei Nr.]],".",Lehrdrehbuch[[#This Row],[from]]))</f>
        <v>20.9</v>
      </c>
      <c r="AF367" s="9">
        <v>9</v>
      </c>
      <c r="AG367" s="88" t="str">
        <f>IF(ISBLANK(Lehrdrehbuch[[#This Row],[until]]),"",_xlfn.CONCAT(Lehrdrehbuch[[#This Row],[Ei Nr.]],".",Lehrdrehbuch[[#This Row],[until]]))</f>
        <v>20.9</v>
      </c>
      <c r="AH367" s="67" cm="1">
        <f t="array" ref="AH367">_xlfn.IFS(Lehrdrehbuch[[#This Row],[from]]="na","na",Lehrdrehbuch[[#This Row],[from]]="ID","na",ISBLANK(Lehrdrehbuch[[#This Row],[from]]),"na",ISNUMBER(Lehrdrehbuch[[#This Row],[from]]),Lehrdrehbuch[[#This Row],[until]]-Lehrdrehbuch[[#This Row],[from]]+1)</f>
        <v>1</v>
      </c>
      <c r="AI367" s="79"/>
      <c r="AJ367" s="96"/>
      <c r="AK367" s="79"/>
      <c r="AL367"/>
      <c r="AM367"/>
      <c r="AN367"/>
      <c r="AO367"/>
      <c r="AP367"/>
      <c r="AQ367"/>
      <c r="AR367"/>
      <c r="AS367"/>
      <c r="AT367"/>
      <c r="AU367"/>
      <c r="AV367"/>
    </row>
    <row r="368" spans="1:48" ht="48" hidden="1" x14ac:dyDescent="0.2">
      <c r="A368" s="46"/>
      <c r="B368" s="39">
        <v>4</v>
      </c>
      <c r="C368" s="109">
        <v>364</v>
      </c>
      <c r="D368" s="50">
        <v>343</v>
      </c>
      <c r="E368" s="102">
        <v>0</v>
      </c>
      <c r="F368" s="92" t="s">
        <v>818</v>
      </c>
      <c r="G368" s="52">
        <v>6.9444444444444447E-4</v>
      </c>
      <c r="H368" s="44">
        <v>1</v>
      </c>
      <c r="I36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0.21388888888888882</v>
      </c>
      <c r="J36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0.58888888888888857</v>
      </c>
      <c r="K368" s="56">
        <v>1.0416666666666666E-2</v>
      </c>
      <c r="L368" s="128" t="str" cm="1">
        <f t="array" ref="L36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20.03.01.07_p_DE</v>
      </c>
      <c r="M368" s="59">
        <v>20</v>
      </c>
      <c r="N368" s="37" t="s">
        <v>521</v>
      </c>
      <c r="O368" s="5">
        <v>3</v>
      </c>
      <c r="P368" s="1" t="s">
        <v>321</v>
      </c>
      <c r="Q368" s="59">
        <v>1</v>
      </c>
      <c r="R368" s="1" t="s">
        <v>440</v>
      </c>
      <c r="S368" s="84" t="s">
        <v>33</v>
      </c>
      <c r="T368" s="59">
        <v>7</v>
      </c>
      <c r="U368" s="2" t="s">
        <v>586</v>
      </c>
      <c r="V368" s="60" t="s">
        <v>518</v>
      </c>
      <c r="W368" s="1" t="s">
        <v>89</v>
      </c>
      <c r="X368" s="1" t="s">
        <v>222</v>
      </c>
      <c r="Y368" s="17">
        <v>0</v>
      </c>
      <c r="Z368" s="60" t="s">
        <v>525</v>
      </c>
      <c r="AA368" s="35"/>
      <c r="AB368" s="12"/>
      <c r="AC368" s="2" t="s">
        <v>335</v>
      </c>
      <c r="AD368" s="9">
        <v>10</v>
      </c>
      <c r="AE368" s="88" t="str">
        <f>IF(ISBLANK(Lehrdrehbuch[[#This Row],[from]]),"",_xlfn.CONCAT(Lehrdrehbuch[[#This Row],[Ei Nr.]],".",Lehrdrehbuch[[#This Row],[from]]))</f>
        <v>20.10</v>
      </c>
      <c r="AF368" s="9">
        <v>12</v>
      </c>
      <c r="AG368" s="88" t="str">
        <f>IF(ISBLANK(Lehrdrehbuch[[#This Row],[until]]),"",_xlfn.CONCAT(Lehrdrehbuch[[#This Row],[Ei Nr.]],".",Lehrdrehbuch[[#This Row],[until]]))</f>
        <v>20.12</v>
      </c>
      <c r="AH368" s="67" cm="1">
        <f t="array" ref="AH368">_xlfn.IFS(Lehrdrehbuch[[#This Row],[from]]="na","na",Lehrdrehbuch[[#This Row],[from]]="ID","na",ISBLANK(Lehrdrehbuch[[#This Row],[from]]),"na",ISNUMBER(Lehrdrehbuch[[#This Row],[from]]),Lehrdrehbuch[[#This Row],[until]]-Lehrdrehbuch[[#This Row],[from]]+1)</f>
        <v>3</v>
      </c>
      <c r="AI368" s="79"/>
      <c r="AJ368" s="96"/>
      <c r="AK368" s="79"/>
      <c r="AL368"/>
      <c r="AM368"/>
      <c r="AN368"/>
      <c r="AO368"/>
      <c r="AP368"/>
      <c r="AQ368"/>
      <c r="AR368"/>
      <c r="AS368"/>
      <c r="AT368"/>
      <c r="AU368"/>
      <c r="AV368"/>
    </row>
    <row r="369" spans="1:48" ht="96" hidden="1" x14ac:dyDescent="0.2">
      <c r="A369" s="46"/>
      <c r="B369" s="39">
        <v>4</v>
      </c>
      <c r="C369" s="109">
        <v>365</v>
      </c>
      <c r="D369" s="50">
        <v>345</v>
      </c>
      <c r="E369" s="102">
        <v>0</v>
      </c>
      <c r="F369" s="92" t="s">
        <v>818</v>
      </c>
      <c r="G369" s="52">
        <v>6.9444444444444447E-4</v>
      </c>
      <c r="H369" s="44">
        <v>1</v>
      </c>
      <c r="I36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0.21458333333333326</v>
      </c>
      <c r="J36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0.58958333333333302</v>
      </c>
      <c r="K369" s="56">
        <v>1.0416666666666666E-2</v>
      </c>
      <c r="L369" s="128" t="str" cm="1">
        <f t="array" ref="L36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20.03.01.08_p_DE</v>
      </c>
      <c r="M369" s="59">
        <v>20</v>
      </c>
      <c r="N369" s="37" t="s">
        <v>521</v>
      </c>
      <c r="O369" s="5">
        <v>3</v>
      </c>
      <c r="P369" s="1" t="s">
        <v>321</v>
      </c>
      <c r="Q369" s="59">
        <v>1</v>
      </c>
      <c r="R369" s="1" t="s">
        <v>441</v>
      </c>
      <c r="S369" s="84" t="s">
        <v>33</v>
      </c>
      <c r="T369" s="59">
        <v>8</v>
      </c>
      <c r="U369" s="2" t="s">
        <v>586</v>
      </c>
      <c r="V369" s="60" t="s">
        <v>518</v>
      </c>
      <c r="W369" s="1" t="s">
        <v>89</v>
      </c>
      <c r="X369" s="1" t="s">
        <v>222</v>
      </c>
      <c r="Y369" s="17">
        <v>0</v>
      </c>
      <c r="Z369" s="60" t="s">
        <v>526</v>
      </c>
      <c r="AA369" s="35"/>
      <c r="AB369" s="12"/>
      <c r="AC369" s="2" t="s">
        <v>335</v>
      </c>
      <c r="AD369" s="9">
        <v>13</v>
      </c>
      <c r="AE369" s="88" t="str">
        <f>IF(ISBLANK(Lehrdrehbuch[[#This Row],[from]]),"",_xlfn.CONCAT(Lehrdrehbuch[[#This Row],[Ei Nr.]],".",Lehrdrehbuch[[#This Row],[from]]))</f>
        <v>20.13</v>
      </c>
      <c r="AF369" s="9">
        <v>14</v>
      </c>
      <c r="AG369" s="88" t="str">
        <f>IF(ISBLANK(Lehrdrehbuch[[#This Row],[until]]),"",_xlfn.CONCAT(Lehrdrehbuch[[#This Row],[Ei Nr.]],".",Lehrdrehbuch[[#This Row],[until]]))</f>
        <v>20.14</v>
      </c>
      <c r="AH369" s="67" cm="1">
        <f t="array" ref="AH369">_xlfn.IFS(Lehrdrehbuch[[#This Row],[from]]="na","na",Lehrdrehbuch[[#This Row],[from]]="ID","na",ISBLANK(Lehrdrehbuch[[#This Row],[from]]),"na",ISNUMBER(Lehrdrehbuch[[#This Row],[from]]),Lehrdrehbuch[[#This Row],[until]]-Lehrdrehbuch[[#This Row],[from]]+1)</f>
        <v>2</v>
      </c>
      <c r="AI369" s="79"/>
      <c r="AJ369" s="96"/>
      <c r="AK369" s="79"/>
      <c r="AL369"/>
      <c r="AM369"/>
      <c r="AN369"/>
      <c r="AO369"/>
      <c r="AP369"/>
      <c r="AQ369"/>
      <c r="AR369"/>
      <c r="AS369"/>
      <c r="AT369"/>
      <c r="AU369"/>
      <c r="AV369"/>
    </row>
    <row r="370" spans="1:48" ht="64" hidden="1" x14ac:dyDescent="0.2">
      <c r="A370" s="46"/>
      <c r="B370" s="39">
        <v>4</v>
      </c>
      <c r="C370" s="109">
        <v>366</v>
      </c>
      <c r="D370" s="50">
        <v>347</v>
      </c>
      <c r="E370" s="102">
        <v>0</v>
      </c>
      <c r="F370" s="92" t="s">
        <v>818</v>
      </c>
      <c r="G370" s="52">
        <v>6.9444444444444447E-4</v>
      </c>
      <c r="H370" s="44">
        <v>1</v>
      </c>
      <c r="I37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0.21527777777777771</v>
      </c>
      <c r="J37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0.59027777777777746</v>
      </c>
      <c r="K370" s="56">
        <v>1.0416666666666666E-2</v>
      </c>
      <c r="L370" s="128" t="str" cm="1">
        <f t="array" ref="L37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20.03.01.09_p_DE</v>
      </c>
      <c r="M370" s="59">
        <v>20</v>
      </c>
      <c r="N370" s="37" t="s">
        <v>521</v>
      </c>
      <c r="O370" s="5">
        <v>3</v>
      </c>
      <c r="P370" s="1" t="s">
        <v>321</v>
      </c>
      <c r="Q370" s="59">
        <v>1</v>
      </c>
      <c r="R370" s="1" t="s">
        <v>524</v>
      </c>
      <c r="S370" s="84" t="s">
        <v>33</v>
      </c>
      <c r="T370" s="59">
        <v>9</v>
      </c>
      <c r="U370" s="2" t="s">
        <v>586</v>
      </c>
      <c r="V370" s="60" t="s">
        <v>518</v>
      </c>
      <c r="W370" s="1" t="s">
        <v>89</v>
      </c>
      <c r="X370" s="1" t="s">
        <v>222</v>
      </c>
      <c r="Y370" s="17">
        <v>0</v>
      </c>
      <c r="Z370" s="60" t="s">
        <v>527</v>
      </c>
      <c r="AA370" s="35"/>
      <c r="AB370" s="12"/>
      <c r="AC370" s="2" t="s">
        <v>335</v>
      </c>
      <c r="AD370" s="9">
        <v>15</v>
      </c>
      <c r="AE370" s="88" t="str">
        <f>IF(ISBLANK(Lehrdrehbuch[[#This Row],[from]]),"",_xlfn.CONCAT(Lehrdrehbuch[[#This Row],[Ei Nr.]],".",Lehrdrehbuch[[#This Row],[from]]))</f>
        <v>20.15</v>
      </c>
      <c r="AF370" s="9">
        <v>15</v>
      </c>
      <c r="AG370" s="88" t="str">
        <f>IF(ISBLANK(Lehrdrehbuch[[#This Row],[until]]),"",_xlfn.CONCAT(Lehrdrehbuch[[#This Row],[Ei Nr.]],".",Lehrdrehbuch[[#This Row],[until]]))</f>
        <v>20.15</v>
      </c>
      <c r="AH370" s="67" cm="1">
        <f t="array" ref="AH370">_xlfn.IFS(Lehrdrehbuch[[#This Row],[from]]="na","na",Lehrdrehbuch[[#This Row],[from]]="ID","na",ISBLANK(Lehrdrehbuch[[#This Row],[from]]),"na",ISNUMBER(Lehrdrehbuch[[#This Row],[from]]),Lehrdrehbuch[[#This Row],[until]]-Lehrdrehbuch[[#This Row],[from]]+1)</f>
        <v>1</v>
      </c>
      <c r="AI370" s="79"/>
      <c r="AJ370" s="96"/>
      <c r="AK370" s="79"/>
      <c r="AL370"/>
      <c r="AM370"/>
      <c r="AN370"/>
      <c r="AO370"/>
      <c r="AP370"/>
      <c r="AQ370"/>
      <c r="AR370"/>
      <c r="AS370"/>
      <c r="AT370"/>
      <c r="AU370"/>
      <c r="AV370"/>
    </row>
    <row r="371" spans="1:48" ht="16" hidden="1" x14ac:dyDescent="0.2">
      <c r="A371" s="46"/>
      <c r="B371" s="39">
        <v>4</v>
      </c>
      <c r="C371" s="109">
        <v>367</v>
      </c>
      <c r="D371" s="50">
        <v>349</v>
      </c>
      <c r="E371" s="102">
        <v>0</v>
      </c>
      <c r="F371" s="92" t="s">
        <v>818</v>
      </c>
      <c r="G371" s="52">
        <v>1.0416666666666666E-2</v>
      </c>
      <c r="H371" s="44">
        <v>1</v>
      </c>
      <c r="I37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0.22569444444444436</v>
      </c>
      <c r="J37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0.60069444444444409</v>
      </c>
      <c r="K371" s="56">
        <v>1.0416666666666666E-2</v>
      </c>
      <c r="L371" s="128" t="str" cm="1">
        <f t="array" ref="L37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20.04.01.01_p_DE</v>
      </c>
      <c r="M371" s="59">
        <v>20</v>
      </c>
      <c r="N371" s="37" t="s">
        <v>6</v>
      </c>
      <c r="O371" s="5">
        <v>4</v>
      </c>
      <c r="P371" s="1" t="s">
        <v>15</v>
      </c>
      <c r="Q371" s="59">
        <v>1</v>
      </c>
      <c r="R371" s="1" t="s">
        <v>16</v>
      </c>
      <c r="S371" s="84" t="s">
        <v>15</v>
      </c>
      <c r="T371" s="59">
        <v>1</v>
      </c>
      <c r="U371" s="2" t="s">
        <v>15</v>
      </c>
      <c r="V371" s="60" t="s">
        <v>99</v>
      </c>
      <c r="W371" s="1" t="s">
        <v>15</v>
      </c>
      <c r="X371" s="1" t="s">
        <v>15</v>
      </c>
      <c r="Y371" s="17">
        <v>0</v>
      </c>
      <c r="Z371" s="60" t="s">
        <v>16</v>
      </c>
      <c r="AA371" s="64"/>
      <c r="AB371" s="12"/>
      <c r="AC371" s="2" t="s">
        <v>15</v>
      </c>
      <c r="AD371" s="9" t="s">
        <v>15</v>
      </c>
      <c r="AE371" s="88" t="str">
        <f>IF(ISBLANK(Lehrdrehbuch[[#This Row],[from]]),"",_xlfn.CONCAT(Lehrdrehbuch[[#This Row],[Ei Nr.]],".",Lehrdrehbuch[[#This Row],[from]]))</f>
        <v>20.na</v>
      </c>
      <c r="AF371" s="9" t="s">
        <v>15</v>
      </c>
      <c r="AG371" s="88" t="str">
        <f>IF(ISBLANK(Lehrdrehbuch[[#This Row],[until]]),"",_xlfn.CONCAT(Lehrdrehbuch[[#This Row],[Ei Nr.]],".",Lehrdrehbuch[[#This Row],[until]]))</f>
        <v>20.na</v>
      </c>
      <c r="AH371" s="67" t="str" cm="1">
        <f t="array" ref="AH371">_xlfn.IFS(Lehrdrehbuch[[#This Row],[from]]="na","na",Lehrdrehbuch[[#This Row],[from]]="ID","na",ISBLANK(Lehrdrehbuch[[#This Row],[from]]),"na",ISNUMBER(Lehrdrehbuch[[#This Row],[from]]),Lehrdrehbuch[[#This Row],[until]]-Lehrdrehbuch[[#This Row],[from]]+1)</f>
        <v>na</v>
      </c>
      <c r="AI371" s="79"/>
      <c r="AJ371" s="96"/>
      <c r="AK371" s="79"/>
      <c r="AL371"/>
      <c r="AM371"/>
      <c r="AN371"/>
      <c r="AO371"/>
      <c r="AP371"/>
      <c r="AQ371"/>
      <c r="AR371"/>
      <c r="AS371"/>
      <c r="AT371"/>
      <c r="AU371"/>
      <c r="AV371"/>
    </row>
    <row r="372" spans="1:48" ht="112" hidden="1" x14ac:dyDescent="0.2">
      <c r="A372" s="46"/>
      <c r="B372" s="39">
        <v>4</v>
      </c>
      <c r="C372" s="109">
        <v>368</v>
      </c>
      <c r="D372" s="50">
        <v>351</v>
      </c>
      <c r="E372" s="102">
        <v>0</v>
      </c>
      <c r="F372" s="92" t="s">
        <v>818</v>
      </c>
      <c r="G372" s="52">
        <v>4.8611111111111112E-3</v>
      </c>
      <c r="H372" s="44">
        <v>1</v>
      </c>
      <c r="I37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0.23055555555555549</v>
      </c>
      <c r="J37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0.60555555555555518</v>
      </c>
      <c r="K372" s="56">
        <v>3.8194444444444441E-2</v>
      </c>
      <c r="L372" s="128" t="str" cm="1">
        <f t="array" ref="L37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21.01.01.01_p_DE</v>
      </c>
      <c r="M372" s="59">
        <v>21</v>
      </c>
      <c r="N372" s="37" t="s">
        <v>20</v>
      </c>
      <c r="O372" s="5">
        <v>1</v>
      </c>
      <c r="P372" s="1" t="s">
        <v>71</v>
      </c>
      <c r="Q372" s="59">
        <v>1</v>
      </c>
      <c r="R372" s="1" t="s">
        <v>665</v>
      </c>
      <c r="S372" s="84" t="s">
        <v>529</v>
      </c>
      <c r="T372" s="59">
        <v>1</v>
      </c>
      <c r="U372" s="2" t="s">
        <v>666</v>
      </c>
      <c r="V372" s="60" t="s">
        <v>70</v>
      </c>
      <c r="W372" s="1" t="s">
        <v>90</v>
      </c>
      <c r="X372" s="1" t="s">
        <v>218</v>
      </c>
      <c r="Y372" s="17">
        <v>0</v>
      </c>
      <c r="Z372" s="60" t="s">
        <v>1580</v>
      </c>
      <c r="AA372" s="34"/>
      <c r="AB372" s="12"/>
      <c r="AC372" s="2"/>
      <c r="AD372" s="9">
        <v>1</v>
      </c>
      <c r="AE372" s="88" t="str">
        <f>IF(ISBLANK(Lehrdrehbuch[[#This Row],[from]]),"",_xlfn.CONCAT(Lehrdrehbuch[[#This Row],[Ei Nr.]],".",Lehrdrehbuch[[#This Row],[from]]))</f>
        <v>21.1</v>
      </c>
      <c r="AF372" s="9">
        <v>2</v>
      </c>
      <c r="AG372" s="88" t="str">
        <f>IF(ISBLANK(Lehrdrehbuch[[#This Row],[until]]),"",_xlfn.CONCAT(Lehrdrehbuch[[#This Row],[Ei Nr.]],".",Lehrdrehbuch[[#This Row],[until]]))</f>
        <v>21.2</v>
      </c>
      <c r="AH372" s="67" cm="1">
        <f t="array" ref="AH372">_xlfn.IFS(Lehrdrehbuch[[#This Row],[from]]="na","na",Lehrdrehbuch[[#This Row],[from]]="ID","na",ISBLANK(Lehrdrehbuch[[#This Row],[from]]),"na",ISNUMBER(Lehrdrehbuch[[#This Row],[from]]),Lehrdrehbuch[[#This Row],[until]]-Lehrdrehbuch[[#This Row],[from]]+1)</f>
        <v>2</v>
      </c>
      <c r="AI372" s="79"/>
      <c r="AJ372" s="96"/>
      <c r="AK372" s="79"/>
      <c r="AL372"/>
      <c r="AM372"/>
      <c r="AN372"/>
      <c r="AO372"/>
      <c r="AP372"/>
      <c r="AQ372"/>
      <c r="AR372"/>
      <c r="AS372"/>
      <c r="AT372"/>
      <c r="AU372"/>
      <c r="AV372"/>
    </row>
    <row r="373" spans="1:48" ht="409.6" hidden="1" x14ac:dyDescent="0.2">
      <c r="A373" s="46"/>
      <c r="B373" s="39">
        <v>4</v>
      </c>
      <c r="C373" s="109">
        <v>369</v>
      </c>
      <c r="D373" s="50">
        <v>353</v>
      </c>
      <c r="E373" s="102">
        <v>0</v>
      </c>
      <c r="F373" s="92" t="s">
        <v>818</v>
      </c>
      <c r="G373" s="52">
        <v>8.3333333333333332E-3</v>
      </c>
      <c r="H373" s="44">
        <v>1</v>
      </c>
      <c r="I37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0.23888888888888882</v>
      </c>
      <c r="J37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0.61388888888888848</v>
      </c>
      <c r="K373" s="56">
        <v>3.8194444444444441E-2</v>
      </c>
      <c r="L373" s="128" t="str" cm="1">
        <f t="array" ref="L37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21.01.02.01_p_DE</v>
      </c>
      <c r="M373" s="59">
        <v>21</v>
      </c>
      <c r="N373" s="37" t="s">
        <v>20</v>
      </c>
      <c r="O373" s="5">
        <v>1</v>
      </c>
      <c r="P373" s="1" t="s">
        <v>71</v>
      </c>
      <c r="Q373" s="59">
        <v>2</v>
      </c>
      <c r="R373" s="1" t="s">
        <v>665</v>
      </c>
      <c r="S373" s="84" t="s">
        <v>529</v>
      </c>
      <c r="T373" s="59">
        <v>1</v>
      </c>
      <c r="U373" s="2" t="s">
        <v>667</v>
      </c>
      <c r="V373" s="60" t="s">
        <v>324</v>
      </c>
      <c r="W373" s="1" t="s">
        <v>90</v>
      </c>
      <c r="X373" s="1" t="s">
        <v>218</v>
      </c>
      <c r="Y373" s="17">
        <v>0</v>
      </c>
      <c r="Z373" s="60" t="s">
        <v>795</v>
      </c>
      <c r="AA373" s="35"/>
      <c r="AB373" s="12"/>
      <c r="AC373" s="2" t="s">
        <v>335</v>
      </c>
      <c r="AD373" s="9">
        <v>3</v>
      </c>
      <c r="AE373" s="88" t="str">
        <f>IF(ISBLANK(Lehrdrehbuch[[#This Row],[from]]),"",_xlfn.CONCAT(Lehrdrehbuch[[#This Row],[Ei Nr.]],".",Lehrdrehbuch[[#This Row],[from]]))</f>
        <v>21.3</v>
      </c>
      <c r="AF373" s="9">
        <v>3</v>
      </c>
      <c r="AG373" s="88" t="str">
        <f>IF(ISBLANK(Lehrdrehbuch[[#This Row],[until]]),"",_xlfn.CONCAT(Lehrdrehbuch[[#This Row],[Ei Nr.]],".",Lehrdrehbuch[[#This Row],[until]]))</f>
        <v>21.3</v>
      </c>
      <c r="AH373" s="67" cm="1">
        <f t="array" ref="AH373">_xlfn.IFS(Lehrdrehbuch[[#This Row],[from]]="na","na",Lehrdrehbuch[[#This Row],[from]]="ID","na",ISBLANK(Lehrdrehbuch[[#This Row],[from]]),"na",ISNUMBER(Lehrdrehbuch[[#This Row],[from]]),Lehrdrehbuch[[#This Row],[until]]-Lehrdrehbuch[[#This Row],[from]]+1)</f>
        <v>1</v>
      </c>
      <c r="AI373" s="2" t="s">
        <v>201</v>
      </c>
      <c r="AJ373" s="96"/>
      <c r="AK373" s="79"/>
      <c r="AL373"/>
      <c r="AM373"/>
      <c r="AN373"/>
      <c r="AO373"/>
      <c r="AP373"/>
      <c r="AQ373"/>
      <c r="AR373"/>
      <c r="AS373"/>
      <c r="AT373"/>
      <c r="AU373"/>
      <c r="AV373"/>
    </row>
    <row r="374" spans="1:48" ht="48" hidden="1" x14ac:dyDescent="0.2">
      <c r="A374" s="46"/>
      <c r="B374" s="39">
        <v>4</v>
      </c>
      <c r="C374" s="109">
        <v>370</v>
      </c>
      <c r="D374" s="50">
        <v>355</v>
      </c>
      <c r="E374" s="102">
        <v>0</v>
      </c>
      <c r="F374" s="92" t="s">
        <v>818</v>
      </c>
      <c r="G374" s="52">
        <v>2.0833333333333333E-3</v>
      </c>
      <c r="H374" s="44">
        <v>0</v>
      </c>
      <c r="I37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0.23888888888888882</v>
      </c>
      <c r="J37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0.61388888888888848</v>
      </c>
      <c r="K374" s="56">
        <v>3.8194444444444441E-2</v>
      </c>
      <c r="L374" s="128" t="str" cm="1">
        <f t="array" ref="L37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21.01.02a.01_p_DE</v>
      </c>
      <c r="M374" s="59">
        <v>21</v>
      </c>
      <c r="N374" s="37" t="s">
        <v>20</v>
      </c>
      <c r="O374" s="5">
        <v>1</v>
      </c>
      <c r="P374" s="1" t="s">
        <v>71</v>
      </c>
      <c r="Q374" s="59" t="s">
        <v>365</v>
      </c>
      <c r="R374" s="1" t="s">
        <v>665</v>
      </c>
      <c r="S374" s="84" t="s">
        <v>33</v>
      </c>
      <c r="T374" s="59">
        <v>1</v>
      </c>
      <c r="U374" s="2" t="s">
        <v>586</v>
      </c>
      <c r="V374" s="60" t="s">
        <v>324</v>
      </c>
      <c r="W374" s="1" t="s">
        <v>90</v>
      </c>
      <c r="X374" s="1" t="s">
        <v>218</v>
      </c>
      <c r="Y374" s="17">
        <v>1</v>
      </c>
      <c r="Z374" s="60" t="s">
        <v>530</v>
      </c>
      <c r="AA374" s="35"/>
      <c r="AB374" s="12"/>
      <c r="AC374" s="2"/>
      <c r="AD374" s="9" t="s">
        <v>15</v>
      </c>
      <c r="AE374" s="88" t="str">
        <f>IF(ISBLANK(Lehrdrehbuch[[#This Row],[from]]),"",_xlfn.CONCAT(Lehrdrehbuch[[#This Row],[Ei Nr.]],".",Lehrdrehbuch[[#This Row],[from]]))</f>
        <v>21.na</v>
      </c>
      <c r="AF374" s="9" t="s">
        <v>15</v>
      </c>
      <c r="AG374" s="88" t="str">
        <f>IF(ISBLANK(Lehrdrehbuch[[#This Row],[until]]),"",_xlfn.CONCAT(Lehrdrehbuch[[#This Row],[Ei Nr.]],".",Lehrdrehbuch[[#This Row],[until]]))</f>
        <v>21.na</v>
      </c>
      <c r="AH374" s="67" t="str" cm="1">
        <f t="array" ref="AH374">_xlfn.IFS(Lehrdrehbuch[[#This Row],[from]]="na","na",Lehrdrehbuch[[#This Row],[from]]="ID","na",ISBLANK(Lehrdrehbuch[[#This Row],[from]]),"na",ISNUMBER(Lehrdrehbuch[[#This Row],[from]]),Lehrdrehbuch[[#This Row],[until]]-Lehrdrehbuch[[#This Row],[from]]+1)</f>
        <v>na</v>
      </c>
      <c r="AI374" s="79"/>
      <c r="AJ374" s="96"/>
      <c r="AK374" s="79"/>
      <c r="AL374"/>
      <c r="AM374"/>
      <c r="AN374"/>
      <c r="AO374"/>
      <c r="AP374"/>
      <c r="AQ374"/>
      <c r="AR374"/>
      <c r="AS374"/>
      <c r="AT374"/>
      <c r="AU374"/>
      <c r="AV374"/>
    </row>
    <row r="375" spans="1:48" ht="128" hidden="1" x14ac:dyDescent="0.2">
      <c r="A375" s="46"/>
      <c r="B375" s="39">
        <v>4</v>
      </c>
      <c r="C375" s="109">
        <v>371</v>
      </c>
      <c r="D375" s="50">
        <v>357</v>
      </c>
      <c r="E375" s="102">
        <v>0</v>
      </c>
      <c r="F375" s="92" t="s">
        <v>818</v>
      </c>
      <c r="G375" s="52">
        <v>2.0833333333333333E-3</v>
      </c>
      <c r="H375" s="44">
        <v>1</v>
      </c>
      <c r="I37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0.24097222222222214</v>
      </c>
      <c r="J37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0.61597222222222181</v>
      </c>
      <c r="K375" s="56">
        <v>3.8194444444444441E-2</v>
      </c>
      <c r="L375" s="128" t="str" cm="1">
        <f t="array" ref="L37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21.02.01.01_p_DE</v>
      </c>
      <c r="M375" s="59">
        <v>21</v>
      </c>
      <c r="N375" s="37" t="s">
        <v>20</v>
      </c>
      <c r="O375" s="5">
        <v>2</v>
      </c>
      <c r="P375" s="1" t="s">
        <v>223</v>
      </c>
      <c r="Q375" s="59">
        <v>1</v>
      </c>
      <c r="R375" s="1" t="s">
        <v>668</v>
      </c>
      <c r="S375" s="84" t="s">
        <v>531</v>
      </c>
      <c r="T375" s="59">
        <v>1</v>
      </c>
      <c r="U375" s="2" t="s">
        <v>587</v>
      </c>
      <c r="V375" s="60" t="s">
        <v>325</v>
      </c>
      <c r="W375" s="1" t="s">
        <v>90</v>
      </c>
      <c r="X375" s="1" t="s">
        <v>218</v>
      </c>
      <c r="Y375" s="17">
        <v>0</v>
      </c>
      <c r="Z375" s="60" t="s">
        <v>784</v>
      </c>
      <c r="AA375" s="35"/>
      <c r="AB375" s="12"/>
      <c r="AC375" s="2" t="s">
        <v>1495</v>
      </c>
      <c r="AD375" s="9">
        <v>4</v>
      </c>
      <c r="AE375" s="88" t="str">
        <f>IF(ISBLANK(Lehrdrehbuch[[#This Row],[from]]),"",_xlfn.CONCAT(Lehrdrehbuch[[#This Row],[Ei Nr.]],".",Lehrdrehbuch[[#This Row],[from]]))</f>
        <v>21.4</v>
      </c>
      <c r="AF375" s="9">
        <v>4</v>
      </c>
      <c r="AG375" s="88" t="str">
        <f>IF(ISBLANK(Lehrdrehbuch[[#This Row],[until]]),"",_xlfn.CONCAT(Lehrdrehbuch[[#This Row],[Ei Nr.]],".",Lehrdrehbuch[[#This Row],[until]]))</f>
        <v>21.4</v>
      </c>
      <c r="AH375" s="67" cm="1">
        <f t="array" ref="AH375">_xlfn.IFS(Lehrdrehbuch[[#This Row],[from]]="na","na",Lehrdrehbuch[[#This Row],[from]]="ID","na",ISBLANK(Lehrdrehbuch[[#This Row],[from]]),"na",ISNUMBER(Lehrdrehbuch[[#This Row],[from]]),Lehrdrehbuch[[#This Row],[until]]-Lehrdrehbuch[[#This Row],[from]]+1)</f>
        <v>1</v>
      </c>
      <c r="AI375" s="79"/>
      <c r="AJ375" s="96"/>
      <c r="AK375" s="79"/>
      <c r="AL375"/>
      <c r="AM375"/>
      <c r="AN375"/>
      <c r="AO375"/>
      <c r="AP375"/>
      <c r="AQ375"/>
      <c r="AR375"/>
      <c r="AS375"/>
      <c r="AT375"/>
      <c r="AU375"/>
      <c r="AV375"/>
    </row>
    <row r="376" spans="1:48" ht="32" hidden="1" x14ac:dyDescent="0.2">
      <c r="A376" s="46"/>
      <c r="B376" s="39">
        <v>4</v>
      </c>
      <c r="C376" s="109">
        <v>372</v>
      </c>
      <c r="D376" s="50">
        <v>359</v>
      </c>
      <c r="E376" s="102">
        <v>0</v>
      </c>
      <c r="F376" s="92" t="s">
        <v>818</v>
      </c>
      <c r="G376" s="52">
        <v>1.0416666666666666E-2</v>
      </c>
      <c r="H376" s="44">
        <v>1</v>
      </c>
      <c r="I37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0.25138888888888883</v>
      </c>
      <c r="J37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0.62638888888888844</v>
      </c>
      <c r="K376" s="56">
        <v>3.8194444444444441E-2</v>
      </c>
      <c r="L376" s="128" t="str" cm="1">
        <f t="array" ref="L37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21.02.01.02_p_DE</v>
      </c>
      <c r="M376" s="59">
        <v>21</v>
      </c>
      <c r="N376" s="37" t="s">
        <v>20</v>
      </c>
      <c r="O376" s="5">
        <v>2</v>
      </c>
      <c r="P376" s="1" t="s">
        <v>223</v>
      </c>
      <c r="Q376" s="59">
        <v>1</v>
      </c>
      <c r="R376" s="1" t="s">
        <v>668</v>
      </c>
      <c r="S376" s="84" t="s">
        <v>531</v>
      </c>
      <c r="T376" s="59">
        <v>2</v>
      </c>
      <c r="U376" s="2" t="s">
        <v>589</v>
      </c>
      <c r="V376" s="60" t="s">
        <v>325</v>
      </c>
      <c r="W376" s="1" t="s">
        <v>90</v>
      </c>
      <c r="X376" s="1" t="s">
        <v>218</v>
      </c>
      <c r="Y376" s="17">
        <v>0</v>
      </c>
      <c r="Z376" s="60" t="s">
        <v>510</v>
      </c>
      <c r="AA376" s="35"/>
      <c r="AB376" s="12"/>
      <c r="AC376" s="2" t="s">
        <v>1587</v>
      </c>
      <c r="AD376" s="9">
        <v>5</v>
      </c>
      <c r="AE376" s="88" t="str">
        <f>IF(ISBLANK(Lehrdrehbuch[[#This Row],[from]]),"",_xlfn.CONCAT(Lehrdrehbuch[[#This Row],[Ei Nr.]],".",Lehrdrehbuch[[#This Row],[from]]))</f>
        <v>21.5</v>
      </c>
      <c r="AF376" s="9">
        <v>5</v>
      </c>
      <c r="AG376" s="88" t="str">
        <f>IF(ISBLANK(Lehrdrehbuch[[#This Row],[until]]),"",_xlfn.CONCAT(Lehrdrehbuch[[#This Row],[Ei Nr.]],".",Lehrdrehbuch[[#This Row],[until]]))</f>
        <v>21.5</v>
      </c>
      <c r="AH376" s="67" cm="1">
        <f t="array" ref="AH376">_xlfn.IFS(Lehrdrehbuch[[#This Row],[from]]="na","na",Lehrdrehbuch[[#This Row],[from]]="ID","na",ISBLANK(Lehrdrehbuch[[#This Row],[from]]),"na",ISNUMBER(Lehrdrehbuch[[#This Row],[from]]),Lehrdrehbuch[[#This Row],[until]]-Lehrdrehbuch[[#This Row],[from]]+1)</f>
        <v>1</v>
      </c>
      <c r="AI376" s="79"/>
      <c r="AJ376" s="96"/>
      <c r="AK376" s="79"/>
      <c r="AL376"/>
      <c r="AM376"/>
      <c r="AN376"/>
      <c r="AO376"/>
      <c r="AP376"/>
      <c r="AQ376"/>
      <c r="AR376"/>
      <c r="AS376"/>
      <c r="AT376"/>
      <c r="AU376"/>
      <c r="AV376"/>
    </row>
    <row r="377" spans="1:48" ht="64" hidden="1" x14ac:dyDescent="0.2">
      <c r="A377" s="46"/>
      <c r="B377" s="39">
        <v>4</v>
      </c>
      <c r="C377" s="109">
        <v>373</v>
      </c>
      <c r="D377" s="50">
        <v>361</v>
      </c>
      <c r="E377" s="102">
        <v>0</v>
      </c>
      <c r="F377" s="92" t="s">
        <v>818</v>
      </c>
      <c r="G377" s="52">
        <v>1.0416666666666666E-2</v>
      </c>
      <c r="H377" s="44">
        <v>1</v>
      </c>
      <c r="I37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0.26180555555555551</v>
      </c>
      <c r="J37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0.63680555555555507</v>
      </c>
      <c r="K377" s="56">
        <v>3.8194444444444441E-2</v>
      </c>
      <c r="L377" s="128" t="str" cm="1">
        <f t="array" ref="L37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21.02.01.03_p_DE</v>
      </c>
      <c r="M377" s="59">
        <v>21</v>
      </c>
      <c r="N377" s="37" t="s">
        <v>20</v>
      </c>
      <c r="O377" s="5">
        <v>2</v>
      </c>
      <c r="P377" s="1" t="s">
        <v>223</v>
      </c>
      <c r="Q377" s="59">
        <v>1</v>
      </c>
      <c r="R377" s="1" t="s">
        <v>668</v>
      </c>
      <c r="S377" s="84" t="s">
        <v>531</v>
      </c>
      <c r="T377" s="59">
        <v>3</v>
      </c>
      <c r="U377" s="2" t="s">
        <v>596</v>
      </c>
      <c r="V377" s="60" t="s">
        <v>325</v>
      </c>
      <c r="W377" s="1" t="s">
        <v>90</v>
      </c>
      <c r="X377" s="1" t="s">
        <v>218</v>
      </c>
      <c r="Y377" s="17">
        <v>0</v>
      </c>
      <c r="Z377" s="60" t="s">
        <v>787</v>
      </c>
      <c r="AA377" s="35"/>
      <c r="AB377" s="12"/>
      <c r="AC377" s="2" t="s">
        <v>337</v>
      </c>
      <c r="AD377" s="9">
        <v>6</v>
      </c>
      <c r="AE377" s="88" t="str">
        <f>IF(ISBLANK(Lehrdrehbuch[[#This Row],[from]]),"",_xlfn.CONCAT(Lehrdrehbuch[[#This Row],[Ei Nr.]],".",Lehrdrehbuch[[#This Row],[from]]))</f>
        <v>21.6</v>
      </c>
      <c r="AF377" s="9">
        <v>6</v>
      </c>
      <c r="AG377" s="88" t="str">
        <f>IF(ISBLANK(Lehrdrehbuch[[#This Row],[until]]),"",_xlfn.CONCAT(Lehrdrehbuch[[#This Row],[Ei Nr.]],".",Lehrdrehbuch[[#This Row],[until]]))</f>
        <v>21.6</v>
      </c>
      <c r="AH377" s="67" cm="1">
        <f t="array" ref="AH377">_xlfn.IFS(Lehrdrehbuch[[#This Row],[from]]="na","na",Lehrdrehbuch[[#This Row],[from]]="ID","na",ISBLANK(Lehrdrehbuch[[#This Row],[from]]),"na",ISNUMBER(Lehrdrehbuch[[#This Row],[from]]),Lehrdrehbuch[[#This Row],[until]]-Lehrdrehbuch[[#This Row],[from]]+1)</f>
        <v>1</v>
      </c>
      <c r="AI377" s="79"/>
      <c r="AJ377" s="96"/>
      <c r="AK377" s="79"/>
      <c r="AL377"/>
      <c r="AM377"/>
      <c r="AN377"/>
      <c r="AO377"/>
      <c r="AP377"/>
      <c r="AQ377"/>
      <c r="AR377"/>
      <c r="AS377"/>
      <c r="AT377"/>
      <c r="AU377"/>
      <c r="AV377"/>
    </row>
    <row r="378" spans="1:48" ht="64" hidden="1" x14ac:dyDescent="0.2">
      <c r="A378" s="46"/>
      <c r="B378" s="39">
        <v>4</v>
      </c>
      <c r="C378" s="109">
        <v>374</v>
      </c>
      <c r="D378" s="50">
        <v>366</v>
      </c>
      <c r="E378" s="102">
        <v>0</v>
      </c>
      <c r="F378" s="92" t="s">
        <v>818</v>
      </c>
      <c r="G378" s="52">
        <v>3.472222222222222E-3</v>
      </c>
      <c r="H378" s="44">
        <v>1</v>
      </c>
      <c r="I37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0.26527777777777772</v>
      </c>
      <c r="J37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0.64027777777777728</v>
      </c>
      <c r="K378" s="56">
        <v>3.4722222222222224E-2</v>
      </c>
      <c r="L378" s="128" t="str" cm="1">
        <f t="array" ref="L37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22.01.01.01_p_DE</v>
      </c>
      <c r="M378" s="59">
        <v>22</v>
      </c>
      <c r="N378" s="37" t="s">
        <v>326</v>
      </c>
      <c r="O378" s="5">
        <v>1</v>
      </c>
      <c r="P378" s="1" t="s">
        <v>327</v>
      </c>
      <c r="Q378" s="59">
        <v>1</v>
      </c>
      <c r="R378" s="1" t="s">
        <v>442</v>
      </c>
      <c r="S378" s="84" t="s">
        <v>228</v>
      </c>
      <c r="T378" s="59">
        <v>1</v>
      </c>
      <c r="U378" s="2" t="s">
        <v>604</v>
      </c>
      <c r="V378" s="60" t="s">
        <v>72</v>
      </c>
      <c r="W378" s="1" t="s">
        <v>90</v>
      </c>
      <c r="X378" s="1" t="s">
        <v>218</v>
      </c>
      <c r="Y378" s="17">
        <v>0</v>
      </c>
      <c r="Z378" s="60" t="s">
        <v>532</v>
      </c>
      <c r="AA378" s="35"/>
      <c r="AB378" s="12"/>
      <c r="AC378" s="2"/>
      <c r="AD378" s="9">
        <v>1</v>
      </c>
      <c r="AE378" s="88" t="str">
        <f>IF(ISBLANK(Lehrdrehbuch[[#This Row],[from]]),"",_xlfn.CONCAT(Lehrdrehbuch[[#This Row],[Ei Nr.]],".",Lehrdrehbuch[[#This Row],[from]]))</f>
        <v>22.1</v>
      </c>
      <c r="AF378" s="9">
        <v>2</v>
      </c>
      <c r="AG378" s="88" t="str">
        <f>IF(ISBLANK(Lehrdrehbuch[[#This Row],[until]]),"",_xlfn.CONCAT(Lehrdrehbuch[[#This Row],[Ei Nr.]],".",Lehrdrehbuch[[#This Row],[until]]))</f>
        <v>22.2</v>
      </c>
      <c r="AH378" s="67" cm="1">
        <f t="array" ref="AH378">_xlfn.IFS(Lehrdrehbuch[[#This Row],[from]]="na","na",Lehrdrehbuch[[#This Row],[from]]="ID","na",ISBLANK(Lehrdrehbuch[[#This Row],[from]]),"na",ISNUMBER(Lehrdrehbuch[[#This Row],[from]]),Lehrdrehbuch[[#This Row],[until]]-Lehrdrehbuch[[#This Row],[from]]+1)</f>
        <v>2</v>
      </c>
      <c r="AI378" s="79"/>
      <c r="AJ378" s="96"/>
      <c r="AK378" s="79"/>
      <c r="AL378"/>
      <c r="AM378"/>
      <c r="AN378"/>
      <c r="AO378"/>
      <c r="AP378"/>
      <c r="AQ378"/>
      <c r="AR378"/>
      <c r="AS378"/>
      <c r="AT378"/>
      <c r="AU378"/>
      <c r="AV378"/>
    </row>
    <row r="379" spans="1:48" ht="64" hidden="1" x14ac:dyDescent="0.2">
      <c r="A379" s="46"/>
      <c r="B379" s="39">
        <v>4</v>
      </c>
      <c r="C379" s="109">
        <v>375</v>
      </c>
      <c r="D379" s="50">
        <v>368</v>
      </c>
      <c r="E379" s="102">
        <v>0</v>
      </c>
      <c r="F379" s="92" t="s">
        <v>818</v>
      </c>
      <c r="G379" s="52">
        <v>2.7777777777777779E-3</v>
      </c>
      <c r="H379" s="44">
        <v>1</v>
      </c>
      <c r="I37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0.26805555555555549</v>
      </c>
      <c r="J37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0.64305555555555505</v>
      </c>
      <c r="K379" s="56">
        <v>3.4722222222222224E-2</v>
      </c>
      <c r="L379" s="128" t="str" cm="1">
        <f t="array" ref="L37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22.01.02.01_p_DE</v>
      </c>
      <c r="M379" s="59">
        <v>22</v>
      </c>
      <c r="N379" s="37" t="s">
        <v>326</v>
      </c>
      <c r="O379" s="5">
        <v>1</v>
      </c>
      <c r="P379" s="1" t="s">
        <v>327</v>
      </c>
      <c r="Q379" s="59">
        <v>2</v>
      </c>
      <c r="R379" s="1" t="s">
        <v>442</v>
      </c>
      <c r="S379" s="84" t="s">
        <v>33</v>
      </c>
      <c r="T379" s="59">
        <v>1</v>
      </c>
      <c r="U379" s="2" t="s">
        <v>442</v>
      </c>
      <c r="V379" s="60" t="s">
        <v>328</v>
      </c>
      <c r="W379" s="1" t="s">
        <v>89</v>
      </c>
      <c r="X379" s="1" t="s">
        <v>222</v>
      </c>
      <c r="Y379" s="17">
        <v>0</v>
      </c>
      <c r="Z379" s="60" t="s">
        <v>184</v>
      </c>
      <c r="AA379" s="35"/>
      <c r="AB379" s="12"/>
      <c r="AC379" s="2"/>
      <c r="AD379" s="9">
        <v>3</v>
      </c>
      <c r="AE379" s="88" t="str">
        <f>IF(ISBLANK(Lehrdrehbuch[[#This Row],[from]]),"",_xlfn.CONCAT(Lehrdrehbuch[[#This Row],[Ei Nr.]],".",Lehrdrehbuch[[#This Row],[from]]))</f>
        <v>22.3</v>
      </c>
      <c r="AF379" s="9">
        <v>4</v>
      </c>
      <c r="AG379" s="88" t="str">
        <f>IF(ISBLANK(Lehrdrehbuch[[#This Row],[until]]),"",_xlfn.CONCAT(Lehrdrehbuch[[#This Row],[Ei Nr.]],".",Lehrdrehbuch[[#This Row],[until]]))</f>
        <v>22.4</v>
      </c>
      <c r="AH379" s="67" cm="1">
        <f t="array" ref="AH379">_xlfn.IFS(Lehrdrehbuch[[#This Row],[from]]="na","na",Lehrdrehbuch[[#This Row],[from]]="ID","na",ISBLANK(Lehrdrehbuch[[#This Row],[from]]),"na",ISNUMBER(Lehrdrehbuch[[#This Row],[from]]),Lehrdrehbuch[[#This Row],[until]]-Lehrdrehbuch[[#This Row],[from]]+1)</f>
        <v>2</v>
      </c>
      <c r="AI379" s="79"/>
      <c r="AJ379" s="96"/>
      <c r="AK379" s="79"/>
      <c r="AL379"/>
      <c r="AM379"/>
      <c r="AN379"/>
      <c r="AO379"/>
      <c r="AP379"/>
      <c r="AQ379"/>
      <c r="AR379"/>
      <c r="AS379"/>
      <c r="AT379"/>
      <c r="AU379"/>
      <c r="AV379"/>
    </row>
    <row r="380" spans="1:48" ht="112" hidden="1" x14ac:dyDescent="0.2">
      <c r="A380" s="46"/>
      <c r="B380" s="39">
        <v>4</v>
      </c>
      <c r="C380" s="109">
        <v>376</v>
      </c>
      <c r="D380" s="50">
        <v>370</v>
      </c>
      <c r="E380" s="102">
        <v>0</v>
      </c>
      <c r="F380" s="92" t="s">
        <v>818</v>
      </c>
      <c r="G380" s="52">
        <v>4.8611111111111112E-3</v>
      </c>
      <c r="H380" s="44">
        <v>1</v>
      </c>
      <c r="I38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0.27291666666666659</v>
      </c>
      <c r="J38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0.64791666666666614</v>
      </c>
      <c r="K380" s="56">
        <v>3.4722222222222224E-2</v>
      </c>
      <c r="L380" s="128" t="str" cm="1">
        <f t="array" ref="L38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22.02.01.01_p_DE</v>
      </c>
      <c r="M380" s="59">
        <v>22</v>
      </c>
      <c r="N380" s="37" t="s">
        <v>326</v>
      </c>
      <c r="O380" s="5">
        <v>2</v>
      </c>
      <c r="P380" s="1" t="s">
        <v>52</v>
      </c>
      <c r="Q380" s="59">
        <v>1</v>
      </c>
      <c r="R380" s="1" t="s">
        <v>52</v>
      </c>
      <c r="S380" s="84" t="s">
        <v>420</v>
      </c>
      <c r="T380" s="59">
        <v>1</v>
      </c>
      <c r="U380" s="2" t="s">
        <v>645</v>
      </c>
      <c r="V380" s="60" t="s">
        <v>329</v>
      </c>
      <c r="W380" s="1" t="s">
        <v>90</v>
      </c>
      <c r="X380" s="1" t="s">
        <v>218</v>
      </c>
      <c r="Y380" s="17">
        <v>0</v>
      </c>
      <c r="Z380" s="60" t="s">
        <v>792</v>
      </c>
      <c r="AA380" s="35"/>
      <c r="AB380" s="12"/>
      <c r="AC380" s="2"/>
      <c r="AD380" s="9">
        <v>5</v>
      </c>
      <c r="AE380" s="88" t="str">
        <f>IF(ISBLANK(Lehrdrehbuch[[#This Row],[from]]),"",_xlfn.CONCAT(Lehrdrehbuch[[#This Row],[Ei Nr.]],".",Lehrdrehbuch[[#This Row],[from]]))</f>
        <v>22.5</v>
      </c>
      <c r="AF380" s="9">
        <v>5</v>
      </c>
      <c r="AG380" s="88" t="str">
        <f>IF(ISBLANK(Lehrdrehbuch[[#This Row],[until]]),"",_xlfn.CONCAT(Lehrdrehbuch[[#This Row],[Ei Nr.]],".",Lehrdrehbuch[[#This Row],[until]]))</f>
        <v>22.5</v>
      </c>
      <c r="AH380" s="67" cm="1">
        <f t="array" ref="AH380">_xlfn.IFS(Lehrdrehbuch[[#This Row],[from]]="na","na",Lehrdrehbuch[[#This Row],[from]]="ID","na",ISBLANK(Lehrdrehbuch[[#This Row],[from]]),"na",ISNUMBER(Lehrdrehbuch[[#This Row],[from]]),Lehrdrehbuch[[#This Row],[until]]-Lehrdrehbuch[[#This Row],[from]]+1)</f>
        <v>1</v>
      </c>
      <c r="AI380" s="79"/>
      <c r="AJ380" s="96"/>
      <c r="AK380" s="82"/>
      <c r="AL380"/>
      <c r="AM380"/>
      <c r="AN380"/>
      <c r="AO380"/>
      <c r="AP380"/>
      <c r="AQ380"/>
      <c r="AR380"/>
      <c r="AS380"/>
      <c r="AT380"/>
      <c r="AU380"/>
      <c r="AV380"/>
    </row>
    <row r="381" spans="1:48" ht="96" hidden="1" x14ac:dyDescent="0.2">
      <c r="A381" s="46"/>
      <c r="B381" s="39">
        <v>4</v>
      </c>
      <c r="C381" s="109">
        <v>377</v>
      </c>
      <c r="D381" s="50">
        <v>372</v>
      </c>
      <c r="E381" s="102">
        <v>0</v>
      </c>
      <c r="F381" s="92" t="s">
        <v>818</v>
      </c>
      <c r="G381" s="52">
        <v>2.0833333333333333E-3</v>
      </c>
      <c r="H381" s="44">
        <v>0</v>
      </c>
      <c r="I38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0.27291666666666659</v>
      </c>
      <c r="J38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0.64791666666666614</v>
      </c>
      <c r="K381" s="56">
        <v>3.4722222222222224E-2</v>
      </c>
      <c r="L381" s="128" t="str" cm="1">
        <f t="array" ref="L38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22.02.01a.01_p_DE</v>
      </c>
      <c r="M381" s="58">
        <v>22</v>
      </c>
      <c r="N381" s="37" t="s">
        <v>326</v>
      </c>
      <c r="O381" s="5">
        <v>2</v>
      </c>
      <c r="P381" s="1" t="s">
        <v>52</v>
      </c>
      <c r="Q381" s="70" t="s">
        <v>363</v>
      </c>
      <c r="R381" s="1" t="s">
        <v>444</v>
      </c>
      <c r="S381" s="84" t="s">
        <v>228</v>
      </c>
      <c r="T381" s="58">
        <v>1</v>
      </c>
      <c r="U381" s="2" t="s">
        <v>604</v>
      </c>
      <c r="V381" s="60" t="s">
        <v>330</v>
      </c>
      <c r="W381" s="1" t="s">
        <v>90</v>
      </c>
      <c r="X381" s="1" t="s">
        <v>218</v>
      </c>
      <c r="Y381" s="73">
        <v>1</v>
      </c>
      <c r="Z381" s="60" t="s">
        <v>569</v>
      </c>
      <c r="AA381" s="35"/>
      <c r="AB381" s="12"/>
      <c r="AC381" s="2"/>
      <c r="AD381" s="9" t="s">
        <v>15</v>
      </c>
      <c r="AE381" s="88" t="str">
        <f>IF(ISBLANK(Lehrdrehbuch[[#This Row],[from]]),"",_xlfn.CONCAT(Lehrdrehbuch[[#This Row],[Ei Nr.]],".",Lehrdrehbuch[[#This Row],[from]]))</f>
        <v>22.na</v>
      </c>
      <c r="AF381" s="9" t="s">
        <v>15</v>
      </c>
      <c r="AG381" s="88" t="str">
        <f>IF(ISBLANK(Lehrdrehbuch[[#This Row],[until]]),"",_xlfn.CONCAT(Lehrdrehbuch[[#This Row],[Ei Nr.]],".",Lehrdrehbuch[[#This Row],[until]]))</f>
        <v>22.na</v>
      </c>
      <c r="AH381" s="67" t="str" cm="1">
        <f t="array" ref="AH381">_xlfn.IFS(Lehrdrehbuch[[#This Row],[from]]="na","na",Lehrdrehbuch[[#This Row],[from]]="ID","na",ISBLANK(Lehrdrehbuch[[#This Row],[from]]),"na",ISNUMBER(Lehrdrehbuch[[#This Row],[from]]),Lehrdrehbuch[[#This Row],[until]]-Lehrdrehbuch[[#This Row],[from]]+1)</f>
        <v>na</v>
      </c>
      <c r="AI381" s="79"/>
      <c r="AJ381" s="96"/>
      <c r="AK381" s="82"/>
      <c r="AL381"/>
      <c r="AM381"/>
      <c r="AN381"/>
      <c r="AO381"/>
      <c r="AP381"/>
      <c r="AQ381"/>
      <c r="AR381"/>
      <c r="AS381"/>
      <c r="AT381"/>
      <c r="AU381"/>
      <c r="AV381"/>
    </row>
    <row r="382" spans="1:48" ht="176" hidden="1" x14ac:dyDescent="0.2">
      <c r="A382" s="46"/>
      <c r="B382" s="39">
        <v>4</v>
      </c>
      <c r="C382" s="109">
        <v>378</v>
      </c>
      <c r="D382" s="50">
        <v>374</v>
      </c>
      <c r="E382" s="102">
        <v>0</v>
      </c>
      <c r="F382" s="92" t="s">
        <v>818</v>
      </c>
      <c r="G382" s="52">
        <v>2.0833333333333332E-2</v>
      </c>
      <c r="H382" s="44">
        <v>1</v>
      </c>
      <c r="I38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0.2937499999999999</v>
      </c>
      <c r="J38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0.66874999999999951</v>
      </c>
      <c r="K382" s="56">
        <v>3.4722222222222224E-2</v>
      </c>
      <c r="L382" s="128" t="str" cm="1">
        <f t="array" ref="L38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22.04.01.01_p_DE</v>
      </c>
      <c r="M382" s="59">
        <v>22</v>
      </c>
      <c r="N382" s="37" t="s">
        <v>326</v>
      </c>
      <c r="O382" s="5">
        <v>4</v>
      </c>
      <c r="P382" s="1" t="s">
        <v>53</v>
      </c>
      <c r="Q382" s="59">
        <v>1</v>
      </c>
      <c r="R382" s="1" t="s">
        <v>446</v>
      </c>
      <c r="S382" s="84" t="s">
        <v>533</v>
      </c>
      <c r="T382" s="59">
        <v>1</v>
      </c>
      <c r="U382" s="2" t="s">
        <v>604</v>
      </c>
      <c r="V382" s="60" t="s">
        <v>331</v>
      </c>
      <c r="W382" s="1" t="s">
        <v>90</v>
      </c>
      <c r="X382" s="1" t="s">
        <v>218</v>
      </c>
      <c r="Y382" s="17">
        <v>0</v>
      </c>
      <c r="Z382" s="60" t="s">
        <v>577</v>
      </c>
      <c r="AA382" s="65"/>
      <c r="AB382" s="12"/>
      <c r="AC382" s="2"/>
      <c r="AD382" s="9" t="s">
        <v>15</v>
      </c>
      <c r="AE382" s="88" t="str">
        <f>IF(ISBLANK(Lehrdrehbuch[[#This Row],[from]]),"",_xlfn.CONCAT(Lehrdrehbuch[[#This Row],[Ei Nr.]],".",Lehrdrehbuch[[#This Row],[from]]))</f>
        <v>22.na</v>
      </c>
      <c r="AF382" s="9" t="s">
        <v>15</v>
      </c>
      <c r="AG382" s="88" t="str">
        <f>IF(ISBLANK(Lehrdrehbuch[[#This Row],[until]]),"",_xlfn.CONCAT(Lehrdrehbuch[[#This Row],[Ei Nr.]],".",Lehrdrehbuch[[#This Row],[until]]))</f>
        <v>22.na</v>
      </c>
      <c r="AH382" s="67" t="str" cm="1">
        <f t="array" ref="AH382">_xlfn.IFS(Lehrdrehbuch[[#This Row],[from]]="na","na",Lehrdrehbuch[[#This Row],[from]]="ID","na",ISBLANK(Lehrdrehbuch[[#This Row],[from]]),"na",ISNUMBER(Lehrdrehbuch[[#This Row],[from]]),Lehrdrehbuch[[#This Row],[until]]-Lehrdrehbuch[[#This Row],[from]]+1)</f>
        <v>na</v>
      </c>
      <c r="AI382" s="79"/>
      <c r="AJ382" s="96"/>
      <c r="AK382" s="79"/>
      <c r="AL382"/>
      <c r="AM382"/>
      <c r="AN382"/>
      <c r="AO382"/>
      <c r="AP382"/>
      <c r="AQ382"/>
      <c r="AR382"/>
      <c r="AS382"/>
      <c r="AT382"/>
      <c r="AU382"/>
      <c r="AV382"/>
    </row>
    <row r="383" spans="1:48" ht="16" hidden="1" x14ac:dyDescent="0.2">
      <c r="A383" s="46"/>
      <c r="B383" s="39">
        <v>4</v>
      </c>
      <c r="C383" s="109">
        <v>379</v>
      </c>
      <c r="D383" s="50">
        <v>376</v>
      </c>
      <c r="E383" s="102">
        <v>0</v>
      </c>
      <c r="F383" s="92" t="s">
        <v>818</v>
      </c>
      <c r="G383" s="52">
        <v>2.7777777777777779E-3</v>
      </c>
      <c r="H383" s="44">
        <v>1</v>
      </c>
      <c r="I38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0.29652777777777767</v>
      </c>
      <c r="J38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0.67152777777777728</v>
      </c>
      <c r="K383" s="56">
        <v>3.4722222222222224E-2</v>
      </c>
      <c r="L383" s="128" t="str" cm="1">
        <f t="array" ref="L38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22.05.01.01_p_DE</v>
      </c>
      <c r="M383" s="59">
        <v>22</v>
      </c>
      <c r="N383" s="37" t="s">
        <v>326</v>
      </c>
      <c r="O383" s="5">
        <v>5</v>
      </c>
      <c r="P383" s="1" t="s">
        <v>54</v>
      </c>
      <c r="Q383" s="59">
        <v>1</v>
      </c>
      <c r="R383" s="1" t="s">
        <v>73</v>
      </c>
      <c r="S383" s="84" t="s">
        <v>33</v>
      </c>
      <c r="T383" s="59">
        <v>1</v>
      </c>
      <c r="U383" s="2" t="s">
        <v>586</v>
      </c>
      <c r="V383" s="60" t="s">
        <v>73</v>
      </c>
      <c r="W383" s="1" t="s">
        <v>89</v>
      </c>
      <c r="X383" s="1" t="s">
        <v>222</v>
      </c>
      <c r="Y383" s="17">
        <v>0</v>
      </c>
      <c r="Z383" s="60" t="s">
        <v>74</v>
      </c>
      <c r="AA383" s="35"/>
      <c r="AB383" s="12"/>
      <c r="AC383" s="2"/>
      <c r="AD383" s="9">
        <v>7</v>
      </c>
      <c r="AE383" s="88" t="str">
        <f>IF(ISBLANK(Lehrdrehbuch[[#This Row],[from]]),"",_xlfn.CONCAT(Lehrdrehbuch[[#This Row],[Ei Nr.]],".",Lehrdrehbuch[[#This Row],[from]]))</f>
        <v>22.7</v>
      </c>
      <c r="AF383" s="9">
        <v>8</v>
      </c>
      <c r="AG383" s="88" t="str">
        <f>IF(ISBLANK(Lehrdrehbuch[[#This Row],[until]]),"",_xlfn.CONCAT(Lehrdrehbuch[[#This Row],[Ei Nr.]],".",Lehrdrehbuch[[#This Row],[until]]))</f>
        <v>22.8</v>
      </c>
      <c r="AH383" s="67" cm="1">
        <f t="array" ref="AH383">_xlfn.IFS(Lehrdrehbuch[[#This Row],[from]]="na","na",Lehrdrehbuch[[#This Row],[from]]="ID","na",ISBLANK(Lehrdrehbuch[[#This Row],[from]]),"na",ISNUMBER(Lehrdrehbuch[[#This Row],[from]]),Lehrdrehbuch[[#This Row],[until]]-Lehrdrehbuch[[#This Row],[from]]+1)</f>
        <v>2</v>
      </c>
      <c r="AI383" s="79"/>
      <c r="AJ383" s="96"/>
      <c r="AK383" s="79"/>
      <c r="AL383"/>
      <c r="AM383"/>
      <c r="AN383"/>
      <c r="AO383"/>
      <c r="AP383"/>
      <c r="AQ383"/>
      <c r="AR383"/>
      <c r="AS383"/>
      <c r="AT383"/>
      <c r="AU383"/>
      <c r="AV383"/>
    </row>
    <row r="384" spans="1:48" ht="48" hidden="1" x14ac:dyDescent="0.2">
      <c r="A384" s="46"/>
      <c r="B384" s="39">
        <v>4</v>
      </c>
      <c r="C384" s="109">
        <v>380</v>
      </c>
      <c r="D384" s="50">
        <v>378</v>
      </c>
      <c r="E384" s="102">
        <v>0</v>
      </c>
      <c r="F384" s="92" t="s">
        <v>818</v>
      </c>
      <c r="G384" s="52">
        <v>3.472222222222222E-3</v>
      </c>
      <c r="H384" s="44">
        <v>0</v>
      </c>
      <c r="I38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0.29652777777777767</v>
      </c>
      <c r="J38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0.67152777777777728</v>
      </c>
      <c r="K384" s="56">
        <v>3.4722222222222224E-2</v>
      </c>
      <c r="L384" s="128" t="str" cm="1">
        <f t="array" ref="L38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22.06.01a.01_p_DE</v>
      </c>
      <c r="M384" s="58">
        <v>22</v>
      </c>
      <c r="N384" s="37" t="s">
        <v>326</v>
      </c>
      <c r="O384" s="5">
        <v>6</v>
      </c>
      <c r="P384" s="1" t="s">
        <v>332</v>
      </c>
      <c r="Q384" s="59" t="s">
        <v>363</v>
      </c>
      <c r="R384" s="1" t="s">
        <v>534</v>
      </c>
      <c r="S384" s="84" t="s">
        <v>715</v>
      </c>
      <c r="T384" s="58">
        <v>1</v>
      </c>
      <c r="U384" s="2" t="s">
        <v>645</v>
      </c>
      <c r="V384" s="60" t="s">
        <v>333</v>
      </c>
      <c r="W384" s="1" t="s">
        <v>90</v>
      </c>
      <c r="X384" s="1" t="s">
        <v>222</v>
      </c>
      <c r="Y384" s="17">
        <v>1</v>
      </c>
      <c r="Z384" s="60" t="s">
        <v>679</v>
      </c>
      <c r="AA384" s="35"/>
      <c r="AB384" s="12"/>
      <c r="AC384" s="2"/>
      <c r="AD384" s="9" t="s">
        <v>15</v>
      </c>
      <c r="AE384" s="88" t="str">
        <f>IF(ISBLANK(Lehrdrehbuch[[#This Row],[from]]),"",_xlfn.CONCAT(Lehrdrehbuch[[#This Row],[Ei Nr.]],".",Lehrdrehbuch[[#This Row],[from]]))</f>
        <v>22.na</v>
      </c>
      <c r="AF384" s="9" t="s">
        <v>15</v>
      </c>
      <c r="AG384" s="88" t="str">
        <f>IF(ISBLANK(Lehrdrehbuch[[#This Row],[until]]),"",_xlfn.CONCAT(Lehrdrehbuch[[#This Row],[Ei Nr.]],".",Lehrdrehbuch[[#This Row],[until]]))</f>
        <v>22.na</v>
      </c>
      <c r="AH384" s="67" t="str" cm="1">
        <f t="array" ref="AH384">_xlfn.IFS(Lehrdrehbuch[[#This Row],[from]]="na","na",Lehrdrehbuch[[#This Row],[from]]="ID","na",ISBLANK(Lehrdrehbuch[[#This Row],[from]]),"na",ISNUMBER(Lehrdrehbuch[[#This Row],[from]]),Lehrdrehbuch[[#This Row],[until]]-Lehrdrehbuch[[#This Row],[from]]+1)</f>
        <v>na</v>
      </c>
      <c r="AI384" s="79"/>
      <c r="AJ384" s="96"/>
      <c r="AK384" s="79"/>
      <c r="AL384"/>
      <c r="AM384"/>
      <c r="AN384"/>
      <c r="AO384"/>
      <c r="AP384"/>
      <c r="AQ384"/>
      <c r="AR384"/>
      <c r="AS384"/>
      <c r="AT384"/>
      <c r="AU384"/>
      <c r="AV384"/>
    </row>
    <row r="385" spans="1:48" ht="16" hidden="1" x14ac:dyDescent="0.2">
      <c r="A385" s="46"/>
      <c r="B385" s="39">
        <v>4</v>
      </c>
      <c r="C385" s="109">
        <v>381</v>
      </c>
      <c r="D385" s="50">
        <v>380</v>
      </c>
      <c r="E385" s="103">
        <v>0</v>
      </c>
      <c r="F385" s="92" t="s">
        <v>818</v>
      </c>
      <c r="G385" s="52">
        <v>1.5972222222222224E-2</v>
      </c>
      <c r="H385" s="44">
        <v>1</v>
      </c>
      <c r="I38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0.31249999999999989</v>
      </c>
      <c r="J38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0.68749999999999956</v>
      </c>
      <c r="K385" s="56">
        <v>3.4722222222222224E-2</v>
      </c>
      <c r="L385" s="128" t="str" cm="1">
        <f t="array" ref="L38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22.07.01.01_p_DE</v>
      </c>
      <c r="M385" s="58">
        <v>22</v>
      </c>
      <c r="N385" s="37" t="s">
        <v>326</v>
      </c>
      <c r="O385" s="5">
        <v>7</v>
      </c>
      <c r="P385" s="1" t="s">
        <v>17</v>
      </c>
      <c r="Q385" s="59">
        <v>1</v>
      </c>
      <c r="R385" s="1" t="s">
        <v>15</v>
      </c>
      <c r="S385" s="84" t="s">
        <v>15</v>
      </c>
      <c r="T385" s="58">
        <v>1</v>
      </c>
      <c r="U385" s="1" t="s">
        <v>15</v>
      </c>
      <c r="V385" s="60" t="s">
        <v>15</v>
      </c>
      <c r="W385" s="1" t="s">
        <v>15</v>
      </c>
      <c r="X385" s="1" t="s">
        <v>15</v>
      </c>
      <c r="Y385" s="17">
        <v>0</v>
      </c>
      <c r="Z385" s="60" t="s">
        <v>15</v>
      </c>
      <c r="AA385" s="35"/>
      <c r="AB385" s="12"/>
      <c r="AC385" s="2" t="s">
        <v>15</v>
      </c>
      <c r="AD385" s="9" t="s">
        <v>15</v>
      </c>
      <c r="AE385" s="88" t="str">
        <f>IF(ISBLANK(Lehrdrehbuch[[#This Row],[from]]),"",_xlfn.CONCAT(Lehrdrehbuch[[#This Row],[Ei Nr.]],".",Lehrdrehbuch[[#This Row],[from]]))</f>
        <v>22.na</v>
      </c>
      <c r="AF385" s="9" t="s">
        <v>15</v>
      </c>
      <c r="AG385" s="88" t="str">
        <f>IF(ISBLANK(Lehrdrehbuch[[#This Row],[until]]),"",_xlfn.CONCAT(Lehrdrehbuch[[#This Row],[Ei Nr.]],".",Lehrdrehbuch[[#This Row],[until]]))</f>
        <v>22.na</v>
      </c>
      <c r="AH385" s="67" t="str" cm="1">
        <f t="array" ref="AH385">_xlfn.IFS(Lehrdrehbuch[[#This Row],[from]]="na","na",Lehrdrehbuch[[#This Row],[from]]="ID","na",ISBLANK(Lehrdrehbuch[[#This Row],[from]]),"na",ISNUMBER(Lehrdrehbuch[[#This Row],[from]]),Lehrdrehbuch[[#This Row],[until]]-Lehrdrehbuch[[#This Row],[from]]+1)</f>
        <v>na</v>
      </c>
      <c r="AI385" s="79"/>
      <c r="AJ385" s="96"/>
      <c r="AK385" s="79"/>
      <c r="AL385"/>
      <c r="AM385"/>
      <c r="AN385"/>
      <c r="AO385"/>
      <c r="AP385"/>
      <c r="AQ385"/>
      <c r="AR385"/>
      <c r="AS385"/>
      <c r="AT385"/>
      <c r="AU385"/>
      <c r="AV385"/>
    </row>
    <row r="386" spans="1:48" ht="16" x14ac:dyDescent="0.2">
      <c r="A386" s="43">
        <v>0.375</v>
      </c>
      <c r="B386" s="39">
        <v>5</v>
      </c>
      <c r="C386" s="109">
        <v>1</v>
      </c>
      <c r="D386" s="50">
        <v>2</v>
      </c>
      <c r="E386" s="66">
        <v>1</v>
      </c>
      <c r="F386" s="92" t="s">
        <v>835</v>
      </c>
      <c r="G386" s="52">
        <v>2.0833333333333333E-3</v>
      </c>
      <c r="H386" s="44">
        <v>1</v>
      </c>
      <c r="I38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2.0833333333333333E-3</v>
      </c>
      <c r="J38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0.37708333333333333</v>
      </c>
      <c r="K386" s="55" t="s">
        <v>15</v>
      </c>
      <c r="L386" s="128" t="str" cm="1">
        <f t="array" ref="L38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0.0.01.01_v_EN</v>
      </c>
      <c r="M386" s="58">
        <v>0</v>
      </c>
      <c r="N386" s="37" t="s">
        <v>859</v>
      </c>
      <c r="O386" s="45">
        <v>0</v>
      </c>
      <c r="P386" s="8" t="s">
        <v>155</v>
      </c>
      <c r="Q386" s="58">
        <v>1</v>
      </c>
      <c r="R386" s="8" t="s">
        <v>15</v>
      </c>
      <c r="S386" s="83" t="s">
        <v>15</v>
      </c>
      <c r="T386" s="58">
        <v>1</v>
      </c>
      <c r="U386" s="15" t="s">
        <v>15</v>
      </c>
      <c r="V386" s="27" t="s">
        <v>15</v>
      </c>
      <c r="W386" s="8" t="s">
        <v>826</v>
      </c>
      <c r="X386" s="8" t="s">
        <v>374</v>
      </c>
      <c r="Y386" s="16">
        <v>0</v>
      </c>
      <c r="Z386" s="27" t="s">
        <v>1177</v>
      </c>
      <c r="AA386" s="34"/>
      <c r="AB386" s="28"/>
      <c r="AC386" s="15"/>
      <c r="AD386" s="29" t="s">
        <v>15</v>
      </c>
      <c r="AE386" s="88" t="str">
        <f>IF(ISBLANK(Lehrdrehbuch[[#This Row],[from]]),"",_xlfn.CONCAT(Lehrdrehbuch[[#This Row],[Ei Nr.]],".",Lehrdrehbuch[[#This Row],[from]]))</f>
        <v>0.na</v>
      </c>
      <c r="AF386" s="29" t="s">
        <v>15</v>
      </c>
      <c r="AG386" s="88" t="str">
        <f>IF(ISBLANK(Lehrdrehbuch[[#This Row],[until]]),"",_xlfn.CONCAT(Lehrdrehbuch[[#This Row],[Ei Nr.]],".",Lehrdrehbuch[[#This Row],[until]]))</f>
        <v>0.na</v>
      </c>
      <c r="AH386" s="67" t="str" cm="1">
        <f t="array" ref="AH386">_xlfn.IFS(Lehrdrehbuch[[#This Row],[from]]="na","na",Lehrdrehbuch[[#This Row],[from]]="ID","na",ISBLANK(Lehrdrehbuch[[#This Row],[from]]),"na",ISNUMBER(Lehrdrehbuch[[#This Row],[from]]),Lehrdrehbuch[[#This Row],[until]]-Lehrdrehbuch[[#This Row],[from]]+1)</f>
        <v>na</v>
      </c>
      <c r="AI386" s="78"/>
      <c r="AJ386" s="95"/>
      <c r="AK386" s="78"/>
      <c r="AL386"/>
      <c r="AM386"/>
      <c r="AN386"/>
      <c r="AO386"/>
      <c r="AP386"/>
      <c r="AQ386"/>
      <c r="AR386"/>
      <c r="AS386"/>
      <c r="AT386"/>
      <c r="AU386"/>
      <c r="AV386"/>
    </row>
    <row r="387" spans="1:48" ht="32" x14ac:dyDescent="0.2">
      <c r="A387" s="43"/>
      <c r="B387" s="39">
        <v>5</v>
      </c>
      <c r="C387" s="109">
        <v>2</v>
      </c>
      <c r="D387" s="50">
        <v>4</v>
      </c>
      <c r="E387" s="103">
        <v>1</v>
      </c>
      <c r="F387" s="92" t="s">
        <v>835</v>
      </c>
      <c r="G387" s="52">
        <v>1.3888888888888889E-3</v>
      </c>
      <c r="H387" s="44">
        <v>1</v>
      </c>
      <c r="I38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3.472222222222222E-3</v>
      </c>
      <c r="J38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0.37847222222222221</v>
      </c>
      <c r="K387" s="56">
        <v>1.7361111111111112E-2</v>
      </c>
      <c r="L387" s="128" t="str" cm="1">
        <f t="array" ref="L38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01.01.01.01_v_EN</v>
      </c>
      <c r="M387" s="58">
        <v>1</v>
      </c>
      <c r="N387" s="36" t="s">
        <v>1367</v>
      </c>
      <c r="O387" s="5">
        <v>1</v>
      </c>
      <c r="P387" s="1" t="s">
        <v>819</v>
      </c>
      <c r="Q387" s="59">
        <v>1</v>
      </c>
      <c r="R387" s="1" t="s">
        <v>1193</v>
      </c>
      <c r="S387" s="84" t="s">
        <v>820</v>
      </c>
      <c r="T387" s="58">
        <v>1</v>
      </c>
      <c r="U387" s="246" t="s">
        <v>1207</v>
      </c>
      <c r="V387" s="60" t="s">
        <v>1360</v>
      </c>
      <c r="W387" s="1" t="s">
        <v>821</v>
      </c>
      <c r="X387" s="1" t="s">
        <v>822</v>
      </c>
      <c r="Y387" s="17">
        <v>0</v>
      </c>
      <c r="Z387" s="60" t="s">
        <v>1208</v>
      </c>
      <c r="AA387" s="35"/>
      <c r="AB387" s="12"/>
      <c r="AC387" s="2"/>
      <c r="AD387" s="9">
        <v>1</v>
      </c>
      <c r="AE387" s="88" t="str">
        <f>IF(ISBLANK(Lehrdrehbuch[[#This Row],[from]]),"",_xlfn.CONCAT(Lehrdrehbuch[[#This Row],[Ei Nr.]],".",Lehrdrehbuch[[#This Row],[from]]))</f>
        <v>1.1</v>
      </c>
      <c r="AF387" s="9">
        <v>1</v>
      </c>
      <c r="AG387" s="88" t="str">
        <f>IF(ISBLANK(Lehrdrehbuch[[#This Row],[until]]),"",_xlfn.CONCAT(Lehrdrehbuch[[#This Row],[Ei Nr.]],".",Lehrdrehbuch[[#This Row],[until]]))</f>
        <v>1.1</v>
      </c>
      <c r="AH387" s="67" cm="1">
        <f t="array" ref="AH387">_xlfn.IFS(Lehrdrehbuch[[#This Row],[from]]="na","na",Lehrdrehbuch[[#This Row],[from]]="ID","na",ISBLANK(Lehrdrehbuch[[#This Row],[from]]),"na",ISNUMBER(Lehrdrehbuch[[#This Row],[from]]),Lehrdrehbuch[[#This Row],[until]]-Lehrdrehbuch[[#This Row],[from]]+1)</f>
        <v>1</v>
      </c>
      <c r="AI387" s="79"/>
      <c r="AJ387" s="96"/>
      <c r="AK387" s="79"/>
      <c r="AL387"/>
      <c r="AM387"/>
      <c r="AN387"/>
      <c r="AO387"/>
      <c r="AP387"/>
      <c r="AQ387"/>
      <c r="AR387"/>
      <c r="AS387"/>
      <c r="AT387"/>
      <c r="AU387"/>
      <c r="AV387"/>
    </row>
    <row r="388" spans="1:48" ht="32" x14ac:dyDescent="0.2">
      <c r="A388" s="43"/>
      <c r="B388" s="39">
        <v>5</v>
      </c>
      <c r="C388" s="109">
        <v>3</v>
      </c>
      <c r="D388" s="50">
        <v>6</v>
      </c>
      <c r="E388" s="103">
        <v>1</v>
      </c>
      <c r="F388" s="92" t="s">
        <v>835</v>
      </c>
      <c r="G388" s="52">
        <v>6.9444444444444447E-4</v>
      </c>
      <c r="H388" s="44">
        <v>1</v>
      </c>
      <c r="I38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4.1666666666666666E-3</v>
      </c>
      <c r="J38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0.37916666666666665</v>
      </c>
      <c r="K388" s="56">
        <v>1.7361111111111112E-2</v>
      </c>
      <c r="L388" s="128" t="str" cm="1">
        <f t="array" ref="L38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01.02.01.01_v_EN</v>
      </c>
      <c r="M388" s="58">
        <v>1</v>
      </c>
      <c r="N388" s="36" t="s">
        <v>1367</v>
      </c>
      <c r="O388" s="5">
        <v>2</v>
      </c>
      <c r="P388" s="1" t="s">
        <v>847</v>
      </c>
      <c r="Q388" s="59">
        <v>1</v>
      </c>
      <c r="R388" s="1" t="s">
        <v>583</v>
      </c>
      <c r="S388" s="84" t="s">
        <v>823</v>
      </c>
      <c r="T388" s="58">
        <v>1</v>
      </c>
      <c r="U388" s="2" t="s">
        <v>824</v>
      </c>
      <c r="V388" s="60" t="s">
        <v>825</v>
      </c>
      <c r="W388" s="1" t="s">
        <v>826</v>
      </c>
      <c r="X388" s="1" t="s">
        <v>374</v>
      </c>
      <c r="Y388" s="17">
        <v>0</v>
      </c>
      <c r="Z388" s="60" t="s">
        <v>827</v>
      </c>
      <c r="AA388" s="35"/>
      <c r="AB388" s="12"/>
      <c r="AC388" s="2"/>
      <c r="AD388" s="9">
        <v>2</v>
      </c>
      <c r="AE388" s="88" t="str">
        <f>IF(ISBLANK(Lehrdrehbuch[[#This Row],[from]]),"",_xlfn.CONCAT(Lehrdrehbuch[[#This Row],[Ei Nr.]],".",Lehrdrehbuch[[#This Row],[from]]))</f>
        <v>1.2</v>
      </c>
      <c r="AF388" s="9">
        <v>2</v>
      </c>
      <c r="AG388" s="88" t="str">
        <f>IF(ISBLANK(Lehrdrehbuch[[#This Row],[until]]),"",_xlfn.CONCAT(Lehrdrehbuch[[#This Row],[Ei Nr.]],".",Lehrdrehbuch[[#This Row],[until]]))</f>
        <v>1.2</v>
      </c>
      <c r="AH388" s="67" cm="1">
        <f t="array" ref="AH388">_xlfn.IFS(Lehrdrehbuch[[#This Row],[from]]="na","na",Lehrdrehbuch[[#This Row],[from]]="ID","na",ISBLANK(Lehrdrehbuch[[#This Row],[from]]),"na",ISNUMBER(Lehrdrehbuch[[#This Row],[from]]),Lehrdrehbuch[[#This Row],[until]]-Lehrdrehbuch[[#This Row],[from]]+1)</f>
        <v>1</v>
      </c>
      <c r="AI388" s="79"/>
      <c r="AJ388" s="96"/>
      <c r="AK388" s="79"/>
      <c r="AL388"/>
      <c r="AM388"/>
      <c r="AN388"/>
      <c r="AO388"/>
      <c r="AP388"/>
      <c r="AQ388"/>
      <c r="AR388"/>
      <c r="AS388"/>
      <c r="AT388"/>
      <c r="AU388"/>
      <c r="AV388"/>
    </row>
    <row r="389" spans="1:48" ht="112" x14ac:dyDescent="0.2">
      <c r="A389" s="43"/>
      <c r="B389" s="39">
        <v>5</v>
      </c>
      <c r="C389" s="109">
        <v>4</v>
      </c>
      <c r="D389" s="50">
        <v>8</v>
      </c>
      <c r="E389" s="103">
        <v>1</v>
      </c>
      <c r="F389" s="92" t="s">
        <v>835</v>
      </c>
      <c r="G389" s="52">
        <v>5.5555555555555558E-3</v>
      </c>
      <c r="H389" s="44">
        <v>1</v>
      </c>
      <c r="I38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9.7222222222222224E-3</v>
      </c>
      <c r="J38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0.38472222222222219</v>
      </c>
      <c r="K389" s="56">
        <v>1.7361111111111112E-2</v>
      </c>
      <c r="L389" s="128" t="str" cm="1">
        <f t="array" ref="L38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01.03.01.01_v_EN</v>
      </c>
      <c r="M389" s="58">
        <v>1</v>
      </c>
      <c r="N389" s="36" t="s">
        <v>1367</v>
      </c>
      <c r="O389" s="5">
        <v>3</v>
      </c>
      <c r="P389" s="1" t="s">
        <v>1369</v>
      </c>
      <c r="Q389" s="59">
        <v>1</v>
      </c>
      <c r="R389" s="1" t="s">
        <v>1209</v>
      </c>
      <c r="S389" s="84" t="s">
        <v>828</v>
      </c>
      <c r="T389" s="58">
        <v>1</v>
      </c>
      <c r="U389" s="2" t="s">
        <v>1207</v>
      </c>
      <c r="V389" s="60" t="s">
        <v>1210</v>
      </c>
      <c r="W389" s="1" t="s">
        <v>821</v>
      </c>
      <c r="X389" s="1" t="s">
        <v>822</v>
      </c>
      <c r="Y389" s="17">
        <v>0</v>
      </c>
      <c r="Z389" s="60" t="s">
        <v>1361</v>
      </c>
      <c r="AA389" s="35"/>
      <c r="AB389" s="12"/>
      <c r="AC389" s="2"/>
      <c r="AD389" s="9">
        <v>3</v>
      </c>
      <c r="AE389" s="88" t="str">
        <f>IF(ISBLANK(Lehrdrehbuch[[#This Row],[from]]),"",_xlfn.CONCAT(Lehrdrehbuch[[#This Row],[Ei Nr.]],".",Lehrdrehbuch[[#This Row],[from]]))</f>
        <v>1.3</v>
      </c>
      <c r="AF389" s="9">
        <v>3</v>
      </c>
      <c r="AG389" s="88" t="str">
        <f>IF(ISBLANK(Lehrdrehbuch[[#This Row],[until]]),"",_xlfn.CONCAT(Lehrdrehbuch[[#This Row],[Ei Nr.]],".",Lehrdrehbuch[[#This Row],[until]]))</f>
        <v>1.3</v>
      </c>
      <c r="AH389" s="67" cm="1">
        <f t="array" ref="AH389">_xlfn.IFS(Lehrdrehbuch[[#This Row],[from]]="na","na",Lehrdrehbuch[[#This Row],[from]]="ID","na",ISBLANK(Lehrdrehbuch[[#This Row],[from]]),"na",ISNUMBER(Lehrdrehbuch[[#This Row],[from]]),Lehrdrehbuch[[#This Row],[until]]-Lehrdrehbuch[[#This Row],[from]]+1)</f>
        <v>1</v>
      </c>
      <c r="AI389" s="79"/>
      <c r="AJ389" s="96"/>
      <c r="AK389" s="79"/>
      <c r="AL389"/>
      <c r="AM389"/>
      <c r="AN389"/>
      <c r="AO389"/>
      <c r="AP389"/>
      <c r="AQ389"/>
      <c r="AR389"/>
      <c r="AS389"/>
      <c r="AT389"/>
      <c r="AU389"/>
      <c r="AV389"/>
    </row>
    <row r="390" spans="1:48" ht="112" x14ac:dyDescent="0.2">
      <c r="A390" s="43"/>
      <c r="B390" s="39">
        <v>5</v>
      </c>
      <c r="C390" s="109">
        <v>5</v>
      </c>
      <c r="D390" s="50">
        <v>10</v>
      </c>
      <c r="E390" s="103">
        <v>1</v>
      </c>
      <c r="F390" s="92" t="s">
        <v>835</v>
      </c>
      <c r="G390" s="52">
        <v>6.9444444444444447E-4</v>
      </c>
      <c r="H390" s="44">
        <v>1</v>
      </c>
      <c r="I39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1.0416666666666666E-2</v>
      </c>
      <c r="J39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0.38541666666666663</v>
      </c>
      <c r="K390" s="56">
        <v>1.7361111111111112E-2</v>
      </c>
      <c r="L390" s="128" t="str" cm="1">
        <f t="array" ref="L39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01.03.02.01_v_EN</v>
      </c>
      <c r="M390" s="58">
        <v>1</v>
      </c>
      <c r="N390" s="36" t="s">
        <v>1367</v>
      </c>
      <c r="O390" s="5">
        <v>3</v>
      </c>
      <c r="P390" s="1" t="s">
        <v>1369</v>
      </c>
      <c r="Q390" s="59">
        <v>2</v>
      </c>
      <c r="R390" s="1" t="s">
        <v>1211</v>
      </c>
      <c r="S390" s="84" t="s">
        <v>830</v>
      </c>
      <c r="T390" s="58">
        <v>1</v>
      </c>
      <c r="U390" s="2" t="s">
        <v>829</v>
      </c>
      <c r="V390" s="60" t="s">
        <v>1212</v>
      </c>
      <c r="W390" s="1" t="s">
        <v>826</v>
      </c>
      <c r="X390" s="1" t="s">
        <v>374</v>
      </c>
      <c r="Y390" s="17">
        <v>0</v>
      </c>
      <c r="Z390" s="60" t="s">
        <v>1362</v>
      </c>
      <c r="AA390" s="35" t="s">
        <v>1121</v>
      </c>
      <c r="AB390" s="12" t="s">
        <v>831</v>
      </c>
      <c r="AC390" s="2"/>
      <c r="AD390" s="9">
        <v>4</v>
      </c>
      <c r="AE390" s="88" t="str">
        <f>IF(ISBLANK(Lehrdrehbuch[[#This Row],[from]]),"",_xlfn.CONCAT(Lehrdrehbuch[[#This Row],[Ei Nr.]],".",Lehrdrehbuch[[#This Row],[from]]))</f>
        <v>1.4</v>
      </c>
      <c r="AF390" s="9">
        <v>4</v>
      </c>
      <c r="AG390" s="88" t="str">
        <f>IF(ISBLANK(Lehrdrehbuch[[#This Row],[until]]),"",_xlfn.CONCAT(Lehrdrehbuch[[#This Row],[Ei Nr.]],".",Lehrdrehbuch[[#This Row],[until]]))</f>
        <v>1.4</v>
      </c>
      <c r="AH390" s="67" cm="1">
        <f t="array" ref="AH390">_xlfn.IFS(Lehrdrehbuch[[#This Row],[from]]="na","na",Lehrdrehbuch[[#This Row],[from]]="ID","na",ISBLANK(Lehrdrehbuch[[#This Row],[from]]),"na",ISNUMBER(Lehrdrehbuch[[#This Row],[from]]),Lehrdrehbuch[[#This Row],[until]]-Lehrdrehbuch[[#This Row],[from]]+1)</f>
        <v>1</v>
      </c>
      <c r="AI390" s="80"/>
      <c r="AJ390" s="97"/>
      <c r="AK390" s="79"/>
      <c r="AL390"/>
      <c r="AM390"/>
      <c r="AN390"/>
      <c r="AO390"/>
      <c r="AP390"/>
      <c r="AQ390"/>
      <c r="AR390"/>
      <c r="AS390"/>
      <c r="AT390"/>
      <c r="AU390"/>
      <c r="AV390"/>
    </row>
    <row r="391" spans="1:48" ht="32" x14ac:dyDescent="0.2">
      <c r="A391" s="43"/>
      <c r="B391" s="39">
        <v>5</v>
      </c>
      <c r="C391" s="109">
        <v>6</v>
      </c>
      <c r="D391" s="50">
        <v>12</v>
      </c>
      <c r="E391" s="103">
        <v>1</v>
      </c>
      <c r="F391" s="92" t="s">
        <v>835</v>
      </c>
      <c r="G391" s="52">
        <v>5.5555555555555558E-3</v>
      </c>
      <c r="H391" s="44">
        <v>1</v>
      </c>
      <c r="I39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1.5972222222222221E-2</v>
      </c>
      <c r="J39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0.39097222222222217</v>
      </c>
      <c r="K391" s="56">
        <v>1.7361111111111112E-2</v>
      </c>
      <c r="L391" s="128" t="str" cm="1">
        <f t="array" ref="L39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01.03.02.02_v_EN</v>
      </c>
      <c r="M391" s="58">
        <v>1</v>
      </c>
      <c r="N391" s="36" t="s">
        <v>1367</v>
      </c>
      <c r="O391" s="5">
        <v>3</v>
      </c>
      <c r="P391" s="1" t="s">
        <v>1369</v>
      </c>
      <c r="Q391" s="59">
        <v>2</v>
      </c>
      <c r="R391" s="1" t="s">
        <v>1211</v>
      </c>
      <c r="S391" s="84" t="s">
        <v>830</v>
      </c>
      <c r="T391" s="58">
        <v>2</v>
      </c>
      <c r="U391" s="2" t="s">
        <v>1213</v>
      </c>
      <c r="V391" s="60" t="s">
        <v>1212</v>
      </c>
      <c r="W391" s="1" t="s">
        <v>821</v>
      </c>
      <c r="X391" s="1" t="s">
        <v>822</v>
      </c>
      <c r="Y391" s="17">
        <v>0</v>
      </c>
      <c r="Z391" s="60" t="s">
        <v>1214</v>
      </c>
      <c r="AA391" s="35" t="s">
        <v>832</v>
      </c>
      <c r="AB391" s="12"/>
      <c r="AC391" s="2" t="s">
        <v>25</v>
      </c>
      <c r="AD391" s="9">
        <v>5</v>
      </c>
      <c r="AE391" s="88" t="str">
        <f>IF(ISBLANK(Lehrdrehbuch[[#This Row],[from]]),"",_xlfn.CONCAT(Lehrdrehbuch[[#This Row],[Ei Nr.]],".",Lehrdrehbuch[[#This Row],[from]]))</f>
        <v>1.5</v>
      </c>
      <c r="AF391" s="9">
        <v>5</v>
      </c>
      <c r="AG391" s="88" t="str">
        <f>IF(ISBLANK(Lehrdrehbuch[[#This Row],[until]]),"",_xlfn.CONCAT(Lehrdrehbuch[[#This Row],[Ei Nr.]],".",Lehrdrehbuch[[#This Row],[until]]))</f>
        <v>1.5</v>
      </c>
      <c r="AH391" s="67" cm="1">
        <f t="array" ref="AH391">_xlfn.IFS(Lehrdrehbuch[[#This Row],[from]]="na","na",Lehrdrehbuch[[#This Row],[from]]="ID","na",ISBLANK(Lehrdrehbuch[[#This Row],[from]]),"na",ISNUMBER(Lehrdrehbuch[[#This Row],[from]]),Lehrdrehbuch[[#This Row],[until]]-Lehrdrehbuch[[#This Row],[from]]+1)</f>
        <v>1</v>
      </c>
      <c r="AI391" s="79"/>
      <c r="AJ391" s="96"/>
      <c r="AK391" s="79"/>
      <c r="AL391"/>
      <c r="AM391"/>
      <c r="AN391"/>
      <c r="AO391"/>
      <c r="AP391"/>
      <c r="AQ391"/>
      <c r="AR391"/>
      <c r="AS391"/>
      <c r="AT391"/>
      <c r="AU391"/>
      <c r="AV391"/>
    </row>
    <row r="392" spans="1:48" ht="48" x14ac:dyDescent="0.2">
      <c r="A392" s="43"/>
      <c r="B392" s="39">
        <v>5</v>
      </c>
      <c r="C392" s="109">
        <v>7</v>
      </c>
      <c r="D392" s="50">
        <v>14</v>
      </c>
      <c r="E392" s="103">
        <v>1</v>
      </c>
      <c r="F392" s="92" t="s">
        <v>835</v>
      </c>
      <c r="G392" s="52">
        <v>2.0833333333333333E-3</v>
      </c>
      <c r="H392" s="44">
        <v>1</v>
      </c>
      <c r="I39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1.8055555555555554E-2</v>
      </c>
      <c r="J39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0.39305555555555549</v>
      </c>
      <c r="K392" s="56">
        <v>1.7361111111111112E-2</v>
      </c>
      <c r="L392" s="128" t="str" cm="1">
        <f t="array" ref="L39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01.03.02.03_v_EN</v>
      </c>
      <c r="M392" s="58">
        <v>1</v>
      </c>
      <c r="N392" s="36" t="s">
        <v>1367</v>
      </c>
      <c r="O392" s="5">
        <v>3</v>
      </c>
      <c r="P392" s="1" t="s">
        <v>1369</v>
      </c>
      <c r="Q392" s="59">
        <v>2</v>
      </c>
      <c r="R392" s="1" t="s">
        <v>1211</v>
      </c>
      <c r="S392" s="84" t="s">
        <v>830</v>
      </c>
      <c r="T392" s="58">
        <v>3</v>
      </c>
      <c r="U392" s="2" t="s">
        <v>1198</v>
      </c>
      <c r="V392" s="60" t="s">
        <v>1215</v>
      </c>
      <c r="W392" s="1" t="s">
        <v>821</v>
      </c>
      <c r="X392" s="1" t="s">
        <v>822</v>
      </c>
      <c r="Y392" s="17">
        <v>0</v>
      </c>
      <c r="Z392" s="60" t="s">
        <v>1363</v>
      </c>
      <c r="AA392" s="35"/>
      <c r="AB392" s="12"/>
      <c r="AC392" s="2"/>
      <c r="AD392" s="9">
        <v>6</v>
      </c>
      <c r="AE392" s="88" t="str">
        <f>IF(ISBLANK(Lehrdrehbuch[[#This Row],[from]]),"",_xlfn.CONCAT(Lehrdrehbuch[[#This Row],[Ei Nr.]],".",Lehrdrehbuch[[#This Row],[from]]))</f>
        <v>1.6</v>
      </c>
      <c r="AF392" s="9">
        <v>6</v>
      </c>
      <c r="AG392" s="88" t="str">
        <f>IF(ISBLANK(Lehrdrehbuch[[#This Row],[until]]),"",_xlfn.CONCAT(Lehrdrehbuch[[#This Row],[Ei Nr.]],".",Lehrdrehbuch[[#This Row],[until]]))</f>
        <v>1.6</v>
      </c>
      <c r="AH392" s="67" cm="1">
        <f t="array" ref="AH392">_xlfn.IFS(Lehrdrehbuch[[#This Row],[from]]="na","na",Lehrdrehbuch[[#This Row],[from]]="ID","na",ISBLANK(Lehrdrehbuch[[#This Row],[from]]),"na",ISNUMBER(Lehrdrehbuch[[#This Row],[from]]),Lehrdrehbuch[[#This Row],[until]]-Lehrdrehbuch[[#This Row],[from]]+1)</f>
        <v>1</v>
      </c>
      <c r="AI392" s="79"/>
      <c r="AJ392" s="96"/>
      <c r="AK392" s="79"/>
      <c r="AL392"/>
      <c r="AM392"/>
      <c r="AN392"/>
      <c r="AO392"/>
      <c r="AP392"/>
      <c r="AQ392"/>
      <c r="AR392"/>
      <c r="AS392"/>
      <c r="AT392"/>
      <c r="AU392"/>
      <c r="AV392"/>
    </row>
    <row r="393" spans="1:48" ht="48" x14ac:dyDescent="0.2">
      <c r="A393" s="43"/>
      <c r="B393" s="39">
        <v>5</v>
      </c>
      <c r="C393" s="109">
        <v>8</v>
      </c>
      <c r="D393" s="50">
        <v>16</v>
      </c>
      <c r="E393" s="103">
        <v>1</v>
      </c>
      <c r="F393" s="92" t="s">
        <v>835</v>
      </c>
      <c r="G393" s="52">
        <v>1.3888888888888889E-3</v>
      </c>
      <c r="H393" s="44">
        <v>1</v>
      </c>
      <c r="I39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1.9444444444444441E-2</v>
      </c>
      <c r="J39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0.39444444444444438</v>
      </c>
      <c r="K393" s="56">
        <v>1.7361111111111112E-2</v>
      </c>
      <c r="L393" s="128" t="str" cm="1">
        <f t="array" ref="L39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01.03.03.01_v_EN</v>
      </c>
      <c r="M393" s="58">
        <v>1</v>
      </c>
      <c r="N393" s="36" t="s">
        <v>1367</v>
      </c>
      <c r="O393" s="5">
        <v>3</v>
      </c>
      <c r="P393" s="1" t="s">
        <v>1369</v>
      </c>
      <c r="Q393" s="59">
        <v>3</v>
      </c>
      <c r="R393" s="1" t="s">
        <v>833</v>
      </c>
      <c r="S393" s="84" t="s">
        <v>823</v>
      </c>
      <c r="T393" s="58">
        <v>1</v>
      </c>
      <c r="U393" s="2" t="s">
        <v>824</v>
      </c>
      <c r="V393" s="60" t="s">
        <v>1377</v>
      </c>
      <c r="W393" s="1" t="s">
        <v>826</v>
      </c>
      <c r="X393" s="1" t="s">
        <v>374</v>
      </c>
      <c r="Y393" s="17">
        <v>0</v>
      </c>
      <c r="Z393" s="60" t="s">
        <v>834</v>
      </c>
      <c r="AA393" s="35"/>
      <c r="AB393" s="12"/>
      <c r="AC393" s="2"/>
      <c r="AD393" s="9">
        <v>7</v>
      </c>
      <c r="AE393" s="88" t="str">
        <f>IF(ISBLANK(Lehrdrehbuch[[#This Row],[from]]),"",_xlfn.CONCAT(Lehrdrehbuch[[#This Row],[Ei Nr.]],".",Lehrdrehbuch[[#This Row],[from]]))</f>
        <v>1.7</v>
      </c>
      <c r="AF393" s="9">
        <v>7</v>
      </c>
      <c r="AG393" s="88" t="str">
        <f>IF(ISBLANK(Lehrdrehbuch[[#This Row],[until]]),"",_xlfn.CONCAT(Lehrdrehbuch[[#This Row],[Ei Nr.]],".",Lehrdrehbuch[[#This Row],[until]]))</f>
        <v>1.7</v>
      </c>
      <c r="AH393" s="67" cm="1">
        <f t="array" ref="AH393">_xlfn.IFS(Lehrdrehbuch[[#This Row],[from]]="na","na",Lehrdrehbuch[[#This Row],[from]]="ID","na",ISBLANK(Lehrdrehbuch[[#This Row],[from]]),"na",ISNUMBER(Lehrdrehbuch[[#This Row],[from]]),Lehrdrehbuch[[#This Row],[until]]-Lehrdrehbuch[[#This Row],[from]]+1)</f>
        <v>1</v>
      </c>
      <c r="AI393" s="79"/>
      <c r="AJ393" s="96"/>
      <c r="AK393" s="79"/>
      <c r="AL393"/>
      <c r="AM393"/>
      <c r="AN393"/>
      <c r="AO393"/>
      <c r="AP393"/>
      <c r="AQ393"/>
      <c r="AR393"/>
      <c r="AS393"/>
      <c r="AT393"/>
      <c r="AU393"/>
      <c r="AV393"/>
    </row>
    <row r="394" spans="1:48" ht="64" x14ac:dyDescent="0.2">
      <c r="A394" s="46"/>
      <c r="B394" s="39">
        <v>5</v>
      </c>
      <c r="C394" s="109">
        <v>9</v>
      </c>
      <c r="D394" s="50">
        <v>19</v>
      </c>
      <c r="E394" s="103">
        <v>1</v>
      </c>
      <c r="F394" s="92" t="s">
        <v>835</v>
      </c>
      <c r="G394" s="52">
        <v>2.0833333333333333E-3</v>
      </c>
      <c r="H394" s="44">
        <v>1</v>
      </c>
      <c r="I39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2.1527777777777774E-2</v>
      </c>
      <c r="J39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0.3965277777777777</v>
      </c>
      <c r="K394" s="56">
        <v>1.3888888888888888E-2</v>
      </c>
      <c r="L394" s="128" t="str" cm="1">
        <f t="array" ref="L39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02.01.01.01_v_EN</v>
      </c>
      <c r="M394" s="58">
        <v>2</v>
      </c>
      <c r="N394" s="36" t="s">
        <v>836</v>
      </c>
      <c r="O394" s="5">
        <v>1</v>
      </c>
      <c r="P394" s="1" t="s">
        <v>837</v>
      </c>
      <c r="Q394" s="59">
        <v>1</v>
      </c>
      <c r="R394" s="1" t="s">
        <v>837</v>
      </c>
      <c r="S394" s="84" t="s">
        <v>823</v>
      </c>
      <c r="T394" s="58">
        <v>1</v>
      </c>
      <c r="U394" s="2" t="s">
        <v>824</v>
      </c>
      <c r="V394" s="60" t="s">
        <v>1216</v>
      </c>
      <c r="W394" s="1" t="s">
        <v>826</v>
      </c>
      <c r="X394" s="1" t="s">
        <v>374</v>
      </c>
      <c r="Y394" s="17">
        <v>0</v>
      </c>
      <c r="Z394" s="60" t="s">
        <v>838</v>
      </c>
      <c r="AA394" s="35"/>
      <c r="AB394" s="12"/>
      <c r="AC394" s="2" t="s">
        <v>819</v>
      </c>
      <c r="AD394" s="9">
        <v>1</v>
      </c>
      <c r="AE394" s="88" t="str">
        <f>IF(ISBLANK(Lehrdrehbuch[[#This Row],[from]]),"",_xlfn.CONCAT(Lehrdrehbuch[[#This Row],[Ei Nr.]],".",Lehrdrehbuch[[#This Row],[from]]))</f>
        <v>2.1</v>
      </c>
      <c r="AF394" s="9">
        <v>2</v>
      </c>
      <c r="AG394" s="88" t="str">
        <f>IF(ISBLANK(Lehrdrehbuch[[#This Row],[until]]),"",_xlfn.CONCAT(Lehrdrehbuch[[#This Row],[Ei Nr.]],".",Lehrdrehbuch[[#This Row],[until]]))</f>
        <v>2.2</v>
      </c>
      <c r="AH394" s="67" cm="1">
        <f t="array" ref="AH394">_xlfn.IFS(Lehrdrehbuch[[#This Row],[from]]="na","na",Lehrdrehbuch[[#This Row],[from]]="ID","na",ISBLANK(Lehrdrehbuch[[#This Row],[from]]),"na",ISNUMBER(Lehrdrehbuch[[#This Row],[from]]),Lehrdrehbuch[[#This Row],[until]]-Lehrdrehbuch[[#This Row],[from]]+1)</f>
        <v>2</v>
      </c>
      <c r="AI394" s="79"/>
      <c r="AJ394" s="96"/>
      <c r="AK394" s="80"/>
      <c r="AL394"/>
      <c r="AM394"/>
      <c r="AN394"/>
      <c r="AO394"/>
      <c r="AP394"/>
      <c r="AQ394"/>
      <c r="AR394"/>
      <c r="AS394"/>
      <c r="AT394"/>
      <c r="AU394"/>
      <c r="AV394"/>
    </row>
    <row r="395" spans="1:48" ht="96" x14ac:dyDescent="0.2">
      <c r="A395" s="46"/>
      <c r="B395" s="39">
        <v>5</v>
      </c>
      <c r="C395" s="109">
        <v>10</v>
      </c>
      <c r="D395" s="50">
        <v>21</v>
      </c>
      <c r="E395" s="103">
        <v>1</v>
      </c>
      <c r="F395" s="92" t="s">
        <v>835</v>
      </c>
      <c r="G395" s="52">
        <v>3.472222222222222E-3</v>
      </c>
      <c r="H395" s="44">
        <v>1</v>
      </c>
      <c r="I39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2.4999999999999994E-2</v>
      </c>
      <c r="J39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0.39999999999999991</v>
      </c>
      <c r="K395" s="56">
        <v>1.3888888888888888E-2</v>
      </c>
      <c r="L395" s="128" t="str" cm="1">
        <f t="array" ref="L39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02.01.02.01_v_EN</v>
      </c>
      <c r="M395" s="58">
        <v>2</v>
      </c>
      <c r="N395" s="36" t="s">
        <v>836</v>
      </c>
      <c r="O395" s="5">
        <v>1</v>
      </c>
      <c r="P395" s="1" t="s">
        <v>837</v>
      </c>
      <c r="Q395" s="59">
        <v>2</v>
      </c>
      <c r="R395" s="1" t="s">
        <v>837</v>
      </c>
      <c r="S395" s="84" t="s">
        <v>839</v>
      </c>
      <c r="T395" s="58">
        <v>1</v>
      </c>
      <c r="U395" s="2" t="s">
        <v>840</v>
      </c>
      <c r="V395" s="60" t="s">
        <v>1217</v>
      </c>
      <c r="W395" s="1" t="s">
        <v>826</v>
      </c>
      <c r="X395" s="1" t="s">
        <v>374</v>
      </c>
      <c r="Y395" s="17">
        <v>0</v>
      </c>
      <c r="Z395" s="60" t="s">
        <v>843</v>
      </c>
      <c r="AA395" s="35" t="s">
        <v>842</v>
      </c>
      <c r="AB395" s="12"/>
      <c r="AC395" s="2" t="s">
        <v>841</v>
      </c>
      <c r="AD395" s="9">
        <v>3</v>
      </c>
      <c r="AE395" s="88" t="str">
        <f>IF(ISBLANK(Lehrdrehbuch[[#This Row],[from]]),"",_xlfn.CONCAT(Lehrdrehbuch[[#This Row],[Ei Nr.]],".",Lehrdrehbuch[[#This Row],[from]]))</f>
        <v>2.3</v>
      </c>
      <c r="AF395" s="9">
        <v>3</v>
      </c>
      <c r="AG395" s="88" t="str">
        <f>IF(ISBLANK(Lehrdrehbuch[[#This Row],[until]]),"",_xlfn.CONCAT(Lehrdrehbuch[[#This Row],[Ei Nr.]],".",Lehrdrehbuch[[#This Row],[until]]))</f>
        <v>2.3</v>
      </c>
      <c r="AH395" s="67" cm="1">
        <f t="array" ref="AH395">_xlfn.IFS(Lehrdrehbuch[[#This Row],[from]]="na","na",Lehrdrehbuch[[#This Row],[from]]="ID","na",ISBLANK(Lehrdrehbuch[[#This Row],[from]]),"na",ISNUMBER(Lehrdrehbuch[[#This Row],[from]]),Lehrdrehbuch[[#This Row],[until]]-Lehrdrehbuch[[#This Row],[from]]+1)</f>
        <v>1</v>
      </c>
      <c r="AI395" s="79"/>
      <c r="AJ395" s="96"/>
      <c r="AK395" s="79"/>
      <c r="AL395"/>
      <c r="AM395"/>
      <c r="AN395"/>
      <c r="AO395"/>
      <c r="AP395"/>
      <c r="AQ395"/>
      <c r="AR395"/>
      <c r="AS395"/>
      <c r="AT395"/>
      <c r="AU395"/>
      <c r="AV395"/>
    </row>
    <row r="396" spans="1:48" ht="112" x14ac:dyDescent="0.2">
      <c r="A396" s="46"/>
      <c r="B396" s="39">
        <v>5</v>
      </c>
      <c r="C396" s="109">
        <v>11</v>
      </c>
      <c r="D396" s="50">
        <v>23</v>
      </c>
      <c r="E396" s="103">
        <v>1</v>
      </c>
      <c r="F396" s="92" t="s">
        <v>835</v>
      </c>
      <c r="G396" s="52">
        <v>4.1666666666666666E-3</v>
      </c>
      <c r="H396" s="44">
        <v>1</v>
      </c>
      <c r="I39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2.916666666666666E-2</v>
      </c>
      <c r="J39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0.40416666666666656</v>
      </c>
      <c r="K396" s="56">
        <v>1.3888888888888888E-2</v>
      </c>
      <c r="L396" s="128" t="str" cm="1">
        <f t="array" ref="L39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02.01.02.02_v_EN</v>
      </c>
      <c r="M396" s="58">
        <v>2</v>
      </c>
      <c r="N396" s="36" t="s">
        <v>836</v>
      </c>
      <c r="O396" s="5">
        <v>1</v>
      </c>
      <c r="P396" s="1" t="s">
        <v>837</v>
      </c>
      <c r="Q396" s="59">
        <v>2</v>
      </c>
      <c r="R396" s="1" t="s">
        <v>837</v>
      </c>
      <c r="S396" s="84" t="s">
        <v>839</v>
      </c>
      <c r="T396" s="58">
        <v>2</v>
      </c>
      <c r="U396" s="2" t="s">
        <v>1218</v>
      </c>
      <c r="V396" s="60" t="s">
        <v>1219</v>
      </c>
      <c r="W396" s="1" t="s">
        <v>821</v>
      </c>
      <c r="X396" s="1" t="s">
        <v>822</v>
      </c>
      <c r="Y396" s="17">
        <v>0</v>
      </c>
      <c r="Z396" s="27" t="s">
        <v>1220</v>
      </c>
      <c r="AA396" s="35" t="s">
        <v>844</v>
      </c>
      <c r="AB396" s="12"/>
      <c r="AC396" s="2" t="s">
        <v>841</v>
      </c>
      <c r="AD396" s="9">
        <v>4</v>
      </c>
      <c r="AE396" s="88" t="str">
        <f>IF(ISBLANK(Lehrdrehbuch[[#This Row],[from]]),"",_xlfn.CONCAT(Lehrdrehbuch[[#This Row],[Ei Nr.]],".",Lehrdrehbuch[[#This Row],[from]]))</f>
        <v>2.4</v>
      </c>
      <c r="AF396" s="9">
        <v>4</v>
      </c>
      <c r="AG396" s="88" t="str">
        <f>IF(ISBLANK(Lehrdrehbuch[[#This Row],[until]]),"",_xlfn.CONCAT(Lehrdrehbuch[[#This Row],[Ei Nr.]],".",Lehrdrehbuch[[#This Row],[until]]))</f>
        <v>2.4</v>
      </c>
      <c r="AH396" s="67" cm="1">
        <f t="array" ref="AH396">_xlfn.IFS(Lehrdrehbuch[[#This Row],[from]]="na","na",Lehrdrehbuch[[#This Row],[from]]="ID","na",ISBLANK(Lehrdrehbuch[[#This Row],[from]]),"na",ISNUMBER(Lehrdrehbuch[[#This Row],[from]]),Lehrdrehbuch[[#This Row],[until]]-Lehrdrehbuch[[#This Row],[from]]+1)</f>
        <v>1</v>
      </c>
      <c r="AI396" s="79"/>
      <c r="AJ396" s="96"/>
      <c r="AK396" s="79"/>
      <c r="AL396"/>
      <c r="AM396"/>
      <c r="AN396"/>
      <c r="AO396"/>
      <c r="AP396"/>
      <c r="AQ396"/>
      <c r="AR396"/>
      <c r="AS396"/>
      <c r="AT396"/>
      <c r="AU396"/>
      <c r="AV396"/>
    </row>
    <row r="397" spans="1:48" ht="112" x14ac:dyDescent="0.2">
      <c r="A397" s="46"/>
      <c r="B397" s="39">
        <v>5</v>
      </c>
      <c r="C397" s="109">
        <v>12</v>
      </c>
      <c r="D397" s="50">
        <v>26</v>
      </c>
      <c r="E397" s="103">
        <v>1</v>
      </c>
      <c r="F397" s="92" t="s">
        <v>835</v>
      </c>
      <c r="G397" s="52">
        <v>3.472222222222222E-3</v>
      </c>
      <c r="H397" s="44">
        <v>1</v>
      </c>
      <c r="I39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3.2638888888888884E-2</v>
      </c>
      <c r="J39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0.40763888888888877</v>
      </c>
      <c r="K397" s="56">
        <v>1.3888888888888888E-2</v>
      </c>
      <c r="L397" s="128" t="str" cm="1">
        <f t="array" ref="L39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02.02.01.01_v_EN</v>
      </c>
      <c r="M397" s="58">
        <v>2</v>
      </c>
      <c r="N397" s="36" t="s">
        <v>836</v>
      </c>
      <c r="O397" s="5">
        <v>2</v>
      </c>
      <c r="P397" s="1" t="s">
        <v>845</v>
      </c>
      <c r="Q397" s="59">
        <v>1</v>
      </c>
      <c r="R397" s="1" t="s">
        <v>846</v>
      </c>
      <c r="S397" s="84" t="s">
        <v>823</v>
      </c>
      <c r="T397" s="58">
        <v>1</v>
      </c>
      <c r="U397" s="2" t="s">
        <v>824</v>
      </c>
      <c r="V397" s="60" t="s">
        <v>1221</v>
      </c>
      <c r="W397" s="1" t="s">
        <v>826</v>
      </c>
      <c r="X397" s="1" t="s">
        <v>374</v>
      </c>
      <c r="Y397" s="17">
        <v>0</v>
      </c>
      <c r="Z397" s="60" t="s">
        <v>1222</v>
      </c>
      <c r="AA397" s="35"/>
      <c r="AB397" s="12"/>
      <c r="AC397" s="2" t="s">
        <v>819</v>
      </c>
      <c r="AD397" s="9">
        <v>5</v>
      </c>
      <c r="AE397" s="88" t="str">
        <f>IF(ISBLANK(Lehrdrehbuch[[#This Row],[from]]),"",_xlfn.CONCAT(Lehrdrehbuch[[#This Row],[Ei Nr.]],".",Lehrdrehbuch[[#This Row],[from]]))</f>
        <v>2.5</v>
      </c>
      <c r="AF397" s="9">
        <v>6</v>
      </c>
      <c r="AG397" s="88" t="str">
        <f>IF(ISBLANK(Lehrdrehbuch[[#This Row],[until]]),"",_xlfn.CONCAT(Lehrdrehbuch[[#This Row],[Ei Nr.]],".",Lehrdrehbuch[[#This Row],[until]]))</f>
        <v>2.6</v>
      </c>
      <c r="AH397" s="67" cm="1">
        <f t="array" ref="AH397">_xlfn.IFS(Lehrdrehbuch[[#This Row],[from]]="na","na",Lehrdrehbuch[[#This Row],[from]]="ID","na",ISBLANK(Lehrdrehbuch[[#This Row],[from]]),"na",ISNUMBER(Lehrdrehbuch[[#This Row],[from]]),Lehrdrehbuch[[#This Row],[until]]-Lehrdrehbuch[[#This Row],[from]]+1)</f>
        <v>2</v>
      </c>
      <c r="AI397" s="79"/>
      <c r="AJ397" s="96"/>
      <c r="AK397" s="79"/>
      <c r="AL397"/>
      <c r="AM397"/>
      <c r="AN397"/>
      <c r="AO397"/>
      <c r="AP397"/>
      <c r="AQ397"/>
      <c r="AR397"/>
      <c r="AS397"/>
      <c r="AT397"/>
      <c r="AU397"/>
      <c r="AV397"/>
    </row>
    <row r="398" spans="1:48" ht="64" x14ac:dyDescent="0.2">
      <c r="A398" s="46"/>
      <c r="B398" s="39">
        <v>5</v>
      </c>
      <c r="C398" s="109">
        <v>13</v>
      </c>
      <c r="D398" s="50">
        <v>28</v>
      </c>
      <c r="E398" s="103">
        <v>1</v>
      </c>
      <c r="F398" s="92" t="s">
        <v>835</v>
      </c>
      <c r="G398" s="52">
        <v>6.9444444444444447E-4</v>
      </c>
      <c r="H398" s="44">
        <v>1</v>
      </c>
      <c r="I39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3.3333333333333326E-2</v>
      </c>
      <c r="J39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0.40833333333333321</v>
      </c>
      <c r="K398" s="56">
        <v>1.3888888888888888E-2</v>
      </c>
      <c r="L398" s="128" t="str" cm="1">
        <f t="array" ref="L39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02.03.01.01_v_EN</v>
      </c>
      <c r="M398" s="58">
        <v>2</v>
      </c>
      <c r="N398" s="36" t="s">
        <v>836</v>
      </c>
      <c r="O398" s="5">
        <v>3</v>
      </c>
      <c r="P398" s="1" t="s">
        <v>1393</v>
      </c>
      <c r="Q398" s="59">
        <v>1</v>
      </c>
      <c r="R398" s="1" t="s">
        <v>1393</v>
      </c>
      <c r="S398" s="84" t="s">
        <v>823</v>
      </c>
      <c r="T398" s="58">
        <v>1</v>
      </c>
      <c r="U398" s="2" t="s">
        <v>824</v>
      </c>
      <c r="V398" s="60" t="s">
        <v>1394</v>
      </c>
      <c r="W398" s="1" t="s">
        <v>826</v>
      </c>
      <c r="X398" s="1" t="s">
        <v>374</v>
      </c>
      <c r="Y398" s="17">
        <v>0</v>
      </c>
      <c r="Z398" s="60" t="s">
        <v>1395</v>
      </c>
      <c r="AA398" s="35" t="s">
        <v>1120</v>
      </c>
      <c r="AB398" s="12"/>
      <c r="AC398" s="2" t="s">
        <v>861</v>
      </c>
      <c r="AD398" s="9">
        <v>7</v>
      </c>
      <c r="AE398" s="88" t="str">
        <f>IF(ISBLANK(Lehrdrehbuch[[#This Row],[from]]),"",_xlfn.CONCAT(Lehrdrehbuch[[#This Row],[Ei Nr.]],".",Lehrdrehbuch[[#This Row],[from]]))</f>
        <v>2.7</v>
      </c>
      <c r="AF398" s="9">
        <v>7</v>
      </c>
      <c r="AG398" s="88" t="str">
        <f>IF(ISBLANK(Lehrdrehbuch[[#This Row],[until]]),"",_xlfn.CONCAT(Lehrdrehbuch[[#This Row],[Ei Nr.]],".",Lehrdrehbuch[[#This Row],[until]]))</f>
        <v>2.7</v>
      </c>
      <c r="AH398" s="67" cm="1">
        <f t="array" ref="AH398">_xlfn.IFS(Lehrdrehbuch[[#This Row],[from]]="na","na",Lehrdrehbuch[[#This Row],[from]]="ID","na",ISBLANK(Lehrdrehbuch[[#This Row],[from]]),"na",ISNUMBER(Lehrdrehbuch[[#This Row],[from]]),Lehrdrehbuch[[#This Row],[until]]-Lehrdrehbuch[[#This Row],[from]]+1)</f>
        <v>1</v>
      </c>
      <c r="AI398" s="79"/>
      <c r="AJ398" s="96"/>
      <c r="AK398" s="79"/>
      <c r="AL398"/>
      <c r="AM398"/>
      <c r="AN398"/>
      <c r="AO398"/>
      <c r="AP398"/>
      <c r="AQ398"/>
      <c r="AR398"/>
      <c r="AS398"/>
      <c r="AT398"/>
      <c r="AU398"/>
      <c r="AV398"/>
    </row>
    <row r="399" spans="1:48" ht="96" x14ac:dyDescent="0.2">
      <c r="A399" s="46"/>
      <c r="B399" s="39">
        <v>5</v>
      </c>
      <c r="C399" s="109">
        <v>14</v>
      </c>
      <c r="D399" s="50">
        <v>30</v>
      </c>
      <c r="E399" s="102">
        <v>1</v>
      </c>
      <c r="F399" s="92" t="s">
        <v>835</v>
      </c>
      <c r="G399" s="52">
        <v>5.5555555555555558E-3</v>
      </c>
      <c r="H399" s="44">
        <v>1</v>
      </c>
      <c r="I39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3.8888888888888883E-2</v>
      </c>
      <c r="J39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0.41388888888888875</v>
      </c>
      <c r="K399" s="56">
        <v>9.0277777777777787E-3</v>
      </c>
      <c r="L399" s="128" t="str" cm="1">
        <f t="array" ref="L39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03.01.01.01_v_EN</v>
      </c>
      <c r="M399" s="59">
        <v>3</v>
      </c>
      <c r="N399" s="37" t="s">
        <v>862</v>
      </c>
      <c r="O399" s="5">
        <v>1</v>
      </c>
      <c r="P399" s="1" t="s">
        <v>863</v>
      </c>
      <c r="Q399" s="59">
        <v>1</v>
      </c>
      <c r="R399" s="1" t="s">
        <v>865</v>
      </c>
      <c r="S399" s="84" t="s">
        <v>868</v>
      </c>
      <c r="T399" s="59">
        <v>1</v>
      </c>
      <c r="U399" s="2" t="s">
        <v>1200</v>
      </c>
      <c r="V399" s="60" t="s">
        <v>1223</v>
      </c>
      <c r="W399" s="1" t="s">
        <v>821</v>
      </c>
      <c r="X399" s="1" t="s">
        <v>822</v>
      </c>
      <c r="Y399" s="17">
        <v>0</v>
      </c>
      <c r="Z399" s="60" t="s">
        <v>1396</v>
      </c>
      <c r="AA399" s="35" t="s">
        <v>1119</v>
      </c>
      <c r="AB399" s="12"/>
      <c r="AC399" s="2" t="s">
        <v>819</v>
      </c>
      <c r="AD399" s="9">
        <v>1</v>
      </c>
      <c r="AE399" s="88" t="str">
        <f>IF(ISBLANK(Lehrdrehbuch[[#This Row],[from]]),"",_xlfn.CONCAT(Lehrdrehbuch[[#This Row],[Ei Nr.]],".",Lehrdrehbuch[[#This Row],[from]]))</f>
        <v>3.1</v>
      </c>
      <c r="AF399" s="9">
        <v>3</v>
      </c>
      <c r="AG399" s="88" t="str">
        <f>IF(ISBLANK(Lehrdrehbuch[[#This Row],[until]]),"",_xlfn.CONCAT(Lehrdrehbuch[[#This Row],[Ei Nr.]],".",Lehrdrehbuch[[#This Row],[until]]))</f>
        <v>3.3</v>
      </c>
      <c r="AH399" s="67" cm="1">
        <f t="array" ref="AH399">_xlfn.IFS(Lehrdrehbuch[[#This Row],[from]]="na","na",Lehrdrehbuch[[#This Row],[from]]="ID","na",ISBLANK(Lehrdrehbuch[[#This Row],[from]]),"na",ISNUMBER(Lehrdrehbuch[[#This Row],[from]]),Lehrdrehbuch[[#This Row],[until]]-Lehrdrehbuch[[#This Row],[from]]+1)</f>
        <v>3</v>
      </c>
      <c r="AI399" s="79"/>
      <c r="AJ399" s="96"/>
      <c r="AK399" s="79"/>
      <c r="AL399"/>
      <c r="AM399"/>
      <c r="AN399"/>
      <c r="AO399"/>
      <c r="AP399"/>
      <c r="AQ399"/>
      <c r="AR399"/>
      <c r="AS399"/>
      <c r="AT399"/>
      <c r="AU399"/>
      <c r="AV399"/>
    </row>
    <row r="400" spans="1:48" ht="32" x14ac:dyDescent="0.2">
      <c r="A400" s="46"/>
      <c r="B400" s="39">
        <v>5</v>
      </c>
      <c r="C400" s="109">
        <v>15</v>
      </c>
      <c r="D400" s="50">
        <v>32</v>
      </c>
      <c r="E400" s="102">
        <v>1</v>
      </c>
      <c r="F400" s="92" t="s">
        <v>835</v>
      </c>
      <c r="G400" s="52">
        <v>3.472222222222222E-3</v>
      </c>
      <c r="H400" s="44">
        <v>1</v>
      </c>
      <c r="I40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4.2361111111111106E-2</v>
      </c>
      <c r="J40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0.41736111111111096</v>
      </c>
      <c r="K400" s="56">
        <v>9.0277777777777787E-3</v>
      </c>
      <c r="L400" s="128" t="str" cm="1">
        <f t="array" ref="L40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03.02.02.01_v_EN</v>
      </c>
      <c r="M400" s="59">
        <v>3</v>
      </c>
      <c r="N400" s="37" t="s">
        <v>862</v>
      </c>
      <c r="O400" s="5">
        <v>2</v>
      </c>
      <c r="P400" s="1" t="s">
        <v>864</v>
      </c>
      <c r="Q400" s="59">
        <v>2</v>
      </c>
      <c r="R400" s="1" t="s">
        <v>866</v>
      </c>
      <c r="S400" s="84" t="s">
        <v>823</v>
      </c>
      <c r="T400" s="59">
        <v>1</v>
      </c>
      <c r="U400" s="2" t="s">
        <v>824</v>
      </c>
      <c r="V400" s="60" t="s">
        <v>1224</v>
      </c>
      <c r="W400" s="1" t="s">
        <v>826</v>
      </c>
      <c r="X400" s="1" t="s">
        <v>374</v>
      </c>
      <c r="Y400" s="17">
        <v>0</v>
      </c>
      <c r="Z400" s="60" t="s">
        <v>869</v>
      </c>
      <c r="AA400" s="35"/>
      <c r="AB400" s="12"/>
      <c r="AC400" s="2" t="s">
        <v>819</v>
      </c>
      <c r="AD400" s="9">
        <v>4</v>
      </c>
      <c r="AE400" s="88" t="str">
        <f>IF(ISBLANK(Lehrdrehbuch[[#This Row],[from]]),"",_xlfn.CONCAT(Lehrdrehbuch[[#This Row],[Ei Nr.]],".",Lehrdrehbuch[[#This Row],[from]]))</f>
        <v>3.4</v>
      </c>
      <c r="AF400" s="9">
        <v>4</v>
      </c>
      <c r="AG400" s="88" t="str">
        <f>IF(ISBLANK(Lehrdrehbuch[[#This Row],[until]]),"",_xlfn.CONCAT(Lehrdrehbuch[[#This Row],[Ei Nr.]],".",Lehrdrehbuch[[#This Row],[until]]))</f>
        <v>3.4</v>
      </c>
      <c r="AH400" s="67" cm="1">
        <f t="array" ref="AH400">_xlfn.IFS(Lehrdrehbuch[[#This Row],[from]]="na","na",Lehrdrehbuch[[#This Row],[from]]="ID","na",ISBLANK(Lehrdrehbuch[[#This Row],[from]]),"na",ISNUMBER(Lehrdrehbuch[[#This Row],[from]]),Lehrdrehbuch[[#This Row],[until]]-Lehrdrehbuch[[#This Row],[from]]+1)</f>
        <v>1</v>
      </c>
      <c r="AI400" s="79"/>
      <c r="AJ400" s="96"/>
      <c r="AK400" s="79"/>
      <c r="AL400"/>
      <c r="AM400"/>
      <c r="AN400"/>
      <c r="AO400"/>
      <c r="AP400"/>
      <c r="AQ400"/>
      <c r="AR400"/>
      <c r="AS400"/>
      <c r="AT400"/>
      <c r="AU400"/>
      <c r="AV400"/>
    </row>
    <row r="401" spans="1:48" ht="48" x14ac:dyDescent="0.2">
      <c r="A401" s="46"/>
      <c r="B401" s="39">
        <v>5</v>
      </c>
      <c r="C401" s="109">
        <v>16</v>
      </c>
      <c r="D401" s="50">
        <v>34</v>
      </c>
      <c r="E401" s="102">
        <v>1</v>
      </c>
      <c r="F401" s="92" t="s">
        <v>835</v>
      </c>
      <c r="G401" s="52">
        <v>2.7777777777777779E-3</v>
      </c>
      <c r="H401" s="44">
        <v>0</v>
      </c>
      <c r="I40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4.2361111111111106E-2</v>
      </c>
      <c r="J40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0.41736111111111096</v>
      </c>
      <c r="K401" s="56">
        <v>9.0277777777777787E-3</v>
      </c>
      <c r="L401" s="128" t="str" cm="1">
        <f t="array" ref="L40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03.02.02a.01_v_EN</v>
      </c>
      <c r="M401" s="58">
        <v>3</v>
      </c>
      <c r="N401" s="37" t="s">
        <v>862</v>
      </c>
      <c r="O401" s="5">
        <v>2</v>
      </c>
      <c r="P401" s="1" t="s">
        <v>864</v>
      </c>
      <c r="Q401" s="59" t="s">
        <v>365</v>
      </c>
      <c r="R401" s="1" t="s">
        <v>867</v>
      </c>
      <c r="S401" s="84" t="s">
        <v>867</v>
      </c>
      <c r="T401" s="58">
        <v>1</v>
      </c>
      <c r="U401" s="2" t="s">
        <v>1202</v>
      </c>
      <c r="V401" s="60" t="s">
        <v>1224</v>
      </c>
      <c r="W401" s="1" t="s">
        <v>821</v>
      </c>
      <c r="X401" s="1" t="s">
        <v>822</v>
      </c>
      <c r="Y401" s="17">
        <v>1</v>
      </c>
      <c r="Z401" s="60" t="s">
        <v>870</v>
      </c>
      <c r="AA401" s="35"/>
      <c r="AB401" s="12"/>
      <c r="AC401" s="2"/>
      <c r="AD401" s="9" t="s">
        <v>15</v>
      </c>
      <c r="AE401" s="88" t="str">
        <f>IF(ISBLANK(Lehrdrehbuch[[#This Row],[from]]),"",_xlfn.CONCAT(Lehrdrehbuch[[#This Row],[Ei Nr.]],".",Lehrdrehbuch[[#This Row],[from]]))</f>
        <v>3.na</v>
      </c>
      <c r="AF401" s="9" t="s">
        <v>15</v>
      </c>
      <c r="AG401" s="88" t="str">
        <f>IF(ISBLANK(Lehrdrehbuch[[#This Row],[until]]),"",_xlfn.CONCAT(Lehrdrehbuch[[#This Row],[Ei Nr.]],".",Lehrdrehbuch[[#This Row],[until]]))</f>
        <v>3.na</v>
      </c>
      <c r="AH401" s="67" t="str" cm="1">
        <f t="array" ref="AH401">_xlfn.IFS(Lehrdrehbuch[[#This Row],[from]]="na","na",Lehrdrehbuch[[#This Row],[from]]="ID","na",ISBLANK(Lehrdrehbuch[[#This Row],[from]]),"na",ISNUMBER(Lehrdrehbuch[[#This Row],[from]]),Lehrdrehbuch[[#This Row],[until]]-Lehrdrehbuch[[#This Row],[from]]+1)</f>
        <v>na</v>
      </c>
      <c r="AI401" s="79"/>
      <c r="AJ401" s="96"/>
      <c r="AK401" s="79"/>
      <c r="AL401"/>
      <c r="AM401"/>
      <c r="AN401"/>
      <c r="AO401"/>
      <c r="AP401"/>
      <c r="AQ401"/>
      <c r="AR401"/>
      <c r="AS401"/>
      <c r="AT401"/>
      <c r="AU401"/>
      <c r="AV401"/>
    </row>
    <row r="402" spans="1:48" ht="96" x14ac:dyDescent="0.2">
      <c r="A402" s="46"/>
      <c r="B402" s="39">
        <v>5</v>
      </c>
      <c r="C402" s="109">
        <v>17</v>
      </c>
      <c r="D402" s="50">
        <v>36</v>
      </c>
      <c r="E402" s="102">
        <v>1</v>
      </c>
      <c r="F402" s="92" t="s">
        <v>835</v>
      </c>
      <c r="G402" s="52">
        <v>7.6388888888888886E-3</v>
      </c>
      <c r="H402" s="44">
        <v>1</v>
      </c>
      <c r="I40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4.9999999999999996E-2</v>
      </c>
      <c r="J40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0.42499999999999982</v>
      </c>
      <c r="K402" s="56">
        <v>2.9861111111111113E-2</v>
      </c>
      <c r="L402" s="128" t="str" cm="1">
        <f t="array" ref="L40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04.01.01.01_v_EN</v>
      </c>
      <c r="M402" s="59">
        <v>4</v>
      </c>
      <c r="N402" s="37" t="s">
        <v>871</v>
      </c>
      <c r="O402" s="5">
        <v>1</v>
      </c>
      <c r="P402" s="1" t="s">
        <v>872</v>
      </c>
      <c r="Q402" s="59">
        <v>1</v>
      </c>
      <c r="R402" s="1" t="s">
        <v>1402</v>
      </c>
      <c r="S402" s="84" t="s">
        <v>876</v>
      </c>
      <c r="T402" s="59">
        <v>1</v>
      </c>
      <c r="U402" s="2" t="s">
        <v>1207</v>
      </c>
      <c r="V402" s="60" t="s">
        <v>1225</v>
      </c>
      <c r="W402" s="1" t="s">
        <v>821</v>
      </c>
      <c r="X402" s="1" t="s">
        <v>822</v>
      </c>
      <c r="Y402" s="17">
        <v>0</v>
      </c>
      <c r="Z402" s="60" t="s">
        <v>878</v>
      </c>
      <c r="AA402" s="35"/>
      <c r="AB402" s="12"/>
      <c r="AC402" s="2"/>
      <c r="AD402" s="9">
        <v>1</v>
      </c>
      <c r="AE402" s="88" t="str">
        <f>IF(ISBLANK(Lehrdrehbuch[[#This Row],[from]]),"",_xlfn.CONCAT(Lehrdrehbuch[[#This Row],[Ei Nr.]],".",Lehrdrehbuch[[#This Row],[from]]))</f>
        <v>4.1</v>
      </c>
      <c r="AF402" s="9">
        <v>2</v>
      </c>
      <c r="AG402" s="88" t="str">
        <f>IF(ISBLANK(Lehrdrehbuch[[#This Row],[until]]),"",_xlfn.CONCAT(Lehrdrehbuch[[#This Row],[Ei Nr.]],".",Lehrdrehbuch[[#This Row],[until]]))</f>
        <v>4.2</v>
      </c>
      <c r="AH402" s="67" cm="1">
        <f t="array" ref="AH402">_xlfn.IFS(Lehrdrehbuch[[#This Row],[from]]="na","na",Lehrdrehbuch[[#This Row],[from]]="ID","na",ISBLANK(Lehrdrehbuch[[#This Row],[from]]),"na",ISNUMBER(Lehrdrehbuch[[#This Row],[from]]),Lehrdrehbuch[[#This Row],[until]]-Lehrdrehbuch[[#This Row],[from]]+1)</f>
        <v>2</v>
      </c>
      <c r="AI402" s="79"/>
      <c r="AJ402" s="96"/>
      <c r="AK402" s="79"/>
      <c r="AL402"/>
      <c r="AM402"/>
      <c r="AN402"/>
      <c r="AO402"/>
      <c r="AP402"/>
      <c r="AQ402"/>
      <c r="AR402"/>
      <c r="AS402"/>
      <c r="AT402"/>
      <c r="AU402"/>
      <c r="AV402"/>
    </row>
    <row r="403" spans="1:48" ht="32" x14ac:dyDescent="0.2">
      <c r="A403" s="46"/>
      <c r="B403" s="39">
        <v>5</v>
      </c>
      <c r="C403" s="109">
        <v>18</v>
      </c>
      <c r="D403" s="50">
        <v>38</v>
      </c>
      <c r="E403" s="102">
        <v>1</v>
      </c>
      <c r="F403" s="92" t="s">
        <v>835</v>
      </c>
      <c r="G403" s="52">
        <v>6.9444444444444441E-3</v>
      </c>
      <c r="H403" s="44">
        <v>0</v>
      </c>
      <c r="I40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4.9999999999999996E-2</v>
      </c>
      <c r="J40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0.42499999999999982</v>
      </c>
      <c r="K403" s="56">
        <v>2.9861111111111113E-2</v>
      </c>
      <c r="L403" s="128" t="str" cm="1">
        <f t="array" ref="L40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04.01.01a.01_v_EN</v>
      </c>
      <c r="M403" s="58">
        <v>4</v>
      </c>
      <c r="N403" s="37" t="s">
        <v>871</v>
      </c>
      <c r="O403" s="5">
        <v>1</v>
      </c>
      <c r="P403" s="1" t="s">
        <v>872</v>
      </c>
      <c r="Q403" s="59" t="s">
        <v>363</v>
      </c>
      <c r="R403" s="1" t="s">
        <v>875</v>
      </c>
      <c r="S403" s="84" t="s">
        <v>367</v>
      </c>
      <c r="T403" s="58">
        <v>1</v>
      </c>
      <c r="U403" s="2" t="s">
        <v>1200</v>
      </c>
      <c r="V403" s="60" t="s">
        <v>1226</v>
      </c>
      <c r="W403" s="1" t="s">
        <v>821</v>
      </c>
      <c r="X403" s="1" t="s">
        <v>822</v>
      </c>
      <c r="Y403" s="17">
        <v>1</v>
      </c>
      <c r="Z403" s="60" t="s">
        <v>1227</v>
      </c>
      <c r="AA403" s="35"/>
      <c r="AB403" s="12"/>
      <c r="AC403" s="2"/>
      <c r="AD403" s="9" t="s">
        <v>15</v>
      </c>
      <c r="AE403" s="88" t="str">
        <f>IF(ISBLANK(Lehrdrehbuch[[#This Row],[from]]),"",_xlfn.CONCAT(Lehrdrehbuch[[#This Row],[Ei Nr.]],".",Lehrdrehbuch[[#This Row],[from]]))</f>
        <v>4.na</v>
      </c>
      <c r="AF403" s="9" t="s">
        <v>15</v>
      </c>
      <c r="AG403" s="88" t="str">
        <f>IF(ISBLANK(Lehrdrehbuch[[#This Row],[until]]),"",_xlfn.CONCAT(Lehrdrehbuch[[#This Row],[Ei Nr.]],".",Lehrdrehbuch[[#This Row],[until]]))</f>
        <v>4.na</v>
      </c>
      <c r="AH403" s="67" t="str" cm="1">
        <f t="array" ref="AH403">_xlfn.IFS(Lehrdrehbuch[[#This Row],[from]]="na","na",Lehrdrehbuch[[#This Row],[from]]="ID","na",ISBLANK(Lehrdrehbuch[[#This Row],[from]]),"na",ISNUMBER(Lehrdrehbuch[[#This Row],[from]]),Lehrdrehbuch[[#This Row],[until]]-Lehrdrehbuch[[#This Row],[from]]+1)</f>
        <v>na</v>
      </c>
      <c r="AI403" s="79"/>
      <c r="AJ403" s="96"/>
      <c r="AK403" s="79"/>
      <c r="AL403"/>
      <c r="AM403"/>
      <c r="AN403"/>
      <c r="AO403"/>
      <c r="AP403"/>
      <c r="AQ403"/>
      <c r="AR403"/>
      <c r="AS403"/>
      <c r="AT403"/>
      <c r="AU403"/>
      <c r="AV403"/>
    </row>
    <row r="404" spans="1:48" ht="32" x14ac:dyDescent="0.2">
      <c r="A404" s="46"/>
      <c r="B404" s="39">
        <v>5</v>
      </c>
      <c r="C404" s="109">
        <v>19</v>
      </c>
      <c r="D404" s="50">
        <v>40</v>
      </c>
      <c r="E404" s="102">
        <v>1</v>
      </c>
      <c r="F404" s="92" t="s">
        <v>835</v>
      </c>
      <c r="G404" s="52">
        <v>1.3888888888888889E-3</v>
      </c>
      <c r="H404" s="44">
        <v>1</v>
      </c>
      <c r="I40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5.1388888888888887E-2</v>
      </c>
      <c r="J40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0.42638888888888871</v>
      </c>
      <c r="K404" s="56">
        <v>2.9861111111111113E-2</v>
      </c>
      <c r="L404" s="128" t="str" cm="1">
        <f t="array" ref="L40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04.01.02.01_v_EN</v>
      </c>
      <c r="M404" s="59">
        <v>4</v>
      </c>
      <c r="N404" s="37" t="s">
        <v>871</v>
      </c>
      <c r="O404" s="5">
        <v>1</v>
      </c>
      <c r="P404" s="1" t="s">
        <v>872</v>
      </c>
      <c r="Q404" s="59">
        <v>2</v>
      </c>
      <c r="R404" s="1" t="s">
        <v>874</v>
      </c>
      <c r="S404" s="84" t="s">
        <v>823</v>
      </c>
      <c r="T404" s="59">
        <v>1</v>
      </c>
      <c r="U404" s="2" t="s">
        <v>824</v>
      </c>
      <c r="V404" s="60" t="s">
        <v>1228</v>
      </c>
      <c r="W404" s="1" t="s">
        <v>826</v>
      </c>
      <c r="X404" s="1" t="s">
        <v>374</v>
      </c>
      <c r="Y404" s="17">
        <v>0</v>
      </c>
      <c r="Z404" s="60" t="s">
        <v>1405</v>
      </c>
      <c r="AA404" s="35"/>
      <c r="AB404" s="12"/>
      <c r="AC404" s="2" t="s">
        <v>819</v>
      </c>
      <c r="AD404" s="9">
        <v>3</v>
      </c>
      <c r="AE404" s="88" t="str">
        <f>IF(ISBLANK(Lehrdrehbuch[[#This Row],[from]]),"",_xlfn.CONCAT(Lehrdrehbuch[[#This Row],[Ei Nr.]],".",Lehrdrehbuch[[#This Row],[from]]))</f>
        <v>4.3</v>
      </c>
      <c r="AF404" s="9">
        <v>3</v>
      </c>
      <c r="AG404" s="88" t="str">
        <f>IF(ISBLANK(Lehrdrehbuch[[#This Row],[until]]),"",_xlfn.CONCAT(Lehrdrehbuch[[#This Row],[Ei Nr.]],".",Lehrdrehbuch[[#This Row],[until]]))</f>
        <v>4.3</v>
      </c>
      <c r="AH404" s="67" cm="1">
        <f t="array" ref="AH404">_xlfn.IFS(Lehrdrehbuch[[#This Row],[from]]="na","na",Lehrdrehbuch[[#This Row],[from]]="ID","na",ISBLANK(Lehrdrehbuch[[#This Row],[from]]),"na",ISNUMBER(Lehrdrehbuch[[#This Row],[from]]),Lehrdrehbuch[[#This Row],[until]]-Lehrdrehbuch[[#This Row],[from]]+1)</f>
        <v>1</v>
      </c>
      <c r="AI404" s="79"/>
      <c r="AJ404" s="96"/>
      <c r="AK404" s="79"/>
      <c r="AL404"/>
      <c r="AM404"/>
      <c r="AN404"/>
      <c r="AO404"/>
      <c r="AP404"/>
      <c r="AQ404"/>
      <c r="AR404"/>
      <c r="AS404"/>
      <c r="AT404"/>
      <c r="AU404"/>
      <c r="AV404"/>
    </row>
    <row r="405" spans="1:48" ht="208" x14ac:dyDescent="0.2">
      <c r="A405" s="46"/>
      <c r="B405" s="39">
        <v>5</v>
      </c>
      <c r="C405" s="109">
        <v>20</v>
      </c>
      <c r="D405" s="50">
        <v>42</v>
      </c>
      <c r="E405" s="102">
        <v>1</v>
      </c>
      <c r="F405" s="92" t="s">
        <v>835</v>
      </c>
      <c r="G405" s="52">
        <v>3.472222222222222E-3</v>
      </c>
      <c r="H405" s="44">
        <v>1</v>
      </c>
      <c r="I40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5.486111111111111E-2</v>
      </c>
      <c r="J40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0.42986111111111092</v>
      </c>
      <c r="K405" s="56">
        <v>2.9861111111111113E-2</v>
      </c>
      <c r="L405" s="128" t="str" cm="1">
        <f t="array" ref="L40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04.02.01.01_v_EN</v>
      </c>
      <c r="M405" s="59">
        <v>4</v>
      </c>
      <c r="N405" s="37" t="s">
        <v>871</v>
      </c>
      <c r="O405" s="5">
        <v>2</v>
      </c>
      <c r="P405" s="1" t="s">
        <v>873</v>
      </c>
      <c r="Q405" s="59">
        <v>1</v>
      </c>
      <c r="R405" s="1" t="s">
        <v>873</v>
      </c>
      <c r="S405" s="84" t="s">
        <v>867</v>
      </c>
      <c r="T405" s="59">
        <v>1</v>
      </c>
      <c r="U405" s="2" t="s">
        <v>877</v>
      </c>
      <c r="V405" s="60" t="s">
        <v>1406</v>
      </c>
      <c r="W405" s="1" t="s">
        <v>826</v>
      </c>
      <c r="X405" s="1" t="s">
        <v>374</v>
      </c>
      <c r="Y405" s="17">
        <v>0</v>
      </c>
      <c r="Z405" s="60" t="s">
        <v>879</v>
      </c>
      <c r="AA405" s="35" t="s">
        <v>1118</v>
      </c>
      <c r="AB405" s="1" t="s">
        <v>881</v>
      </c>
      <c r="AC405" s="2"/>
      <c r="AD405" s="16">
        <v>4</v>
      </c>
      <c r="AE405" s="88" t="str">
        <f>IF(ISBLANK(Lehrdrehbuch[[#This Row],[from]]),"",_xlfn.CONCAT(Lehrdrehbuch[[#This Row],[Ei Nr.]],".",Lehrdrehbuch[[#This Row],[from]]))</f>
        <v>4.4</v>
      </c>
      <c r="AF405" s="16">
        <v>4</v>
      </c>
      <c r="AG405" s="90" t="str">
        <f>IF(ISBLANK(Lehrdrehbuch[[#This Row],[until]]),"",_xlfn.CONCAT(Lehrdrehbuch[[#This Row],[Ei Nr.]],".",Lehrdrehbuch[[#This Row],[until]]))</f>
        <v>4.4</v>
      </c>
      <c r="AH405" s="68" cm="1">
        <f t="array" ref="AH405">_xlfn.IFS(Lehrdrehbuch[[#This Row],[from]]="na","na",Lehrdrehbuch[[#This Row],[from]]="ID","na",ISBLANK(Lehrdrehbuch[[#This Row],[from]]),"na",ISNUMBER(Lehrdrehbuch[[#This Row],[from]]),Lehrdrehbuch[[#This Row],[until]]-Lehrdrehbuch[[#This Row],[from]]+1)</f>
        <v>1</v>
      </c>
      <c r="AI405" s="79"/>
      <c r="AJ405" s="96"/>
      <c r="AK405" s="234" t="s">
        <v>1189</v>
      </c>
      <c r="AL405"/>
      <c r="AM405"/>
      <c r="AN405"/>
      <c r="AO405"/>
      <c r="AP405"/>
      <c r="AQ405"/>
      <c r="AR405"/>
      <c r="AS405"/>
      <c r="AT405"/>
      <c r="AU405"/>
      <c r="AV405"/>
    </row>
    <row r="406" spans="1:48" ht="32" x14ac:dyDescent="0.2">
      <c r="A406" s="46"/>
      <c r="B406" s="39">
        <v>5</v>
      </c>
      <c r="C406" s="109">
        <v>21</v>
      </c>
      <c r="D406" s="50">
        <v>44</v>
      </c>
      <c r="E406" s="102">
        <v>1</v>
      </c>
      <c r="F406" s="92" t="s">
        <v>835</v>
      </c>
      <c r="G406" s="52">
        <v>3.472222222222222E-3</v>
      </c>
      <c r="H406" s="44">
        <v>1</v>
      </c>
      <c r="I40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5.8333333333333334E-2</v>
      </c>
      <c r="J40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0.43333333333333313</v>
      </c>
      <c r="K406" s="56">
        <v>2.9861111111111113E-2</v>
      </c>
      <c r="L406" s="128" t="str" cm="1">
        <f t="array" ref="L40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04.02.01.02_v_EN</v>
      </c>
      <c r="M406" s="59">
        <v>4</v>
      </c>
      <c r="N406" s="37" t="s">
        <v>871</v>
      </c>
      <c r="O406" s="5">
        <v>2</v>
      </c>
      <c r="P406" s="1" t="s">
        <v>873</v>
      </c>
      <c r="Q406" s="59">
        <v>1</v>
      </c>
      <c r="R406" s="1" t="s">
        <v>873</v>
      </c>
      <c r="S406" s="84" t="s">
        <v>867</v>
      </c>
      <c r="T406" s="59">
        <v>2</v>
      </c>
      <c r="U406" s="2" t="s">
        <v>1213</v>
      </c>
      <c r="V406" s="60" t="s">
        <v>1406</v>
      </c>
      <c r="W406" s="1" t="s">
        <v>821</v>
      </c>
      <c r="X406" s="1" t="s">
        <v>822</v>
      </c>
      <c r="Y406" s="17">
        <v>0</v>
      </c>
      <c r="Z406" s="60" t="s">
        <v>1229</v>
      </c>
      <c r="AA406" s="35" t="s">
        <v>880</v>
      </c>
      <c r="AB406" s="12"/>
      <c r="AC406" s="2" t="s">
        <v>848</v>
      </c>
      <c r="AD406" s="16">
        <v>5</v>
      </c>
      <c r="AE406" s="88" t="str">
        <f>IF(ISBLANK(Lehrdrehbuch[[#This Row],[from]]),"",_xlfn.CONCAT(Lehrdrehbuch[[#This Row],[Ei Nr.]],".",Lehrdrehbuch[[#This Row],[from]]))</f>
        <v>4.5</v>
      </c>
      <c r="AF406" s="16">
        <v>5</v>
      </c>
      <c r="AG406" s="90" t="str">
        <f>IF(ISBLANK(Lehrdrehbuch[[#This Row],[until]]),"",_xlfn.CONCAT(Lehrdrehbuch[[#This Row],[Ei Nr.]],".",Lehrdrehbuch[[#This Row],[until]]))</f>
        <v>4.5</v>
      </c>
      <c r="AH406" s="68" cm="1">
        <f t="array" ref="AH406">_xlfn.IFS(Lehrdrehbuch[[#This Row],[from]]="na","na",Lehrdrehbuch[[#This Row],[from]]="ID","na",ISBLANK(Lehrdrehbuch[[#This Row],[from]]),"na",ISNUMBER(Lehrdrehbuch[[#This Row],[from]]),Lehrdrehbuch[[#This Row],[until]]-Lehrdrehbuch[[#This Row],[from]]+1)</f>
        <v>1</v>
      </c>
      <c r="AI406" s="80"/>
      <c r="AJ406" s="97"/>
      <c r="AK406" s="79"/>
      <c r="AL406"/>
      <c r="AM406"/>
      <c r="AN406"/>
      <c r="AO406"/>
      <c r="AP406"/>
      <c r="AQ406"/>
      <c r="AR406"/>
      <c r="AS406"/>
      <c r="AT406"/>
      <c r="AU406"/>
      <c r="AV406"/>
    </row>
    <row r="407" spans="1:48" ht="96" x14ac:dyDescent="0.2">
      <c r="A407" s="46"/>
      <c r="B407" s="39">
        <v>5</v>
      </c>
      <c r="C407" s="109">
        <v>22</v>
      </c>
      <c r="D407" s="50">
        <v>46</v>
      </c>
      <c r="E407" s="102">
        <v>1</v>
      </c>
      <c r="F407" s="92" t="s">
        <v>835</v>
      </c>
      <c r="G407" s="52">
        <v>3.472222222222222E-3</v>
      </c>
      <c r="H407" s="44">
        <v>1</v>
      </c>
      <c r="I40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6.1805555555555558E-2</v>
      </c>
      <c r="J40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0.43680555555555534</v>
      </c>
      <c r="K407" s="56">
        <v>2.9861111111111113E-2</v>
      </c>
      <c r="L407" s="128" t="str" cm="1">
        <f t="array" ref="L40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04.02.01.03_v_EN</v>
      </c>
      <c r="M407" s="59">
        <v>4</v>
      </c>
      <c r="N407" s="37" t="s">
        <v>871</v>
      </c>
      <c r="O407" s="5">
        <v>2</v>
      </c>
      <c r="P407" s="1" t="s">
        <v>873</v>
      </c>
      <c r="Q407" s="59">
        <v>1</v>
      </c>
      <c r="R407" s="1" t="s">
        <v>873</v>
      </c>
      <c r="S407" s="84" t="s">
        <v>867</v>
      </c>
      <c r="T407" s="59">
        <v>3</v>
      </c>
      <c r="U407" s="2" t="s">
        <v>1230</v>
      </c>
      <c r="V407" s="60" t="s">
        <v>1231</v>
      </c>
      <c r="W407" s="1" t="s">
        <v>821</v>
      </c>
      <c r="X407" s="1" t="s">
        <v>822</v>
      </c>
      <c r="Y407" s="17">
        <v>0</v>
      </c>
      <c r="Z407" s="60" t="s">
        <v>1415</v>
      </c>
      <c r="AA407" s="35" t="s">
        <v>1117</v>
      </c>
      <c r="AB407" s="12"/>
      <c r="AC407" s="2" t="s">
        <v>849</v>
      </c>
      <c r="AD407" s="9">
        <v>6</v>
      </c>
      <c r="AE407" s="88" t="str">
        <f>IF(ISBLANK(Lehrdrehbuch[[#This Row],[from]]),"",_xlfn.CONCAT(Lehrdrehbuch[[#This Row],[Ei Nr.]],".",Lehrdrehbuch[[#This Row],[from]]))</f>
        <v>4.6</v>
      </c>
      <c r="AF407" s="9">
        <v>6</v>
      </c>
      <c r="AG407" s="88" t="str">
        <f>IF(ISBLANK(Lehrdrehbuch[[#This Row],[until]]),"",_xlfn.CONCAT(Lehrdrehbuch[[#This Row],[Ei Nr.]],".",Lehrdrehbuch[[#This Row],[until]]))</f>
        <v>4.6</v>
      </c>
      <c r="AH407" s="67" cm="1">
        <f t="array" ref="AH407">_xlfn.IFS(Lehrdrehbuch[[#This Row],[from]]="na","na",Lehrdrehbuch[[#This Row],[from]]="ID","na",ISBLANK(Lehrdrehbuch[[#This Row],[from]]),"na",ISNUMBER(Lehrdrehbuch[[#This Row],[from]]),Lehrdrehbuch[[#This Row],[until]]-Lehrdrehbuch[[#This Row],[from]]+1)</f>
        <v>1</v>
      </c>
      <c r="AI407" s="79"/>
      <c r="AJ407" s="96"/>
      <c r="AK407" s="79"/>
      <c r="AL407"/>
      <c r="AM407"/>
      <c r="AN407"/>
      <c r="AO407"/>
      <c r="AP407"/>
      <c r="AQ407"/>
      <c r="AR407"/>
      <c r="AS407"/>
      <c r="AT407"/>
      <c r="AU407"/>
      <c r="AV407"/>
    </row>
    <row r="408" spans="1:48" ht="32" x14ac:dyDescent="0.2">
      <c r="A408" s="46"/>
      <c r="B408" s="39">
        <v>5</v>
      </c>
      <c r="C408" s="109">
        <v>23</v>
      </c>
      <c r="D408" s="50">
        <v>48</v>
      </c>
      <c r="E408" s="102">
        <v>1</v>
      </c>
      <c r="F408" s="92" t="s">
        <v>835</v>
      </c>
      <c r="G408" s="52">
        <v>6.9444444444444447E-4</v>
      </c>
      <c r="H408" s="44">
        <v>1</v>
      </c>
      <c r="I40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6.25E-2</v>
      </c>
      <c r="J40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0.43749999999999978</v>
      </c>
      <c r="K408" s="56">
        <v>2.9861111111111113E-2</v>
      </c>
      <c r="L408" s="128" t="str" cm="1">
        <f t="array" ref="L40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04.02.02.01_v_EN</v>
      </c>
      <c r="M408" s="59">
        <v>4</v>
      </c>
      <c r="N408" s="37" t="s">
        <v>871</v>
      </c>
      <c r="O408" s="5">
        <v>2</v>
      </c>
      <c r="P408" s="1" t="s">
        <v>873</v>
      </c>
      <c r="Q408" s="59">
        <v>2</v>
      </c>
      <c r="R408" s="1" t="s">
        <v>873</v>
      </c>
      <c r="S408" s="84" t="s">
        <v>823</v>
      </c>
      <c r="T408" s="59">
        <v>1</v>
      </c>
      <c r="U408" s="2" t="s">
        <v>824</v>
      </c>
      <c r="V408" s="60" t="s">
        <v>1418</v>
      </c>
      <c r="W408" s="1" t="s">
        <v>826</v>
      </c>
      <c r="X408" s="1" t="s">
        <v>374</v>
      </c>
      <c r="Y408" s="17">
        <v>0</v>
      </c>
      <c r="Z408" s="60" t="s">
        <v>1419</v>
      </c>
      <c r="AA408" s="35"/>
      <c r="AB408" s="12"/>
      <c r="AC408" s="2" t="s">
        <v>819</v>
      </c>
      <c r="AD408" s="9">
        <v>7</v>
      </c>
      <c r="AE408" s="88" t="str">
        <f>IF(ISBLANK(Lehrdrehbuch[[#This Row],[from]]),"",_xlfn.CONCAT(Lehrdrehbuch[[#This Row],[Ei Nr.]],".",Lehrdrehbuch[[#This Row],[from]]))</f>
        <v>4.7</v>
      </c>
      <c r="AF408" s="9">
        <v>8</v>
      </c>
      <c r="AG408" s="88" t="str">
        <f>IF(ISBLANK(Lehrdrehbuch[[#This Row],[until]]),"",_xlfn.CONCAT(Lehrdrehbuch[[#This Row],[Ei Nr.]],".",Lehrdrehbuch[[#This Row],[until]]))</f>
        <v>4.8</v>
      </c>
      <c r="AH408" s="67" cm="1">
        <f t="array" ref="AH408">_xlfn.IFS(Lehrdrehbuch[[#This Row],[from]]="na","na",Lehrdrehbuch[[#This Row],[from]]="ID","na",ISBLANK(Lehrdrehbuch[[#This Row],[from]]),"na",ISNUMBER(Lehrdrehbuch[[#This Row],[from]]),Lehrdrehbuch[[#This Row],[until]]-Lehrdrehbuch[[#This Row],[from]]+1)</f>
        <v>2</v>
      </c>
      <c r="AI408" s="79"/>
      <c r="AJ408" s="96"/>
      <c r="AK408" s="79"/>
      <c r="AL408"/>
      <c r="AM408"/>
      <c r="AN408"/>
      <c r="AO408"/>
      <c r="AP408"/>
      <c r="AQ408"/>
      <c r="AR408"/>
      <c r="AS408"/>
      <c r="AT408"/>
      <c r="AU408"/>
      <c r="AV408"/>
    </row>
    <row r="409" spans="1:48" ht="32" x14ac:dyDescent="0.2">
      <c r="A409" s="193"/>
      <c r="B409" s="194">
        <v>5</v>
      </c>
      <c r="C409" s="195">
        <v>24</v>
      </c>
      <c r="D409" s="196">
        <v>50</v>
      </c>
      <c r="E409" s="197">
        <v>1</v>
      </c>
      <c r="F409" s="198" t="s">
        <v>835</v>
      </c>
      <c r="G409" s="219">
        <v>1.0416666666666666E-2</v>
      </c>
      <c r="H409" s="220">
        <v>1</v>
      </c>
      <c r="I409" s="201">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7.2916666666666671E-2</v>
      </c>
      <c r="J409" s="201">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0.44791666666666646</v>
      </c>
      <c r="K409" s="221">
        <v>1.0416666666666666E-2</v>
      </c>
      <c r="L409" s="203" t="str" cm="1">
        <f t="array" ref="L40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04.02.03.01_v_EN</v>
      </c>
      <c r="M409" s="222">
        <v>4</v>
      </c>
      <c r="N409" s="223" t="s">
        <v>1178</v>
      </c>
      <c r="O409" s="224">
        <v>2</v>
      </c>
      <c r="P409" s="225" t="s">
        <v>15</v>
      </c>
      <c r="Q409" s="222">
        <v>3</v>
      </c>
      <c r="R409" s="225" t="s">
        <v>1180</v>
      </c>
      <c r="S409" s="226" t="s">
        <v>15</v>
      </c>
      <c r="T409" s="222">
        <v>1</v>
      </c>
      <c r="U409" s="227" t="s">
        <v>15</v>
      </c>
      <c r="V409" s="228" t="s">
        <v>1179</v>
      </c>
      <c r="W409" s="225" t="s">
        <v>15</v>
      </c>
      <c r="X409" s="225" t="s">
        <v>15</v>
      </c>
      <c r="Y409" s="229">
        <v>0</v>
      </c>
      <c r="Z409" s="228" t="s">
        <v>1180</v>
      </c>
      <c r="AA409" s="238" t="s">
        <v>1181</v>
      </c>
      <c r="AB409" s="230"/>
      <c r="AC409" s="227" t="s">
        <v>15</v>
      </c>
      <c r="AD409" s="231" t="s">
        <v>15</v>
      </c>
      <c r="AE409" s="214" t="str">
        <f>IF(ISBLANK(Lehrdrehbuch[[#This Row],[from]]),"",_xlfn.CONCAT(Lehrdrehbuch[[#This Row],[Ei Nr.]],".",Lehrdrehbuch[[#This Row],[from]]))</f>
        <v>4.na</v>
      </c>
      <c r="AF409" s="231" t="s">
        <v>15</v>
      </c>
      <c r="AG409" s="214" t="str">
        <f>IF(ISBLANK(Lehrdrehbuch[[#This Row],[until]]),"",_xlfn.CONCAT(Lehrdrehbuch[[#This Row],[Ei Nr.]],".",Lehrdrehbuch[[#This Row],[until]]))</f>
        <v>4.na</v>
      </c>
      <c r="AH409" s="215" t="str" cm="1">
        <f t="array" ref="AH409">_xlfn.IFS(Lehrdrehbuch[[#This Row],[from]]="na","na",Lehrdrehbuch[[#This Row],[from]]="ID","na",ISBLANK(Lehrdrehbuch[[#This Row],[from]]),"na",ISNUMBER(Lehrdrehbuch[[#This Row],[from]]),Lehrdrehbuch[[#This Row],[until]]-Lehrdrehbuch[[#This Row],[from]]+1)</f>
        <v>na</v>
      </c>
      <c r="AI409" s="232"/>
      <c r="AJ409" s="233"/>
      <c r="AK409" s="232"/>
      <c r="AL409"/>
      <c r="AM409"/>
      <c r="AN409"/>
      <c r="AO409"/>
      <c r="AP409"/>
      <c r="AQ409"/>
      <c r="AR409"/>
      <c r="AS409"/>
      <c r="AT409"/>
      <c r="AU409"/>
      <c r="AV409"/>
    </row>
    <row r="410" spans="1:48" ht="16" x14ac:dyDescent="0.2">
      <c r="A410" s="46"/>
      <c r="B410" s="39">
        <v>5</v>
      </c>
      <c r="C410" s="109">
        <v>25</v>
      </c>
      <c r="D410" s="50">
        <v>52</v>
      </c>
      <c r="E410" s="102">
        <v>1</v>
      </c>
      <c r="F410" s="92" t="s">
        <v>835</v>
      </c>
      <c r="G410" s="52">
        <v>1.3888888888888889E-3</v>
      </c>
      <c r="H410" s="44">
        <v>1</v>
      </c>
      <c r="I41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7.4305555555555555E-2</v>
      </c>
      <c r="J41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0.44930555555555535</v>
      </c>
      <c r="K410" s="56">
        <v>2.9861111111111113E-2</v>
      </c>
      <c r="L410" s="128" t="str" cm="1">
        <f t="array" ref="L41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04.03.01.01_v_EN</v>
      </c>
      <c r="M410" s="59">
        <v>4</v>
      </c>
      <c r="N410" s="37" t="s">
        <v>871</v>
      </c>
      <c r="O410" s="5">
        <v>3</v>
      </c>
      <c r="P410" s="1" t="s">
        <v>882</v>
      </c>
      <c r="Q410" s="59">
        <v>1</v>
      </c>
      <c r="R410" s="1" t="s">
        <v>883</v>
      </c>
      <c r="S410" s="84" t="s">
        <v>823</v>
      </c>
      <c r="T410" s="59">
        <v>1</v>
      </c>
      <c r="U410" s="2" t="s">
        <v>824</v>
      </c>
      <c r="V410" s="60" t="s">
        <v>1232</v>
      </c>
      <c r="W410" s="1" t="s">
        <v>826</v>
      </c>
      <c r="X410" s="1" t="s">
        <v>374</v>
      </c>
      <c r="Y410" s="17">
        <v>0</v>
      </c>
      <c r="Z410" s="60" t="s">
        <v>1420</v>
      </c>
      <c r="AA410" s="35"/>
      <c r="AB410" s="12"/>
      <c r="AC410" s="2" t="s">
        <v>819</v>
      </c>
      <c r="AD410" s="9">
        <v>9</v>
      </c>
      <c r="AE410" s="88" t="str">
        <f>IF(ISBLANK(Lehrdrehbuch[[#This Row],[from]]),"",_xlfn.CONCAT(Lehrdrehbuch[[#This Row],[Ei Nr.]],".",Lehrdrehbuch[[#This Row],[from]]))</f>
        <v>4.9</v>
      </c>
      <c r="AF410" s="9">
        <v>9</v>
      </c>
      <c r="AG410" s="88" t="str">
        <f>IF(ISBLANK(Lehrdrehbuch[[#This Row],[until]]),"",_xlfn.CONCAT(Lehrdrehbuch[[#This Row],[Ei Nr.]],".",Lehrdrehbuch[[#This Row],[until]]))</f>
        <v>4.9</v>
      </c>
      <c r="AH410" s="67" cm="1">
        <f t="array" ref="AH410">_xlfn.IFS(Lehrdrehbuch[[#This Row],[from]]="na","na",Lehrdrehbuch[[#This Row],[from]]="ID","na",ISBLANK(Lehrdrehbuch[[#This Row],[from]]),"na",ISNUMBER(Lehrdrehbuch[[#This Row],[from]]),Lehrdrehbuch[[#This Row],[until]]-Lehrdrehbuch[[#This Row],[from]]+1)</f>
        <v>1</v>
      </c>
      <c r="AI410" s="79"/>
      <c r="AJ410" s="96"/>
      <c r="AK410" s="79"/>
      <c r="AL410"/>
      <c r="AM410"/>
      <c r="AN410"/>
      <c r="AO410"/>
      <c r="AP410"/>
      <c r="AQ410"/>
      <c r="AR410"/>
      <c r="AS410"/>
      <c r="AT410"/>
      <c r="AU410"/>
      <c r="AV410"/>
    </row>
    <row r="411" spans="1:48" ht="80" x14ac:dyDescent="0.2">
      <c r="A411" s="46"/>
      <c r="B411" s="39">
        <v>5</v>
      </c>
      <c r="C411" s="109">
        <v>26</v>
      </c>
      <c r="D411" s="50">
        <v>54</v>
      </c>
      <c r="E411" s="102">
        <v>1</v>
      </c>
      <c r="F411" s="92" t="s">
        <v>835</v>
      </c>
      <c r="G411" s="52">
        <v>3.472222222222222E-3</v>
      </c>
      <c r="H411" s="44">
        <v>1</v>
      </c>
      <c r="I41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7.7777777777777779E-2</v>
      </c>
      <c r="J41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0.45277777777777756</v>
      </c>
      <c r="K411" s="56">
        <v>2.9861111111111113E-2</v>
      </c>
      <c r="L411" s="128" t="str" cm="1">
        <f t="array" ref="L41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04.03.02.01_v_EN</v>
      </c>
      <c r="M411" s="59">
        <v>4</v>
      </c>
      <c r="N411" s="37" t="s">
        <v>871</v>
      </c>
      <c r="O411" s="5">
        <v>3</v>
      </c>
      <c r="P411" s="1" t="s">
        <v>882</v>
      </c>
      <c r="Q411" s="59">
        <v>2</v>
      </c>
      <c r="R411" s="1" t="s">
        <v>884</v>
      </c>
      <c r="S411" s="84" t="s">
        <v>888</v>
      </c>
      <c r="T411" s="59">
        <v>1</v>
      </c>
      <c r="U411" s="2" t="s">
        <v>1233</v>
      </c>
      <c r="V411" s="60" t="s">
        <v>1234</v>
      </c>
      <c r="W411" s="1" t="s">
        <v>826</v>
      </c>
      <c r="X411" s="1" t="s">
        <v>374</v>
      </c>
      <c r="Y411" s="17">
        <v>0</v>
      </c>
      <c r="Z411" s="60" t="s">
        <v>889</v>
      </c>
      <c r="AA411" s="35" t="s">
        <v>893</v>
      </c>
      <c r="AB411" s="12" t="s">
        <v>894</v>
      </c>
      <c r="AC411" s="2" t="s">
        <v>339</v>
      </c>
      <c r="AD411" s="9">
        <v>10</v>
      </c>
      <c r="AE411" s="88" t="str">
        <f>IF(ISBLANK(Lehrdrehbuch[[#This Row],[from]]),"",_xlfn.CONCAT(Lehrdrehbuch[[#This Row],[Ei Nr.]],".",Lehrdrehbuch[[#This Row],[from]]))</f>
        <v>4.10</v>
      </c>
      <c r="AF411" s="9">
        <v>10</v>
      </c>
      <c r="AG411" s="88" t="str">
        <f>IF(ISBLANK(Lehrdrehbuch[[#This Row],[until]]),"",_xlfn.CONCAT(Lehrdrehbuch[[#This Row],[Ei Nr.]],".",Lehrdrehbuch[[#This Row],[until]]))</f>
        <v>4.10</v>
      </c>
      <c r="AH411" s="67" cm="1">
        <f t="array" ref="AH411">_xlfn.IFS(Lehrdrehbuch[[#This Row],[from]]="na","na",Lehrdrehbuch[[#This Row],[from]]="ID","na",ISBLANK(Lehrdrehbuch[[#This Row],[from]]),"na",ISNUMBER(Lehrdrehbuch[[#This Row],[from]]),Lehrdrehbuch[[#This Row],[until]]-Lehrdrehbuch[[#This Row],[from]]+1)</f>
        <v>1</v>
      </c>
      <c r="AI411" s="79"/>
      <c r="AJ411" s="96"/>
      <c r="AK411" s="79" t="s">
        <v>76</v>
      </c>
      <c r="AL411"/>
      <c r="AM411"/>
      <c r="AN411"/>
      <c r="AO411"/>
      <c r="AP411"/>
      <c r="AQ411"/>
      <c r="AR411"/>
      <c r="AS411"/>
      <c r="AT411"/>
      <c r="AU411"/>
      <c r="AV411"/>
    </row>
    <row r="412" spans="1:48" ht="80" x14ac:dyDescent="0.2">
      <c r="A412" s="46"/>
      <c r="B412" s="39">
        <v>5</v>
      </c>
      <c r="C412" s="109">
        <v>27</v>
      </c>
      <c r="D412" s="50">
        <v>56</v>
      </c>
      <c r="E412" s="102">
        <v>1</v>
      </c>
      <c r="F412" s="92" t="s">
        <v>835</v>
      </c>
      <c r="G412" s="52">
        <v>2.0833333333333333E-3</v>
      </c>
      <c r="H412" s="44">
        <v>1</v>
      </c>
      <c r="I41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7.9861111111111119E-2</v>
      </c>
      <c r="J41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0.45486111111111088</v>
      </c>
      <c r="K412" s="56">
        <v>2.9861111111111113E-2</v>
      </c>
      <c r="L412" s="128" t="str" cm="1">
        <f t="array" ref="L41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04.03.02.02_v_EN</v>
      </c>
      <c r="M412" s="59">
        <v>4</v>
      </c>
      <c r="N412" s="37" t="s">
        <v>871</v>
      </c>
      <c r="O412" s="5">
        <v>3</v>
      </c>
      <c r="P412" s="1" t="s">
        <v>882</v>
      </c>
      <c r="Q412" s="59">
        <v>2</v>
      </c>
      <c r="R412" s="1" t="s">
        <v>884</v>
      </c>
      <c r="S412" s="84" t="s">
        <v>888</v>
      </c>
      <c r="T412" s="59">
        <v>2</v>
      </c>
      <c r="U412" s="2" t="s">
        <v>1235</v>
      </c>
      <c r="V412" s="60" t="s">
        <v>1236</v>
      </c>
      <c r="W412" s="1" t="s">
        <v>821</v>
      </c>
      <c r="X412" s="1" t="s">
        <v>822</v>
      </c>
      <c r="Y412" s="17">
        <v>0</v>
      </c>
      <c r="Z412" s="60" t="s">
        <v>890</v>
      </c>
      <c r="AA412" s="35"/>
      <c r="AB412" s="12"/>
      <c r="AC412" s="2"/>
      <c r="AD412" s="9">
        <v>11</v>
      </c>
      <c r="AE412" s="88" t="str">
        <f>IF(ISBLANK(Lehrdrehbuch[[#This Row],[from]]),"",_xlfn.CONCAT(Lehrdrehbuch[[#This Row],[Ei Nr.]],".",Lehrdrehbuch[[#This Row],[from]]))</f>
        <v>4.11</v>
      </c>
      <c r="AF412" s="9">
        <v>11</v>
      </c>
      <c r="AG412" s="88" t="str">
        <f>IF(ISBLANK(Lehrdrehbuch[[#This Row],[until]]),"",_xlfn.CONCAT(Lehrdrehbuch[[#This Row],[Ei Nr.]],".",Lehrdrehbuch[[#This Row],[until]]))</f>
        <v>4.11</v>
      </c>
      <c r="AH412" s="67" cm="1">
        <f t="array" ref="AH412">_xlfn.IFS(Lehrdrehbuch[[#This Row],[from]]="na","na",Lehrdrehbuch[[#This Row],[from]]="ID","na",ISBLANK(Lehrdrehbuch[[#This Row],[from]]),"na",ISNUMBER(Lehrdrehbuch[[#This Row],[from]]),Lehrdrehbuch[[#This Row],[until]]-Lehrdrehbuch[[#This Row],[from]]+1)</f>
        <v>1</v>
      </c>
      <c r="AI412" s="79"/>
      <c r="AJ412" s="96"/>
      <c r="AK412" s="79"/>
      <c r="AL412"/>
      <c r="AM412"/>
      <c r="AN412"/>
      <c r="AO412"/>
      <c r="AP412"/>
      <c r="AQ412"/>
      <c r="AR412"/>
      <c r="AS412"/>
      <c r="AT412"/>
      <c r="AU412"/>
      <c r="AV412"/>
    </row>
    <row r="413" spans="1:48" ht="64" x14ac:dyDescent="0.2">
      <c r="A413" s="46"/>
      <c r="B413" s="39">
        <v>5</v>
      </c>
      <c r="C413" s="109">
        <v>28</v>
      </c>
      <c r="D413" s="50">
        <v>59</v>
      </c>
      <c r="E413" s="102">
        <v>1</v>
      </c>
      <c r="F413" s="92" t="s">
        <v>835</v>
      </c>
      <c r="G413" s="52">
        <v>2.0833333333333333E-3</v>
      </c>
      <c r="H413" s="44">
        <v>1</v>
      </c>
      <c r="I41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8.1944444444444459E-2</v>
      </c>
      <c r="J41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0.45694444444444421</v>
      </c>
      <c r="K413" s="56">
        <v>2.9861111111111113E-2</v>
      </c>
      <c r="L413" s="128" t="str" cm="1">
        <f t="array" ref="L41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04.03.03.01_v_EN</v>
      </c>
      <c r="M413" s="59">
        <v>4</v>
      </c>
      <c r="N413" s="37" t="s">
        <v>871</v>
      </c>
      <c r="O413" s="5">
        <v>3</v>
      </c>
      <c r="P413" s="1" t="s">
        <v>882</v>
      </c>
      <c r="Q413" s="59">
        <v>3</v>
      </c>
      <c r="R413" s="1" t="s">
        <v>391</v>
      </c>
      <c r="S413" s="84" t="s">
        <v>823</v>
      </c>
      <c r="T413" s="59">
        <v>1</v>
      </c>
      <c r="U413" s="2" t="s">
        <v>824</v>
      </c>
      <c r="V413" s="60" t="s">
        <v>1237</v>
      </c>
      <c r="W413" s="1" t="s">
        <v>826</v>
      </c>
      <c r="X413" s="1" t="s">
        <v>374</v>
      </c>
      <c r="Y413" s="17">
        <v>0</v>
      </c>
      <c r="Z413" s="60" t="s">
        <v>1426</v>
      </c>
      <c r="AA413" s="34" t="s">
        <v>1116</v>
      </c>
      <c r="AB413" s="12"/>
      <c r="AC413" s="2" t="s">
        <v>819</v>
      </c>
      <c r="AD413" s="9">
        <v>12</v>
      </c>
      <c r="AE413" s="88" t="str">
        <f>IF(ISBLANK(Lehrdrehbuch[[#This Row],[from]]),"",_xlfn.CONCAT(Lehrdrehbuch[[#This Row],[Ei Nr.]],".",Lehrdrehbuch[[#This Row],[from]]))</f>
        <v>4.12</v>
      </c>
      <c r="AF413" s="9">
        <v>12</v>
      </c>
      <c r="AG413" s="88" t="str">
        <f>IF(ISBLANK(Lehrdrehbuch[[#This Row],[until]]),"",_xlfn.CONCAT(Lehrdrehbuch[[#This Row],[Ei Nr.]],".",Lehrdrehbuch[[#This Row],[until]]))</f>
        <v>4.12</v>
      </c>
      <c r="AH413" s="67" cm="1">
        <f t="array" ref="AH413">_xlfn.IFS(Lehrdrehbuch[[#This Row],[from]]="na","na",Lehrdrehbuch[[#This Row],[from]]="ID","na",ISBLANK(Lehrdrehbuch[[#This Row],[from]]),"na",ISNUMBER(Lehrdrehbuch[[#This Row],[from]]),Lehrdrehbuch[[#This Row],[until]]-Lehrdrehbuch[[#This Row],[from]]+1)</f>
        <v>1</v>
      </c>
      <c r="AI413" s="79"/>
      <c r="AJ413" s="96"/>
      <c r="AK413" s="79"/>
      <c r="AL413"/>
      <c r="AM413"/>
      <c r="AN413"/>
      <c r="AO413"/>
      <c r="AP413"/>
      <c r="AQ413"/>
      <c r="AR413"/>
      <c r="AS413"/>
      <c r="AT413"/>
      <c r="AU413"/>
      <c r="AV413"/>
    </row>
    <row r="414" spans="1:48" ht="48" x14ac:dyDescent="0.2">
      <c r="A414" s="46"/>
      <c r="B414" s="39">
        <v>5</v>
      </c>
      <c r="C414" s="109">
        <v>29</v>
      </c>
      <c r="D414" s="50">
        <v>61</v>
      </c>
      <c r="E414" s="102">
        <v>1</v>
      </c>
      <c r="F414" s="92" t="s">
        <v>835</v>
      </c>
      <c r="G414" s="52">
        <v>2.0833333333333333E-3</v>
      </c>
      <c r="H414" s="44">
        <v>0</v>
      </c>
      <c r="I41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8.1944444444444459E-2</v>
      </c>
      <c r="J41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0.45694444444444421</v>
      </c>
      <c r="K414" s="56">
        <v>2.9861111111111113E-2</v>
      </c>
      <c r="L414" s="128" t="str" cm="1">
        <f t="array" ref="L41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04.03.03a.01_v_EN</v>
      </c>
      <c r="M414" s="58">
        <v>4</v>
      </c>
      <c r="N414" s="37" t="s">
        <v>871</v>
      </c>
      <c r="O414" s="5">
        <v>3</v>
      </c>
      <c r="P414" s="1" t="s">
        <v>882</v>
      </c>
      <c r="Q414" s="59" t="s">
        <v>709</v>
      </c>
      <c r="R414" s="1" t="s">
        <v>391</v>
      </c>
      <c r="S414" s="84" t="s">
        <v>868</v>
      </c>
      <c r="T414" s="58">
        <v>1</v>
      </c>
      <c r="U414" s="2" t="s">
        <v>1200</v>
      </c>
      <c r="V414" s="60" t="s">
        <v>1237</v>
      </c>
      <c r="W414" s="1" t="s">
        <v>821</v>
      </c>
      <c r="X414" s="1" t="s">
        <v>822</v>
      </c>
      <c r="Y414" s="17">
        <v>1</v>
      </c>
      <c r="Z414" s="60" t="s">
        <v>891</v>
      </c>
      <c r="AA414" s="34"/>
      <c r="AB414" s="12"/>
      <c r="AC414" s="2"/>
      <c r="AD414" s="9" t="s">
        <v>15</v>
      </c>
      <c r="AE414" s="88" t="str">
        <f>IF(ISBLANK(Lehrdrehbuch[[#This Row],[from]]),"",_xlfn.CONCAT(Lehrdrehbuch[[#This Row],[Ei Nr.]],".",Lehrdrehbuch[[#This Row],[from]]))</f>
        <v>4.na</v>
      </c>
      <c r="AF414" s="9" t="s">
        <v>15</v>
      </c>
      <c r="AG414" s="88" t="str">
        <f>IF(ISBLANK(Lehrdrehbuch[[#This Row],[until]]),"",_xlfn.CONCAT(Lehrdrehbuch[[#This Row],[Ei Nr.]],".",Lehrdrehbuch[[#This Row],[until]]))</f>
        <v>4.na</v>
      </c>
      <c r="AH414" s="67" t="str" cm="1">
        <f t="array" ref="AH414">_xlfn.IFS(Lehrdrehbuch[[#This Row],[from]]="na","na",Lehrdrehbuch[[#This Row],[from]]="ID","na",ISBLANK(Lehrdrehbuch[[#This Row],[from]]),"na",ISNUMBER(Lehrdrehbuch[[#This Row],[from]]),Lehrdrehbuch[[#This Row],[until]]-Lehrdrehbuch[[#This Row],[from]]+1)</f>
        <v>na</v>
      </c>
      <c r="AI414" s="79"/>
      <c r="AJ414" s="96"/>
      <c r="AK414" s="79"/>
      <c r="AL414"/>
      <c r="AM414"/>
      <c r="AN414"/>
      <c r="AO414"/>
      <c r="AP414"/>
      <c r="AQ414"/>
      <c r="AR414"/>
      <c r="AS414"/>
      <c r="AT414"/>
      <c r="AU414"/>
      <c r="AV414"/>
    </row>
    <row r="415" spans="1:48" ht="272" x14ac:dyDescent="0.2">
      <c r="A415" s="46"/>
      <c r="B415" s="39">
        <v>5</v>
      </c>
      <c r="C415" s="109">
        <v>30</v>
      </c>
      <c r="D415" s="50">
        <v>63</v>
      </c>
      <c r="E415" s="102">
        <v>1</v>
      </c>
      <c r="F415" s="92" t="s">
        <v>835</v>
      </c>
      <c r="G415" s="52">
        <v>3.472222222222222E-3</v>
      </c>
      <c r="H415" s="44">
        <v>0</v>
      </c>
      <c r="I41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8.1944444444444459E-2</v>
      </c>
      <c r="J41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0.45694444444444421</v>
      </c>
      <c r="K415" s="56">
        <v>2.9861111111111113E-2</v>
      </c>
      <c r="L415" s="128" t="str" cm="1">
        <f t="array" ref="L41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04.03.03b.02_v_EN</v>
      </c>
      <c r="M415" s="58">
        <v>4</v>
      </c>
      <c r="N415" s="37" t="s">
        <v>871</v>
      </c>
      <c r="O415" s="5">
        <v>3</v>
      </c>
      <c r="P415" s="1" t="s">
        <v>882</v>
      </c>
      <c r="Q415" s="59" t="s">
        <v>710</v>
      </c>
      <c r="R415" s="1" t="s">
        <v>391</v>
      </c>
      <c r="S415" s="84" t="s">
        <v>1427</v>
      </c>
      <c r="T415" s="58">
        <v>2</v>
      </c>
      <c r="U415" s="2" t="s">
        <v>1207</v>
      </c>
      <c r="V415" s="60" t="s">
        <v>1237</v>
      </c>
      <c r="W415" s="1" t="s">
        <v>821</v>
      </c>
      <c r="X415" s="1" t="s">
        <v>822</v>
      </c>
      <c r="Y415" s="17">
        <v>1</v>
      </c>
      <c r="Z415" s="60" t="s">
        <v>892</v>
      </c>
      <c r="AA415" s="34"/>
      <c r="AB415" s="12"/>
      <c r="AC415" s="2"/>
      <c r="AD415" s="9" t="s">
        <v>15</v>
      </c>
      <c r="AE415" s="88" t="str">
        <f>IF(ISBLANK(Lehrdrehbuch[[#This Row],[from]]),"",_xlfn.CONCAT(Lehrdrehbuch[[#This Row],[Ei Nr.]],".",Lehrdrehbuch[[#This Row],[from]]))</f>
        <v>4.na</v>
      </c>
      <c r="AF415" s="9" t="s">
        <v>15</v>
      </c>
      <c r="AG415" s="88" t="str">
        <f>IF(ISBLANK(Lehrdrehbuch[[#This Row],[until]]),"",_xlfn.CONCAT(Lehrdrehbuch[[#This Row],[Ei Nr.]],".",Lehrdrehbuch[[#This Row],[until]]))</f>
        <v>4.na</v>
      </c>
      <c r="AH415" s="67" t="str" cm="1">
        <f t="array" ref="AH415">_xlfn.IFS(Lehrdrehbuch[[#This Row],[from]]="na","na",Lehrdrehbuch[[#This Row],[from]]="ID","na",ISBLANK(Lehrdrehbuch[[#This Row],[from]]),"na",ISNUMBER(Lehrdrehbuch[[#This Row],[from]]),Lehrdrehbuch[[#This Row],[until]]-Lehrdrehbuch[[#This Row],[from]]+1)</f>
        <v>na</v>
      </c>
      <c r="AI415" s="79"/>
      <c r="AJ415" s="96"/>
      <c r="AK415" s="79"/>
      <c r="AL415"/>
      <c r="AM415"/>
      <c r="AN415"/>
      <c r="AO415"/>
      <c r="AP415"/>
      <c r="AQ415"/>
      <c r="AR415"/>
      <c r="AS415"/>
      <c r="AT415"/>
      <c r="AU415"/>
      <c r="AV415"/>
    </row>
    <row r="416" spans="1:48" ht="32" x14ac:dyDescent="0.2">
      <c r="A416" s="46"/>
      <c r="B416" s="39">
        <v>5</v>
      </c>
      <c r="C416" s="109">
        <v>31</v>
      </c>
      <c r="D416" s="50">
        <v>65</v>
      </c>
      <c r="E416" s="102">
        <v>1</v>
      </c>
      <c r="F416" s="92" t="s">
        <v>835</v>
      </c>
      <c r="G416" s="52">
        <v>6.9444444444444447E-4</v>
      </c>
      <c r="H416" s="44">
        <v>1</v>
      </c>
      <c r="I41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8.2638888888888901E-2</v>
      </c>
      <c r="J41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0.45763888888888865</v>
      </c>
      <c r="K416" s="56">
        <v>2.9861111111111113E-2</v>
      </c>
      <c r="L416" s="128" t="str" cm="1">
        <f t="array" ref="L41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04.03.04.01_v_EN</v>
      </c>
      <c r="M416" s="58">
        <v>4</v>
      </c>
      <c r="N416" s="37" t="s">
        <v>871</v>
      </c>
      <c r="O416" s="5">
        <v>3</v>
      </c>
      <c r="P416" s="1" t="s">
        <v>882</v>
      </c>
      <c r="Q416" s="59">
        <v>4</v>
      </c>
      <c r="R416" s="1" t="s">
        <v>885</v>
      </c>
      <c r="S416" s="84" t="s">
        <v>823</v>
      </c>
      <c r="T416" s="58">
        <v>1</v>
      </c>
      <c r="U416" s="2" t="s">
        <v>824</v>
      </c>
      <c r="V416" s="60" t="s">
        <v>1238</v>
      </c>
      <c r="W416" s="1" t="s">
        <v>826</v>
      </c>
      <c r="X416" s="1" t="s">
        <v>374</v>
      </c>
      <c r="Y416" s="17">
        <v>0</v>
      </c>
      <c r="Z416" s="60" t="s">
        <v>1428</v>
      </c>
      <c r="AA416" s="34"/>
      <c r="AB416" s="12"/>
      <c r="AC416" s="2" t="s">
        <v>819</v>
      </c>
      <c r="AD416" s="9">
        <v>13</v>
      </c>
      <c r="AE416" s="88" t="str">
        <f>IF(ISBLANK(Lehrdrehbuch[[#This Row],[from]]),"",_xlfn.CONCAT(Lehrdrehbuch[[#This Row],[Ei Nr.]],".",Lehrdrehbuch[[#This Row],[from]]))</f>
        <v>4.13</v>
      </c>
      <c r="AF416" s="9">
        <v>13</v>
      </c>
      <c r="AG416" s="88" t="str">
        <f>IF(ISBLANK(Lehrdrehbuch[[#This Row],[until]]),"",_xlfn.CONCAT(Lehrdrehbuch[[#This Row],[Ei Nr.]],".",Lehrdrehbuch[[#This Row],[until]]))</f>
        <v>4.13</v>
      </c>
      <c r="AH416" s="67" cm="1">
        <f t="array" ref="AH416">_xlfn.IFS(Lehrdrehbuch[[#This Row],[from]]="na","na",Lehrdrehbuch[[#This Row],[from]]="ID","na",ISBLANK(Lehrdrehbuch[[#This Row],[from]]),"na",ISNUMBER(Lehrdrehbuch[[#This Row],[from]]),Lehrdrehbuch[[#This Row],[until]]-Lehrdrehbuch[[#This Row],[from]]+1)</f>
        <v>1</v>
      </c>
      <c r="AI416" s="79"/>
      <c r="AJ416" s="96"/>
      <c r="AK416" s="79"/>
      <c r="AL416"/>
      <c r="AM416"/>
      <c r="AN416"/>
      <c r="AO416"/>
      <c r="AP416"/>
      <c r="AQ416"/>
      <c r="AR416"/>
      <c r="AS416"/>
      <c r="AT416"/>
      <c r="AU416"/>
      <c r="AV416"/>
    </row>
    <row r="417" spans="1:48" ht="48" x14ac:dyDescent="0.2">
      <c r="A417" s="46"/>
      <c r="B417" s="39">
        <v>5</v>
      </c>
      <c r="C417" s="109">
        <v>32</v>
      </c>
      <c r="D417" s="50">
        <v>67</v>
      </c>
      <c r="E417" s="102">
        <v>1</v>
      </c>
      <c r="F417" s="92" t="s">
        <v>835</v>
      </c>
      <c r="G417" s="52">
        <v>2.7777777777777779E-3</v>
      </c>
      <c r="H417" s="44">
        <v>1</v>
      </c>
      <c r="I41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8.5416666666666682E-2</v>
      </c>
      <c r="J41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0.46041666666666642</v>
      </c>
      <c r="K417" s="56">
        <v>9.7222222222222224E-3</v>
      </c>
      <c r="L417" s="128" t="str" cm="1">
        <f t="array" ref="L41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05.01.01.01_v_EN</v>
      </c>
      <c r="M417" s="59">
        <v>5</v>
      </c>
      <c r="N417" s="37" t="s">
        <v>895</v>
      </c>
      <c r="O417" s="5">
        <v>1</v>
      </c>
      <c r="P417" s="4" t="s">
        <v>895</v>
      </c>
      <c r="Q417" s="59">
        <v>1</v>
      </c>
      <c r="R417" s="1" t="s">
        <v>886</v>
      </c>
      <c r="S417" s="84" t="s">
        <v>823</v>
      </c>
      <c r="T417" s="59">
        <v>1</v>
      </c>
      <c r="U417" s="2" t="s">
        <v>824</v>
      </c>
      <c r="V417" s="60" t="s">
        <v>1239</v>
      </c>
      <c r="W417" s="1" t="s">
        <v>826</v>
      </c>
      <c r="X417" s="1" t="s">
        <v>374</v>
      </c>
      <c r="Y417" s="17">
        <v>0</v>
      </c>
      <c r="Z417" s="60" t="s">
        <v>1429</v>
      </c>
      <c r="AA417" s="35"/>
      <c r="AB417" s="12"/>
      <c r="AC417" s="2" t="s">
        <v>819</v>
      </c>
      <c r="AD417" s="9">
        <v>1</v>
      </c>
      <c r="AE417" s="88" t="str">
        <f>IF(ISBLANK(Lehrdrehbuch[[#This Row],[from]]),"",_xlfn.CONCAT(Lehrdrehbuch[[#This Row],[Ei Nr.]],".",Lehrdrehbuch[[#This Row],[from]]))</f>
        <v>5.1</v>
      </c>
      <c r="AF417" s="9">
        <v>3</v>
      </c>
      <c r="AG417" s="88" t="str">
        <f>IF(ISBLANK(Lehrdrehbuch[[#This Row],[until]]),"",_xlfn.CONCAT(Lehrdrehbuch[[#This Row],[Ei Nr.]],".",Lehrdrehbuch[[#This Row],[until]]))</f>
        <v>5.3</v>
      </c>
      <c r="AH417" s="67" cm="1">
        <f t="array" ref="AH417">_xlfn.IFS(Lehrdrehbuch[[#This Row],[from]]="na","na",Lehrdrehbuch[[#This Row],[from]]="ID","na",ISBLANK(Lehrdrehbuch[[#This Row],[from]]),"na",ISNUMBER(Lehrdrehbuch[[#This Row],[from]]),Lehrdrehbuch[[#This Row],[until]]-Lehrdrehbuch[[#This Row],[from]]+1)</f>
        <v>3</v>
      </c>
      <c r="AI417" s="79"/>
      <c r="AJ417" s="96"/>
      <c r="AK417" s="79"/>
      <c r="AL417"/>
      <c r="AM417"/>
      <c r="AN417"/>
      <c r="AO417"/>
      <c r="AP417"/>
      <c r="AQ417"/>
      <c r="AR417"/>
      <c r="AS417"/>
      <c r="AT417"/>
      <c r="AU417"/>
      <c r="AV417"/>
    </row>
    <row r="418" spans="1:48" ht="32" x14ac:dyDescent="0.2">
      <c r="A418" s="46"/>
      <c r="B418" s="39">
        <v>5</v>
      </c>
      <c r="C418" s="109">
        <v>33</v>
      </c>
      <c r="D418" s="50">
        <v>69</v>
      </c>
      <c r="E418" s="102">
        <v>1</v>
      </c>
      <c r="F418" s="92" t="s">
        <v>835</v>
      </c>
      <c r="G418" s="52">
        <v>2.7777777777777779E-3</v>
      </c>
      <c r="H418" s="44">
        <v>1</v>
      </c>
      <c r="I41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8.8194444444444464E-2</v>
      </c>
      <c r="J41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0.46319444444444419</v>
      </c>
      <c r="K418" s="56">
        <v>9.7222222222222224E-3</v>
      </c>
      <c r="L418" s="128" t="str" cm="1">
        <f t="array" ref="L41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05.02.01.01_v_EN</v>
      </c>
      <c r="M418" s="59">
        <v>5</v>
      </c>
      <c r="N418" s="37" t="s">
        <v>895</v>
      </c>
      <c r="O418" s="5">
        <v>2</v>
      </c>
      <c r="P418" s="1" t="s">
        <v>896</v>
      </c>
      <c r="Q418" s="59">
        <v>1</v>
      </c>
      <c r="R418" s="1" t="s">
        <v>1430</v>
      </c>
      <c r="S418" s="84" t="s">
        <v>823</v>
      </c>
      <c r="T418" s="59">
        <v>1</v>
      </c>
      <c r="U418" s="2" t="s">
        <v>824</v>
      </c>
      <c r="V418" s="60" t="s">
        <v>1240</v>
      </c>
      <c r="W418" s="1" t="s">
        <v>826</v>
      </c>
      <c r="X418" s="1" t="s">
        <v>374</v>
      </c>
      <c r="Y418" s="17">
        <v>0</v>
      </c>
      <c r="Z418" s="60" t="s">
        <v>1431</v>
      </c>
      <c r="AA418" s="35" t="s">
        <v>1115</v>
      </c>
      <c r="AB418" s="12"/>
      <c r="AC418" s="2" t="s">
        <v>819</v>
      </c>
      <c r="AD418" s="9">
        <v>4</v>
      </c>
      <c r="AE418" s="88" t="str">
        <f>IF(ISBLANK(Lehrdrehbuch[[#This Row],[from]]),"",_xlfn.CONCAT(Lehrdrehbuch[[#This Row],[Ei Nr.]],".",Lehrdrehbuch[[#This Row],[from]]))</f>
        <v>5.4</v>
      </c>
      <c r="AF418" s="9">
        <v>4</v>
      </c>
      <c r="AG418" s="88" t="str">
        <f>IF(ISBLANK(Lehrdrehbuch[[#This Row],[until]]),"",_xlfn.CONCAT(Lehrdrehbuch[[#This Row],[Ei Nr.]],".",Lehrdrehbuch[[#This Row],[until]]))</f>
        <v>5.4</v>
      </c>
      <c r="AH418" s="67" cm="1">
        <f t="array" ref="AH418">_xlfn.IFS(Lehrdrehbuch[[#This Row],[from]]="na","na",Lehrdrehbuch[[#This Row],[from]]="ID","na",ISBLANK(Lehrdrehbuch[[#This Row],[from]]),"na",ISNUMBER(Lehrdrehbuch[[#This Row],[from]]),Lehrdrehbuch[[#This Row],[until]]-Lehrdrehbuch[[#This Row],[from]]+1)</f>
        <v>1</v>
      </c>
      <c r="AI418" s="79"/>
      <c r="AJ418" s="96"/>
      <c r="AK418" s="79"/>
      <c r="AL418"/>
      <c r="AM418"/>
      <c r="AN418"/>
      <c r="AO418"/>
      <c r="AP418"/>
      <c r="AQ418"/>
      <c r="AR418"/>
      <c r="AS418"/>
      <c r="AT418"/>
      <c r="AU418"/>
      <c r="AV418"/>
    </row>
    <row r="419" spans="1:48" ht="128" x14ac:dyDescent="0.2">
      <c r="A419" s="46"/>
      <c r="B419" s="39">
        <v>5</v>
      </c>
      <c r="C419" s="109">
        <v>34</v>
      </c>
      <c r="D419" s="50">
        <v>71</v>
      </c>
      <c r="E419" s="102">
        <v>1</v>
      </c>
      <c r="F419" s="92" t="s">
        <v>835</v>
      </c>
      <c r="G419" s="52">
        <v>4.1666666666666666E-3</v>
      </c>
      <c r="H419" s="44">
        <v>1</v>
      </c>
      <c r="I41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9.236111111111113E-2</v>
      </c>
      <c r="J41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0.46736111111111084</v>
      </c>
      <c r="K419" s="56">
        <v>9.7222222222222224E-3</v>
      </c>
      <c r="L419" s="128" t="str" cm="1">
        <f t="array" ref="L41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05.02.02.01_v_EN</v>
      </c>
      <c r="M419" s="59">
        <v>5</v>
      </c>
      <c r="N419" s="37" t="s">
        <v>895</v>
      </c>
      <c r="O419" s="5">
        <v>2</v>
      </c>
      <c r="P419" s="1" t="s">
        <v>896</v>
      </c>
      <c r="Q419" s="59">
        <v>2</v>
      </c>
      <c r="R419" s="1" t="s">
        <v>903</v>
      </c>
      <c r="S419" s="84" t="s">
        <v>868</v>
      </c>
      <c r="T419" s="59">
        <v>1</v>
      </c>
      <c r="U419" s="2" t="s">
        <v>1200</v>
      </c>
      <c r="V419" s="60" t="s">
        <v>1240</v>
      </c>
      <c r="W419" s="1" t="s">
        <v>821</v>
      </c>
      <c r="X419" s="1" t="s">
        <v>822</v>
      </c>
      <c r="Y419" s="17">
        <v>0</v>
      </c>
      <c r="Z419" s="60" t="s">
        <v>1433</v>
      </c>
      <c r="AA419" s="35" t="s">
        <v>1432</v>
      </c>
      <c r="AB419" s="12"/>
      <c r="AC419" s="2" t="s">
        <v>819</v>
      </c>
      <c r="AD419" s="9">
        <v>5</v>
      </c>
      <c r="AE419" s="88" t="str">
        <f>IF(ISBLANK(Lehrdrehbuch[[#This Row],[from]]),"",_xlfn.CONCAT(Lehrdrehbuch[[#This Row],[Ei Nr.]],".",Lehrdrehbuch[[#This Row],[from]]))</f>
        <v>5.5</v>
      </c>
      <c r="AF419" s="9">
        <v>6</v>
      </c>
      <c r="AG419" s="88" t="str">
        <f>IF(ISBLANK(Lehrdrehbuch[[#This Row],[until]]),"",_xlfn.CONCAT(Lehrdrehbuch[[#This Row],[Ei Nr.]],".",Lehrdrehbuch[[#This Row],[until]]))</f>
        <v>5.6</v>
      </c>
      <c r="AH419" s="67" cm="1">
        <f t="array" ref="AH419">_xlfn.IFS(Lehrdrehbuch[[#This Row],[from]]="na","na",Lehrdrehbuch[[#This Row],[from]]="ID","na",ISBLANK(Lehrdrehbuch[[#This Row],[from]]),"na",ISNUMBER(Lehrdrehbuch[[#This Row],[from]]),Lehrdrehbuch[[#This Row],[until]]-Lehrdrehbuch[[#This Row],[from]]+1)</f>
        <v>2</v>
      </c>
      <c r="AI419" s="79"/>
      <c r="AJ419" s="96"/>
      <c r="AK419" s="2"/>
      <c r="AL419"/>
      <c r="AM419"/>
      <c r="AN419"/>
      <c r="AO419"/>
      <c r="AP419"/>
      <c r="AQ419"/>
      <c r="AR419"/>
      <c r="AS419"/>
      <c r="AT419"/>
      <c r="AU419"/>
      <c r="AV419"/>
    </row>
    <row r="420" spans="1:48" ht="48" x14ac:dyDescent="0.2">
      <c r="A420" s="46"/>
      <c r="B420" s="39">
        <v>5</v>
      </c>
      <c r="C420" s="109">
        <v>35</v>
      </c>
      <c r="D420" s="50">
        <v>73</v>
      </c>
      <c r="E420" s="102">
        <v>1</v>
      </c>
      <c r="F420" s="92" t="s">
        <v>835</v>
      </c>
      <c r="G420" s="52">
        <v>1.3888888888888889E-3</v>
      </c>
      <c r="H420" s="44">
        <v>1</v>
      </c>
      <c r="I42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9.3750000000000014E-2</v>
      </c>
      <c r="J42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0.46874999999999972</v>
      </c>
      <c r="K420" s="56">
        <v>1.3888888888888888E-2</v>
      </c>
      <c r="L420" s="128" t="str" cm="1">
        <f t="array" ref="L42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06.01.01.01_v_EN</v>
      </c>
      <c r="M420" s="59">
        <v>6</v>
      </c>
      <c r="N420" s="37" t="s">
        <v>396</v>
      </c>
      <c r="O420" s="5">
        <v>1</v>
      </c>
      <c r="P420" s="1" t="s">
        <v>897</v>
      </c>
      <c r="Q420" s="59">
        <v>1</v>
      </c>
      <c r="R420" s="1" t="s">
        <v>395</v>
      </c>
      <c r="S420" s="84" t="s">
        <v>823</v>
      </c>
      <c r="T420" s="59">
        <v>1</v>
      </c>
      <c r="U420" s="2" t="s">
        <v>824</v>
      </c>
      <c r="V420" s="60" t="s">
        <v>1435</v>
      </c>
      <c r="W420" s="1" t="s">
        <v>826</v>
      </c>
      <c r="X420" s="1" t="s">
        <v>374</v>
      </c>
      <c r="Y420" s="17">
        <v>0</v>
      </c>
      <c r="Z420" s="60" t="s">
        <v>1436</v>
      </c>
      <c r="AA420" s="35"/>
      <c r="AB420" s="12"/>
      <c r="AC420" s="2" t="s">
        <v>819</v>
      </c>
      <c r="AD420" s="9">
        <v>1</v>
      </c>
      <c r="AE420" s="88" t="str">
        <f>IF(ISBLANK(Lehrdrehbuch[[#This Row],[from]]),"",_xlfn.CONCAT(Lehrdrehbuch[[#This Row],[Ei Nr.]],".",Lehrdrehbuch[[#This Row],[from]]))</f>
        <v>6.1</v>
      </c>
      <c r="AF420" s="9">
        <v>2</v>
      </c>
      <c r="AG420" s="88" t="str">
        <f>IF(ISBLANK(Lehrdrehbuch[[#This Row],[until]]),"",_xlfn.CONCAT(Lehrdrehbuch[[#This Row],[Ei Nr.]],".",Lehrdrehbuch[[#This Row],[until]]))</f>
        <v>6.2</v>
      </c>
      <c r="AH420" s="67" cm="1">
        <f t="array" ref="AH420">_xlfn.IFS(Lehrdrehbuch[[#This Row],[from]]="na","na",Lehrdrehbuch[[#This Row],[from]]="ID","na",ISBLANK(Lehrdrehbuch[[#This Row],[from]]),"na",ISNUMBER(Lehrdrehbuch[[#This Row],[from]]),Lehrdrehbuch[[#This Row],[until]]-Lehrdrehbuch[[#This Row],[from]]+1)</f>
        <v>2</v>
      </c>
      <c r="AI420" s="79"/>
      <c r="AJ420" s="96"/>
      <c r="AK420" s="79"/>
      <c r="AL420"/>
      <c r="AM420"/>
      <c r="AN420"/>
      <c r="AO420"/>
      <c r="AP420"/>
      <c r="AQ420"/>
      <c r="AR420"/>
      <c r="AS420"/>
      <c r="AT420"/>
      <c r="AU420"/>
      <c r="AV420"/>
    </row>
    <row r="421" spans="1:48" ht="80" x14ac:dyDescent="0.2">
      <c r="A421" s="46"/>
      <c r="B421" s="39">
        <v>5</v>
      </c>
      <c r="C421" s="109">
        <v>36</v>
      </c>
      <c r="D421" s="50">
        <v>75</v>
      </c>
      <c r="E421" s="102">
        <v>1</v>
      </c>
      <c r="F421" s="92" t="s">
        <v>835</v>
      </c>
      <c r="G421" s="52">
        <v>4.8611111111111112E-3</v>
      </c>
      <c r="H421" s="44">
        <v>1</v>
      </c>
      <c r="I42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9.8611111111111122E-2</v>
      </c>
      <c r="J42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0.47361111111111082</v>
      </c>
      <c r="K421" s="56">
        <v>1.3888888888888888E-2</v>
      </c>
      <c r="L421" s="128" t="str" cm="1">
        <f t="array" ref="L42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06.01.02.01_v_EN</v>
      </c>
      <c r="M421" s="59">
        <v>6</v>
      </c>
      <c r="N421" s="37" t="s">
        <v>396</v>
      </c>
      <c r="O421" s="5">
        <v>1</v>
      </c>
      <c r="P421" s="1" t="s">
        <v>897</v>
      </c>
      <c r="Q421" s="59">
        <v>2</v>
      </c>
      <c r="R421" s="1" t="s">
        <v>396</v>
      </c>
      <c r="S421" s="84" t="s">
        <v>868</v>
      </c>
      <c r="T421" s="59">
        <v>1</v>
      </c>
      <c r="U421" s="2" t="s">
        <v>1200</v>
      </c>
      <c r="V421" s="60" t="s">
        <v>1241</v>
      </c>
      <c r="W421" s="1" t="s">
        <v>821</v>
      </c>
      <c r="X421" s="1" t="s">
        <v>822</v>
      </c>
      <c r="Y421" s="17">
        <v>0</v>
      </c>
      <c r="Z421" s="60" t="s">
        <v>1437</v>
      </c>
      <c r="AA421" s="35"/>
      <c r="AB421" s="12"/>
      <c r="AC421" s="2" t="s">
        <v>819</v>
      </c>
      <c r="AD421" s="9">
        <v>3</v>
      </c>
      <c r="AE421" s="88" t="str">
        <f>IF(ISBLANK(Lehrdrehbuch[[#This Row],[from]]),"",_xlfn.CONCAT(Lehrdrehbuch[[#This Row],[Ei Nr.]],".",Lehrdrehbuch[[#This Row],[from]]))</f>
        <v>6.3</v>
      </c>
      <c r="AF421" s="9">
        <v>3</v>
      </c>
      <c r="AG421" s="88" t="str">
        <f>IF(ISBLANK(Lehrdrehbuch[[#This Row],[until]]),"",_xlfn.CONCAT(Lehrdrehbuch[[#This Row],[Ei Nr.]],".",Lehrdrehbuch[[#This Row],[until]]))</f>
        <v>6.3</v>
      </c>
      <c r="AH421" s="67" cm="1">
        <f t="array" ref="AH421">_xlfn.IFS(Lehrdrehbuch[[#This Row],[from]]="na","na",Lehrdrehbuch[[#This Row],[from]]="ID","na",ISBLANK(Lehrdrehbuch[[#This Row],[from]]),"na",ISNUMBER(Lehrdrehbuch[[#This Row],[from]]),Lehrdrehbuch[[#This Row],[until]]-Lehrdrehbuch[[#This Row],[from]]+1)</f>
        <v>1</v>
      </c>
      <c r="AI421" s="79"/>
      <c r="AJ421" s="96"/>
      <c r="AK421" s="79"/>
      <c r="AL421"/>
      <c r="AM421"/>
      <c r="AN421"/>
      <c r="AO421"/>
      <c r="AP421"/>
      <c r="AQ421"/>
      <c r="AR421"/>
      <c r="AS421"/>
      <c r="AT421"/>
      <c r="AU421"/>
      <c r="AV421"/>
    </row>
    <row r="422" spans="1:48" ht="64" x14ac:dyDescent="0.2">
      <c r="A422" s="46"/>
      <c r="B422" s="39">
        <v>5</v>
      </c>
      <c r="C422" s="109">
        <v>37</v>
      </c>
      <c r="D422" s="50">
        <v>77</v>
      </c>
      <c r="E422" s="102">
        <v>1</v>
      </c>
      <c r="F422" s="92" t="s">
        <v>835</v>
      </c>
      <c r="G422" s="52">
        <v>3.472222222222222E-3</v>
      </c>
      <c r="H422" s="44">
        <v>1</v>
      </c>
      <c r="I42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0.10208333333333335</v>
      </c>
      <c r="J42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0.47708333333333303</v>
      </c>
      <c r="K422" s="56">
        <v>1.3888888888888888E-2</v>
      </c>
      <c r="L422" s="128" t="str" cm="1">
        <f t="array" ref="L42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06.02.01.01_v_EN</v>
      </c>
      <c r="M422" s="59">
        <v>6</v>
      </c>
      <c r="N422" s="37" t="s">
        <v>396</v>
      </c>
      <c r="O422" s="5">
        <v>2</v>
      </c>
      <c r="P422" s="1" t="s">
        <v>898</v>
      </c>
      <c r="Q422" s="59">
        <v>1</v>
      </c>
      <c r="R422" s="1" t="s">
        <v>902</v>
      </c>
      <c r="S422" s="84" t="s">
        <v>823</v>
      </c>
      <c r="T422" s="59">
        <v>1</v>
      </c>
      <c r="U422" s="2" t="s">
        <v>824</v>
      </c>
      <c r="V422" s="60" t="s">
        <v>1242</v>
      </c>
      <c r="W422" s="1" t="s">
        <v>826</v>
      </c>
      <c r="X422" s="1" t="s">
        <v>374</v>
      </c>
      <c r="Y422" s="17">
        <v>0</v>
      </c>
      <c r="Z422" s="60" t="s">
        <v>1438</v>
      </c>
      <c r="AA422" s="35" t="s">
        <v>1114</v>
      </c>
      <c r="AB422" s="12"/>
      <c r="AC422" s="2" t="s">
        <v>819</v>
      </c>
      <c r="AD422" s="9">
        <v>4</v>
      </c>
      <c r="AE422" s="88" t="str">
        <f>IF(ISBLANK(Lehrdrehbuch[[#This Row],[from]]),"",_xlfn.CONCAT(Lehrdrehbuch[[#This Row],[Ei Nr.]],".",Lehrdrehbuch[[#This Row],[from]]))</f>
        <v>6.4</v>
      </c>
      <c r="AF422" s="9">
        <v>4</v>
      </c>
      <c r="AG422" s="88" t="str">
        <f>IF(ISBLANK(Lehrdrehbuch[[#This Row],[until]]),"",_xlfn.CONCAT(Lehrdrehbuch[[#This Row],[Ei Nr.]],".",Lehrdrehbuch[[#This Row],[until]]))</f>
        <v>6.4</v>
      </c>
      <c r="AH422" s="67" cm="1">
        <f t="array" ref="AH422">_xlfn.IFS(Lehrdrehbuch[[#This Row],[from]]="na","na",Lehrdrehbuch[[#This Row],[from]]="ID","na",ISBLANK(Lehrdrehbuch[[#This Row],[from]]),"na",ISNUMBER(Lehrdrehbuch[[#This Row],[from]]),Lehrdrehbuch[[#This Row],[until]]-Lehrdrehbuch[[#This Row],[from]]+1)</f>
        <v>1</v>
      </c>
      <c r="AI422" s="79" t="s">
        <v>217</v>
      </c>
      <c r="AJ422" s="96"/>
      <c r="AK422" s="79"/>
      <c r="AL422"/>
      <c r="AM422"/>
      <c r="AN422"/>
      <c r="AO422"/>
      <c r="AP422"/>
      <c r="AQ422"/>
      <c r="AR422"/>
      <c r="AS422"/>
      <c r="AT422"/>
      <c r="AU422"/>
      <c r="AV422"/>
    </row>
    <row r="423" spans="1:48" ht="32" x14ac:dyDescent="0.2">
      <c r="A423" s="46"/>
      <c r="B423" s="39">
        <v>5</v>
      </c>
      <c r="C423" s="109">
        <v>38</v>
      </c>
      <c r="D423" s="50">
        <v>79</v>
      </c>
      <c r="E423" s="102">
        <v>1</v>
      </c>
      <c r="F423" s="92" t="s">
        <v>835</v>
      </c>
      <c r="G423" s="52">
        <v>1.3888888888888889E-3</v>
      </c>
      <c r="H423" s="44">
        <v>1</v>
      </c>
      <c r="I42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0.10347222222222223</v>
      </c>
      <c r="J42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0.47847222222222191</v>
      </c>
      <c r="K423" s="56">
        <v>1.3888888888888888E-2</v>
      </c>
      <c r="L423" s="128" t="str" cm="1">
        <f t="array" ref="L42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06.03.01.01_v_EN</v>
      </c>
      <c r="M423" s="59">
        <v>6</v>
      </c>
      <c r="N423" s="37" t="s">
        <v>396</v>
      </c>
      <c r="O423" s="5">
        <v>3</v>
      </c>
      <c r="P423" s="1" t="s">
        <v>899</v>
      </c>
      <c r="Q423" s="59">
        <v>1</v>
      </c>
      <c r="R423" s="1" t="s">
        <v>901</v>
      </c>
      <c r="S423" s="84" t="s">
        <v>823</v>
      </c>
      <c r="T423" s="59">
        <v>1</v>
      </c>
      <c r="U423" s="2" t="s">
        <v>824</v>
      </c>
      <c r="V423" s="60" t="s">
        <v>1243</v>
      </c>
      <c r="W423" s="1" t="s">
        <v>826</v>
      </c>
      <c r="X423" s="1" t="s">
        <v>374</v>
      </c>
      <c r="Y423" s="17">
        <v>0</v>
      </c>
      <c r="Z423" s="60" t="s">
        <v>1439</v>
      </c>
      <c r="AA423" s="35"/>
      <c r="AB423" s="12"/>
      <c r="AC423" s="2" t="s">
        <v>819</v>
      </c>
      <c r="AD423" s="9">
        <v>5</v>
      </c>
      <c r="AE423" s="88" t="str">
        <f>IF(ISBLANK(Lehrdrehbuch[[#This Row],[from]]),"",_xlfn.CONCAT(Lehrdrehbuch[[#This Row],[Ei Nr.]],".",Lehrdrehbuch[[#This Row],[from]]))</f>
        <v>6.5</v>
      </c>
      <c r="AF423" s="9">
        <v>5</v>
      </c>
      <c r="AG423" s="88" t="str">
        <f>IF(ISBLANK(Lehrdrehbuch[[#This Row],[until]]),"",_xlfn.CONCAT(Lehrdrehbuch[[#This Row],[Ei Nr.]],".",Lehrdrehbuch[[#This Row],[until]]))</f>
        <v>6.5</v>
      </c>
      <c r="AH423" s="67" cm="1">
        <f t="array" ref="AH423">_xlfn.IFS(Lehrdrehbuch[[#This Row],[from]]="na","na",Lehrdrehbuch[[#This Row],[from]]="ID","na",ISBLANK(Lehrdrehbuch[[#This Row],[from]]),"na",ISNUMBER(Lehrdrehbuch[[#This Row],[from]]),Lehrdrehbuch[[#This Row],[until]]-Lehrdrehbuch[[#This Row],[from]]+1)</f>
        <v>1</v>
      </c>
      <c r="AI423" s="79"/>
      <c r="AJ423" s="96"/>
      <c r="AK423" s="79"/>
      <c r="AL423"/>
      <c r="AM423"/>
      <c r="AN423"/>
      <c r="AO423"/>
      <c r="AP423"/>
      <c r="AQ423"/>
      <c r="AR423"/>
      <c r="AS423"/>
      <c r="AT423"/>
      <c r="AU423"/>
      <c r="AV423"/>
    </row>
    <row r="424" spans="1:48" ht="176" x14ac:dyDescent="0.2">
      <c r="A424" s="46"/>
      <c r="B424" s="39">
        <v>5</v>
      </c>
      <c r="C424" s="109">
        <v>39</v>
      </c>
      <c r="D424" s="50">
        <v>81</v>
      </c>
      <c r="E424" s="102">
        <v>1</v>
      </c>
      <c r="F424" s="92" t="s">
        <v>835</v>
      </c>
      <c r="G424" s="52">
        <v>1.3888888888888889E-3</v>
      </c>
      <c r="H424" s="44">
        <v>0</v>
      </c>
      <c r="I42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0.10347222222222223</v>
      </c>
      <c r="J42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0.47847222222222191</v>
      </c>
      <c r="K424" s="56">
        <v>1.3888888888888888E-2</v>
      </c>
      <c r="L424" s="128" t="str" cm="1">
        <f t="array" ref="L42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06.03.01a.01_v_EN</v>
      </c>
      <c r="M424" s="59">
        <v>6</v>
      </c>
      <c r="N424" s="37" t="s">
        <v>396</v>
      </c>
      <c r="O424" s="5">
        <v>3</v>
      </c>
      <c r="P424" s="1" t="s">
        <v>899</v>
      </c>
      <c r="Q424" s="59" t="s">
        <v>363</v>
      </c>
      <c r="R424" s="1" t="s">
        <v>901</v>
      </c>
      <c r="S424" s="84" t="s">
        <v>867</v>
      </c>
      <c r="T424" s="59">
        <v>1</v>
      </c>
      <c r="U424" s="2" t="s">
        <v>904</v>
      </c>
      <c r="V424" s="60" t="s">
        <v>1244</v>
      </c>
      <c r="W424" s="1" t="s">
        <v>826</v>
      </c>
      <c r="X424" s="1" t="s">
        <v>374</v>
      </c>
      <c r="Y424" s="17">
        <v>1</v>
      </c>
      <c r="Z424" s="60" t="s">
        <v>1441</v>
      </c>
      <c r="AA424" s="35" t="s">
        <v>908</v>
      </c>
      <c r="AB424" s="12" t="s">
        <v>909</v>
      </c>
      <c r="AC424" s="2"/>
      <c r="AD424" s="9" t="s">
        <v>15</v>
      </c>
      <c r="AE424" s="88" t="str">
        <f>IF(ISBLANK(Lehrdrehbuch[[#This Row],[from]]),"",_xlfn.CONCAT(Lehrdrehbuch[[#This Row],[Ei Nr.]],".",Lehrdrehbuch[[#This Row],[from]]))</f>
        <v>6.na</v>
      </c>
      <c r="AF424" s="9" t="s">
        <v>15</v>
      </c>
      <c r="AG424" s="88" t="str">
        <f>IF(ISBLANK(Lehrdrehbuch[[#This Row],[until]]),"",_xlfn.CONCAT(Lehrdrehbuch[[#This Row],[Ei Nr.]],".",Lehrdrehbuch[[#This Row],[until]]))</f>
        <v>6.na</v>
      </c>
      <c r="AH424" s="67" t="str" cm="1">
        <f t="array" ref="AH424">_xlfn.IFS(Lehrdrehbuch[[#This Row],[from]]="na","na",Lehrdrehbuch[[#This Row],[from]]="ID","na",ISBLANK(Lehrdrehbuch[[#This Row],[from]]),"na",ISNUMBER(Lehrdrehbuch[[#This Row],[from]]),Lehrdrehbuch[[#This Row],[until]]-Lehrdrehbuch[[#This Row],[from]]+1)</f>
        <v>na</v>
      </c>
      <c r="AI424" s="79"/>
      <c r="AJ424" s="96"/>
      <c r="AK424" s="79"/>
      <c r="AL424"/>
      <c r="AM424"/>
      <c r="AN424"/>
      <c r="AO424"/>
      <c r="AP424"/>
      <c r="AQ424"/>
      <c r="AR424"/>
      <c r="AS424"/>
      <c r="AT424"/>
      <c r="AU424"/>
      <c r="AV424"/>
    </row>
    <row r="425" spans="1:48" ht="32" x14ac:dyDescent="0.2">
      <c r="A425" s="46"/>
      <c r="B425" s="39">
        <v>5</v>
      </c>
      <c r="C425" s="109">
        <v>40</v>
      </c>
      <c r="D425" s="50">
        <v>83</v>
      </c>
      <c r="E425" s="103">
        <v>1</v>
      </c>
      <c r="F425" s="92" t="s">
        <v>835</v>
      </c>
      <c r="G425" s="52">
        <v>3.472222222222222E-3</v>
      </c>
      <c r="H425" s="44">
        <v>0</v>
      </c>
      <c r="I42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0.10347222222222223</v>
      </c>
      <c r="J42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0.47847222222222191</v>
      </c>
      <c r="K425" s="56">
        <v>1.3888888888888888E-2</v>
      </c>
      <c r="L425" s="128" t="str" cm="1">
        <f t="array" ref="L42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06.03.01a.02_v_EN</v>
      </c>
      <c r="M425" s="59">
        <v>6</v>
      </c>
      <c r="N425" s="37" t="s">
        <v>396</v>
      </c>
      <c r="O425" s="5">
        <v>3</v>
      </c>
      <c r="P425" s="1" t="s">
        <v>899</v>
      </c>
      <c r="Q425" s="59" t="s">
        <v>363</v>
      </c>
      <c r="R425" s="1" t="s">
        <v>901</v>
      </c>
      <c r="S425" s="84" t="s">
        <v>867</v>
      </c>
      <c r="T425" s="59">
        <v>2</v>
      </c>
      <c r="U425" s="2" t="s">
        <v>1213</v>
      </c>
      <c r="V425" s="60" t="s">
        <v>1244</v>
      </c>
      <c r="W425" s="1" t="s">
        <v>821</v>
      </c>
      <c r="X425" s="1" t="s">
        <v>822</v>
      </c>
      <c r="Y425" s="17">
        <v>1</v>
      </c>
      <c r="Z425" s="60" t="s">
        <v>1229</v>
      </c>
      <c r="AA425" s="35"/>
      <c r="AB425" s="12"/>
      <c r="AC425" s="2" t="s">
        <v>848</v>
      </c>
      <c r="AD425" s="9" t="s">
        <v>15</v>
      </c>
      <c r="AE425" s="88" t="str">
        <f>IF(ISBLANK(Lehrdrehbuch[[#This Row],[from]]),"",_xlfn.CONCAT(Lehrdrehbuch[[#This Row],[Ei Nr.]],".",Lehrdrehbuch[[#This Row],[from]]))</f>
        <v>6.na</v>
      </c>
      <c r="AF425" s="9" t="s">
        <v>15</v>
      </c>
      <c r="AG425" s="88" t="str">
        <f>IF(ISBLANK(Lehrdrehbuch[[#This Row],[until]]),"",_xlfn.CONCAT(Lehrdrehbuch[[#This Row],[Ei Nr.]],".",Lehrdrehbuch[[#This Row],[until]]))</f>
        <v>6.na</v>
      </c>
      <c r="AH425" s="67" t="str" cm="1">
        <f t="array" ref="AH425">_xlfn.IFS(Lehrdrehbuch[[#This Row],[from]]="na","na",Lehrdrehbuch[[#This Row],[from]]="ID","na",ISBLANK(Lehrdrehbuch[[#This Row],[from]]),"na",ISNUMBER(Lehrdrehbuch[[#This Row],[from]]),Lehrdrehbuch[[#This Row],[until]]-Lehrdrehbuch[[#This Row],[from]]+1)</f>
        <v>na</v>
      </c>
      <c r="AI425" s="79"/>
      <c r="AJ425" s="96"/>
      <c r="AK425" s="79"/>
      <c r="AL425"/>
      <c r="AM425"/>
      <c r="AN425"/>
      <c r="AO425"/>
      <c r="AP425"/>
      <c r="AQ425"/>
      <c r="AR425"/>
      <c r="AS425"/>
      <c r="AT425"/>
      <c r="AU425"/>
      <c r="AV425"/>
    </row>
    <row r="426" spans="1:48" ht="64" x14ac:dyDescent="0.2">
      <c r="A426" s="46"/>
      <c r="B426" s="39">
        <v>5</v>
      </c>
      <c r="C426" s="109">
        <v>41</v>
      </c>
      <c r="D426" s="50">
        <v>85</v>
      </c>
      <c r="E426" s="103">
        <v>1</v>
      </c>
      <c r="F426" s="92" t="s">
        <v>835</v>
      </c>
      <c r="G426" s="52">
        <v>3.472222222222222E-3</v>
      </c>
      <c r="H426" s="44">
        <v>0</v>
      </c>
      <c r="I42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0.10347222222222223</v>
      </c>
      <c r="J42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0.47847222222222191</v>
      </c>
      <c r="K426" s="56">
        <v>1.3888888888888888E-2</v>
      </c>
      <c r="L426" s="128" t="str" cm="1">
        <f t="array" ref="L42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06.03.01a.03_v_EN</v>
      </c>
      <c r="M426" s="59">
        <v>6</v>
      </c>
      <c r="N426" s="37" t="s">
        <v>396</v>
      </c>
      <c r="O426" s="5">
        <v>3</v>
      </c>
      <c r="P426" s="1" t="s">
        <v>899</v>
      </c>
      <c r="Q426" s="59" t="s">
        <v>363</v>
      </c>
      <c r="R426" s="1" t="s">
        <v>901</v>
      </c>
      <c r="S426" s="84" t="s">
        <v>867</v>
      </c>
      <c r="T426" s="59">
        <v>3</v>
      </c>
      <c r="U426" s="2" t="s">
        <v>1198</v>
      </c>
      <c r="V426" s="60" t="s">
        <v>1231</v>
      </c>
      <c r="W426" s="1" t="s">
        <v>821</v>
      </c>
      <c r="X426" s="1" t="s">
        <v>822</v>
      </c>
      <c r="Y426" s="17">
        <v>1</v>
      </c>
      <c r="Z426" s="60" t="s">
        <v>1445</v>
      </c>
      <c r="AA426" s="35"/>
      <c r="AB426" s="12"/>
      <c r="AC426" s="2" t="s">
        <v>849</v>
      </c>
      <c r="AD426" s="9" t="s">
        <v>15</v>
      </c>
      <c r="AE426" s="88" t="str">
        <f>IF(ISBLANK(Lehrdrehbuch[[#This Row],[from]]),"",_xlfn.CONCAT(Lehrdrehbuch[[#This Row],[Ei Nr.]],".",Lehrdrehbuch[[#This Row],[from]]))</f>
        <v>6.na</v>
      </c>
      <c r="AF426" s="9" t="s">
        <v>15</v>
      </c>
      <c r="AG426" s="88" t="str">
        <f>IF(ISBLANK(Lehrdrehbuch[[#This Row],[until]]),"",_xlfn.CONCAT(Lehrdrehbuch[[#This Row],[Ei Nr.]],".",Lehrdrehbuch[[#This Row],[until]]))</f>
        <v>6.na</v>
      </c>
      <c r="AH426" s="67" t="str" cm="1">
        <f t="array" ref="AH426">_xlfn.IFS(Lehrdrehbuch[[#This Row],[from]]="na","na",Lehrdrehbuch[[#This Row],[from]]="ID","na",ISBLANK(Lehrdrehbuch[[#This Row],[from]]),"na",ISNUMBER(Lehrdrehbuch[[#This Row],[from]]),Lehrdrehbuch[[#This Row],[until]]-Lehrdrehbuch[[#This Row],[from]]+1)</f>
        <v>na</v>
      </c>
      <c r="AI426" s="79"/>
      <c r="AJ426" s="96"/>
      <c r="AK426" s="79"/>
      <c r="AL426"/>
      <c r="AM426"/>
      <c r="AN426"/>
      <c r="AO426"/>
      <c r="AP426"/>
      <c r="AQ426"/>
      <c r="AR426"/>
      <c r="AS426"/>
      <c r="AT426"/>
      <c r="AU426"/>
      <c r="AV426"/>
    </row>
    <row r="427" spans="1:48" ht="96" x14ac:dyDescent="0.2">
      <c r="A427" s="46"/>
      <c r="B427" s="39">
        <v>5</v>
      </c>
      <c r="C427" s="109">
        <v>42</v>
      </c>
      <c r="D427" s="50">
        <v>87</v>
      </c>
      <c r="E427" s="102">
        <v>1</v>
      </c>
      <c r="F427" s="92" t="s">
        <v>835</v>
      </c>
      <c r="G427" s="52">
        <v>2.7777777777777779E-3</v>
      </c>
      <c r="H427" s="44">
        <v>1</v>
      </c>
      <c r="I42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0.10625000000000001</v>
      </c>
      <c r="J42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0.48124999999999968</v>
      </c>
      <c r="K427" s="56">
        <v>1.3888888888888888E-2</v>
      </c>
      <c r="L427" s="128" t="str" cm="1">
        <f t="array" ref="L42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06.04.02.01_v_EN</v>
      </c>
      <c r="M427" s="59">
        <v>6</v>
      </c>
      <c r="N427" s="37" t="s">
        <v>396</v>
      </c>
      <c r="O427" s="5">
        <v>4</v>
      </c>
      <c r="P427" s="1" t="s">
        <v>44</v>
      </c>
      <c r="Q427" s="59">
        <v>2</v>
      </c>
      <c r="R427" s="1" t="s">
        <v>44</v>
      </c>
      <c r="S427" s="84" t="s">
        <v>823</v>
      </c>
      <c r="T427" s="59">
        <v>1</v>
      </c>
      <c r="U427" s="2" t="s">
        <v>824</v>
      </c>
      <c r="V427" s="60" t="s">
        <v>1245</v>
      </c>
      <c r="W427" s="1" t="s">
        <v>826</v>
      </c>
      <c r="X427" s="1" t="s">
        <v>374</v>
      </c>
      <c r="Y427" s="17">
        <v>0</v>
      </c>
      <c r="Z427" s="60" t="s">
        <v>1446</v>
      </c>
      <c r="AA427" s="35" t="s">
        <v>1113</v>
      </c>
      <c r="AB427" s="12"/>
      <c r="AC427" s="2" t="s">
        <v>819</v>
      </c>
      <c r="AD427" s="9">
        <v>6</v>
      </c>
      <c r="AE427" s="88" t="str">
        <f>IF(ISBLANK(Lehrdrehbuch[[#This Row],[from]]),"",_xlfn.CONCAT(Lehrdrehbuch[[#This Row],[Ei Nr.]],".",Lehrdrehbuch[[#This Row],[from]]))</f>
        <v>6.6</v>
      </c>
      <c r="AF427" s="9">
        <v>8</v>
      </c>
      <c r="AG427" s="88" t="str">
        <f>IF(ISBLANK(Lehrdrehbuch[[#This Row],[until]]),"",_xlfn.CONCAT(Lehrdrehbuch[[#This Row],[Ei Nr.]],".",Lehrdrehbuch[[#This Row],[until]]))</f>
        <v>6.8</v>
      </c>
      <c r="AH427" s="67" cm="1">
        <f t="array" ref="AH427">_xlfn.IFS(Lehrdrehbuch[[#This Row],[from]]="na","na",Lehrdrehbuch[[#This Row],[from]]="ID","na",ISBLANK(Lehrdrehbuch[[#This Row],[from]]),"na",ISNUMBER(Lehrdrehbuch[[#This Row],[from]]),Lehrdrehbuch[[#This Row],[until]]-Lehrdrehbuch[[#This Row],[from]]+1)</f>
        <v>3</v>
      </c>
      <c r="AI427" s="79"/>
      <c r="AJ427" s="96"/>
      <c r="AK427" s="79" t="s">
        <v>94</v>
      </c>
      <c r="AL427"/>
      <c r="AM427"/>
      <c r="AN427"/>
      <c r="AO427"/>
      <c r="AP427"/>
      <c r="AQ427"/>
      <c r="AR427"/>
      <c r="AS427"/>
      <c r="AT427"/>
      <c r="AU427"/>
      <c r="AV427"/>
    </row>
    <row r="428" spans="1:48" ht="80" x14ac:dyDescent="0.2">
      <c r="A428" s="46"/>
      <c r="B428" s="39">
        <v>5</v>
      </c>
      <c r="C428" s="109">
        <v>43</v>
      </c>
      <c r="D428" s="50">
        <v>89</v>
      </c>
      <c r="E428" s="103">
        <v>1</v>
      </c>
      <c r="F428" s="92" t="s">
        <v>835</v>
      </c>
      <c r="G428" s="52">
        <v>2.0833333333333333E-3</v>
      </c>
      <c r="H428" s="44">
        <v>0</v>
      </c>
      <c r="I42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0.10625000000000001</v>
      </c>
      <c r="J42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0.48124999999999968</v>
      </c>
      <c r="K428" s="56">
        <v>1.3888888888888888E-2</v>
      </c>
      <c r="L428" s="128" t="str" cm="1">
        <f t="array" ref="L42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06.04.02a.01_v_EN</v>
      </c>
      <c r="M428" s="58">
        <v>6</v>
      </c>
      <c r="N428" s="37" t="s">
        <v>396</v>
      </c>
      <c r="O428" s="5">
        <v>4</v>
      </c>
      <c r="P428" s="1" t="s">
        <v>44</v>
      </c>
      <c r="Q428" s="59" t="s">
        <v>365</v>
      </c>
      <c r="R428" s="1" t="s">
        <v>44</v>
      </c>
      <c r="S428" s="84" t="s">
        <v>868</v>
      </c>
      <c r="T428" s="58">
        <v>1</v>
      </c>
      <c r="U428" s="2" t="s">
        <v>1200</v>
      </c>
      <c r="V428" s="60" t="s">
        <v>1246</v>
      </c>
      <c r="W428" s="1" t="s">
        <v>821</v>
      </c>
      <c r="X428" s="1" t="s">
        <v>822</v>
      </c>
      <c r="Y428" s="17">
        <v>1</v>
      </c>
      <c r="Z428" s="60" t="s">
        <v>906</v>
      </c>
      <c r="AA428" s="35"/>
      <c r="AB428" s="12"/>
      <c r="AC428" s="2"/>
      <c r="AD428" s="9" t="s">
        <v>15</v>
      </c>
      <c r="AE428" s="88" t="str">
        <f>IF(ISBLANK(Lehrdrehbuch[[#This Row],[from]]),"",_xlfn.CONCAT(Lehrdrehbuch[[#This Row],[Ei Nr.]],".",Lehrdrehbuch[[#This Row],[from]]))</f>
        <v>6.na</v>
      </c>
      <c r="AF428" s="9" t="s">
        <v>15</v>
      </c>
      <c r="AG428" s="88" t="str">
        <f>IF(ISBLANK(Lehrdrehbuch[[#This Row],[until]]),"",_xlfn.CONCAT(Lehrdrehbuch[[#This Row],[Ei Nr.]],".",Lehrdrehbuch[[#This Row],[until]]))</f>
        <v>6.na</v>
      </c>
      <c r="AH428" s="67" t="str" cm="1">
        <f t="array" ref="AH428">_xlfn.IFS(Lehrdrehbuch[[#This Row],[from]]="na","na",Lehrdrehbuch[[#This Row],[from]]="ID","na",ISBLANK(Lehrdrehbuch[[#This Row],[from]]),"na",ISNUMBER(Lehrdrehbuch[[#This Row],[from]]),Lehrdrehbuch[[#This Row],[until]]-Lehrdrehbuch[[#This Row],[from]]+1)</f>
        <v>na</v>
      </c>
      <c r="AI428" s="79"/>
      <c r="AJ428" s="96"/>
      <c r="AK428" s="79"/>
      <c r="AL428"/>
      <c r="AM428"/>
      <c r="AN428"/>
      <c r="AO428"/>
      <c r="AP428"/>
      <c r="AQ428"/>
      <c r="AR428"/>
      <c r="AS428"/>
      <c r="AT428"/>
      <c r="AU428"/>
      <c r="AV428"/>
    </row>
    <row r="429" spans="1:48" ht="80" x14ac:dyDescent="0.2">
      <c r="A429" s="46"/>
      <c r="B429" s="39">
        <v>5</v>
      </c>
      <c r="C429" s="109">
        <v>44</v>
      </c>
      <c r="D429" s="50">
        <v>91</v>
      </c>
      <c r="E429" s="103">
        <v>1</v>
      </c>
      <c r="F429" s="92" t="s">
        <v>835</v>
      </c>
      <c r="G429" s="52">
        <v>2.7777777777777779E-3</v>
      </c>
      <c r="H429" s="44">
        <v>1</v>
      </c>
      <c r="I42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0.10902777777777779</v>
      </c>
      <c r="J42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0.48402777777777745</v>
      </c>
      <c r="K429" s="55">
        <v>1.7361111111111112E-2</v>
      </c>
      <c r="L429" s="128" t="str" cm="1">
        <f t="array" ref="L42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07.01.01.01_v_EN</v>
      </c>
      <c r="M429" s="58">
        <v>7</v>
      </c>
      <c r="N429" s="37" t="s">
        <v>910</v>
      </c>
      <c r="O429" s="5">
        <v>1</v>
      </c>
      <c r="P429" s="1" t="s">
        <v>900</v>
      </c>
      <c r="Q429" s="59">
        <v>1</v>
      </c>
      <c r="R429" s="1" t="s">
        <v>913</v>
      </c>
      <c r="S429" s="84" t="s">
        <v>868</v>
      </c>
      <c r="T429" s="58">
        <v>1</v>
      </c>
      <c r="U429" s="2" t="s">
        <v>1200</v>
      </c>
      <c r="V429" s="60" t="s">
        <v>1247</v>
      </c>
      <c r="W429" s="1" t="s">
        <v>821</v>
      </c>
      <c r="X429" s="1" t="s">
        <v>822</v>
      </c>
      <c r="Y429" s="17">
        <v>0</v>
      </c>
      <c r="Z429" s="60" t="s">
        <v>907</v>
      </c>
      <c r="AA429" s="34"/>
      <c r="AB429" s="12"/>
      <c r="AC429" s="2"/>
      <c r="AD429" s="9">
        <v>1</v>
      </c>
      <c r="AE429" s="88" t="str">
        <f>IF(ISBLANK(Lehrdrehbuch[[#This Row],[from]]),"",_xlfn.CONCAT(Lehrdrehbuch[[#This Row],[Ei Nr.]],".",Lehrdrehbuch[[#This Row],[from]]))</f>
        <v>7.1</v>
      </c>
      <c r="AF429" s="9">
        <v>2</v>
      </c>
      <c r="AG429" s="88" t="str">
        <f>IF(ISBLANK(Lehrdrehbuch[[#This Row],[until]]),"",_xlfn.CONCAT(Lehrdrehbuch[[#This Row],[Ei Nr.]],".",Lehrdrehbuch[[#This Row],[until]]))</f>
        <v>7.2</v>
      </c>
      <c r="AH429" s="67" cm="1">
        <f t="array" ref="AH429">_xlfn.IFS(Lehrdrehbuch[[#This Row],[from]]="na","na",Lehrdrehbuch[[#This Row],[from]]="ID","na",ISBLANK(Lehrdrehbuch[[#This Row],[from]]),"na",ISNUMBER(Lehrdrehbuch[[#This Row],[from]]),Lehrdrehbuch[[#This Row],[until]]-Lehrdrehbuch[[#This Row],[from]]+1)</f>
        <v>2</v>
      </c>
      <c r="AI429" s="79"/>
      <c r="AJ429" s="96"/>
      <c r="AK429" s="79"/>
      <c r="AL429"/>
      <c r="AM429"/>
      <c r="AN429"/>
      <c r="AO429"/>
      <c r="AP429"/>
      <c r="AQ429"/>
      <c r="AR429"/>
      <c r="AS429"/>
      <c r="AT429"/>
      <c r="AU429"/>
      <c r="AV429"/>
    </row>
    <row r="430" spans="1:48" ht="32" x14ac:dyDescent="0.2">
      <c r="A430" s="46"/>
      <c r="B430" s="39">
        <v>5</v>
      </c>
      <c r="C430" s="109">
        <v>45</v>
      </c>
      <c r="D430" s="50">
        <v>93</v>
      </c>
      <c r="E430" s="103">
        <v>1</v>
      </c>
      <c r="F430" s="92" t="s">
        <v>835</v>
      </c>
      <c r="G430" s="52">
        <v>6.9444444444444447E-4</v>
      </c>
      <c r="H430" s="44">
        <v>1</v>
      </c>
      <c r="I43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0.10972222222222223</v>
      </c>
      <c r="J43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0.48472222222222189</v>
      </c>
      <c r="K430" s="55">
        <v>1.7361111111111112E-2</v>
      </c>
      <c r="L430" s="128" t="str" cm="1">
        <f t="array" ref="L43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07.01.01.02_v_EN</v>
      </c>
      <c r="M430" s="58">
        <v>7</v>
      </c>
      <c r="N430" s="37" t="s">
        <v>910</v>
      </c>
      <c r="O430" s="5">
        <v>1</v>
      </c>
      <c r="P430" s="1" t="s">
        <v>900</v>
      </c>
      <c r="Q430" s="59">
        <v>1</v>
      </c>
      <c r="R430" s="1" t="s">
        <v>913</v>
      </c>
      <c r="S430" s="84" t="s">
        <v>823</v>
      </c>
      <c r="T430" s="58">
        <v>2</v>
      </c>
      <c r="U430" s="2" t="s">
        <v>824</v>
      </c>
      <c r="V430" s="60" t="s">
        <v>1247</v>
      </c>
      <c r="W430" s="1" t="s">
        <v>826</v>
      </c>
      <c r="X430" s="1" t="s">
        <v>374</v>
      </c>
      <c r="Y430" s="17">
        <v>0</v>
      </c>
      <c r="Z430" s="60" t="s">
        <v>1448</v>
      </c>
      <c r="AA430" s="34"/>
      <c r="AB430" s="12"/>
      <c r="AC430" s="2"/>
      <c r="AD430" s="9">
        <v>3</v>
      </c>
      <c r="AE430" s="88" t="str">
        <f>IF(ISBLANK(Lehrdrehbuch[[#This Row],[from]]),"",_xlfn.CONCAT(Lehrdrehbuch[[#This Row],[Ei Nr.]],".",Lehrdrehbuch[[#This Row],[from]]))</f>
        <v>7.3</v>
      </c>
      <c r="AF430" s="9">
        <v>3</v>
      </c>
      <c r="AG430" s="88" t="str">
        <f>IF(ISBLANK(Lehrdrehbuch[[#This Row],[until]]),"",_xlfn.CONCAT(Lehrdrehbuch[[#This Row],[Ei Nr.]],".",Lehrdrehbuch[[#This Row],[until]]))</f>
        <v>7.3</v>
      </c>
      <c r="AH430" s="67" cm="1">
        <f t="array" ref="AH430">_xlfn.IFS(Lehrdrehbuch[[#This Row],[from]]="na","na",Lehrdrehbuch[[#This Row],[from]]="ID","na",ISBLANK(Lehrdrehbuch[[#This Row],[from]]),"na",ISNUMBER(Lehrdrehbuch[[#This Row],[from]]),Lehrdrehbuch[[#This Row],[until]]-Lehrdrehbuch[[#This Row],[from]]+1)</f>
        <v>1</v>
      </c>
      <c r="AI430" s="79"/>
      <c r="AJ430" s="96"/>
      <c r="AK430" s="79"/>
      <c r="AL430"/>
      <c r="AM430"/>
      <c r="AN430"/>
      <c r="AO430"/>
      <c r="AP430"/>
      <c r="AQ430"/>
      <c r="AR430"/>
      <c r="AS430"/>
      <c r="AT430"/>
      <c r="AU430"/>
      <c r="AV430"/>
    </row>
    <row r="431" spans="1:48" ht="32" x14ac:dyDescent="0.2">
      <c r="A431" s="46"/>
      <c r="B431" s="39">
        <v>5</v>
      </c>
      <c r="C431" s="109">
        <v>46</v>
      </c>
      <c r="D431" s="50">
        <v>97</v>
      </c>
      <c r="E431" s="102">
        <v>1</v>
      </c>
      <c r="F431" s="92" t="s">
        <v>835</v>
      </c>
      <c r="G431" s="52">
        <v>4.1666666666666666E-3</v>
      </c>
      <c r="H431" s="44">
        <v>1</v>
      </c>
      <c r="I43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0.1138888888888889</v>
      </c>
      <c r="J43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0.48888888888888854</v>
      </c>
      <c r="K431" s="55">
        <v>1.7361111111111112E-2</v>
      </c>
      <c r="L431" s="128" t="str" cm="1">
        <f t="array" ref="L43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07.02.02.01_v_EN</v>
      </c>
      <c r="M431" s="59">
        <v>7</v>
      </c>
      <c r="N431" s="37" t="s">
        <v>910</v>
      </c>
      <c r="O431" s="5">
        <v>2</v>
      </c>
      <c r="P431" s="1" t="s">
        <v>911</v>
      </c>
      <c r="Q431" s="59">
        <v>2</v>
      </c>
      <c r="R431" s="1" t="s">
        <v>914</v>
      </c>
      <c r="S431" s="84" t="s">
        <v>823</v>
      </c>
      <c r="T431" s="59">
        <v>1</v>
      </c>
      <c r="U431" s="2" t="s">
        <v>824</v>
      </c>
      <c r="V431" s="60" t="s">
        <v>1248</v>
      </c>
      <c r="W431" s="1" t="s">
        <v>826</v>
      </c>
      <c r="X431" s="1" t="s">
        <v>374</v>
      </c>
      <c r="Y431" s="17">
        <v>0</v>
      </c>
      <c r="Z431" s="60" t="s">
        <v>1452</v>
      </c>
      <c r="AA431" s="35"/>
      <c r="AB431" s="12"/>
      <c r="AC431" s="2" t="s">
        <v>819</v>
      </c>
      <c r="AD431" s="9">
        <v>4</v>
      </c>
      <c r="AE431" s="88" t="str">
        <f>IF(ISBLANK(Lehrdrehbuch[[#This Row],[from]]),"",_xlfn.CONCAT(Lehrdrehbuch[[#This Row],[Ei Nr.]],".",Lehrdrehbuch[[#This Row],[from]]))</f>
        <v>7.4</v>
      </c>
      <c r="AF431" s="9">
        <v>6</v>
      </c>
      <c r="AG431" s="88" t="str">
        <f>IF(ISBLANK(Lehrdrehbuch[[#This Row],[until]]),"",_xlfn.CONCAT(Lehrdrehbuch[[#This Row],[Ei Nr.]],".",Lehrdrehbuch[[#This Row],[until]]))</f>
        <v>7.6</v>
      </c>
      <c r="AH431" s="67" cm="1">
        <f t="array" ref="AH431">_xlfn.IFS(Lehrdrehbuch[[#This Row],[from]]="na","na",Lehrdrehbuch[[#This Row],[from]]="ID","na",ISBLANK(Lehrdrehbuch[[#This Row],[from]]),"na",ISNUMBER(Lehrdrehbuch[[#This Row],[from]]),Lehrdrehbuch[[#This Row],[until]]-Lehrdrehbuch[[#This Row],[from]]+1)</f>
        <v>3</v>
      </c>
      <c r="AI431" s="79"/>
      <c r="AJ431" s="96"/>
      <c r="AK431" s="79"/>
      <c r="AL431"/>
      <c r="AM431"/>
      <c r="AN431"/>
      <c r="AO431"/>
      <c r="AP431"/>
      <c r="AQ431"/>
      <c r="AR431"/>
      <c r="AS431"/>
      <c r="AT431"/>
      <c r="AU431"/>
      <c r="AV431"/>
    </row>
    <row r="432" spans="1:48" ht="96" x14ac:dyDescent="0.2">
      <c r="A432" s="46"/>
      <c r="B432" s="39">
        <v>5</v>
      </c>
      <c r="C432" s="109">
        <v>47</v>
      </c>
      <c r="D432" s="50">
        <v>99</v>
      </c>
      <c r="E432" s="102">
        <v>1</v>
      </c>
      <c r="F432" s="92" t="s">
        <v>835</v>
      </c>
      <c r="G432" s="52">
        <v>6.9444444444444441E-3</v>
      </c>
      <c r="H432" s="44">
        <v>1</v>
      </c>
      <c r="I43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0.12083333333333335</v>
      </c>
      <c r="J43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0.49583333333333296</v>
      </c>
      <c r="K432" s="55">
        <v>1.7361111111111112E-2</v>
      </c>
      <c r="L432" s="128" t="str" cm="1">
        <f t="array" ref="L43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07.02.03.01_v_EN</v>
      </c>
      <c r="M432" s="59">
        <v>7</v>
      </c>
      <c r="N432" s="37" t="s">
        <v>910</v>
      </c>
      <c r="O432" s="5">
        <v>2</v>
      </c>
      <c r="P432" s="1" t="s">
        <v>911</v>
      </c>
      <c r="Q432" s="59">
        <v>3</v>
      </c>
      <c r="R432" s="1" t="s">
        <v>915</v>
      </c>
      <c r="S432" s="84" t="s">
        <v>918</v>
      </c>
      <c r="T432" s="59">
        <v>1</v>
      </c>
      <c r="U432" s="2" t="s">
        <v>1207</v>
      </c>
      <c r="V432" s="60" t="s">
        <v>1248</v>
      </c>
      <c r="W432" s="1" t="s">
        <v>821</v>
      </c>
      <c r="X432" s="1" t="s">
        <v>374</v>
      </c>
      <c r="Y432" s="17">
        <v>0</v>
      </c>
      <c r="Z432" s="60" t="s">
        <v>920</v>
      </c>
      <c r="AA432" s="35"/>
      <c r="AB432" s="12"/>
      <c r="AC432" s="2" t="s">
        <v>841</v>
      </c>
      <c r="AD432" s="9">
        <v>7</v>
      </c>
      <c r="AE432" s="88" t="str">
        <f>IF(ISBLANK(Lehrdrehbuch[[#This Row],[from]]),"",_xlfn.CONCAT(Lehrdrehbuch[[#This Row],[Ei Nr.]],".",Lehrdrehbuch[[#This Row],[from]]))</f>
        <v>7.7</v>
      </c>
      <c r="AF432" s="9">
        <v>7</v>
      </c>
      <c r="AG432" s="88" t="str">
        <f>IF(ISBLANK(Lehrdrehbuch[[#This Row],[until]]),"",_xlfn.CONCAT(Lehrdrehbuch[[#This Row],[Ei Nr.]],".",Lehrdrehbuch[[#This Row],[until]]))</f>
        <v>7.7</v>
      </c>
      <c r="AH432" s="67" cm="1">
        <f t="array" ref="AH432">_xlfn.IFS(Lehrdrehbuch[[#This Row],[from]]="na","na",Lehrdrehbuch[[#This Row],[from]]="ID","na",ISBLANK(Lehrdrehbuch[[#This Row],[from]]),"na",ISNUMBER(Lehrdrehbuch[[#This Row],[from]]),Lehrdrehbuch[[#This Row],[until]]-Lehrdrehbuch[[#This Row],[from]]+1)</f>
        <v>1</v>
      </c>
      <c r="AI432" s="79"/>
      <c r="AJ432" s="96"/>
      <c r="AK432" s="79"/>
      <c r="AL432"/>
      <c r="AM432"/>
      <c r="AN432"/>
      <c r="AO432"/>
      <c r="AP432"/>
      <c r="AQ432"/>
      <c r="AR432"/>
      <c r="AS432"/>
      <c r="AT432"/>
      <c r="AU432"/>
      <c r="AV432"/>
    </row>
    <row r="433" spans="1:48" ht="80" x14ac:dyDescent="0.2">
      <c r="A433" s="46"/>
      <c r="B433" s="39">
        <v>5</v>
      </c>
      <c r="C433" s="109">
        <v>48</v>
      </c>
      <c r="D433" s="50">
        <v>100</v>
      </c>
      <c r="E433" s="103">
        <v>1</v>
      </c>
      <c r="F433" s="92" t="s">
        <v>835</v>
      </c>
      <c r="G433" s="52">
        <v>3.472222222222222E-3</v>
      </c>
      <c r="H433" s="44">
        <v>0</v>
      </c>
      <c r="I43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0.12083333333333335</v>
      </c>
      <c r="J43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0.49583333333333296</v>
      </c>
      <c r="K433" s="55">
        <v>1.7361111111111112E-2</v>
      </c>
      <c r="L433" s="128" t="str" cm="1">
        <f t="array" ref="L43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07.02.03a.01_v_EN</v>
      </c>
      <c r="M433" s="59">
        <v>7</v>
      </c>
      <c r="N433" s="37" t="s">
        <v>910</v>
      </c>
      <c r="O433" s="5">
        <v>2</v>
      </c>
      <c r="P433" s="1" t="s">
        <v>911</v>
      </c>
      <c r="Q433" s="59" t="s">
        <v>709</v>
      </c>
      <c r="R433" s="1" t="s">
        <v>915</v>
      </c>
      <c r="S433" s="84" t="s">
        <v>917</v>
      </c>
      <c r="T433" s="58">
        <v>1</v>
      </c>
      <c r="U433" s="2" t="s">
        <v>1202</v>
      </c>
      <c r="V433" s="60" t="s">
        <v>1248</v>
      </c>
      <c r="W433" s="1" t="s">
        <v>821</v>
      </c>
      <c r="X433" s="1" t="s">
        <v>822</v>
      </c>
      <c r="Y433" s="17">
        <v>1</v>
      </c>
      <c r="Z433" s="60" t="s">
        <v>919</v>
      </c>
      <c r="AA433" s="35"/>
      <c r="AB433" s="12"/>
      <c r="AC433" s="2"/>
      <c r="AD433" s="9" t="s">
        <v>718</v>
      </c>
      <c r="AE433" s="88" t="str">
        <f>IF(ISBLANK(Lehrdrehbuch[[#This Row],[from]]),"",_xlfn.CONCAT(Lehrdrehbuch[[#This Row],[Ei Nr.]],".",Lehrdrehbuch[[#This Row],[from]]))</f>
        <v>7.ID</v>
      </c>
      <c r="AF433" s="9" t="s">
        <v>718</v>
      </c>
      <c r="AG433" s="88" t="str">
        <f>IF(ISBLANK(Lehrdrehbuch[[#This Row],[until]]),"",_xlfn.CONCAT(Lehrdrehbuch[[#This Row],[Ei Nr.]],".",Lehrdrehbuch[[#This Row],[until]]))</f>
        <v>7.ID</v>
      </c>
      <c r="AH433" s="67" t="str" cm="1">
        <f t="array" ref="AH433">_xlfn.IFS(Lehrdrehbuch[[#This Row],[from]]="na","na",Lehrdrehbuch[[#This Row],[from]]="ID","na",ISBLANK(Lehrdrehbuch[[#This Row],[from]]),"na",ISNUMBER(Lehrdrehbuch[[#This Row],[from]]),Lehrdrehbuch[[#This Row],[until]]-Lehrdrehbuch[[#This Row],[from]]+1)</f>
        <v>na</v>
      </c>
      <c r="AI433" s="79"/>
      <c r="AJ433" s="96"/>
      <c r="AK433" s="79"/>
      <c r="AL433"/>
      <c r="AM433"/>
      <c r="AN433"/>
      <c r="AO433"/>
      <c r="AP433"/>
      <c r="AQ433"/>
      <c r="AR433"/>
      <c r="AS433"/>
      <c r="AT433"/>
      <c r="AU433"/>
      <c r="AV433"/>
    </row>
    <row r="434" spans="1:48" ht="32" x14ac:dyDescent="0.2">
      <c r="A434" s="46"/>
      <c r="B434" s="39">
        <v>5</v>
      </c>
      <c r="C434" s="109">
        <v>49</v>
      </c>
      <c r="D434" s="50">
        <v>102</v>
      </c>
      <c r="E434" s="102">
        <v>1</v>
      </c>
      <c r="F434" s="92" t="s">
        <v>835</v>
      </c>
      <c r="G434" s="52">
        <v>6.9444444444444447E-4</v>
      </c>
      <c r="H434" s="44">
        <v>1</v>
      </c>
      <c r="I43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0.12152777777777779</v>
      </c>
      <c r="J43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0.4965277777777774</v>
      </c>
      <c r="K434" s="55">
        <v>1.7361111111111112E-2</v>
      </c>
      <c r="L434" s="128" t="str" cm="1">
        <f t="array" ref="L43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07.02.04.01_v_EN</v>
      </c>
      <c r="M434" s="59">
        <v>7</v>
      </c>
      <c r="N434" s="37" t="s">
        <v>910</v>
      </c>
      <c r="O434" s="5">
        <v>2</v>
      </c>
      <c r="P434" s="1" t="s">
        <v>911</v>
      </c>
      <c r="Q434" s="59">
        <v>4</v>
      </c>
      <c r="R434" s="1" t="s">
        <v>401</v>
      </c>
      <c r="S434" s="84" t="s">
        <v>823</v>
      </c>
      <c r="T434" s="59">
        <v>1</v>
      </c>
      <c r="U434" s="2" t="s">
        <v>824</v>
      </c>
      <c r="V434" s="60" t="s">
        <v>1249</v>
      </c>
      <c r="W434" s="1" t="s">
        <v>826</v>
      </c>
      <c r="X434" s="1" t="s">
        <v>374</v>
      </c>
      <c r="Y434" s="17">
        <v>0</v>
      </c>
      <c r="Z434" s="60" t="s">
        <v>1456</v>
      </c>
      <c r="AA434" s="35"/>
      <c r="AB434" s="12"/>
      <c r="AC434" s="2" t="s">
        <v>819</v>
      </c>
      <c r="AD434" s="9">
        <v>8</v>
      </c>
      <c r="AE434" s="88" t="str">
        <f>IF(ISBLANK(Lehrdrehbuch[[#This Row],[from]]),"",_xlfn.CONCAT(Lehrdrehbuch[[#This Row],[Ei Nr.]],".",Lehrdrehbuch[[#This Row],[from]]))</f>
        <v>7.8</v>
      </c>
      <c r="AF434" s="9">
        <v>9</v>
      </c>
      <c r="AG434" s="88" t="str">
        <f>IF(ISBLANK(Lehrdrehbuch[[#This Row],[until]]),"",_xlfn.CONCAT(Lehrdrehbuch[[#This Row],[Ei Nr.]],".",Lehrdrehbuch[[#This Row],[until]]))</f>
        <v>7.9</v>
      </c>
      <c r="AH434" s="67" cm="1">
        <f t="array" ref="AH434">_xlfn.IFS(Lehrdrehbuch[[#This Row],[from]]="na","na",Lehrdrehbuch[[#This Row],[from]]="ID","na",ISBLANK(Lehrdrehbuch[[#This Row],[from]]),"na",ISNUMBER(Lehrdrehbuch[[#This Row],[from]]),Lehrdrehbuch[[#This Row],[until]]-Lehrdrehbuch[[#This Row],[from]]+1)</f>
        <v>2</v>
      </c>
      <c r="AI434" s="79"/>
      <c r="AJ434" s="96"/>
      <c r="AK434" s="79"/>
      <c r="AL434"/>
      <c r="AM434"/>
      <c r="AN434"/>
      <c r="AO434"/>
      <c r="AP434"/>
      <c r="AQ434"/>
      <c r="AR434"/>
      <c r="AS434"/>
      <c r="AT434"/>
      <c r="AU434"/>
      <c r="AV434"/>
    </row>
    <row r="435" spans="1:48" ht="64" x14ac:dyDescent="0.2">
      <c r="A435" s="46"/>
      <c r="B435" s="39">
        <v>5</v>
      </c>
      <c r="C435" s="109">
        <v>50</v>
      </c>
      <c r="D435" s="50">
        <v>104</v>
      </c>
      <c r="E435" s="102">
        <v>1</v>
      </c>
      <c r="F435" s="92" t="s">
        <v>835</v>
      </c>
      <c r="G435" s="52">
        <v>2.0833333333333333E-3</v>
      </c>
      <c r="H435" s="44">
        <v>1</v>
      </c>
      <c r="I43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0.12361111111111113</v>
      </c>
      <c r="J43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0.49861111111111073</v>
      </c>
      <c r="K435" s="55">
        <v>1.7361111111111112E-2</v>
      </c>
      <c r="L435" s="128" t="str" cm="1">
        <f t="array" ref="L43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07.03.01.01_v_EN</v>
      </c>
      <c r="M435" s="59">
        <v>7</v>
      </c>
      <c r="N435" s="37" t="s">
        <v>910</v>
      </c>
      <c r="O435" s="5">
        <v>3</v>
      </c>
      <c r="P435" s="1" t="s">
        <v>912</v>
      </c>
      <c r="Q435" s="59">
        <v>1</v>
      </c>
      <c r="R435" s="1" t="s">
        <v>916</v>
      </c>
      <c r="S435" s="84" t="s">
        <v>823</v>
      </c>
      <c r="T435" s="59">
        <v>1</v>
      </c>
      <c r="U435" s="2" t="s">
        <v>824</v>
      </c>
      <c r="V435" s="60" t="s">
        <v>1250</v>
      </c>
      <c r="W435" s="1" t="s">
        <v>826</v>
      </c>
      <c r="X435" s="1" t="s">
        <v>374</v>
      </c>
      <c r="Y435" s="17">
        <v>0</v>
      </c>
      <c r="Z435" s="60" t="s">
        <v>1457</v>
      </c>
      <c r="AA435" s="35" t="s">
        <v>1112</v>
      </c>
      <c r="AB435" s="247"/>
      <c r="AC435" s="2" t="s">
        <v>819</v>
      </c>
      <c r="AD435" s="9">
        <v>10</v>
      </c>
      <c r="AE435" s="88" t="str">
        <f>IF(ISBLANK(Lehrdrehbuch[[#This Row],[from]]),"",_xlfn.CONCAT(Lehrdrehbuch[[#This Row],[Ei Nr.]],".",Lehrdrehbuch[[#This Row],[from]]))</f>
        <v>7.10</v>
      </c>
      <c r="AF435" s="9">
        <v>12</v>
      </c>
      <c r="AG435" s="88" t="str">
        <f>IF(ISBLANK(Lehrdrehbuch[[#This Row],[until]]),"",_xlfn.CONCAT(Lehrdrehbuch[[#This Row],[Ei Nr.]],".",Lehrdrehbuch[[#This Row],[until]]))</f>
        <v>7.12</v>
      </c>
      <c r="AH435" s="67" cm="1">
        <f t="array" ref="AH435">_xlfn.IFS(Lehrdrehbuch[[#This Row],[from]]="na","na",Lehrdrehbuch[[#This Row],[from]]="ID","na",ISBLANK(Lehrdrehbuch[[#This Row],[from]]),"na",ISNUMBER(Lehrdrehbuch[[#This Row],[from]]),Lehrdrehbuch[[#This Row],[until]]-Lehrdrehbuch[[#This Row],[from]]+1)</f>
        <v>3</v>
      </c>
      <c r="AI435" s="79"/>
      <c r="AJ435" s="96"/>
      <c r="AK435" s="79"/>
      <c r="AL435"/>
      <c r="AM435"/>
      <c r="AN435"/>
      <c r="AO435"/>
      <c r="AP435"/>
      <c r="AQ435"/>
      <c r="AR435"/>
      <c r="AS435"/>
      <c r="AT435"/>
      <c r="AU435"/>
      <c r="AV435"/>
    </row>
    <row r="436" spans="1:48" ht="32" x14ac:dyDescent="0.2">
      <c r="A436" s="193"/>
      <c r="B436" s="194">
        <v>5</v>
      </c>
      <c r="C436" s="195">
        <v>51</v>
      </c>
      <c r="D436" s="196">
        <v>106</v>
      </c>
      <c r="E436" s="197">
        <v>1</v>
      </c>
      <c r="F436" s="198" t="s">
        <v>835</v>
      </c>
      <c r="G436" s="199">
        <v>4.1666666666666664E-2</v>
      </c>
      <c r="H436" s="200">
        <v>1</v>
      </c>
      <c r="I436" s="201">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0.1652777777777778</v>
      </c>
      <c r="J436" s="201">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0.54027777777777741</v>
      </c>
      <c r="K436" s="202">
        <v>4.1666666666666664E-2</v>
      </c>
      <c r="L436" s="203" t="str" cm="1">
        <f t="array" ref="L43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07.03.02.01_v_EN</v>
      </c>
      <c r="M436" s="204">
        <v>7</v>
      </c>
      <c r="N436" s="205" t="s">
        <v>1182</v>
      </c>
      <c r="O436" s="206">
        <v>3</v>
      </c>
      <c r="P436" s="207" t="s">
        <v>15</v>
      </c>
      <c r="Q436" s="204">
        <v>2</v>
      </c>
      <c r="R436" s="207" t="s">
        <v>1180</v>
      </c>
      <c r="S436" s="208" t="s">
        <v>15</v>
      </c>
      <c r="T436" s="204">
        <v>1</v>
      </c>
      <c r="U436" s="209" t="s">
        <v>15</v>
      </c>
      <c r="V436" s="210" t="s">
        <v>1183</v>
      </c>
      <c r="W436" s="207" t="s">
        <v>15</v>
      </c>
      <c r="X436" s="207" t="s">
        <v>15</v>
      </c>
      <c r="Y436" s="211">
        <v>0</v>
      </c>
      <c r="Z436" s="210" t="s">
        <v>1182</v>
      </c>
      <c r="AA436" s="212" t="s">
        <v>1181</v>
      </c>
      <c r="AB436" s="249"/>
      <c r="AC436" s="209" t="s">
        <v>15</v>
      </c>
      <c r="AD436" s="213" t="s">
        <v>15</v>
      </c>
      <c r="AE436" s="214" t="str">
        <f>IF(ISBLANK(Lehrdrehbuch[[#This Row],[from]]),"",_xlfn.CONCAT(Lehrdrehbuch[[#This Row],[Ei Nr.]],".",Lehrdrehbuch[[#This Row],[from]]))</f>
        <v>7.na</v>
      </c>
      <c r="AF436" s="213" t="s">
        <v>15</v>
      </c>
      <c r="AG436" s="214" t="str">
        <f>IF(ISBLANK(Lehrdrehbuch[[#This Row],[until]]),"",_xlfn.CONCAT(Lehrdrehbuch[[#This Row],[Ei Nr.]],".",Lehrdrehbuch[[#This Row],[until]]))</f>
        <v>7.na</v>
      </c>
      <c r="AH436" s="215" t="str" cm="1">
        <f t="array" ref="AH436">_xlfn.IFS(Lehrdrehbuch[[#This Row],[from]]="na","na",Lehrdrehbuch[[#This Row],[from]]="ID","na",ISBLANK(Lehrdrehbuch[[#This Row],[from]]),"na",ISNUMBER(Lehrdrehbuch[[#This Row],[from]]),Lehrdrehbuch[[#This Row],[until]]-Lehrdrehbuch[[#This Row],[from]]+1)</f>
        <v>na</v>
      </c>
      <c r="AI436" s="216"/>
      <c r="AJ436" s="217"/>
      <c r="AK436" s="216"/>
      <c r="AL436"/>
      <c r="AM436"/>
      <c r="AN436"/>
      <c r="AO436"/>
      <c r="AP436"/>
      <c r="AQ436"/>
      <c r="AR436"/>
      <c r="AS436"/>
      <c r="AT436"/>
      <c r="AU436"/>
      <c r="AV436"/>
    </row>
    <row r="437" spans="1:48" ht="176" x14ac:dyDescent="0.2">
      <c r="A437" s="46"/>
      <c r="B437" s="39">
        <v>5</v>
      </c>
      <c r="C437" s="109">
        <v>52</v>
      </c>
      <c r="D437" s="50">
        <v>108</v>
      </c>
      <c r="E437" s="102">
        <v>1</v>
      </c>
      <c r="F437" s="92" t="s">
        <v>835</v>
      </c>
      <c r="G437" s="52">
        <v>1.3888888888888889E-3</v>
      </c>
      <c r="H437" s="44">
        <v>1</v>
      </c>
      <c r="I43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0.16666666666666669</v>
      </c>
      <c r="J43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0.5416666666666663</v>
      </c>
      <c r="K437" s="56">
        <v>3.4722222222222224E-2</v>
      </c>
      <c r="L437" s="128" t="str" cm="1">
        <f t="array" ref="L43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08.01.01.01_v_EN</v>
      </c>
      <c r="M437" s="59">
        <v>8</v>
      </c>
      <c r="N437" s="37" t="s">
        <v>921</v>
      </c>
      <c r="O437" s="5">
        <v>1</v>
      </c>
      <c r="P437" s="1" t="s">
        <v>922</v>
      </c>
      <c r="Q437" s="59">
        <v>1</v>
      </c>
      <c r="R437" s="1" t="s">
        <v>928</v>
      </c>
      <c r="S437" s="84" t="s">
        <v>934</v>
      </c>
      <c r="T437" s="59">
        <v>1</v>
      </c>
      <c r="U437" s="2" t="s">
        <v>904</v>
      </c>
      <c r="V437" s="60" t="s">
        <v>1251</v>
      </c>
      <c r="W437" s="1" t="s">
        <v>826</v>
      </c>
      <c r="X437" s="1" t="s">
        <v>374</v>
      </c>
      <c r="Y437" s="17">
        <v>0</v>
      </c>
      <c r="Z437" s="60" t="s">
        <v>940</v>
      </c>
      <c r="AA437" s="35" t="s">
        <v>947</v>
      </c>
      <c r="AB437" s="12" t="s">
        <v>949</v>
      </c>
      <c r="AC437" s="2" t="s">
        <v>850</v>
      </c>
      <c r="AD437" s="17">
        <v>1</v>
      </c>
      <c r="AE437" s="88" t="str">
        <f>IF(ISBLANK(Lehrdrehbuch[[#This Row],[from]]),"",_xlfn.CONCAT(Lehrdrehbuch[[#This Row],[Ei Nr.]],".",Lehrdrehbuch[[#This Row],[from]]))</f>
        <v>8.1</v>
      </c>
      <c r="AF437" s="17">
        <v>2</v>
      </c>
      <c r="AG437" s="90" t="str">
        <f>IF(ISBLANK(Lehrdrehbuch[[#This Row],[until]]),"",_xlfn.CONCAT(Lehrdrehbuch[[#This Row],[Ei Nr.]],".",Lehrdrehbuch[[#This Row],[until]]))</f>
        <v>8.2</v>
      </c>
      <c r="AH437" s="68" cm="1">
        <f t="array" ref="AH437">_xlfn.IFS(Lehrdrehbuch[[#This Row],[from]]="na","na",Lehrdrehbuch[[#This Row],[from]]="ID","na",ISBLANK(Lehrdrehbuch[[#This Row],[from]]),"na",ISNUMBER(Lehrdrehbuch[[#This Row],[from]]),Lehrdrehbuch[[#This Row],[until]]-Lehrdrehbuch[[#This Row],[from]]+1)</f>
        <v>2</v>
      </c>
      <c r="AI437" s="79"/>
      <c r="AJ437" s="96"/>
      <c r="AK437" s="79" t="s">
        <v>797</v>
      </c>
      <c r="AL437"/>
      <c r="AM437"/>
      <c r="AN437"/>
      <c r="AO437"/>
      <c r="AP437"/>
      <c r="AQ437"/>
      <c r="AR437"/>
      <c r="AS437"/>
      <c r="AT437"/>
      <c r="AU437"/>
      <c r="AV437"/>
    </row>
    <row r="438" spans="1:48" ht="48" x14ac:dyDescent="0.2">
      <c r="A438" s="46"/>
      <c r="B438" s="39">
        <v>5</v>
      </c>
      <c r="C438" s="109">
        <v>53</v>
      </c>
      <c r="D438" s="50">
        <v>110</v>
      </c>
      <c r="E438" s="102">
        <v>1</v>
      </c>
      <c r="F438" s="92" t="s">
        <v>835</v>
      </c>
      <c r="G438" s="52">
        <v>1.0416666666666666E-2</v>
      </c>
      <c r="H438" s="44">
        <v>1</v>
      </c>
      <c r="I43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0.17708333333333334</v>
      </c>
      <c r="J43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0.55208333333333293</v>
      </c>
      <c r="K438" s="56">
        <v>3.4722222222222224E-2</v>
      </c>
      <c r="L438" s="128" t="str" cm="1">
        <f t="array" ref="L43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08.01.01.02_v_EN</v>
      </c>
      <c r="M438" s="59">
        <v>8</v>
      </c>
      <c r="N438" s="37" t="s">
        <v>921</v>
      </c>
      <c r="O438" s="5">
        <v>1</v>
      </c>
      <c r="P438" s="1" t="s">
        <v>922</v>
      </c>
      <c r="Q438" s="59">
        <v>1</v>
      </c>
      <c r="R438" s="1" t="s">
        <v>928</v>
      </c>
      <c r="S438" s="84" t="s">
        <v>934</v>
      </c>
      <c r="T438" s="59">
        <v>2</v>
      </c>
      <c r="U438" s="2" t="s">
        <v>1213</v>
      </c>
      <c r="V438" s="60" t="s">
        <v>1251</v>
      </c>
      <c r="W438" s="1" t="s">
        <v>821</v>
      </c>
      <c r="X438" s="1" t="s">
        <v>822</v>
      </c>
      <c r="Y438" s="17">
        <v>0</v>
      </c>
      <c r="Z438" s="60" t="s">
        <v>1197</v>
      </c>
      <c r="AA438" s="35" t="s">
        <v>948</v>
      </c>
      <c r="AB438" s="12"/>
      <c r="AC438" s="2" t="s">
        <v>851</v>
      </c>
      <c r="AD438" s="9">
        <v>3</v>
      </c>
      <c r="AE438" s="88" t="str">
        <f>IF(ISBLANK(Lehrdrehbuch[[#This Row],[from]]),"",_xlfn.CONCAT(Lehrdrehbuch[[#This Row],[Ei Nr.]],".",Lehrdrehbuch[[#This Row],[from]]))</f>
        <v>8.3</v>
      </c>
      <c r="AF438" s="9">
        <v>3</v>
      </c>
      <c r="AG438" s="88" t="str">
        <f>IF(ISBLANK(Lehrdrehbuch[[#This Row],[until]]),"",_xlfn.CONCAT(Lehrdrehbuch[[#This Row],[Ei Nr.]],".",Lehrdrehbuch[[#This Row],[until]]))</f>
        <v>8.3</v>
      </c>
      <c r="AH438" s="67" cm="1">
        <f t="array" ref="AH438">_xlfn.IFS(Lehrdrehbuch[[#This Row],[from]]="na","na",Lehrdrehbuch[[#This Row],[from]]="ID","na",ISBLANK(Lehrdrehbuch[[#This Row],[from]]),"na",ISNUMBER(Lehrdrehbuch[[#This Row],[from]]),Lehrdrehbuch[[#This Row],[until]]-Lehrdrehbuch[[#This Row],[from]]+1)</f>
        <v>1</v>
      </c>
      <c r="AI438" s="79"/>
      <c r="AJ438" s="96"/>
      <c r="AK438" s="79"/>
      <c r="AL438"/>
      <c r="AM438"/>
      <c r="AN438"/>
      <c r="AO438"/>
      <c r="AP438"/>
      <c r="AQ438"/>
      <c r="AR438"/>
      <c r="AS438"/>
      <c r="AT438"/>
      <c r="AU438"/>
      <c r="AV438"/>
    </row>
    <row r="439" spans="1:48" ht="48" x14ac:dyDescent="0.2">
      <c r="A439" s="46"/>
      <c r="B439" s="39">
        <v>5</v>
      </c>
      <c r="C439" s="109">
        <v>54</v>
      </c>
      <c r="D439" s="50">
        <v>112</v>
      </c>
      <c r="E439" s="102">
        <v>1</v>
      </c>
      <c r="F439" s="92" t="s">
        <v>835</v>
      </c>
      <c r="G439" s="52">
        <v>8.3333333333333332E-3</v>
      </c>
      <c r="H439" s="44">
        <v>1</v>
      </c>
      <c r="I43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0.18541666666666667</v>
      </c>
      <c r="J43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0.56041666666666623</v>
      </c>
      <c r="K439" s="56">
        <v>3.4722222222222224E-2</v>
      </c>
      <c r="L439" s="128" t="str" cm="1">
        <f t="array" ref="L43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08.01.01.03_v_EN</v>
      </c>
      <c r="M439" s="59">
        <v>8</v>
      </c>
      <c r="N439" s="37" t="s">
        <v>921</v>
      </c>
      <c r="O439" s="5">
        <v>1</v>
      </c>
      <c r="P439" s="1" t="s">
        <v>922</v>
      </c>
      <c r="Q439" s="59">
        <v>1</v>
      </c>
      <c r="R439" s="1" t="s">
        <v>928</v>
      </c>
      <c r="S439" s="84" t="s">
        <v>934</v>
      </c>
      <c r="T439" s="59">
        <v>3</v>
      </c>
      <c r="U439" s="2" t="s">
        <v>1198</v>
      </c>
      <c r="V439" s="60" t="s">
        <v>1251</v>
      </c>
      <c r="W439" s="1" t="s">
        <v>821</v>
      </c>
      <c r="X439" s="1" t="s">
        <v>822</v>
      </c>
      <c r="Y439" s="17">
        <v>0</v>
      </c>
      <c r="Z439" s="60" t="s">
        <v>1364</v>
      </c>
      <c r="AA439" s="35"/>
      <c r="AB439" s="12"/>
      <c r="AC439" s="2" t="s">
        <v>850</v>
      </c>
      <c r="AD439" s="9">
        <v>4</v>
      </c>
      <c r="AE439" s="88" t="str">
        <f>IF(ISBLANK(Lehrdrehbuch[[#This Row],[from]]),"",_xlfn.CONCAT(Lehrdrehbuch[[#This Row],[Ei Nr.]],".",Lehrdrehbuch[[#This Row],[from]]))</f>
        <v>8.4</v>
      </c>
      <c r="AF439" s="9">
        <v>4</v>
      </c>
      <c r="AG439" s="88" t="str">
        <f>IF(ISBLANK(Lehrdrehbuch[[#This Row],[until]]),"",_xlfn.CONCAT(Lehrdrehbuch[[#This Row],[Ei Nr.]],".",Lehrdrehbuch[[#This Row],[until]]))</f>
        <v>8.4</v>
      </c>
      <c r="AH439" s="67" cm="1">
        <f t="array" ref="AH439">_xlfn.IFS(Lehrdrehbuch[[#This Row],[from]]="na","na",Lehrdrehbuch[[#This Row],[from]]="ID","na",ISBLANK(Lehrdrehbuch[[#This Row],[from]]),"na",ISNUMBER(Lehrdrehbuch[[#This Row],[from]]),Lehrdrehbuch[[#This Row],[until]]-Lehrdrehbuch[[#This Row],[from]]+1)</f>
        <v>1</v>
      </c>
      <c r="AI439" s="79"/>
      <c r="AJ439" s="96"/>
      <c r="AK439" s="79"/>
      <c r="AL439"/>
      <c r="AM439"/>
      <c r="AN439"/>
      <c r="AO439"/>
      <c r="AP439"/>
      <c r="AQ439"/>
      <c r="AR439"/>
      <c r="AS439"/>
      <c r="AT439"/>
      <c r="AU439"/>
      <c r="AV439"/>
    </row>
    <row r="440" spans="1:48" ht="64" x14ac:dyDescent="0.2">
      <c r="A440" s="46"/>
      <c r="B440" s="39">
        <v>5</v>
      </c>
      <c r="C440" s="109">
        <v>55</v>
      </c>
      <c r="D440" s="50">
        <v>115</v>
      </c>
      <c r="E440" s="102">
        <v>1</v>
      </c>
      <c r="F440" s="92" t="s">
        <v>835</v>
      </c>
      <c r="G440" s="52">
        <v>2.7777777777777779E-3</v>
      </c>
      <c r="H440" s="44">
        <v>1</v>
      </c>
      <c r="I44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0.18819444444444444</v>
      </c>
      <c r="J44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0.563194444444444</v>
      </c>
      <c r="K440" s="56">
        <v>3.4722222222222224E-2</v>
      </c>
      <c r="L440" s="128" t="str" cm="1">
        <f t="array" ref="L44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08.01.02.01_v_EN</v>
      </c>
      <c r="M440" s="59">
        <v>8</v>
      </c>
      <c r="N440" s="37" t="s">
        <v>921</v>
      </c>
      <c r="O440" s="5">
        <v>1</v>
      </c>
      <c r="P440" s="1" t="s">
        <v>922</v>
      </c>
      <c r="Q440" s="59">
        <v>2</v>
      </c>
      <c r="R440" s="1" t="s">
        <v>929</v>
      </c>
      <c r="S440" s="84" t="s">
        <v>935</v>
      </c>
      <c r="T440" s="59">
        <v>1</v>
      </c>
      <c r="U440" s="2" t="s">
        <v>1200</v>
      </c>
      <c r="V440" s="60" t="s">
        <v>1252</v>
      </c>
      <c r="W440" s="1" t="s">
        <v>821</v>
      </c>
      <c r="X440" s="1" t="s">
        <v>822</v>
      </c>
      <c r="Y440" s="17">
        <v>0</v>
      </c>
      <c r="Z440" s="60" t="s">
        <v>941</v>
      </c>
      <c r="AA440" s="35"/>
      <c r="AB440" s="12"/>
      <c r="AC440" s="2"/>
      <c r="AD440" s="9">
        <v>5</v>
      </c>
      <c r="AE440" s="88" t="str">
        <f>IF(ISBLANK(Lehrdrehbuch[[#This Row],[from]]),"",_xlfn.CONCAT(Lehrdrehbuch[[#This Row],[Ei Nr.]],".",Lehrdrehbuch[[#This Row],[from]]))</f>
        <v>8.5</v>
      </c>
      <c r="AF440" s="9">
        <v>5</v>
      </c>
      <c r="AG440" s="88" t="str">
        <f>IF(ISBLANK(Lehrdrehbuch[[#This Row],[until]]),"",_xlfn.CONCAT(Lehrdrehbuch[[#This Row],[Ei Nr.]],".",Lehrdrehbuch[[#This Row],[until]]))</f>
        <v>8.5</v>
      </c>
      <c r="AH440" s="67" cm="1">
        <f t="array" ref="AH440">_xlfn.IFS(Lehrdrehbuch[[#This Row],[from]]="na","na",Lehrdrehbuch[[#This Row],[from]]="ID","na",ISBLANK(Lehrdrehbuch[[#This Row],[from]]),"na",ISNUMBER(Lehrdrehbuch[[#This Row],[from]]),Lehrdrehbuch[[#This Row],[until]]-Lehrdrehbuch[[#This Row],[from]]+1)</f>
        <v>1</v>
      </c>
      <c r="AI440" s="79"/>
      <c r="AJ440" s="96"/>
      <c r="AK440" s="79"/>
      <c r="AL440"/>
      <c r="AM440"/>
      <c r="AN440"/>
      <c r="AO440"/>
      <c r="AP440"/>
      <c r="AQ440"/>
      <c r="AR440"/>
      <c r="AS440"/>
      <c r="AT440"/>
      <c r="AU440"/>
      <c r="AV440"/>
    </row>
    <row r="441" spans="1:48" ht="32" x14ac:dyDescent="0.2">
      <c r="A441" s="46"/>
      <c r="B441" s="39">
        <v>5</v>
      </c>
      <c r="C441" s="109">
        <v>56</v>
      </c>
      <c r="D441" s="50">
        <v>117</v>
      </c>
      <c r="E441" s="102">
        <v>1</v>
      </c>
      <c r="F441" s="92" t="s">
        <v>835</v>
      </c>
      <c r="G441" s="52">
        <v>6.9444444444444447E-4</v>
      </c>
      <c r="H441" s="44">
        <v>0</v>
      </c>
      <c r="I44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0.18819444444444444</v>
      </c>
      <c r="J44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0.563194444444444</v>
      </c>
      <c r="K441" s="56">
        <v>3.4722222222222224E-2</v>
      </c>
      <c r="L441" s="128" t="str" cm="1">
        <f t="array" ref="L44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08.01.02a.01_v_EN</v>
      </c>
      <c r="M441" s="59">
        <v>8</v>
      </c>
      <c r="N441" s="37" t="s">
        <v>921</v>
      </c>
      <c r="O441" s="5">
        <v>1</v>
      </c>
      <c r="P441" s="1" t="s">
        <v>922</v>
      </c>
      <c r="Q441" s="59" t="s">
        <v>365</v>
      </c>
      <c r="R441" s="1" t="s">
        <v>933</v>
      </c>
      <c r="S441" s="84" t="s">
        <v>823</v>
      </c>
      <c r="T441" s="59">
        <v>1</v>
      </c>
      <c r="U441" s="2" t="s">
        <v>824</v>
      </c>
      <c r="V441" s="60" t="s">
        <v>1252</v>
      </c>
      <c r="W441" s="1" t="s">
        <v>826</v>
      </c>
      <c r="X441" s="1" t="s">
        <v>374</v>
      </c>
      <c r="Y441" s="17">
        <v>1</v>
      </c>
      <c r="Z441" s="60" t="s">
        <v>1471</v>
      </c>
      <c r="AA441" s="35"/>
      <c r="AB441" s="12"/>
      <c r="AC441" s="2" t="s">
        <v>819</v>
      </c>
      <c r="AD441" s="9" t="s">
        <v>15</v>
      </c>
      <c r="AE441" s="88" t="str">
        <f>IF(ISBLANK(Lehrdrehbuch[[#This Row],[from]]),"",_xlfn.CONCAT(Lehrdrehbuch[[#This Row],[Ei Nr.]],".",Lehrdrehbuch[[#This Row],[from]]))</f>
        <v>8.na</v>
      </c>
      <c r="AF441" s="9" t="s">
        <v>15</v>
      </c>
      <c r="AG441" s="88" t="str">
        <f>IF(ISBLANK(Lehrdrehbuch[[#This Row],[until]]),"",_xlfn.CONCAT(Lehrdrehbuch[[#This Row],[Ei Nr.]],".",Lehrdrehbuch[[#This Row],[until]]))</f>
        <v>8.na</v>
      </c>
      <c r="AH441" s="67" t="str" cm="1">
        <f t="array" ref="AH441">_xlfn.IFS(Lehrdrehbuch[[#This Row],[from]]="na","na",Lehrdrehbuch[[#This Row],[from]]="ID","na",ISBLANK(Lehrdrehbuch[[#This Row],[from]]),"na",ISNUMBER(Lehrdrehbuch[[#This Row],[from]]),Lehrdrehbuch[[#This Row],[until]]-Lehrdrehbuch[[#This Row],[from]]+1)</f>
        <v>na</v>
      </c>
      <c r="AI441" s="79"/>
      <c r="AJ441" s="96"/>
      <c r="AK441" s="79"/>
      <c r="AL441"/>
      <c r="AM441"/>
      <c r="AN441"/>
      <c r="AO441"/>
      <c r="AP441"/>
      <c r="AQ441"/>
      <c r="AR441"/>
      <c r="AS441"/>
      <c r="AT441"/>
      <c r="AU441"/>
      <c r="AV441"/>
    </row>
    <row r="442" spans="1:48" ht="32" x14ac:dyDescent="0.2">
      <c r="A442" s="46"/>
      <c r="B442" s="39">
        <v>5</v>
      </c>
      <c r="C442" s="109">
        <v>57</v>
      </c>
      <c r="D442" s="50">
        <v>119</v>
      </c>
      <c r="E442" s="102">
        <v>1</v>
      </c>
      <c r="F442" s="92" t="s">
        <v>835</v>
      </c>
      <c r="G442" s="52">
        <v>1.3888888888888889E-3</v>
      </c>
      <c r="H442" s="44">
        <v>1</v>
      </c>
      <c r="I44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0.18958333333333333</v>
      </c>
      <c r="J44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0.56458333333333288</v>
      </c>
      <c r="K442" s="56">
        <v>3.4722222222222224E-2</v>
      </c>
      <c r="L442" s="128" t="str" cm="1">
        <f t="array" ref="L44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08.01.03.01_v_EN</v>
      </c>
      <c r="M442" s="59">
        <v>8</v>
      </c>
      <c r="N442" s="37" t="s">
        <v>921</v>
      </c>
      <c r="O442" s="5">
        <v>1</v>
      </c>
      <c r="P442" s="1" t="s">
        <v>922</v>
      </c>
      <c r="Q442" s="59">
        <v>3</v>
      </c>
      <c r="R442" s="1" t="s">
        <v>932</v>
      </c>
      <c r="S442" s="84" t="s">
        <v>823</v>
      </c>
      <c r="T442" s="59">
        <v>1</v>
      </c>
      <c r="U442" s="2" t="s">
        <v>824</v>
      </c>
      <c r="V442" s="60" t="s">
        <v>1253</v>
      </c>
      <c r="W442" s="1" t="s">
        <v>826</v>
      </c>
      <c r="X442" s="1" t="s">
        <v>374</v>
      </c>
      <c r="Y442" s="17">
        <v>0</v>
      </c>
      <c r="Z442" s="60" t="s">
        <v>1470</v>
      </c>
      <c r="AA442" s="35"/>
      <c r="AB442" s="12"/>
      <c r="AC442" s="2" t="s">
        <v>819</v>
      </c>
      <c r="AD442" s="9">
        <v>6</v>
      </c>
      <c r="AE442" s="88" t="str">
        <f>IF(ISBLANK(Lehrdrehbuch[[#This Row],[from]]),"",_xlfn.CONCAT(Lehrdrehbuch[[#This Row],[Ei Nr.]],".",Lehrdrehbuch[[#This Row],[from]]))</f>
        <v>8.6</v>
      </c>
      <c r="AF442" s="9">
        <v>6</v>
      </c>
      <c r="AG442" s="88" t="str">
        <f>IF(ISBLANK(Lehrdrehbuch[[#This Row],[until]]),"",_xlfn.CONCAT(Lehrdrehbuch[[#This Row],[Ei Nr.]],".",Lehrdrehbuch[[#This Row],[until]]))</f>
        <v>8.6</v>
      </c>
      <c r="AH442" s="67" cm="1">
        <f t="array" ref="AH442">_xlfn.IFS(Lehrdrehbuch[[#This Row],[from]]="na","na",Lehrdrehbuch[[#This Row],[from]]="ID","na",ISBLANK(Lehrdrehbuch[[#This Row],[from]]),"na",ISNUMBER(Lehrdrehbuch[[#This Row],[from]]),Lehrdrehbuch[[#This Row],[until]]-Lehrdrehbuch[[#This Row],[from]]+1)</f>
        <v>1</v>
      </c>
      <c r="AI442" s="79"/>
      <c r="AJ442" s="96"/>
      <c r="AK442" s="79"/>
      <c r="AL442"/>
      <c r="AM442"/>
      <c r="AN442"/>
      <c r="AO442"/>
      <c r="AP442"/>
      <c r="AQ442"/>
      <c r="AR442"/>
      <c r="AS442"/>
      <c r="AT442"/>
      <c r="AU442"/>
      <c r="AV442"/>
    </row>
    <row r="443" spans="1:48" ht="32" x14ac:dyDescent="0.2">
      <c r="A443" s="46"/>
      <c r="B443" s="39">
        <v>5</v>
      </c>
      <c r="C443" s="109">
        <v>58</v>
      </c>
      <c r="D443" s="50">
        <v>121</v>
      </c>
      <c r="E443" s="102">
        <v>1</v>
      </c>
      <c r="F443" s="92" t="s">
        <v>835</v>
      </c>
      <c r="G443" s="52">
        <v>2.7777777777777779E-3</v>
      </c>
      <c r="H443" s="44">
        <v>1</v>
      </c>
      <c r="I44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0.19236111111111109</v>
      </c>
      <c r="J44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0.56736111111111065</v>
      </c>
      <c r="K443" s="56">
        <v>3.4722222222222224E-2</v>
      </c>
      <c r="L443" s="128" t="str" cm="1">
        <f t="array" ref="L44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08.01.04.01_v_EN</v>
      </c>
      <c r="M443" s="59">
        <v>8</v>
      </c>
      <c r="N443" s="37" t="s">
        <v>921</v>
      </c>
      <c r="O443" s="5">
        <v>1</v>
      </c>
      <c r="P443" s="1" t="s">
        <v>922</v>
      </c>
      <c r="Q443" s="59">
        <v>4</v>
      </c>
      <c r="R443" s="1" t="s">
        <v>931</v>
      </c>
      <c r="S443" s="84" t="s">
        <v>823</v>
      </c>
      <c r="T443" s="59">
        <v>1</v>
      </c>
      <c r="U443" s="2" t="s">
        <v>824</v>
      </c>
      <c r="V443" s="60" t="s">
        <v>1254</v>
      </c>
      <c r="W443" s="1" t="s">
        <v>826</v>
      </c>
      <c r="X443" s="1" t="s">
        <v>374</v>
      </c>
      <c r="Y443" s="17">
        <v>0</v>
      </c>
      <c r="Z443" s="60" t="s">
        <v>1472</v>
      </c>
      <c r="AA443" s="35" t="s">
        <v>1111</v>
      </c>
      <c r="AB443" s="12"/>
      <c r="AC443" s="2" t="s">
        <v>819</v>
      </c>
      <c r="AD443" s="9">
        <v>7</v>
      </c>
      <c r="AE443" s="88" t="str">
        <f>IF(ISBLANK(Lehrdrehbuch[[#This Row],[from]]),"",_xlfn.CONCAT(Lehrdrehbuch[[#This Row],[Ei Nr.]],".",Lehrdrehbuch[[#This Row],[from]]))</f>
        <v>8.7</v>
      </c>
      <c r="AF443" s="9">
        <v>9</v>
      </c>
      <c r="AG443" s="88" t="str">
        <f>IF(ISBLANK(Lehrdrehbuch[[#This Row],[until]]),"",_xlfn.CONCAT(Lehrdrehbuch[[#This Row],[Ei Nr.]],".",Lehrdrehbuch[[#This Row],[until]]))</f>
        <v>8.9</v>
      </c>
      <c r="AH443" s="67" cm="1">
        <f t="array" ref="AH443">_xlfn.IFS(Lehrdrehbuch[[#This Row],[from]]="na","na",Lehrdrehbuch[[#This Row],[from]]="ID","na",ISBLANK(Lehrdrehbuch[[#This Row],[from]]),"na",ISNUMBER(Lehrdrehbuch[[#This Row],[from]]),Lehrdrehbuch[[#This Row],[until]]-Lehrdrehbuch[[#This Row],[from]]+1)</f>
        <v>3</v>
      </c>
      <c r="AI443" s="79"/>
      <c r="AJ443" s="96"/>
      <c r="AK443" s="79"/>
      <c r="AL443"/>
      <c r="AM443"/>
      <c r="AN443"/>
      <c r="AO443"/>
      <c r="AP443"/>
      <c r="AQ443"/>
      <c r="AR443"/>
      <c r="AS443"/>
      <c r="AT443"/>
      <c r="AU443"/>
      <c r="AV443"/>
    </row>
    <row r="444" spans="1:48" ht="32" x14ac:dyDescent="0.2">
      <c r="A444" s="46"/>
      <c r="B444" s="39">
        <v>5</v>
      </c>
      <c r="C444" s="109">
        <v>59</v>
      </c>
      <c r="D444" s="50">
        <v>123</v>
      </c>
      <c r="E444" s="102">
        <v>1</v>
      </c>
      <c r="F444" s="92" t="s">
        <v>835</v>
      </c>
      <c r="G444" s="52">
        <v>1.3888888888888889E-3</v>
      </c>
      <c r="H444" s="44">
        <v>1</v>
      </c>
      <c r="I44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0.19374999999999998</v>
      </c>
      <c r="J44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0.56874999999999953</v>
      </c>
      <c r="K444" s="56">
        <v>3.4722222222222224E-2</v>
      </c>
      <c r="L444" s="128" t="str" cm="1">
        <f t="array" ref="L44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08.02.01.01_v_EN</v>
      </c>
      <c r="M444" s="59">
        <v>8</v>
      </c>
      <c r="N444" s="37" t="s">
        <v>921</v>
      </c>
      <c r="O444" s="5">
        <v>2</v>
      </c>
      <c r="P444" s="1" t="s">
        <v>923</v>
      </c>
      <c r="Q444" s="59">
        <v>1</v>
      </c>
      <c r="R444" s="1" t="s">
        <v>930</v>
      </c>
      <c r="S444" s="84" t="s">
        <v>823</v>
      </c>
      <c r="T444" s="59">
        <v>1</v>
      </c>
      <c r="U444" s="2" t="s">
        <v>824</v>
      </c>
      <c r="V444" s="60" t="s">
        <v>1255</v>
      </c>
      <c r="W444" s="1" t="s">
        <v>826</v>
      </c>
      <c r="X444" s="1" t="s">
        <v>374</v>
      </c>
      <c r="Y444" s="17">
        <v>0</v>
      </c>
      <c r="Z444" s="60" t="s">
        <v>1473</v>
      </c>
      <c r="AA444" s="35"/>
      <c r="AB444" s="12"/>
      <c r="AC444" s="2" t="s">
        <v>819</v>
      </c>
      <c r="AD444" s="9">
        <v>10</v>
      </c>
      <c r="AE444" s="88" t="str">
        <f>IF(ISBLANK(Lehrdrehbuch[[#This Row],[from]]),"",_xlfn.CONCAT(Lehrdrehbuch[[#This Row],[Ei Nr.]],".",Lehrdrehbuch[[#This Row],[from]]))</f>
        <v>8.10</v>
      </c>
      <c r="AF444" s="9">
        <v>10</v>
      </c>
      <c r="AG444" s="88" t="str">
        <f>IF(ISBLANK(Lehrdrehbuch[[#This Row],[until]]),"",_xlfn.CONCAT(Lehrdrehbuch[[#This Row],[Ei Nr.]],".",Lehrdrehbuch[[#This Row],[until]]))</f>
        <v>8.10</v>
      </c>
      <c r="AH444" s="67" cm="1">
        <f t="array" ref="AH444">_xlfn.IFS(Lehrdrehbuch[[#This Row],[from]]="na","na",Lehrdrehbuch[[#This Row],[from]]="ID","na",ISBLANK(Lehrdrehbuch[[#This Row],[from]]),"na",ISNUMBER(Lehrdrehbuch[[#This Row],[from]]),Lehrdrehbuch[[#This Row],[until]]-Lehrdrehbuch[[#This Row],[from]]+1)</f>
        <v>1</v>
      </c>
      <c r="AI444" s="79"/>
      <c r="AJ444" s="96"/>
      <c r="AK444" s="79"/>
      <c r="AL444"/>
      <c r="AM444"/>
      <c r="AN444"/>
      <c r="AO444"/>
      <c r="AP444"/>
      <c r="AQ444"/>
      <c r="AR444"/>
      <c r="AS444"/>
      <c r="AT444"/>
      <c r="AU444"/>
      <c r="AV444"/>
    </row>
    <row r="445" spans="1:48" ht="64" x14ac:dyDescent="0.2">
      <c r="A445" s="46"/>
      <c r="B445" s="39">
        <v>5</v>
      </c>
      <c r="C445" s="109">
        <v>60</v>
      </c>
      <c r="D445" s="50">
        <v>125</v>
      </c>
      <c r="E445" s="102">
        <v>1</v>
      </c>
      <c r="F445" s="92" t="s">
        <v>835</v>
      </c>
      <c r="G445" s="52">
        <v>3.472222222222222E-3</v>
      </c>
      <c r="H445" s="44">
        <v>1</v>
      </c>
      <c r="I44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0.19722222222222219</v>
      </c>
      <c r="J44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0.57222222222222174</v>
      </c>
      <c r="K445" s="56">
        <v>3.4722222222222224E-2</v>
      </c>
      <c r="L445" s="128" t="str" cm="1">
        <f t="array" ref="L44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08.03.02.01_v_EN</v>
      </c>
      <c r="M445" s="59">
        <v>8</v>
      </c>
      <c r="N445" s="37" t="s">
        <v>921</v>
      </c>
      <c r="O445" s="5">
        <v>3</v>
      </c>
      <c r="P445" s="1" t="s">
        <v>924</v>
      </c>
      <c r="Q445" s="59">
        <v>2</v>
      </c>
      <c r="R445" s="1" t="s">
        <v>1474</v>
      </c>
      <c r="S445" s="84" t="s">
        <v>823</v>
      </c>
      <c r="T445" s="59">
        <v>1</v>
      </c>
      <c r="U445" s="2" t="s">
        <v>824</v>
      </c>
      <c r="V445" s="60" t="s">
        <v>1475</v>
      </c>
      <c r="W445" s="1" t="s">
        <v>826</v>
      </c>
      <c r="X445" s="1" t="s">
        <v>374</v>
      </c>
      <c r="Y445" s="17">
        <v>0</v>
      </c>
      <c r="Z445" s="60" t="s">
        <v>1476</v>
      </c>
      <c r="AA445" s="35"/>
      <c r="AB445" s="12"/>
      <c r="AC445" s="2" t="s">
        <v>819</v>
      </c>
      <c r="AD445" s="9">
        <v>11</v>
      </c>
      <c r="AE445" s="88" t="str">
        <f>IF(ISBLANK(Lehrdrehbuch[[#This Row],[from]]),"",_xlfn.CONCAT(Lehrdrehbuch[[#This Row],[Ei Nr.]],".",Lehrdrehbuch[[#This Row],[from]]))</f>
        <v>8.11</v>
      </c>
      <c r="AF445" s="9">
        <v>12</v>
      </c>
      <c r="AG445" s="88" t="str">
        <f>IF(ISBLANK(Lehrdrehbuch[[#This Row],[until]]),"",_xlfn.CONCAT(Lehrdrehbuch[[#This Row],[Ei Nr.]],".",Lehrdrehbuch[[#This Row],[until]]))</f>
        <v>8.12</v>
      </c>
      <c r="AH445" s="67" cm="1">
        <f t="array" ref="AH445">_xlfn.IFS(Lehrdrehbuch[[#This Row],[from]]="na","na",Lehrdrehbuch[[#This Row],[from]]="ID","na",ISBLANK(Lehrdrehbuch[[#This Row],[from]]),"na",ISNUMBER(Lehrdrehbuch[[#This Row],[from]]),Lehrdrehbuch[[#This Row],[until]]-Lehrdrehbuch[[#This Row],[from]]+1)</f>
        <v>2</v>
      </c>
      <c r="AI445" s="79"/>
      <c r="AJ445" s="96"/>
      <c r="AK445" s="79"/>
      <c r="AL445"/>
      <c r="AM445"/>
      <c r="AN445"/>
      <c r="AO445"/>
      <c r="AP445"/>
      <c r="AQ445"/>
      <c r="AR445"/>
      <c r="AS445"/>
      <c r="AT445"/>
      <c r="AU445"/>
      <c r="AV445"/>
    </row>
    <row r="446" spans="1:48" ht="96" x14ac:dyDescent="0.2">
      <c r="A446" s="46"/>
      <c r="B446" s="39">
        <v>5</v>
      </c>
      <c r="C446" s="109">
        <v>61</v>
      </c>
      <c r="D446" s="50">
        <v>127</v>
      </c>
      <c r="E446" s="102">
        <v>1</v>
      </c>
      <c r="F446" s="92" t="s">
        <v>835</v>
      </c>
      <c r="G446" s="52">
        <v>1.3888888888888889E-3</v>
      </c>
      <c r="H446" s="44">
        <v>0</v>
      </c>
      <c r="I44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0.19722222222222219</v>
      </c>
      <c r="J44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0.57222222222222174</v>
      </c>
      <c r="K446" s="56">
        <v>3.4722222222222224E-2</v>
      </c>
      <c r="L446" s="128" t="str" cm="1">
        <f t="array" ref="L44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08.03.03a.01_v_EN</v>
      </c>
      <c r="M446" s="58">
        <v>8</v>
      </c>
      <c r="N446" s="37" t="s">
        <v>921</v>
      </c>
      <c r="O446" s="5">
        <v>3</v>
      </c>
      <c r="P446" s="1" t="s">
        <v>924</v>
      </c>
      <c r="Q446" s="59" t="s">
        <v>709</v>
      </c>
      <c r="R446" s="1" t="s">
        <v>927</v>
      </c>
      <c r="S446" s="84" t="s">
        <v>936</v>
      </c>
      <c r="T446" s="58">
        <v>1</v>
      </c>
      <c r="U446" s="2" t="s">
        <v>877</v>
      </c>
      <c r="V446" s="60" t="s">
        <v>1256</v>
      </c>
      <c r="W446" s="1" t="s">
        <v>826</v>
      </c>
      <c r="X446" s="1" t="s">
        <v>374</v>
      </c>
      <c r="Y446" s="17">
        <v>1</v>
      </c>
      <c r="Z446" s="60" t="s">
        <v>943</v>
      </c>
      <c r="AA446" s="35"/>
      <c r="AB446" s="12"/>
      <c r="AC446" s="2"/>
      <c r="AD446" s="9" t="s">
        <v>15</v>
      </c>
      <c r="AE446" s="88" t="str">
        <f>IF(ISBLANK(Lehrdrehbuch[[#This Row],[from]]),"",_xlfn.CONCAT(Lehrdrehbuch[[#This Row],[Ei Nr.]],".",Lehrdrehbuch[[#This Row],[from]]))</f>
        <v>8.na</v>
      </c>
      <c r="AF446" s="9" t="s">
        <v>15</v>
      </c>
      <c r="AG446" s="88" t="str">
        <f>IF(ISBLANK(Lehrdrehbuch[[#This Row],[until]]),"",_xlfn.CONCAT(Lehrdrehbuch[[#This Row],[Ei Nr.]],".",Lehrdrehbuch[[#This Row],[until]]))</f>
        <v>8.na</v>
      </c>
      <c r="AH446" s="67" t="str" cm="1">
        <f t="array" ref="AH446">_xlfn.IFS(Lehrdrehbuch[[#This Row],[from]]="na","na",Lehrdrehbuch[[#This Row],[from]]="ID","na",ISBLANK(Lehrdrehbuch[[#This Row],[from]]),"na",ISNUMBER(Lehrdrehbuch[[#This Row],[from]]),Lehrdrehbuch[[#This Row],[until]]-Lehrdrehbuch[[#This Row],[from]]+1)</f>
        <v>na</v>
      </c>
      <c r="AI446" s="79"/>
      <c r="AJ446" s="96"/>
      <c r="AK446" s="79"/>
      <c r="AL446"/>
      <c r="AM446"/>
      <c r="AN446"/>
      <c r="AO446"/>
      <c r="AP446"/>
      <c r="AQ446"/>
      <c r="AR446"/>
      <c r="AS446"/>
      <c r="AT446"/>
      <c r="AU446"/>
      <c r="AV446"/>
    </row>
    <row r="447" spans="1:48" ht="48" x14ac:dyDescent="0.2">
      <c r="A447" s="46"/>
      <c r="B447" s="39">
        <v>5</v>
      </c>
      <c r="C447" s="109">
        <v>62</v>
      </c>
      <c r="D447" s="50">
        <v>129</v>
      </c>
      <c r="E447" s="102">
        <v>1</v>
      </c>
      <c r="F447" s="92" t="s">
        <v>835</v>
      </c>
      <c r="G447" s="52">
        <v>3.472222222222222E-3</v>
      </c>
      <c r="H447" s="44">
        <v>0</v>
      </c>
      <c r="I44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0.19722222222222219</v>
      </c>
      <c r="J44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0.57222222222222174</v>
      </c>
      <c r="K447" s="56">
        <v>3.4722222222222224E-2</v>
      </c>
      <c r="L447" s="128" t="str" cm="1">
        <f t="array" ref="L44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08.03.03a.02_v_EN</v>
      </c>
      <c r="M447" s="58">
        <v>8</v>
      </c>
      <c r="N447" s="37" t="s">
        <v>921</v>
      </c>
      <c r="O447" s="5">
        <v>3</v>
      </c>
      <c r="P447" s="1" t="s">
        <v>924</v>
      </c>
      <c r="Q447" s="59" t="s">
        <v>709</v>
      </c>
      <c r="R447" s="1" t="s">
        <v>927</v>
      </c>
      <c r="S447" s="84" t="s">
        <v>936</v>
      </c>
      <c r="T447" s="58">
        <v>2</v>
      </c>
      <c r="U447" s="2" t="s">
        <v>1257</v>
      </c>
      <c r="V447" s="60" t="s">
        <v>1256</v>
      </c>
      <c r="W447" s="1" t="s">
        <v>821</v>
      </c>
      <c r="X447" s="1" t="s">
        <v>374</v>
      </c>
      <c r="Y447" s="17">
        <v>1</v>
      </c>
      <c r="Z447" s="60" t="s">
        <v>1258</v>
      </c>
      <c r="AA447" s="35"/>
      <c r="AB447" s="12"/>
      <c r="AC447" s="2"/>
      <c r="AD447" s="9" t="s">
        <v>15</v>
      </c>
      <c r="AE447" s="88" t="str">
        <f>IF(ISBLANK(Lehrdrehbuch[[#This Row],[from]]),"",_xlfn.CONCAT(Lehrdrehbuch[[#This Row],[Ei Nr.]],".",Lehrdrehbuch[[#This Row],[from]]))</f>
        <v>8.na</v>
      </c>
      <c r="AF447" s="9" t="s">
        <v>15</v>
      </c>
      <c r="AG447" s="88" t="str">
        <f>IF(ISBLANK(Lehrdrehbuch[[#This Row],[until]]),"",_xlfn.CONCAT(Lehrdrehbuch[[#This Row],[Ei Nr.]],".",Lehrdrehbuch[[#This Row],[until]]))</f>
        <v>8.na</v>
      </c>
      <c r="AH447" s="67" t="str" cm="1">
        <f t="array" ref="AH447">_xlfn.IFS(Lehrdrehbuch[[#This Row],[from]]="na","na",Lehrdrehbuch[[#This Row],[from]]="ID","na",ISBLANK(Lehrdrehbuch[[#This Row],[from]]),"na",ISNUMBER(Lehrdrehbuch[[#This Row],[from]]),Lehrdrehbuch[[#This Row],[until]]-Lehrdrehbuch[[#This Row],[from]]+1)</f>
        <v>na</v>
      </c>
      <c r="AI447" s="79"/>
      <c r="AJ447" s="96"/>
      <c r="AK447" s="79"/>
      <c r="AL447"/>
      <c r="AM447"/>
      <c r="AN447"/>
      <c r="AO447"/>
      <c r="AP447"/>
      <c r="AQ447"/>
      <c r="AR447"/>
      <c r="AS447"/>
      <c r="AT447"/>
      <c r="AU447"/>
      <c r="AV447"/>
    </row>
    <row r="448" spans="1:48" ht="64" x14ac:dyDescent="0.2">
      <c r="A448" s="46"/>
      <c r="B448" s="39">
        <v>5</v>
      </c>
      <c r="C448" s="109">
        <v>63</v>
      </c>
      <c r="D448" s="50">
        <v>131</v>
      </c>
      <c r="E448" s="102">
        <v>1</v>
      </c>
      <c r="F448" s="92" t="s">
        <v>835</v>
      </c>
      <c r="G448" s="52">
        <v>3.472222222222222E-3</v>
      </c>
      <c r="H448" s="44">
        <v>0</v>
      </c>
      <c r="I44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0.19722222222222219</v>
      </c>
      <c r="J44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0.57222222222222174</v>
      </c>
      <c r="K448" s="56">
        <v>3.4722222222222224E-2</v>
      </c>
      <c r="L448" s="128" t="str" cm="1">
        <f t="array" ref="L44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08.03.03a.03_v_EN</v>
      </c>
      <c r="M448" s="58">
        <v>8</v>
      </c>
      <c r="N448" s="37" t="s">
        <v>921</v>
      </c>
      <c r="O448" s="5">
        <v>3</v>
      </c>
      <c r="P448" s="1" t="s">
        <v>924</v>
      </c>
      <c r="Q448" s="59" t="s">
        <v>709</v>
      </c>
      <c r="R448" s="1" t="s">
        <v>927</v>
      </c>
      <c r="S448" s="84" t="s">
        <v>936</v>
      </c>
      <c r="T448" s="58">
        <v>3</v>
      </c>
      <c r="U448" s="2" t="s">
        <v>1259</v>
      </c>
      <c r="V448" s="60" t="s">
        <v>1256</v>
      </c>
      <c r="W448" s="1" t="s">
        <v>821</v>
      </c>
      <c r="X448" s="1" t="s">
        <v>822</v>
      </c>
      <c r="Y448" s="17">
        <v>1</v>
      </c>
      <c r="Z448" s="60" t="s">
        <v>1478</v>
      </c>
      <c r="AA448" s="35"/>
      <c r="AB448" s="12"/>
      <c r="AC448" s="2"/>
      <c r="AD448" s="9" t="s">
        <v>15</v>
      </c>
      <c r="AE448" s="88" t="str">
        <f>IF(ISBLANK(Lehrdrehbuch[[#This Row],[from]]),"",_xlfn.CONCAT(Lehrdrehbuch[[#This Row],[Ei Nr.]],".",Lehrdrehbuch[[#This Row],[from]]))</f>
        <v>8.na</v>
      </c>
      <c r="AF448" s="9" t="s">
        <v>15</v>
      </c>
      <c r="AG448" s="88" t="str">
        <f>IF(ISBLANK(Lehrdrehbuch[[#This Row],[until]]),"",_xlfn.CONCAT(Lehrdrehbuch[[#This Row],[Ei Nr.]],".",Lehrdrehbuch[[#This Row],[until]]))</f>
        <v>8.na</v>
      </c>
      <c r="AH448" s="67" t="str" cm="1">
        <f t="array" ref="AH448">_xlfn.IFS(Lehrdrehbuch[[#This Row],[from]]="na","na",Lehrdrehbuch[[#This Row],[from]]="ID","na",ISBLANK(Lehrdrehbuch[[#This Row],[from]]),"na",ISNUMBER(Lehrdrehbuch[[#This Row],[from]]),Lehrdrehbuch[[#This Row],[until]]-Lehrdrehbuch[[#This Row],[from]]+1)</f>
        <v>na</v>
      </c>
      <c r="AI448" s="79"/>
      <c r="AJ448" s="96"/>
      <c r="AK448" s="79"/>
      <c r="AL448"/>
      <c r="AM448"/>
      <c r="AN448"/>
      <c r="AO448"/>
      <c r="AP448"/>
      <c r="AQ448"/>
      <c r="AR448"/>
      <c r="AS448"/>
      <c r="AT448"/>
      <c r="AU448"/>
      <c r="AV448"/>
    </row>
    <row r="449" spans="1:48" ht="64" x14ac:dyDescent="0.2">
      <c r="A449" s="46"/>
      <c r="B449" s="39">
        <v>5</v>
      </c>
      <c r="C449" s="109">
        <v>64</v>
      </c>
      <c r="D449" s="50">
        <v>133</v>
      </c>
      <c r="E449" s="102">
        <v>1</v>
      </c>
      <c r="F449" s="92" t="s">
        <v>835</v>
      </c>
      <c r="G449" s="52">
        <v>2.7777777777777779E-3</v>
      </c>
      <c r="H449" s="44">
        <v>1</v>
      </c>
      <c r="I44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44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449" s="56">
        <v>3.4722222222222224E-2</v>
      </c>
      <c r="L449" s="128" t="str" cm="1">
        <f t="array" ref="L44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08.04.01.01_v_EN</v>
      </c>
      <c r="M449" s="59">
        <v>8</v>
      </c>
      <c r="N449" s="37" t="s">
        <v>921</v>
      </c>
      <c r="O449" s="5">
        <v>4</v>
      </c>
      <c r="P449" s="1" t="s">
        <v>925</v>
      </c>
      <c r="Q449" s="59">
        <v>1</v>
      </c>
      <c r="R449" s="1" t="s">
        <v>924</v>
      </c>
      <c r="S449" s="84" t="s">
        <v>823</v>
      </c>
      <c r="T449" s="59">
        <v>1</v>
      </c>
      <c r="U449" s="2" t="s">
        <v>824</v>
      </c>
      <c r="V449" s="60" t="s">
        <v>1260</v>
      </c>
      <c r="W449" s="1" t="s">
        <v>826</v>
      </c>
      <c r="X449" s="1" t="s">
        <v>374</v>
      </c>
      <c r="Y449" s="17">
        <v>0</v>
      </c>
      <c r="Z449" s="60" t="s">
        <v>1479</v>
      </c>
      <c r="AA449" s="35" t="s">
        <v>1110</v>
      </c>
      <c r="AB449" s="12"/>
      <c r="AC449" s="2" t="s">
        <v>819</v>
      </c>
      <c r="AD449" s="9">
        <v>13</v>
      </c>
      <c r="AE449" s="88" t="str">
        <f>IF(ISBLANK(Lehrdrehbuch[[#This Row],[from]]),"",_xlfn.CONCAT(Lehrdrehbuch[[#This Row],[Ei Nr.]],".",Lehrdrehbuch[[#This Row],[from]]))</f>
        <v>8.13</v>
      </c>
      <c r="AF449" s="9">
        <v>13</v>
      </c>
      <c r="AG449" s="88" t="str">
        <f>IF(ISBLANK(Lehrdrehbuch[[#This Row],[until]]),"",_xlfn.CONCAT(Lehrdrehbuch[[#This Row],[Ei Nr.]],".",Lehrdrehbuch[[#This Row],[until]]))</f>
        <v>8.13</v>
      </c>
      <c r="AH449" s="67" cm="1">
        <f t="array" ref="AH449">_xlfn.IFS(Lehrdrehbuch[[#This Row],[from]]="na","na",Lehrdrehbuch[[#This Row],[from]]="ID","na",ISBLANK(Lehrdrehbuch[[#This Row],[from]]),"na",ISNUMBER(Lehrdrehbuch[[#This Row],[from]]),Lehrdrehbuch[[#This Row],[until]]-Lehrdrehbuch[[#This Row],[from]]+1)</f>
        <v>1</v>
      </c>
      <c r="AI449" s="79"/>
      <c r="AJ449" s="96"/>
      <c r="AK449" s="79" t="s">
        <v>798</v>
      </c>
      <c r="AL449"/>
      <c r="AM449"/>
      <c r="AN449"/>
      <c r="AO449"/>
      <c r="AP449"/>
      <c r="AQ449"/>
      <c r="AR449"/>
      <c r="AS449"/>
      <c r="AT449"/>
      <c r="AU449"/>
      <c r="AV449"/>
    </row>
    <row r="450" spans="1:48" ht="128" x14ac:dyDescent="0.2">
      <c r="A450" s="46"/>
      <c r="B450" s="39">
        <v>5</v>
      </c>
      <c r="C450" s="109">
        <v>65</v>
      </c>
      <c r="D450" s="50">
        <v>135</v>
      </c>
      <c r="E450" s="102">
        <v>1</v>
      </c>
      <c r="F450" s="92" t="s">
        <v>835</v>
      </c>
      <c r="G450" s="52">
        <v>6.9444444444444447E-4</v>
      </c>
      <c r="H450" s="44">
        <v>0</v>
      </c>
      <c r="I45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45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450" s="56">
        <v>3.4722222222222224E-2</v>
      </c>
      <c r="L450" s="128" t="str" cm="1">
        <f t="array" ref="L45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08.04.01a.01_v_EN</v>
      </c>
      <c r="M450" s="59">
        <v>8</v>
      </c>
      <c r="N450" s="37" t="s">
        <v>921</v>
      </c>
      <c r="O450" s="5">
        <v>4</v>
      </c>
      <c r="P450" s="1" t="s">
        <v>925</v>
      </c>
      <c r="Q450" s="59" t="s">
        <v>363</v>
      </c>
      <c r="R450" s="1" t="s">
        <v>926</v>
      </c>
      <c r="S450" s="84" t="s">
        <v>937</v>
      </c>
      <c r="T450" s="59">
        <v>1</v>
      </c>
      <c r="U450" s="2" t="s">
        <v>877</v>
      </c>
      <c r="V450" s="60" t="s">
        <v>1261</v>
      </c>
      <c r="W450" s="1" t="s">
        <v>826</v>
      </c>
      <c r="X450" s="1" t="s">
        <v>374</v>
      </c>
      <c r="Y450" s="17">
        <v>1</v>
      </c>
      <c r="Z450" s="60" t="s">
        <v>1262</v>
      </c>
      <c r="AA450" s="35"/>
      <c r="AB450" s="12"/>
      <c r="AC450" s="10"/>
      <c r="AD450" s="9" t="s">
        <v>718</v>
      </c>
      <c r="AE450" s="88" t="str">
        <f>IF(ISBLANK(Lehrdrehbuch[[#This Row],[from]]),"",_xlfn.CONCAT(Lehrdrehbuch[[#This Row],[Ei Nr.]],".",Lehrdrehbuch[[#This Row],[from]]))</f>
        <v>8.ID</v>
      </c>
      <c r="AF450" s="9" t="s">
        <v>718</v>
      </c>
      <c r="AG450" s="88" t="str">
        <f>IF(ISBLANK(Lehrdrehbuch[[#This Row],[until]]),"",_xlfn.CONCAT(Lehrdrehbuch[[#This Row],[Ei Nr.]],".",Lehrdrehbuch[[#This Row],[until]]))</f>
        <v>8.ID</v>
      </c>
      <c r="AH450" s="67" t="str" cm="1">
        <f t="array" ref="AH450">_xlfn.IFS(Lehrdrehbuch[[#This Row],[from]]="na","na",Lehrdrehbuch[[#This Row],[from]]="ID","na",ISBLANK(Lehrdrehbuch[[#This Row],[from]]),"na",ISNUMBER(Lehrdrehbuch[[#This Row],[from]]),Lehrdrehbuch[[#This Row],[until]]-Lehrdrehbuch[[#This Row],[from]]+1)</f>
        <v>na</v>
      </c>
      <c r="AI450" s="79"/>
      <c r="AJ450" s="96"/>
      <c r="AK450" s="79"/>
      <c r="AL450"/>
      <c r="AM450"/>
      <c r="AN450"/>
      <c r="AO450"/>
      <c r="AP450"/>
      <c r="AQ450"/>
      <c r="AR450"/>
      <c r="AS450"/>
      <c r="AT450"/>
      <c r="AU450"/>
      <c r="AV450"/>
    </row>
    <row r="451" spans="1:48" ht="48" x14ac:dyDescent="0.2">
      <c r="A451" s="46"/>
      <c r="B451" s="39">
        <v>5</v>
      </c>
      <c r="C451" s="109">
        <v>66</v>
      </c>
      <c r="D451" s="50">
        <v>137</v>
      </c>
      <c r="E451" s="103">
        <v>1</v>
      </c>
      <c r="F451" s="92" t="s">
        <v>835</v>
      </c>
      <c r="G451" s="52">
        <v>3.472222222222222E-3</v>
      </c>
      <c r="H451" s="44">
        <v>0</v>
      </c>
      <c r="I45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45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451" s="56">
        <v>3.4722222222222224E-2</v>
      </c>
      <c r="L451" s="128" t="str" cm="1">
        <f t="array" ref="L45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08.04.01a.02_v_EN</v>
      </c>
      <c r="M451" s="58">
        <v>8</v>
      </c>
      <c r="N451" s="37" t="s">
        <v>921</v>
      </c>
      <c r="O451" s="5">
        <v>4</v>
      </c>
      <c r="P451" s="1" t="s">
        <v>925</v>
      </c>
      <c r="Q451" s="59" t="s">
        <v>363</v>
      </c>
      <c r="R451" s="1" t="s">
        <v>926</v>
      </c>
      <c r="S451" s="84" t="s">
        <v>937</v>
      </c>
      <c r="T451" s="58">
        <v>2</v>
      </c>
      <c r="U451" s="2" t="s">
        <v>1257</v>
      </c>
      <c r="V451" s="60" t="s">
        <v>1261</v>
      </c>
      <c r="W451" s="1" t="s">
        <v>821</v>
      </c>
      <c r="X451" s="1" t="s">
        <v>374</v>
      </c>
      <c r="Y451" s="17">
        <v>1</v>
      </c>
      <c r="Z451" s="60" t="s">
        <v>1263</v>
      </c>
      <c r="AA451" s="35"/>
      <c r="AB451" s="12"/>
      <c r="AC451" s="10"/>
      <c r="AD451" s="9" t="s">
        <v>15</v>
      </c>
      <c r="AE451" s="88" t="str">
        <f>IF(ISBLANK(Lehrdrehbuch[[#This Row],[from]]),"",_xlfn.CONCAT(Lehrdrehbuch[[#This Row],[Ei Nr.]],".",Lehrdrehbuch[[#This Row],[from]]))</f>
        <v>8.na</v>
      </c>
      <c r="AF451" s="9" t="s">
        <v>15</v>
      </c>
      <c r="AG451" s="88" t="str">
        <f>IF(ISBLANK(Lehrdrehbuch[[#This Row],[until]]),"",_xlfn.CONCAT(Lehrdrehbuch[[#This Row],[Ei Nr.]],".",Lehrdrehbuch[[#This Row],[until]]))</f>
        <v>8.na</v>
      </c>
      <c r="AH451" s="67" t="str" cm="1">
        <f t="array" ref="AH451">_xlfn.IFS(Lehrdrehbuch[[#This Row],[from]]="na","na",Lehrdrehbuch[[#This Row],[from]]="ID","na",ISBLANK(Lehrdrehbuch[[#This Row],[from]]),"na",ISNUMBER(Lehrdrehbuch[[#This Row],[from]]),Lehrdrehbuch[[#This Row],[until]]-Lehrdrehbuch[[#This Row],[from]]+1)</f>
        <v>na</v>
      </c>
      <c r="AI451" s="79"/>
      <c r="AJ451" s="96"/>
      <c r="AK451" s="79"/>
      <c r="AL451"/>
      <c r="AM451"/>
      <c r="AN451"/>
      <c r="AO451"/>
      <c r="AP451"/>
      <c r="AQ451"/>
      <c r="AR451"/>
      <c r="AS451"/>
      <c r="AT451"/>
      <c r="AU451"/>
      <c r="AV451"/>
    </row>
    <row r="452" spans="1:48" ht="48" x14ac:dyDescent="0.2">
      <c r="A452" s="46"/>
      <c r="B452" s="39">
        <v>5</v>
      </c>
      <c r="C452" s="109">
        <v>67</v>
      </c>
      <c r="D452" s="50">
        <v>139</v>
      </c>
      <c r="E452" s="103">
        <v>1</v>
      </c>
      <c r="F452" s="92" t="s">
        <v>835</v>
      </c>
      <c r="G452" s="52">
        <v>3.472222222222222E-3</v>
      </c>
      <c r="H452" s="44">
        <v>0</v>
      </c>
      <c r="I45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45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452" s="56">
        <v>3.4722222222222224E-2</v>
      </c>
      <c r="L452" s="128" t="str" cm="1">
        <f t="array" ref="L45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08.04.01a.03_v_EN</v>
      </c>
      <c r="M452" s="59">
        <v>8</v>
      </c>
      <c r="N452" s="37" t="s">
        <v>921</v>
      </c>
      <c r="O452" s="5">
        <v>4</v>
      </c>
      <c r="P452" s="1" t="s">
        <v>925</v>
      </c>
      <c r="Q452" s="59" t="s">
        <v>363</v>
      </c>
      <c r="R452" s="1" t="s">
        <v>926</v>
      </c>
      <c r="S452" s="84" t="s">
        <v>937</v>
      </c>
      <c r="T452" s="58">
        <v>3</v>
      </c>
      <c r="U452" s="2" t="s">
        <v>1342</v>
      </c>
      <c r="V452" s="60" t="s">
        <v>1261</v>
      </c>
      <c r="W452" s="1" t="s">
        <v>821</v>
      </c>
      <c r="X452" s="1" t="s">
        <v>822</v>
      </c>
      <c r="Y452" s="17">
        <v>1</v>
      </c>
      <c r="Z452" s="60" t="s">
        <v>944</v>
      </c>
      <c r="AA452" s="35"/>
      <c r="AB452" s="12"/>
      <c r="AC452" s="10"/>
      <c r="AD452" s="9" t="s">
        <v>15</v>
      </c>
      <c r="AE452" s="88" t="str">
        <f>IF(ISBLANK(Lehrdrehbuch[[#This Row],[from]]),"",_xlfn.CONCAT(Lehrdrehbuch[[#This Row],[Ei Nr.]],".",Lehrdrehbuch[[#This Row],[from]]))</f>
        <v>8.na</v>
      </c>
      <c r="AF452" s="9" t="s">
        <v>15</v>
      </c>
      <c r="AG452" s="88" t="str">
        <f>IF(ISBLANK(Lehrdrehbuch[[#This Row],[until]]),"",_xlfn.CONCAT(Lehrdrehbuch[[#This Row],[Ei Nr.]],".",Lehrdrehbuch[[#This Row],[until]]))</f>
        <v>8.na</v>
      </c>
      <c r="AH452" s="67" t="str" cm="1">
        <f t="array" ref="AH452">_xlfn.IFS(Lehrdrehbuch[[#This Row],[from]]="na","na",Lehrdrehbuch[[#This Row],[from]]="ID","na",ISBLANK(Lehrdrehbuch[[#This Row],[from]]),"na",ISNUMBER(Lehrdrehbuch[[#This Row],[from]]),Lehrdrehbuch[[#This Row],[until]]-Lehrdrehbuch[[#This Row],[from]]+1)</f>
        <v>na</v>
      </c>
      <c r="AI452" s="79"/>
      <c r="AJ452" s="96"/>
      <c r="AK452" s="79"/>
      <c r="AL452"/>
      <c r="AM452"/>
      <c r="AN452"/>
      <c r="AO452"/>
      <c r="AP452"/>
      <c r="AQ452"/>
      <c r="AR452"/>
      <c r="AS452"/>
      <c r="AT452"/>
      <c r="AU452"/>
      <c r="AV452"/>
    </row>
    <row r="453" spans="1:48" ht="80" x14ac:dyDescent="0.2">
      <c r="A453" s="46"/>
      <c r="B453" s="39">
        <v>5</v>
      </c>
      <c r="C453" s="109">
        <v>68</v>
      </c>
      <c r="D453" s="50">
        <v>141</v>
      </c>
      <c r="E453" s="102">
        <v>1</v>
      </c>
      <c r="F453" s="92" t="s">
        <v>835</v>
      </c>
      <c r="G453" s="52">
        <v>6.9444444444444447E-4</v>
      </c>
      <c r="H453" s="44">
        <v>0</v>
      </c>
      <c r="I45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45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453" s="56">
        <v>3.4722222222222224E-2</v>
      </c>
      <c r="L453" s="128" t="str" cm="1">
        <f t="array" ref="L45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08.04.01b.01_v_EN</v>
      </c>
      <c r="M453" s="58">
        <v>8</v>
      </c>
      <c r="N453" s="37" t="s">
        <v>921</v>
      </c>
      <c r="O453" s="5">
        <v>4</v>
      </c>
      <c r="P453" s="1" t="s">
        <v>925</v>
      </c>
      <c r="Q453" s="59" t="s">
        <v>711</v>
      </c>
      <c r="R453" s="1" t="s">
        <v>924</v>
      </c>
      <c r="S453" s="84" t="s">
        <v>937</v>
      </c>
      <c r="T453" s="58">
        <v>1</v>
      </c>
      <c r="U453" s="2" t="s">
        <v>877</v>
      </c>
      <c r="V453" s="60" t="s">
        <v>1264</v>
      </c>
      <c r="W453" s="1" t="s">
        <v>826</v>
      </c>
      <c r="X453" s="1" t="s">
        <v>374</v>
      </c>
      <c r="Y453" s="17">
        <v>1</v>
      </c>
      <c r="Z453" s="60" t="s">
        <v>945</v>
      </c>
      <c r="AA453" s="35"/>
      <c r="AB453" s="12"/>
      <c r="AC453" s="2"/>
      <c r="AD453" s="9" t="s">
        <v>15</v>
      </c>
      <c r="AE453" s="88" t="str">
        <f>IF(ISBLANK(Lehrdrehbuch[[#This Row],[from]]),"",_xlfn.CONCAT(Lehrdrehbuch[[#This Row],[Ei Nr.]],".",Lehrdrehbuch[[#This Row],[from]]))</f>
        <v>8.na</v>
      </c>
      <c r="AF453" s="9" t="s">
        <v>15</v>
      </c>
      <c r="AG453" s="88" t="str">
        <f>IF(ISBLANK(Lehrdrehbuch[[#This Row],[until]]),"",_xlfn.CONCAT(Lehrdrehbuch[[#This Row],[Ei Nr.]],".",Lehrdrehbuch[[#This Row],[until]]))</f>
        <v>8.na</v>
      </c>
      <c r="AH453" s="67" t="str" cm="1">
        <f t="array" ref="AH453">_xlfn.IFS(Lehrdrehbuch[[#This Row],[from]]="na","na",Lehrdrehbuch[[#This Row],[from]]="ID","na",ISBLANK(Lehrdrehbuch[[#This Row],[from]]),"na",ISNUMBER(Lehrdrehbuch[[#This Row],[from]]),Lehrdrehbuch[[#This Row],[until]]-Lehrdrehbuch[[#This Row],[from]]+1)</f>
        <v>na</v>
      </c>
      <c r="AI453" s="79"/>
      <c r="AJ453" s="96"/>
      <c r="AK453" s="79"/>
      <c r="AL453"/>
      <c r="AM453"/>
      <c r="AN453"/>
      <c r="AO453"/>
      <c r="AP453"/>
      <c r="AQ453"/>
      <c r="AR453"/>
      <c r="AS453"/>
      <c r="AT453"/>
      <c r="AU453"/>
      <c r="AV453"/>
    </row>
    <row r="454" spans="1:48" ht="32" x14ac:dyDescent="0.2">
      <c r="A454" s="46"/>
      <c r="B454" s="39">
        <v>5</v>
      </c>
      <c r="C454" s="109">
        <v>69</v>
      </c>
      <c r="D454" s="50">
        <v>143</v>
      </c>
      <c r="E454" s="102">
        <v>1</v>
      </c>
      <c r="F454" s="92" t="s">
        <v>835</v>
      </c>
      <c r="G454" s="52">
        <v>3.472222222222222E-3</v>
      </c>
      <c r="H454" s="44">
        <v>0</v>
      </c>
      <c r="I45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45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454" s="56">
        <v>3.4722222222222224E-2</v>
      </c>
      <c r="L454" s="128" t="str" cm="1">
        <f t="array" ref="L45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08.04.01b.02_v_EN</v>
      </c>
      <c r="M454" s="58">
        <v>8</v>
      </c>
      <c r="N454" s="37" t="s">
        <v>921</v>
      </c>
      <c r="O454" s="5">
        <v>4</v>
      </c>
      <c r="P454" s="1" t="s">
        <v>925</v>
      </c>
      <c r="Q454" s="59" t="s">
        <v>711</v>
      </c>
      <c r="R454" s="1" t="s">
        <v>924</v>
      </c>
      <c r="S454" s="84" t="s">
        <v>937</v>
      </c>
      <c r="T454" s="58">
        <v>2</v>
      </c>
      <c r="U454" s="2" t="s">
        <v>1257</v>
      </c>
      <c r="V454" s="60" t="s">
        <v>1264</v>
      </c>
      <c r="W454" s="1" t="s">
        <v>821</v>
      </c>
      <c r="X454" s="1" t="s">
        <v>374</v>
      </c>
      <c r="Y454" s="17">
        <v>1</v>
      </c>
      <c r="Z454" s="60" t="s">
        <v>1258</v>
      </c>
      <c r="AA454" s="35"/>
      <c r="AB454" s="12"/>
      <c r="AC454" s="2"/>
      <c r="AD454" s="9" t="s">
        <v>15</v>
      </c>
      <c r="AE454" s="88" t="str">
        <f>IF(ISBLANK(Lehrdrehbuch[[#This Row],[from]]),"",_xlfn.CONCAT(Lehrdrehbuch[[#This Row],[Ei Nr.]],".",Lehrdrehbuch[[#This Row],[from]]))</f>
        <v>8.na</v>
      </c>
      <c r="AF454" s="9" t="s">
        <v>15</v>
      </c>
      <c r="AG454" s="88" t="str">
        <f>IF(ISBLANK(Lehrdrehbuch[[#This Row],[until]]),"",_xlfn.CONCAT(Lehrdrehbuch[[#This Row],[Ei Nr.]],".",Lehrdrehbuch[[#This Row],[until]]))</f>
        <v>8.na</v>
      </c>
      <c r="AH454" s="67" t="str" cm="1">
        <f t="array" ref="AH454">_xlfn.IFS(Lehrdrehbuch[[#This Row],[from]]="na","na",Lehrdrehbuch[[#This Row],[from]]="ID","na",ISBLANK(Lehrdrehbuch[[#This Row],[from]]),"na",ISNUMBER(Lehrdrehbuch[[#This Row],[from]]),Lehrdrehbuch[[#This Row],[until]]-Lehrdrehbuch[[#This Row],[from]]+1)</f>
        <v>na</v>
      </c>
      <c r="AI454" s="79"/>
      <c r="AJ454" s="96"/>
      <c r="AK454" s="79"/>
      <c r="AL454"/>
      <c r="AM454"/>
      <c r="AN454"/>
      <c r="AO454"/>
      <c r="AP454"/>
      <c r="AQ454"/>
      <c r="AR454"/>
      <c r="AS454"/>
      <c r="AT454"/>
      <c r="AU454"/>
      <c r="AV454"/>
    </row>
    <row r="455" spans="1:48" ht="32" x14ac:dyDescent="0.2">
      <c r="A455" s="46"/>
      <c r="B455" s="39">
        <v>5</v>
      </c>
      <c r="C455" s="109">
        <v>70</v>
      </c>
      <c r="D455" s="50">
        <v>145</v>
      </c>
      <c r="E455" s="102">
        <v>1</v>
      </c>
      <c r="F455" s="92" t="s">
        <v>835</v>
      </c>
      <c r="G455" s="52">
        <v>3.472222222222222E-3</v>
      </c>
      <c r="H455" s="44">
        <v>0</v>
      </c>
      <c r="I45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45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455" s="56">
        <v>3.4722222222222224E-2</v>
      </c>
      <c r="L455" s="128" t="str" cm="1">
        <f t="array" ref="L45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08.04.01b.03_v_EN</v>
      </c>
      <c r="M455" s="58">
        <v>8</v>
      </c>
      <c r="N455" s="37" t="s">
        <v>921</v>
      </c>
      <c r="O455" s="5">
        <v>4</v>
      </c>
      <c r="P455" s="1" t="s">
        <v>925</v>
      </c>
      <c r="Q455" s="59" t="s">
        <v>711</v>
      </c>
      <c r="R455" s="1" t="s">
        <v>924</v>
      </c>
      <c r="S455" s="84" t="s">
        <v>937</v>
      </c>
      <c r="T455" s="58">
        <v>3</v>
      </c>
      <c r="U455" s="2" t="s">
        <v>1259</v>
      </c>
      <c r="V455" s="60" t="s">
        <v>1264</v>
      </c>
      <c r="W455" s="1" t="s">
        <v>821</v>
      </c>
      <c r="X455" s="1" t="s">
        <v>822</v>
      </c>
      <c r="Y455" s="17">
        <v>1</v>
      </c>
      <c r="Z455" s="60" t="s">
        <v>944</v>
      </c>
      <c r="AA455" s="35"/>
      <c r="AB455" s="12"/>
      <c r="AC455" s="2"/>
      <c r="AD455" s="9" t="s">
        <v>15</v>
      </c>
      <c r="AE455" s="88" t="str">
        <f>IF(ISBLANK(Lehrdrehbuch[[#This Row],[from]]),"",_xlfn.CONCAT(Lehrdrehbuch[[#This Row],[Ei Nr.]],".",Lehrdrehbuch[[#This Row],[from]]))</f>
        <v>8.na</v>
      </c>
      <c r="AF455" s="9" t="s">
        <v>15</v>
      </c>
      <c r="AG455" s="88" t="str">
        <f>IF(ISBLANK(Lehrdrehbuch[[#This Row],[until]]),"",_xlfn.CONCAT(Lehrdrehbuch[[#This Row],[Ei Nr.]],".",Lehrdrehbuch[[#This Row],[until]]))</f>
        <v>8.na</v>
      </c>
      <c r="AH455" s="67" t="str" cm="1">
        <f t="array" ref="AH455">_xlfn.IFS(Lehrdrehbuch[[#This Row],[from]]="na","na",Lehrdrehbuch[[#This Row],[from]]="ID","na",ISBLANK(Lehrdrehbuch[[#This Row],[from]]),"na",ISNUMBER(Lehrdrehbuch[[#This Row],[from]]),Lehrdrehbuch[[#This Row],[until]]-Lehrdrehbuch[[#This Row],[from]]+1)</f>
        <v>na</v>
      </c>
      <c r="AI455" s="79"/>
      <c r="AJ455" s="96"/>
      <c r="AK455" s="79"/>
      <c r="AL455"/>
      <c r="AM455"/>
      <c r="AN455"/>
      <c r="AO455"/>
      <c r="AP455"/>
      <c r="AQ455"/>
      <c r="AR455"/>
      <c r="AS455"/>
      <c r="AT455"/>
      <c r="AU455"/>
      <c r="AV455"/>
    </row>
    <row r="456" spans="1:48" ht="112" x14ac:dyDescent="0.2">
      <c r="A456" s="46"/>
      <c r="B456" s="39">
        <v>5</v>
      </c>
      <c r="C456" s="109">
        <v>71</v>
      </c>
      <c r="D456" s="50">
        <v>147</v>
      </c>
      <c r="E456" s="102">
        <v>1</v>
      </c>
      <c r="F456" s="92" t="s">
        <v>835</v>
      </c>
      <c r="G456" s="52">
        <v>6.9444444444444447E-4</v>
      </c>
      <c r="H456" s="44">
        <v>1</v>
      </c>
      <c r="I45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0.2006944444444444</v>
      </c>
      <c r="J45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0.57569444444444395</v>
      </c>
      <c r="K456" s="56">
        <v>6.9444444444444441E-3</v>
      </c>
      <c r="L456" s="128" t="str" cm="1">
        <f t="array" ref="L45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09.01.01.01_v_EN</v>
      </c>
      <c r="M456" s="59">
        <v>9</v>
      </c>
      <c r="N456" s="37" t="s">
        <v>950</v>
      </c>
      <c r="O456" s="5">
        <v>1</v>
      </c>
      <c r="P456" s="1" t="s">
        <v>951</v>
      </c>
      <c r="Q456" s="59">
        <v>1</v>
      </c>
      <c r="R456" s="1" t="s">
        <v>952</v>
      </c>
      <c r="S456" s="84" t="s">
        <v>938</v>
      </c>
      <c r="T456" s="59">
        <v>1</v>
      </c>
      <c r="U456" s="2" t="s">
        <v>954</v>
      </c>
      <c r="V456" s="60" t="s">
        <v>1483</v>
      </c>
      <c r="W456" s="1" t="s">
        <v>826</v>
      </c>
      <c r="X456" s="1" t="s">
        <v>374</v>
      </c>
      <c r="Y456" s="17">
        <v>0</v>
      </c>
      <c r="Z456" s="60" t="s">
        <v>1266</v>
      </c>
      <c r="AA456" s="35" t="s">
        <v>1109</v>
      </c>
      <c r="AB456" s="12"/>
      <c r="AC456" s="2"/>
      <c r="AD456" s="9">
        <v>1</v>
      </c>
      <c r="AE456" s="88" t="str">
        <f>IF(ISBLANK(Lehrdrehbuch[[#This Row],[from]]),"",_xlfn.CONCAT(Lehrdrehbuch[[#This Row],[Ei Nr.]],".",Lehrdrehbuch[[#This Row],[from]]))</f>
        <v>9.1</v>
      </c>
      <c r="AF456" s="9">
        <v>2</v>
      </c>
      <c r="AG456" s="88" t="str">
        <f>IF(ISBLANK(Lehrdrehbuch[[#This Row],[until]]),"",_xlfn.CONCAT(Lehrdrehbuch[[#This Row],[Ei Nr.]],".",Lehrdrehbuch[[#This Row],[until]]))</f>
        <v>9.2</v>
      </c>
      <c r="AH456" s="67" cm="1">
        <f t="array" ref="AH456">_xlfn.IFS(Lehrdrehbuch[[#This Row],[from]]="na","na",Lehrdrehbuch[[#This Row],[from]]="ID","na",ISBLANK(Lehrdrehbuch[[#This Row],[from]]),"na",ISNUMBER(Lehrdrehbuch[[#This Row],[from]]),Lehrdrehbuch[[#This Row],[until]]-Lehrdrehbuch[[#This Row],[from]]+1)</f>
        <v>2</v>
      </c>
      <c r="AI456" s="79"/>
      <c r="AJ456" s="96"/>
      <c r="AK456" s="79" t="s">
        <v>799</v>
      </c>
      <c r="AL456"/>
      <c r="AM456"/>
      <c r="AN456"/>
      <c r="AO456"/>
      <c r="AP456"/>
      <c r="AQ456"/>
      <c r="AR456"/>
      <c r="AS456"/>
      <c r="AT456"/>
      <c r="AU456"/>
      <c r="AV456"/>
    </row>
    <row r="457" spans="1:48" ht="64" x14ac:dyDescent="0.2">
      <c r="A457" s="46"/>
      <c r="B457" s="39">
        <v>5</v>
      </c>
      <c r="C457" s="109">
        <v>72</v>
      </c>
      <c r="D457" s="50">
        <v>149</v>
      </c>
      <c r="E457" s="102">
        <v>1</v>
      </c>
      <c r="F457" s="92" t="s">
        <v>835</v>
      </c>
      <c r="G457" s="52">
        <v>2.7777777777777779E-3</v>
      </c>
      <c r="H457" s="44">
        <v>1</v>
      </c>
      <c r="I45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0.20347222222222217</v>
      </c>
      <c r="J45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0.57847222222222172</v>
      </c>
      <c r="K457" s="56">
        <v>6.9444444444444441E-3</v>
      </c>
      <c r="L457" s="128" t="str" cm="1">
        <f t="array" ref="L45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09.01.01.02_v_EN</v>
      </c>
      <c r="M457" s="59">
        <v>9</v>
      </c>
      <c r="N457" s="37" t="s">
        <v>950</v>
      </c>
      <c r="O457" s="5">
        <v>1</v>
      </c>
      <c r="P457" s="1" t="s">
        <v>951</v>
      </c>
      <c r="Q457" s="59">
        <v>1</v>
      </c>
      <c r="R457" s="1" t="s">
        <v>952</v>
      </c>
      <c r="S457" s="84" t="s">
        <v>938</v>
      </c>
      <c r="T457" s="59">
        <v>2</v>
      </c>
      <c r="U457" s="2" t="s">
        <v>1257</v>
      </c>
      <c r="V457" s="60" t="s">
        <v>1483</v>
      </c>
      <c r="W457" s="1" t="s">
        <v>821</v>
      </c>
      <c r="X457" s="1" t="s">
        <v>822</v>
      </c>
      <c r="Y457" s="17">
        <v>0</v>
      </c>
      <c r="Z457" s="60" t="s">
        <v>1263</v>
      </c>
      <c r="AA457" s="35" t="s">
        <v>1108</v>
      </c>
      <c r="AB457" s="12"/>
      <c r="AC457" s="2" t="s">
        <v>849</v>
      </c>
      <c r="AD457" s="9">
        <v>3</v>
      </c>
      <c r="AE457" s="88" t="str">
        <f>IF(ISBLANK(Lehrdrehbuch[[#This Row],[from]]),"",_xlfn.CONCAT(Lehrdrehbuch[[#This Row],[Ei Nr.]],".",Lehrdrehbuch[[#This Row],[from]]))</f>
        <v>9.3</v>
      </c>
      <c r="AF457" s="9">
        <v>3</v>
      </c>
      <c r="AG457" s="88" t="str">
        <f>IF(ISBLANK(Lehrdrehbuch[[#This Row],[until]]),"",_xlfn.CONCAT(Lehrdrehbuch[[#This Row],[Ei Nr.]],".",Lehrdrehbuch[[#This Row],[until]]))</f>
        <v>9.3</v>
      </c>
      <c r="AH457" s="67" cm="1">
        <f t="array" ref="AH457">_xlfn.IFS(Lehrdrehbuch[[#This Row],[from]]="na","na",Lehrdrehbuch[[#This Row],[from]]="ID","na",ISBLANK(Lehrdrehbuch[[#This Row],[from]]),"na",ISNUMBER(Lehrdrehbuch[[#This Row],[from]]),Lehrdrehbuch[[#This Row],[until]]-Lehrdrehbuch[[#This Row],[from]]+1)</f>
        <v>1</v>
      </c>
      <c r="AI457" s="79"/>
      <c r="AJ457" s="96"/>
      <c r="AK457" s="79"/>
      <c r="AL457"/>
      <c r="AM457"/>
      <c r="AN457"/>
      <c r="AO457"/>
      <c r="AP457"/>
      <c r="AQ457"/>
      <c r="AR457"/>
      <c r="AS457"/>
      <c r="AT457"/>
      <c r="AU457"/>
      <c r="AV457"/>
    </row>
    <row r="458" spans="1:48" ht="64" x14ac:dyDescent="0.2">
      <c r="A458" s="46"/>
      <c r="B458" s="39">
        <v>5</v>
      </c>
      <c r="C458" s="109">
        <v>73</v>
      </c>
      <c r="D458" s="50">
        <v>150</v>
      </c>
      <c r="E458" s="102">
        <v>1</v>
      </c>
      <c r="F458" s="92" t="s">
        <v>835</v>
      </c>
      <c r="G458" s="52">
        <v>1.3888888888888889E-3</v>
      </c>
      <c r="H458" s="44">
        <v>1</v>
      </c>
      <c r="I45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0.20486111111111105</v>
      </c>
      <c r="J45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0.57986111111111061</v>
      </c>
      <c r="K458" s="56">
        <v>6.9444444444444441E-3</v>
      </c>
      <c r="L458" s="128" t="str" cm="1">
        <f t="array" ref="L45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09.01.01.03_v_EN</v>
      </c>
      <c r="M458" s="59">
        <v>9</v>
      </c>
      <c r="N458" s="37" t="s">
        <v>950</v>
      </c>
      <c r="O458" s="5">
        <v>1</v>
      </c>
      <c r="P458" s="1" t="s">
        <v>951</v>
      </c>
      <c r="Q458" s="59">
        <v>1</v>
      </c>
      <c r="R458" s="1" t="s">
        <v>952</v>
      </c>
      <c r="S458" s="84" t="s">
        <v>938</v>
      </c>
      <c r="T458" s="59">
        <v>3</v>
      </c>
      <c r="U458" s="2" t="s">
        <v>955</v>
      </c>
      <c r="V458" s="60" t="s">
        <v>1265</v>
      </c>
      <c r="W458" s="1" t="s">
        <v>821</v>
      </c>
      <c r="X458" s="1" t="s">
        <v>822</v>
      </c>
      <c r="Y458" s="17">
        <v>0</v>
      </c>
      <c r="Z458" s="60" t="s">
        <v>946</v>
      </c>
      <c r="AA458" s="35"/>
      <c r="AB458" s="12"/>
      <c r="AC458" s="2" t="s">
        <v>849</v>
      </c>
      <c r="AD458" s="9">
        <v>4</v>
      </c>
      <c r="AE458" s="88" t="str">
        <f>IF(ISBLANK(Lehrdrehbuch[[#This Row],[from]]),"",_xlfn.CONCAT(Lehrdrehbuch[[#This Row],[Ei Nr.]],".",Lehrdrehbuch[[#This Row],[from]]))</f>
        <v>9.4</v>
      </c>
      <c r="AF458" s="9">
        <v>4</v>
      </c>
      <c r="AG458" s="88" t="str">
        <f>IF(ISBLANK(Lehrdrehbuch[[#This Row],[until]]),"",_xlfn.CONCAT(Lehrdrehbuch[[#This Row],[Ei Nr.]],".",Lehrdrehbuch[[#This Row],[until]]))</f>
        <v>9.4</v>
      </c>
      <c r="AH458" s="67" cm="1">
        <f t="array" ref="AH458">_xlfn.IFS(Lehrdrehbuch[[#This Row],[from]]="na","na",Lehrdrehbuch[[#This Row],[from]]="ID","na",ISBLANK(Lehrdrehbuch[[#This Row],[from]]),"na",ISNUMBER(Lehrdrehbuch[[#This Row],[from]]),Lehrdrehbuch[[#This Row],[until]]-Lehrdrehbuch[[#This Row],[from]]+1)</f>
        <v>1</v>
      </c>
      <c r="AI458" s="79"/>
      <c r="AJ458" s="96"/>
      <c r="AK458" s="79"/>
      <c r="AL458"/>
      <c r="AM458"/>
      <c r="AN458"/>
      <c r="AO458"/>
      <c r="AP458"/>
      <c r="AQ458"/>
      <c r="AR458"/>
      <c r="AS458"/>
      <c r="AT458"/>
      <c r="AU458"/>
      <c r="AV458"/>
    </row>
    <row r="459" spans="1:48" ht="64" x14ac:dyDescent="0.2">
      <c r="A459" s="46"/>
      <c r="B459" s="39">
        <v>5</v>
      </c>
      <c r="C459" s="109">
        <v>74</v>
      </c>
      <c r="D459" s="50">
        <v>152</v>
      </c>
      <c r="E459" s="102">
        <v>1</v>
      </c>
      <c r="F459" s="92" t="s">
        <v>835</v>
      </c>
      <c r="G459" s="52">
        <v>2.0833333333333333E-3</v>
      </c>
      <c r="H459" s="44">
        <v>1</v>
      </c>
      <c r="I45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0.20694444444444438</v>
      </c>
      <c r="J45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0.58194444444444393</v>
      </c>
      <c r="K459" s="56">
        <v>6.9444444444444441E-3</v>
      </c>
      <c r="L459" s="128" t="str" cm="1">
        <f t="array" ref="L45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09.02.02.01_v_EN</v>
      </c>
      <c r="M459" s="59">
        <v>9</v>
      </c>
      <c r="N459" s="37" t="s">
        <v>950</v>
      </c>
      <c r="O459" s="5">
        <v>2</v>
      </c>
      <c r="P459" s="1" t="s">
        <v>36</v>
      </c>
      <c r="Q459" s="59">
        <v>2</v>
      </c>
      <c r="R459" s="1" t="s">
        <v>36</v>
      </c>
      <c r="S459" s="84" t="s">
        <v>823</v>
      </c>
      <c r="T459" s="59">
        <v>1</v>
      </c>
      <c r="U459" s="2" t="s">
        <v>824</v>
      </c>
      <c r="V459" s="60" t="s">
        <v>1267</v>
      </c>
      <c r="W459" s="1" t="s">
        <v>826</v>
      </c>
      <c r="X459" s="1" t="s">
        <v>374</v>
      </c>
      <c r="Y459" s="17">
        <v>0</v>
      </c>
      <c r="Z459" s="60" t="s">
        <v>1484</v>
      </c>
      <c r="AA459" s="35" t="s">
        <v>1107</v>
      </c>
      <c r="AB459" s="12"/>
      <c r="AC459" s="2" t="s">
        <v>819</v>
      </c>
      <c r="AD459" s="9">
        <v>5</v>
      </c>
      <c r="AE459" s="88" t="str">
        <f>IF(ISBLANK(Lehrdrehbuch[[#This Row],[from]]),"",_xlfn.CONCAT(Lehrdrehbuch[[#This Row],[Ei Nr.]],".",Lehrdrehbuch[[#This Row],[from]]))</f>
        <v>9.5</v>
      </c>
      <c r="AF459" s="9">
        <v>6</v>
      </c>
      <c r="AG459" s="88" t="str">
        <f>IF(ISBLANK(Lehrdrehbuch[[#This Row],[until]]),"",_xlfn.CONCAT(Lehrdrehbuch[[#This Row],[Ei Nr.]],".",Lehrdrehbuch[[#This Row],[until]]))</f>
        <v>9.6</v>
      </c>
      <c r="AH459" s="67" cm="1">
        <f t="array" ref="AH459">_xlfn.IFS(Lehrdrehbuch[[#This Row],[from]]="na","na",Lehrdrehbuch[[#This Row],[from]]="ID","na",ISBLANK(Lehrdrehbuch[[#This Row],[from]]),"na",ISNUMBER(Lehrdrehbuch[[#This Row],[from]]),Lehrdrehbuch[[#This Row],[until]]-Lehrdrehbuch[[#This Row],[from]]+1)</f>
        <v>2</v>
      </c>
      <c r="AI459" s="79"/>
      <c r="AJ459" s="96"/>
      <c r="AK459" s="79"/>
      <c r="AL459"/>
      <c r="AM459"/>
      <c r="AN459"/>
      <c r="AO459"/>
      <c r="AP459"/>
      <c r="AQ459"/>
      <c r="AR459"/>
      <c r="AS459"/>
      <c r="AT459"/>
      <c r="AU459"/>
      <c r="AV459"/>
    </row>
    <row r="460" spans="1:48" ht="48" x14ac:dyDescent="0.2">
      <c r="A460" s="46"/>
      <c r="B460" s="39">
        <v>5</v>
      </c>
      <c r="C460" s="109">
        <v>75</v>
      </c>
      <c r="D460" s="50">
        <v>154</v>
      </c>
      <c r="E460" s="102">
        <v>1</v>
      </c>
      <c r="F460" s="92" t="s">
        <v>835</v>
      </c>
      <c r="G460" s="52">
        <v>3.472222222222222E-3</v>
      </c>
      <c r="H460" s="44">
        <v>0</v>
      </c>
      <c r="I46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0.20694444444444438</v>
      </c>
      <c r="J46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0.58194444444444393</v>
      </c>
      <c r="K460" s="56">
        <v>6.9444444444444441E-3</v>
      </c>
      <c r="L460" s="128" t="str" cm="1">
        <f t="array" ref="L46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09.02.02a.01_v_EN</v>
      </c>
      <c r="M460" s="58">
        <v>9</v>
      </c>
      <c r="N460" s="37" t="s">
        <v>950</v>
      </c>
      <c r="O460" s="5">
        <v>2</v>
      </c>
      <c r="P460" s="1" t="s">
        <v>36</v>
      </c>
      <c r="Q460" s="59" t="s">
        <v>365</v>
      </c>
      <c r="R460" s="1" t="s">
        <v>953</v>
      </c>
      <c r="S460" s="84" t="s">
        <v>939</v>
      </c>
      <c r="T460" s="58">
        <v>1</v>
      </c>
      <c r="U460" s="2" t="s">
        <v>1268</v>
      </c>
      <c r="V460" s="60" t="s">
        <v>1269</v>
      </c>
      <c r="W460" s="1" t="s">
        <v>826</v>
      </c>
      <c r="X460" s="1" t="s">
        <v>374</v>
      </c>
      <c r="Y460" s="17">
        <v>1</v>
      </c>
      <c r="Z460" s="60" t="s">
        <v>963</v>
      </c>
      <c r="AA460" s="35"/>
      <c r="AB460" s="12"/>
      <c r="AC460" s="2"/>
      <c r="AD460" s="9" t="s">
        <v>15</v>
      </c>
      <c r="AE460" s="88" t="str">
        <f>IF(ISBLANK(Lehrdrehbuch[[#This Row],[from]]),"",_xlfn.CONCAT(Lehrdrehbuch[[#This Row],[Ei Nr.]],".",Lehrdrehbuch[[#This Row],[from]]))</f>
        <v>9.na</v>
      </c>
      <c r="AF460" s="9" t="s">
        <v>15</v>
      </c>
      <c r="AG460" s="88" t="str">
        <f>IF(ISBLANK(Lehrdrehbuch[[#This Row],[until]]),"",_xlfn.CONCAT(Lehrdrehbuch[[#This Row],[Ei Nr.]],".",Lehrdrehbuch[[#This Row],[until]]))</f>
        <v>9.na</v>
      </c>
      <c r="AH460" s="67" t="str" cm="1">
        <f t="array" ref="AH460">_xlfn.IFS(Lehrdrehbuch[[#This Row],[from]]="na","na",Lehrdrehbuch[[#This Row],[from]]="ID","na",ISBLANK(Lehrdrehbuch[[#This Row],[from]]),"na",ISNUMBER(Lehrdrehbuch[[#This Row],[from]]),Lehrdrehbuch[[#This Row],[until]]-Lehrdrehbuch[[#This Row],[from]]+1)</f>
        <v>na</v>
      </c>
      <c r="AI460" s="79"/>
      <c r="AJ460" s="96"/>
      <c r="AK460" s="79"/>
      <c r="AL460"/>
      <c r="AM460"/>
      <c r="AN460"/>
      <c r="AO460"/>
      <c r="AP460"/>
      <c r="AQ460"/>
      <c r="AR460"/>
      <c r="AS460"/>
      <c r="AT460"/>
      <c r="AU460"/>
      <c r="AV460"/>
    </row>
    <row r="461" spans="1:48" ht="64" x14ac:dyDescent="0.2">
      <c r="A461" s="46"/>
      <c r="B461" s="39">
        <v>5</v>
      </c>
      <c r="C461" s="109">
        <v>76</v>
      </c>
      <c r="D461" s="50">
        <v>156</v>
      </c>
      <c r="E461" s="102">
        <v>1</v>
      </c>
      <c r="F461" s="92" t="s">
        <v>835</v>
      </c>
      <c r="G461" s="52">
        <v>2.0833333333333333E-3</v>
      </c>
      <c r="H461" s="44">
        <v>1</v>
      </c>
      <c r="I46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0.2090277777777777</v>
      </c>
      <c r="J46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0.58402777777777726</v>
      </c>
      <c r="K461" s="56">
        <v>1.3888888888888888E-2</v>
      </c>
      <c r="L461" s="128" t="str" cm="1">
        <f t="array" ref="L46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10.01.01.01_v_EN</v>
      </c>
      <c r="M461" s="59">
        <v>10</v>
      </c>
      <c r="N461" s="37" t="s">
        <v>956</v>
      </c>
      <c r="O461" s="5">
        <v>1</v>
      </c>
      <c r="P461" s="1" t="s">
        <v>957</v>
      </c>
      <c r="Q461" s="59">
        <v>1</v>
      </c>
      <c r="R461" s="1" t="s">
        <v>960</v>
      </c>
      <c r="S461" s="84" t="s">
        <v>868</v>
      </c>
      <c r="T461" s="59">
        <v>1</v>
      </c>
      <c r="U461" s="2" t="s">
        <v>1200</v>
      </c>
      <c r="V461" s="60" t="s">
        <v>1270</v>
      </c>
      <c r="W461" s="1" t="s">
        <v>821</v>
      </c>
      <c r="X461" s="1" t="s">
        <v>822</v>
      </c>
      <c r="Y461" s="17">
        <v>0</v>
      </c>
      <c r="Z461" s="60" t="s">
        <v>964</v>
      </c>
      <c r="AA461" s="35"/>
      <c r="AB461" s="12"/>
      <c r="AC461" s="2" t="s">
        <v>819</v>
      </c>
      <c r="AD461" s="9">
        <v>1</v>
      </c>
      <c r="AE461" s="88" t="str">
        <f>IF(ISBLANK(Lehrdrehbuch[[#This Row],[from]]),"",_xlfn.CONCAT(Lehrdrehbuch[[#This Row],[Ei Nr.]],".",Lehrdrehbuch[[#This Row],[from]]))</f>
        <v>10.1</v>
      </c>
      <c r="AF461" s="9">
        <v>2</v>
      </c>
      <c r="AG461" s="88" t="str">
        <f>IF(ISBLANK(Lehrdrehbuch[[#This Row],[until]]),"",_xlfn.CONCAT(Lehrdrehbuch[[#This Row],[Ei Nr.]],".",Lehrdrehbuch[[#This Row],[until]]))</f>
        <v>10.2</v>
      </c>
      <c r="AH461" s="67" cm="1">
        <f t="array" ref="AH461">_xlfn.IFS(Lehrdrehbuch[[#This Row],[from]]="na","na",Lehrdrehbuch[[#This Row],[from]]="ID","na",ISBLANK(Lehrdrehbuch[[#This Row],[from]]),"na",ISNUMBER(Lehrdrehbuch[[#This Row],[from]]),Lehrdrehbuch[[#This Row],[until]]-Lehrdrehbuch[[#This Row],[from]]+1)</f>
        <v>2</v>
      </c>
      <c r="AI461" s="79"/>
      <c r="AJ461" s="96"/>
      <c r="AK461" s="79"/>
      <c r="AL461"/>
      <c r="AM461"/>
      <c r="AN461"/>
      <c r="AO461"/>
      <c r="AP461"/>
      <c r="AQ461"/>
      <c r="AR461"/>
      <c r="AS461"/>
      <c r="AT461"/>
      <c r="AU461"/>
      <c r="AV461"/>
    </row>
    <row r="462" spans="1:48" ht="80" x14ac:dyDescent="0.2">
      <c r="A462" s="46"/>
      <c r="B462" s="39">
        <v>5</v>
      </c>
      <c r="C462" s="109">
        <v>77</v>
      </c>
      <c r="D462" s="50">
        <v>158</v>
      </c>
      <c r="E462" s="102">
        <v>1</v>
      </c>
      <c r="F462" s="92" t="s">
        <v>835</v>
      </c>
      <c r="G462" s="52">
        <v>1.3888888888888889E-3</v>
      </c>
      <c r="H462" s="44">
        <v>1</v>
      </c>
      <c r="I46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0.21041666666666659</v>
      </c>
      <c r="J46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0.58541666666666614</v>
      </c>
      <c r="K462" s="56">
        <v>1.3888888888888888E-2</v>
      </c>
      <c r="L462" s="128" t="str" cm="1">
        <f t="array" ref="L46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10.01.02.01_v_EN</v>
      </c>
      <c r="M462" s="59">
        <v>10</v>
      </c>
      <c r="N462" s="37" t="s">
        <v>956</v>
      </c>
      <c r="O462" s="5">
        <v>1</v>
      </c>
      <c r="P462" s="1" t="s">
        <v>957</v>
      </c>
      <c r="Q462" s="59">
        <v>2</v>
      </c>
      <c r="R462" s="1" t="s">
        <v>960</v>
      </c>
      <c r="S462" s="84" t="s">
        <v>823</v>
      </c>
      <c r="T462" s="59">
        <v>1</v>
      </c>
      <c r="U462" s="2" t="s">
        <v>824</v>
      </c>
      <c r="V462" s="60" t="s">
        <v>1271</v>
      </c>
      <c r="W462" s="1" t="s">
        <v>826</v>
      </c>
      <c r="X462" s="1" t="s">
        <v>374</v>
      </c>
      <c r="Y462" s="17">
        <v>0</v>
      </c>
      <c r="Z462" s="60" t="s">
        <v>1485</v>
      </c>
      <c r="AA462" s="35"/>
      <c r="AB462" s="12"/>
      <c r="AC462" s="2" t="s">
        <v>819</v>
      </c>
      <c r="AD462" s="9">
        <v>3</v>
      </c>
      <c r="AE462" s="88" t="str">
        <f>IF(ISBLANK(Lehrdrehbuch[[#This Row],[from]]),"",_xlfn.CONCAT(Lehrdrehbuch[[#This Row],[Ei Nr.]],".",Lehrdrehbuch[[#This Row],[from]]))</f>
        <v>10.3</v>
      </c>
      <c r="AF462" s="9">
        <v>5</v>
      </c>
      <c r="AG462" s="88" t="str">
        <f>IF(ISBLANK(Lehrdrehbuch[[#This Row],[until]]),"",_xlfn.CONCAT(Lehrdrehbuch[[#This Row],[Ei Nr.]],".",Lehrdrehbuch[[#This Row],[until]]))</f>
        <v>10.5</v>
      </c>
      <c r="AH462" s="67" cm="1">
        <f t="array" ref="AH462">_xlfn.IFS(Lehrdrehbuch[[#This Row],[from]]="na","na",Lehrdrehbuch[[#This Row],[from]]="ID","na",ISBLANK(Lehrdrehbuch[[#This Row],[from]]),"na",ISNUMBER(Lehrdrehbuch[[#This Row],[from]]),Lehrdrehbuch[[#This Row],[until]]-Lehrdrehbuch[[#This Row],[from]]+1)</f>
        <v>3</v>
      </c>
      <c r="AI462" s="79"/>
      <c r="AJ462" s="96"/>
      <c r="AK462" s="79"/>
      <c r="AL462"/>
      <c r="AM462"/>
      <c r="AN462"/>
      <c r="AO462"/>
      <c r="AP462"/>
      <c r="AQ462"/>
      <c r="AR462"/>
      <c r="AS462"/>
      <c r="AT462"/>
      <c r="AU462"/>
      <c r="AV462"/>
    </row>
    <row r="463" spans="1:48" ht="64" x14ac:dyDescent="0.2">
      <c r="A463" s="46"/>
      <c r="B463" s="39">
        <v>5</v>
      </c>
      <c r="C463" s="109">
        <v>78</v>
      </c>
      <c r="D463" s="50">
        <v>160</v>
      </c>
      <c r="E463" s="102">
        <v>1</v>
      </c>
      <c r="F463" s="92" t="s">
        <v>835</v>
      </c>
      <c r="G463" s="52">
        <v>2.0833333333333333E-3</v>
      </c>
      <c r="H463" s="44">
        <v>1</v>
      </c>
      <c r="I46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0.21249999999999991</v>
      </c>
      <c r="J46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0.58749999999999947</v>
      </c>
      <c r="K463" s="56">
        <v>1.3888888888888888E-2</v>
      </c>
      <c r="L463" s="128" t="str" cm="1">
        <f t="array" ref="L46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10.02.01.01_v_EN</v>
      </c>
      <c r="M463" s="59">
        <v>10</v>
      </c>
      <c r="N463" s="37" t="s">
        <v>956</v>
      </c>
      <c r="O463" s="5">
        <v>2</v>
      </c>
      <c r="P463" s="1" t="s">
        <v>958</v>
      </c>
      <c r="Q463" s="59">
        <v>1</v>
      </c>
      <c r="R463" s="1" t="s">
        <v>961</v>
      </c>
      <c r="S463" s="84" t="s">
        <v>823</v>
      </c>
      <c r="T463" s="59">
        <v>1</v>
      </c>
      <c r="U463" s="2" t="s">
        <v>824</v>
      </c>
      <c r="V463" s="60" t="s">
        <v>1272</v>
      </c>
      <c r="W463" s="1" t="s">
        <v>826</v>
      </c>
      <c r="X463" s="1" t="s">
        <v>374</v>
      </c>
      <c r="Y463" s="17">
        <v>0</v>
      </c>
      <c r="Z463" s="60" t="s">
        <v>1486</v>
      </c>
      <c r="AA463" s="35"/>
      <c r="AB463" s="12"/>
      <c r="AC463" s="2" t="s">
        <v>819</v>
      </c>
      <c r="AD463" s="9">
        <v>6</v>
      </c>
      <c r="AE463" s="88" t="str">
        <f>IF(ISBLANK(Lehrdrehbuch[[#This Row],[from]]),"",_xlfn.CONCAT(Lehrdrehbuch[[#This Row],[Ei Nr.]],".",Lehrdrehbuch[[#This Row],[from]]))</f>
        <v>10.6</v>
      </c>
      <c r="AF463" s="9">
        <v>7</v>
      </c>
      <c r="AG463" s="88" t="str">
        <f>IF(ISBLANK(Lehrdrehbuch[[#This Row],[until]]),"",_xlfn.CONCAT(Lehrdrehbuch[[#This Row],[Ei Nr.]],".",Lehrdrehbuch[[#This Row],[until]]))</f>
        <v>10.7</v>
      </c>
      <c r="AH463" s="67" cm="1">
        <f t="array" ref="AH463">_xlfn.IFS(Lehrdrehbuch[[#This Row],[from]]="na","na",Lehrdrehbuch[[#This Row],[from]]="ID","na",ISBLANK(Lehrdrehbuch[[#This Row],[from]]),"na",ISNUMBER(Lehrdrehbuch[[#This Row],[from]]),Lehrdrehbuch[[#This Row],[until]]-Lehrdrehbuch[[#This Row],[from]]+1)</f>
        <v>2</v>
      </c>
      <c r="AI463" s="79"/>
      <c r="AJ463" s="96"/>
      <c r="AK463" s="79"/>
      <c r="AL463"/>
      <c r="AM463"/>
      <c r="AN463"/>
      <c r="AO463"/>
      <c r="AP463"/>
      <c r="AQ463"/>
      <c r="AR463"/>
      <c r="AS463"/>
      <c r="AT463"/>
      <c r="AU463"/>
      <c r="AV463"/>
    </row>
    <row r="464" spans="1:48" ht="80" x14ac:dyDescent="0.2">
      <c r="A464" s="46"/>
      <c r="B464" s="39">
        <v>5</v>
      </c>
      <c r="C464" s="109">
        <v>79</v>
      </c>
      <c r="D464" s="50">
        <v>162</v>
      </c>
      <c r="E464" s="102">
        <v>1</v>
      </c>
      <c r="F464" s="92" t="s">
        <v>835</v>
      </c>
      <c r="G464" s="52">
        <v>8.3333333333333332E-3</v>
      </c>
      <c r="H464" s="44">
        <v>1</v>
      </c>
      <c r="I46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0.22083333333333324</v>
      </c>
      <c r="J46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0.59583333333333277</v>
      </c>
      <c r="K464" s="56">
        <v>1.3888888888888888E-2</v>
      </c>
      <c r="L464" s="128" t="str" cm="1">
        <f t="array" ref="L46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10.03.01.01_v_EN</v>
      </c>
      <c r="M464" s="58">
        <v>10</v>
      </c>
      <c r="N464" s="37" t="s">
        <v>956</v>
      </c>
      <c r="O464" s="5">
        <v>3</v>
      </c>
      <c r="P464" s="1" t="s">
        <v>959</v>
      </c>
      <c r="Q464" s="59">
        <v>1</v>
      </c>
      <c r="R464" s="1" t="s">
        <v>962</v>
      </c>
      <c r="S464" s="84" t="s">
        <v>868</v>
      </c>
      <c r="T464" s="58">
        <v>1</v>
      </c>
      <c r="U464" s="2" t="s">
        <v>1200</v>
      </c>
      <c r="V464" s="60" t="s">
        <v>1273</v>
      </c>
      <c r="W464" s="1" t="s">
        <v>821</v>
      </c>
      <c r="X464" s="1" t="s">
        <v>822</v>
      </c>
      <c r="Y464" s="17">
        <v>0</v>
      </c>
      <c r="Z464" s="60" t="s">
        <v>965</v>
      </c>
      <c r="AA464" s="35"/>
      <c r="AB464" s="12"/>
      <c r="AC464" s="2"/>
      <c r="AD464" s="9">
        <v>8</v>
      </c>
      <c r="AE464" s="88" t="str">
        <f>IF(ISBLANK(Lehrdrehbuch[[#This Row],[from]]),"",_xlfn.CONCAT(Lehrdrehbuch[[#This Row],[Ei Nr.]],".",Lehrdrehbuch[[#This Row],[from]]))</f>
        <v>10.8</v>
      </c>
      <c r="AF464" s="9">
        <v>9</v>
      </c>
      <c r="AG464" s="88" t="str">
        <f>IF(ISBLANK(Lehrdrehbuch[[#This Row],[until]]),"",_xlfn.CONCAT(Lehrdrehbuch[[#This Row],[Ei Nr.]],".",Lehrdrehbuch[[#This Row],[until]]))</f>
        <v>10.9</v>
      </c>
      <c r="AH464" s="67" cm="1">
        <f t="array" ref="AH464">_xlfn.IFS(Lehrdrehbuch[[#This Row],[from]]="na","na",Lehrdrehbuch[[#This Row],[from]]="ID","na",ISBLANK(Lehrdrehbuch[[#This Row],[from]]),"na",ISNUMBER(Lehrdrehbuch[[#This Row],[from]]),Lehrdrehbuch[[#This Row],[until]]-Lehrdrehbuch[[#This Row],[from]]+1)</f>
        <v>2</v>
      </c>
      <c r="AI464" s="79"/>
      <c r="AJ464" s="96"/>
      <c r="AK464" s="79"/>
      <c r="AL464"/>
      <c r="AM464"/>
      <c r="AN464"/>
      <c r="AO464"/>
      <c r="AP464"/>
      <c r="AQ464"/>
      <c r="AR464"/>
      <c r="AS464"/>
      <c r="AT464"/>
      <c r="AU464"/>
      <c r="AV464"/>
    </row>
    <row r="465" spans="1:48" ht="32" x14ac:dyDescent="0.2">
      <c r="A465" s="46"/>
      <c r="B465" s="39">
        <v>5</v>
      </c>
      <c r="C465" s="109">
        <v>80</v>
      </c>
      <c r="D465" s="50">
        <v>164</v>
      </c>
      <c r="E465" s="102">
        <v>1</v>
      </c>
      <c r="F465" s="92" t="s">
        <v>835</v>
      </c>
      <c r="G465" s="52">
        <v>2.7777777777777779E-3</v>
      </c>
      <c r="H465" s="44">
        <v>1</v>
      </c>
      <c r="I46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0.22361111111111101</v>
      </c>
      <c r="J46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0.59861111111111054</v>
      </c>
      <c r="K465" s="56">
        <v>1.0416666666666666E-2</v>
      </c>
      <c r="L465" s="128" t="str" cm="1">
        <f t="array" ref="L46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11.01.01.01_v_EN</v>
      </c>
      <c r="M465" s="59">
        <v>11</v>
      </c>
      <c r="N465" s="37" t="s">
        <v>966</v>
      </c>
      <c r="O465" s="5">
        <v>1</v>
      </c>
      <c r="P465" s="1" t="s">
        <v>863</v>
      </c>
      <c r="Q465" s="59">
        <v>1</v>
      </c>
      <c r="R465" s="1" t="s">
        <v>969</v>
      </c>
      <c r="S465" s="84" t="s">
        <v>823</v>
      </c>
      <c r="T465" s="59">
        <v>1</v>
      </c>
      <c r="U465" s="2" t="s">
        <v>824</v>
      </c>
      <c r="V465" s="60" t="s">
        <v>1274</v>
      </c>
      <c r="W465" s="1" t="s">
        <v>826</v>
      </c>
      <c r="X465" s="1" t="s">
        <v>374</v>
      </c>
      <c r="Y465" s="17">
        <v>0</v>
      </c>
      <c r="Z465" s="60" t="s">
        <v>1487</v>
      </c>
      <c r="AA465" s="35"/>
      <c r="AB465" s="12"/>
      <c r="AC465" s="2" t="s">
        <v>819</v>
      </c>
      <c r="AD465" s="9">
        <v>1</v>
      </c>
      <c r="AE465" s="88" t="str">
        <f>IF(ISBLANK(Lehrdrehbuch[[#This Row],[from]]),"",_xlfn.CONCAT(Lehrdrehbuch[[#This Row],[Ei Nr.]],".",Lehrdrehbuch[[#This Row],[from]]))</f>
        <v>11.1</v>
      </c>
      <c r="AF465" s="9">
        <v>2</v>
      </c>
      <c r="AG465" s="88" t="str">
        <f>IF(ISBLANK(Lehrdrehbuch[[#This Row],[until]]),"",_xlfn.CONCAT(Lehrdrehbuch[[#This Row],[Ei Nr.]],".",Lehrdrehbuch[[#This Row],[until]]))</f>
        <v>11.2</v>
      </c>
      <c r="AH465" s="67" cm="1">
        <f t="array" ref="AH465">_xlfn.IFS(Lehrdrehbuch[[#This Row],[from]]="na","na",Lehrdrehbuch[[#This Row],[from]]="ID","na",ISBLANK(Lehrdrehbuch[[#This Row],[from]]),"na",ISNUMBER(Lehrdrehbuch[[#This Row],[from]]),Lehrdrehbuch[[#This Row],[until]]-Lehrdrehbuch[[#This Row],[from]]+1)</f>
        <v>2</v>
      </c>
      <c r="AI465" s="79"/>
      <c r="AJ465" s="96"/>
      <c r="AK465" s="79"/>
      <c r="AL465"/>
      <c r="AM465"/>
      <c r="AN465"/>
      <c r="AO465"/>
      <c r="AP465"/>
      <c r="AQ465"/>
      <c r="AR465"/>
      <c r="AS465"/>
      <c r="AT465"/>
      <c r="AU465"/>
      <c r="AV465"/>
    </row>
    <row r="466" spans="1:48" ht="64" x14ac:dyDescent="0.2">
      <c r="A466" s="46"/>
      <c r="B466" s="39">
        <v>5</v>
      </c>
      <c r="C466" s="109">
        <v>81</v>
      </c>
      <c r="D466" s="50">
        <v>166</v>
      </c>
      <c r="E466" s="102">
        <v>1</v>
      </c>
      <c r="F466" s="92" t="s">
        <v>835</v>
      </c>
      <c r="G466" s="52">
        <v>4.1666666666666666E-3</v>
      </c>
      <c r="H466" s="44">
        <v>1</v>
      </c>
      <c r="I46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0.22777777777777769</v>
      </c>
      <c r="J46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0.60277777777777719</v>
      </c>
      <c r="K466" s="56">
        <v>1.0416666666666666E-2</v>
      </c>
      <c r="L466" s="128" t="str" cm="1">
        <f t="array" ref="L46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11.03.01.01_v_EN</v>
      </c>
      <c r="M466" s="59">
        <v>11</v>
      </c>
      <c r="N466" s="37" t="s">
        <v>966</v>
      </c>
      <c r="O466" s="5">
        <v>3</v>
      </c>
      <c r="P466" s="1" t="s">
        <v>972</v>
      </c>
      <c r="Q466" s="59">
        <v>1</v>
      </c>
      <c r="R466" s="1" t="s">
        <v>970</v>
      </c>
      <c r="S466" s="84" t="s">
        <v>823</v>
      </c>
      <c r="T466" s="59">
        <v>1</v>
      </c>
      <c r="U466" s="2" t="s">
        <v>824</v>
      </c>
      <c r="V466" s="60" t="s">
        <v>1275</v>
      </c>
      <c r="W466" s="1" t="s">
        <v>826</v>
      </c>
      <c r="X466" s="1" t="s">
        <v>374</v>
      </c>
      <c r="Y466" s="17">
        <v>0</v>
      </c>
      <c r="Z466" s="60" t="s">
        <v>1488</v>
      </c>
      <c r="AA466" s="35"/>
      <c r="AB466" s="12"/>
      <c r="AC466" s="2" t="s">
        <v>819</v>
      </c>
      <c r="AD466" s="9">
        <v>3</v>
      </c>
      <c r="AE466" s="88" t="str">
        <f>IF(ISBLANK(Lehrdrehbuch[[#This Row],[from]]),"",_xlfn.CONCAT(Lehrdrehbuch[[#This Row],[Ei Nr.]],".",Lehrdrehbuch[[#This Row],[from]]))</f>
        <v>11.3</v>
      </c>
      <c r="AF466" s="9">
        <v>4</v>
      </c>
      <c r="AG466" s="88" t="str">
        <f>IF(ISBLANK(Lehrdrehbuch[[#This Row],[until]]),"",_xlfn.CONCAT(Lehrdrehbuch[[#This Row],[Ei Nr.]],".",Lehrdrehbuch[[#This Row],[until]]))</f>
        <v>11.4</v>
      </c>
      <c r="AH466" s="67" cm="1">
        <f t="array" ref="AH466">_xlfn.IFS(Lehrdrehbuch[[#This Row],[from]]="na","na",Lehrdrehbuch[[#This Row],[from]]="ID","na",ISBLANK(Lehrdrehbuch[[#This Row],[from]]),"na",ISNUMBER(Lehrdrehbuch[[#This Row],[from]]),Lehrdrehbuch[[#This Row],[until]]-Lehrdrehbuch[[#This Row],[from]]+1)</f>
        <v>2</v>
      </c>
      <c r="AI466" s="79"/>
      <c r="AJ466" s="96"/>
      <c r="AK466" s="79"/>
      <c r="AL466"/>
      <c r="AM466"/>
      <c r="AN466"/>
      <c r="AO466"/>
      <c r="AP466"/>
      <c r="AQ466"/>
      <c r="AR466"/>
      <c r="AS466"/>
      <c r="AT466"/>
      <c r="AU466"/>
      <c r="AV466"/>
    </row>
    <row r="467" spans="1:48" ht="32" x14ac:dyDescent="0.2">
      <c r="A467" s="46"/>
      <c r="B467" s="39">
        <v>5</v>
      </c>
      <c r="C467" s="109">
        <v>82</v>
      </c>
      <c r="D467" s="50">
        <v>168</v>
      </c>
      <c r="E467" s="102">
        <v>1</v>
      </c>
      <c r="F467" s="92" t="s">
        <v>835</v>
      </c>
      <c r="G467" s="52">
        <v>2.0833333333333333E-3</v>
      </c>
      <c r="H467" s="44">
        <v>1</v>
      </c>
      <c r="I46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0.22986111111111102</v>
      </c>
      <c r="J46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0.60486111111111052</v>
      </c>
      <c r="K467" s="56">
        <v>1.0416666666666666E-2</v>
      </c>
      <c r="L467" s="128" t="str" cm="1">
        <f t="array" ref="L46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11.04.01.01_v_EN</v>
      </c>
      <c r="M467" s="59">
        <v>11</v>
      </c>
      <c r="N467" s="37" t="s">
        <v>966</v>
      </c>
      <c r="O467" s="5">
        <v>4</v>
      </c>
      <c r="P467" s="1" t="s">
        <v>967</v>
      </c>
      <c r="Q467" s="59">
        <v>1</v>
      </c>
      <c r="R467" s="1" t="s">
        <v>971</v>
      </c>
      <c r="S467" s="84" t="s">
        <v>823</v>
      </c>
      <c r="T467" s="59">
        <v>1</v>
      </c>
      <c r="U467" s="2" t="s">
        <v>824</v>
      </c>
      <c r="V467" s="60" t="s">
        <v>1276</v>
      </c>
      <c r="W467" s="1" t="s">
        <v>826</v>
      </c>
      <c r="X467" s="1" t="s">
        <v>374</v>
      </c>
      <c r="Y467" s="17">
        <v>0</v>
      </c>
      <c r="Z467" s="60" t="s">
        <v>1489</v>
      </c>
      <c r="AA467" s="35" t="s">
        <v>1106</v>
      </c>
      <c r="AB467" s="12"/>
      <c r="AC467" s="2" t="s">
        <v>819</v>
      </c>
      <c r="AD467" s="9">
        <v>5</v>
      </c>
      <c r="AE467" s="88" t="str">
        <f>IF(ISBLANK(Lehrdrehbuch[[#This Row],[from]]),"",_xlfn.CONCAT(Lehrdrehbuch[[#This Row],[Ei Nr.]],".",Lehrdrehbuch[[#This Row],[from]]))</f>
        <v>11.5</v>
      </c>
      <c r="AF467" s="9">
        <v>5</v>
      </c>
      <c r="AG467" s="88" t="str">
        <f>IF(ISBLANK(Lehrdrehbuch[[#This Row],[until]]),"",_xlfn.CONCAT(Lehrdrehbuch[[#This Row],[Ei Nr.]],".",Lehrdrehbuch[[#This Row],[until]]))</f>
        <v>11.5</v>
      </c>
      <c r="AH467" s="67" cm="1">
        <f t="array" ref="AH467">_xlfn.IFS(Lehrdrehbuch[[#This Row],[from]]="na","na",Lehrdrehbuch[[#This Row],[from]]="ID","na",ISBLANK(Lehrdrehbuch[[#This Row],[from]]),"na",ISNUMBER(Lehrdrehbuch[[#This Row],[from]]),Lehrdrehbuch[[#This Row],[until]]-Lehrdrehbuch[[#This Row],[from]]+1)</f>
        <v>1</v>
      </c>
      <c r="AI467" s="79"/>
      <c r="AJ467" s="96"/>
      <c r="AK467" s="79"/>
      <c r="AL467"/>
      <c r="AM467"/>
      <c r="AN467"/>
      <c r="AO467"/>
      <c r="AP467"/>
      <c r="AQ467"/>
      <c r="AR467"/>
      <c r="AS467"/>
      <c r="AT467"/>
      <c r="AU467"/>
      <c r="AV467"/>
    </row>
    <row r="468" spans="1:48" ht="32" x14ac:dyDescent="0.2">
      <c r="A468" s="46"/>
      <c r="B468" s="39">
        <v>5</v>
      </c>
      <c r="C468" s="109">
        <v>83</v>
      </c>
      <c r="D468" s="50">
        <v>170</v>
      </c>
      <c r="E468" s="102">
        <v>1</v>
      </c>
      <c r="F468" s="92" t="s">
        <v>835</v>
      </c>
      <c r="G468" s="52">
        <v>1.3888888888888889E-3</v>
      </c>
      <c r="H468" s="44">
        <v>1</v>
      </c>
      <c r="I46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0.2312499999999999</v>
      </c>
      <c r="J46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0.6062499999999994</v>
      </c>
      <c r="K468" s="56">
        <v>1.0416666666666666E-2</v>
      </c>
      <c r="L468" s="128" t="str" cm="1">
        <f t="array" ref="L46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11.05.01.01_v_EN</v>
      </c>
      <c r="M468" s="59">
        <v>11</v>
      </c>
      <c r="N468" s="37" t="s">
        <v>966</v>
      </c>
      <c r="O468" s="5">
        <v>5</v>
      </c>
      <c r="P468" s="1" t="s">
        <v>968</v>
      </c>
      <c r="Q468" s="59">
        <v>1</v>
      </c>
      <c r="R468" s="1" t="s">
        <v>968</v>
      </c>
      <c r="S468" s="84" t="s">
        <v>823</v>
      </c>
      <c r="T468" s="59">
        <v>1</v>
      </c>
      <c r="U468" s="2" t="s">
        <v>824</v>
      </c>
      <c r="V468" s="60" t="s">
        <v>1277</v>
      </c>
      <c r="W468" s="1" t="s">
        <v>826</v>
      </c>
      <c r="X468" s="1" t="s">
        <v>374</v>
      </c>
      <c r="Y468" s="17">
        <v>0</v>
      </c>
      <c r="Z468" s="60" t="s">
        <v>1490</v>
      </c>
      <c r="AA468" s="35"/>
      <c r="AB468" s="12"/>
      <c r="AC468" s="2" t="s">
        <v>819</v>
      </c>
      <c r="AD468" s="9">
        <v>6</v>
      </c>
      <c r="AE468" s="88" t="str">
        <f>IF(ISBLANK(Lehrdrehbuch[[#This Row],[from]]),"",_xlfn.CONCAT(Lehrdrehbuch[[#This Row],[Ei Nr.]],".",Lehrdrehbuch[[#This Row],[from]]))</f>
        <v>11.6</v>
      </c>
      <c r="AF468" s="9">
        <v>6</v>
      </c>
      <c r="AG468" s="88" t="str">
        <f>IF(ISBLANK(Lehrdrehbuch[[#This Row],[until]]),"",_xlfn.CONCAT(Lehrdrehbuch[[#This Row],[Ei Nr.]],".",Lehrdrehbuch[[#This Row],[until]]))</f>
        <v>11.6</v>
      </c>
      <c r="AH468" s="67" cm="1">
        <f t="array" ref="AH468">_xlfn.IFS(Lehrdrehbuch[[#This Row],[from]]="na","na",Lehrdrehbuch[[#This Row],[from]]="ID","na",ISBLANK(Lehrdrehbuch[[#This Row],[from]]),"na",ISNUMBER(Lehrdrehbuch[[#This Row],[from]]),Lehrdrehbuch[[#This Row],[until]]-Lehrdrehbuch[[#This Row],[from]]+1)</f>
        <v>1</v>
      </c>
      <c r="AI468" s="79"/>
      <c r="AJ468" s="96"/>
      <c r="AK468" s="79"/>
      <c r="AL468"/>
      <c r="AM468"/>
      <c r="AN468"/>
      <c r="AO468"/>
      <c r="AP468"/>
      <c r="AQ468"/>
      <c r="AR468"/>
      <c r="AS468"/>
      <c r="AT468"/>
      <c r="AU468"/>
      <c r="AV468"/>
    </row>
    <row r="469" spans="1:48" s="218" customFormat="1" ht="32" x14ac:dyDescent="0.2">
      <c r="A469" s="193"/>
      <c r="B469" s="194">
        <v>5</v>
      </c>
      <c r="C469" s="195">
        <v>84</v>
      </c>
      <c r="D469" s="196">
        <v>172</v>
      </c>
      <c r="E469" s="197">
        <v>1</v>
      </c>
      <c r="F469" s="198" t="s">
        <v>835</v>
      </c>
      <c r="G469" s="199">
        <v>1.0416666666666666E-2</v>
      </c>
      <c r="H469" s="200">
        <v>1</v>
      </c>
      <c r="I469" s="201">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0.24166666666666656</v>
      </c>
      <c r="J469" s="201">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0.61666666666666603</v>
      </c>
      <c r="K469" s="202">
        <v>1.0416666666666666E-2</v>
      </c>
      <c r="L469" s="203" t="str" cm="1">
        <f t="array" ref="L46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11.06.01.01_v_EN</v>
      </c>
      <c r="M469" s="204">
        <v>11</v>
      </c>
      <c r="N469" s="205" t="s">
        <v>1178</v>
      </c>
      <c r="O469" s="206">
        <v>6</v>
      </c>
      <c r="P469" s="207" t="s">
        <v>15</v>
      </c>
      <c r="Q469" s="204">
        <v>1</v>
      </c>
      <c r="R469" s="207" t="s">
        <v>1180</v>
      </c>
      <c r="S469" s="208" t="s">
        <v>15</v>
      </c>
      <c r="T469" s="204">
        <v>1</v>
      </c>
      <c r="U469" s="209" t="s">
        <v>15</v>
      </c>
      <c r="V469" s="210" t="s">
        <v>1184</v>
      </c>
      <c r="W469" s="207" t="s">
        <v>15</v>
      </c>
      <c r="X469" s="207" t="s">
        <v>15</v>
      </c>
      <c r="Y469" s="211">
        <v>0</v>
      </c>
      <c r="Z469" s="210" t="s">
        <v>1180</v>
      </c>
      <c r="AA469" s="212" t="s">
        <v>1181</v>
      </c>
      <c r="AB469" s="237"/>
      <c r="AC469" s="209" t="s">
        <v>15</v>
      </c>
      <c r="AD469" s="213" t="s">
        <v>15</v>
      </c>
      <c r="AE469" s="214" t="str">
        <f>IF(ISBLANK(Lehrdrehbuch[[#This Row],[from]]),"",_xlfn.CONCAT(Lehrdrehbuch[[#This Row],[Ei Nr.]],".",Lehrdrehbuch[[#This Row],[from]]))</f>
        <v>11.na</v>
      </c>
      <c r="AF469" s="213" t="s">
        <v>15</v>
      </c>
      <c r="AG469" s="214" t="str">
        <f>IF(ISBLANK(Lehrdrehbuch[[#This Row],[until]]),"",_xlfn.CONCAT(Lehrdrehbuch[[#This Row],[Ei Nr.]],".",Lehrdrehbuch[[#This Row],[until]]))</f>
        <v>11.na</v>
      </c>
      <c r="AH469" s="215" t="str" cm="1">
        <f t="array" ref="AH469">_xlfn.IFS(Lehrdrehbuch[[#This Row],[from]]="na","na",Lehrdrehbuch[[#This Row],[from]]="ID","na",ISBLANK(Lehrdrehbuch[[#This Row],[from]]),"na",ISNUMBER(Lehrdrehbuch[[#This Row],[from]]),Lehrdrehbuch[[#This Row],[until]]-Lehrdrehbuch[[#This Row],[from]]+1)</f>
        <v>na</v>
      </c>
      <c r="AI469" s="216"/>
      <c r="AJ469" s="217"/>
      <c r="AK469" s="216"/>
    </row>
    <row r="470" spans="1:48" ht="192" x14ac:dyDescent="0.2">
      <c r="A470" s="46"/>
      <c r="B470" s="39">
        <v>5</v>
      </c>
      <c r="C470" s="109">
        <v>85</v>
      </c>
      <c r="D470" s="50">
        <v>174</v>
      </c>
      <c r="E470" s="102">
        <v>1</v>
      </c>
      <c r="F470" s="92" t="s">
        <v>835</v>
      </c>
      <c r="G470" s="52">
        <v>6.9444444444444447E-4</v>
      </c>
      <c r="H470" s="44">
        <v>1</v>
      </c>
      <c r="I47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0.242361111111111</v>
      </c>
      <c r="J47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0.61736111111111047</v>
      </c>
      <c r="K470" s="56">
        <v>2.0833333333333332E-2</v>
      </c>
      <c r="L470" s="128" t="str" cm="1">
        <f t="array" ref="L47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12.01.01.01_v_EN</v>
      </c>
      <c r="M470" s="59">
        <v>12</v>
      </c>
      <c r="N470" s="37" t="s">
        <v>973</v>
      </c>
      <c r="O470" s="5">
        <v>1</v>
      </c>
      <c r="P470" s="1" t="s">
        <v>974</v>
      </c>
      <c r="Q470" s="59">
        <v>1</v>
      </c>
      <c r="R470" s="1" t="s">
        <v>977</v>
      </c>
      <c r="S470" s="84" t="s">
        <v>936</v>
      </c>
      <c r="T470" s="59">
        <v>1</v>
      </c>
      <c r="U470" s="2" t="s">
        <v>978</v>
      </c>
      <c r="V470" s="60" t="s">
        <v>1278</v>
      </c>
      <c r="W470" s="1" t="s">
        <v>826</v>
      </c>
      <c r="X470" s="1" t="s">
        <v>374</v>
      </c>
      <c r="Y470" s="17">
        <v>0</v>
      </c>
      <c r="Z470" s="60" t="s">
        <v>1279</v>
      </c>
      <c r="AA470" s="35" t="s">
        <v>994</v>
      </c>
      <c r="AB470" s="12" t="s">
        <v>995</v>
      </c>
      <c r="AC470" s="2"/>
      <c r="AD470" s="9">
        <v>1</v>
      </c>
      <c r="AE470" s="88" t="str">
        <f>IF(ISBLANK(Lehrdrehbuch[[#This Row],[from]]),"",_xlfn.CONCAT(Lehrdrehbuch[[#This Row],[Ei Nr.]],".",Lehrdrehbuch[[#This Row],[from]]))</f>
        <v>12.1</v>
      </c>
      <c r="AF470" s="9">
        <v>2</v>
      </c>
      <c r="AG470" s="88" t="str">
        <f>IF(ISBLANK(Lehrdrehbuch[[#This Row],[until]]),"",_xlfn.CONCAT(Lehrdrehbuch[[#This Row],[Ei Nr.]],".",Lehrdrehbuch[[#This Row],[until]]))</f>
        <v>12.2</v>
      </c>
      <c r="AH470" s="67" cm="1">
        <f t="array" ref="AH470">_xlfn.IFS(Lehrdrehbuch[[#This Row],[from]]="na","na",Lehrdrehbuch[[#This Row],[from]]="ID","na",ISBLANK(Lehrdrehbuch[[#This Row],[from]]),"na",ISNUMBER(Lehrdrehbuch[[#This Row],[from]]),Lehrdrehbuch[[#This Row],[until]]-Lehrdrehbuch[[#This Row],[from]]+1)</f>
        <v>2</v>
      </c>
      <c r="AI470" s="2" t="s">
        <v>227</v>
      </c>
      <c r="AJ470" s="96"/>
      <c r="AK470" s="79"/>
      <c r="AL470"/>
      <c r="AM470"/>
      <c r="AN470"/>
      <c r="AO470"/>
      <c r="AP470"/>
      <c r="AQ470"/>
      <c r="AR470"/>
      <c r="AS470"/>
      <c r="AT470"/>
      <c r="AU470"/>
      <c r="AV470"/>
    </row>
    <row r="471" spans="1:48" ht="320" x14ac:dyDescent="0.2">
      <c r="A471" s="46"/>
      <c r="B471" s="39">
        <v>5</v>
      </c>
      <c r="C471" s="109">
        <v>86</v>
      </c>
      <c r="D471" s="50">
        <v>176</v>
      </c>
      <c r="E471" s="102">
        <v>1</v>
      </c>
      <c r="F471" s="92" t="s">
        <v>835</v>
      </c>
      <c r="G471" s="52">
        <v>6.9444444444444441E-3</v>
      </c>
      <c r="H471" s="44">
        <v>1</v>
      </c>
      <c r="I47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0.24930555555555545</v>
      </c>
      <c r="J47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0.62430555555555489</v>
      </c>
      <c r="K471" s="56">
        <v>2.0833333333333332E-2</v>
      </c>
      <c r="L471" s="128" t="str" cm="1">
        <f t="array" ref="L47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12.01.01.02_v_EN</v>
      </c>
      <c r="M471" s="59">
        <v>12</v>
      </c>
      <c r="N471" s="37" t="s">
        <v>973</v>
      </c>
      <c r="O471" s="5">
        <v>1</v>
      </c>
      <c r="P471" s="1" t="s">
        <v>974</v>
      </c>
      <c r="Q471" s="59">
        <v>1</v>
      </c>
      <c r="R471" s="1" t="s">
        <v>977</v>
      </c>
      <c r="S471" s="84" t="s">
        <v>936</v>
      </c>
      <c r="T471" s="59">
        <v>2</v>
      </c>
      <c r="U471" s="2" t="s">
        <v>1280</v>
      </c>
      <c r="V471" s="60" t="s">
        <v>1278</v>
      </c>
      <c r="W471" s="1" t="s">
        <v>821</v>
      </c>
      <c r="X471" s="1" t="s">
        <v>822</v>
      </c>
      <c r="Y471" s="17">
        <v>0</v>
      </c>
      <c r="Z471" s="60" t="s">
        <v>1197</v>
      </c>
      <c r="AA471" s="35" t="s">
        <v>993</v>
      </c>
      <c r="AB471" s="12"/>
      <c r="AC471" s="2" t="s">
        <v>852</v>
      </c>
      <c r="AD471" s="9">
        <v>3</v>
      </c>
      <c r="AE471" s="88" t="str">
        <f>IF(ISBLANK(Lehrdrehbuch[[#This Row],[from]]),"",_xlfn.CONCAT(Lehrdrehbuch[[#This Row],[Ei Nr.]],".",Lehrdrehbuch[[#This Row],[from]]))</f>
        <v>12.3</v>
      </c>
      <c r="AF471" s="9">
        <v>3</v>
      </c>
      <c r="AG471" s="88" t="str">
        <f>IF(ISBLANK(Lehrdrehbuch[[#This Row],[until]]),"",_xlfn.CONCAT(Lehrdrehbuch[[#This Row],[Ei Nr.]],".",Lehrdrehbuch[[#This Row],[until]]))</f>
        <v>12.3</v>
      </c>
      <c r="AH471" s="67" cm="1">
        <f t="array" ref="AH471">_xlfn.IFS(Lehrdrehbuch[[#This Row],[from]]="na","na",Lehrdrehbuch[[#This Row],[from]]="ID","na",ISBLANK(Lehrdrehbuch[[#This Row],[from]]),"na",ISNUMBER(Lehrdrehbuch[[#This Row],[from]]),Lehrdrehbuch[[#This Row],[until]]-Lehrdrehbuch[[#This Row],[from]]+1)</f>
        <v>1</v>
      </c>
      <c r="AI471" s="79"/>
      <c r="AJ471" s="96"/>
      <c r="AK471" s="79"/>
      <c r="AL471"/>
      <c r="AM471"/>
      <c r="AN471"/>
      <c r="AO471"/>
      <c r="AP471"/>
      <c r="AQ471"/>
      <c r="AR471"/>
      <c r="AS471"/>
      <c r="AT471"/>
      <c r="AU471"/>
      <c r="AV471"/>
    </row>
    <row r="472" spans="1:48" ht="48" x14ac:dyDescent="0.2">
      <c r="A472" s="46"/>
      <c r="B472" s="39">
        <v>5</v>
      </c>
      <c r="C472" s="109">
        <v>87</v>
      </c>
      <c r="D472" s="50">
        <v>178</v>
      </c>
      <c r="E472" s="102">
        <v>1</v>
      </c>
      <c r="F472" s="92" t="s">
        <v>835</v>
      </c>
      <c r="G472" s="52">
        <v>6.2499999999999995E-3</v>
      </c>
      <c r="H472" s="44">
        <v>1</v>
      </c>
      <c r="I47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0.25555555555555542</v>
      </c>
      <c r="J47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0.63055555555555487</v>
      </c>
      <c r="K472" s="56">
        <v>2.0833333333333332E-2</v>
      </c>
      <c r="L472" s="128" t="str" cm="1">
        <f t="array" ref="L47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12.01.01.03_v_EN</v>
      </c>
      <c r="M472" s="59">
        <v>12</v>
      </c>
      <c r="N472" s="37" t="s">
        <v>973</v>
      </c>
      <c r="O472" s="5">
        <v>1</v>
      </c>
      <c r="P472" s="1" t="s">
        <v>974</v>
      </c>
      <c r="Q472" s="59">
        <v>1</v>
      </c>
      <c r="R472" s="1" t="s">
        <v>977</v>
      </c>
      <c r="S472" s="84" t="s">
        <v>936</v>
      </c>
      <c r="T472" s="59">
        <v>3</v>
      </c>
      <c r="U472" s="2" t="s">
        <v>1281</v>
      </c>
      <c r="V472" s="60" t="s">
        <v>1278</v>
      </c>
      <c r="W472" s="1" t="s">
        <v>821</v>
      </c>
      <c r="X472" s="1" t="s">
        <v>822</v>
      </c>
      <c r="Y472" s="17">
        <v>0</v>
      </c>
      <c r="Z472" s="60" t="s">
        <v>1282</v>
      </c>
      <c r="AA472" s="35"/>
      <c r="AB472" s="12"/>
      <c r="AC472" s="2" t="s">
        <v>853</v>
      </c>
      <c r="AD472" s="9">
        <v>4</v>
      </c>
      <c r="AE472" s="88" t="str">
        <f>IF(ISBLANK(Lehrdrehbuch[[#This Row],[from]]),"",_xlfn.CONCAT(Lehrdrehbuch[[#This Row],[Ei Nr.]],".",Lehrdrehbuch[[#This Row],[from]]))</f>
        <v>12.4</v>
      </c>
      <c r="AF472" s="9">
        <v>4</v>
      </c>
      <c r="AG472" s="88" t="str">
        <f>IF(ISBLANK(Lehrdrehbuch[[#This Row],[until]]),"",_xlfn.CONCAT(Lehrdrehbuch[[#This Row],[Ei Nr.]],".",Lehrdrehbuch[[#This Row],[until]]))</f>
        <v>12.4</v>
      </c>
      <c r="AH472" s="67" cm="1">
        <f t="array" ref="AH472">_xlfn.IFS(Lehrdrehbuch[[#This Row],[from]]="na","na",Lehrdrehbuch[[#This Row],[from]]="ID","na",ISBLANK(Lehrdrehbuch[[#This Row],[from]]),"na",ISNUMBER(Lehrdrehbuch[[#This Row],[from]]),Lehrdrehbuch[[#This Row],[until]]-Lehrdrehbuch[[#This Row],[from]]+1)</f>
        <v>1</v>
      </c>
      <c r="AI472" s="79"/>
      <c r="AJ472" s="96"/>
      <c r="AK472" s="79"/>
      <c r="AL472"/>
      <c r="AM472"/>
      <c r="AN472"/>
      <c r="AO472"/>
      <c r="AP472"/>
      <c r="AQ472"/>
      <c r="AR472"/>
      <c r="AS472"/>
      <c r="AT472"/>
      <c r="AU472"/>
      <c r="AV472"/>
    </row>
    <row r="473" spans="1:48" ht="64" x14ac:dyDescent="0.2">
      <c r="A473" s="46"/>
      <c r="B473" s="39">
        <v>5</v>
      </c>
      <c r="C473" s="109">
        <v>88</v>
      </c>
      <c r="D473" s="50">
        <v>180</v>
      </c>
      <c r="E473" s="102">
        <v>1</v>
      </c>
      <c r="F473" s="92" t="s">
        <v>835</v>
      </c>
      <c r="G473" s="52">
        <v>3.472222222222222E-3</v>
      </c>
      <c r="H473" s="44">
        <v>1</v>
      </c>
      <c r="I47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0.25902777777777763</v>
      </c>
      <c r="J47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0.63402777777777708</v>
      </c>
      <c r="K473" s="56">
        <v>2.0833333333333332E-2</v>
      </c>
      <c r="L473" s="128" t="str" cm="1">
        <f t="array" ref="L47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12.01.01.04_v_EN</v>
      </c>
      <c r="M473" s="59">
        <v>12</v>
      </c>
      <c r="N473" s="37" t="s">
        <v>973</v>
      </c>
      <c r="O473" s="5">
        <v>1</v>
      </c>
      <c r="P473" s="1" t="s">
        <v>974</v>
      </c>
      <c r="Q473" s="59">
        <v>1</v>
      </c>
      <c r="R473" s="1" t="s">
        <v>977</v>
      </c>
      <c r="S473" s="84" t="s">
        <v>936</v>
      </c>
      <c r="T473" s="59">
        <v>4</v>
      </c>
      <c r="U473" s="2" t="s">
        <v>979</v>
      </c>
      <c r="V473" s="60" t="s">
        <v>1283</v>
      </c>
      <c r="W473" s="1" t="s">
        <v>826</v>
      </c>
      <c r="X473" s="1" t="s">
        <v>374</v>
      </c>
      <c r="Y473" s="17">
        <v>0</v>
      </c>
      <c r="Z473" s="60" t="s">
        <v>1498</v>
      </c>
      <c r="AA473" s="35"/>
      <c r="AB473" s="12"/>
      <c r="AC473" s="2" t="s">
        <v>819</v>
      </c>
      <c r="AD473" s="9">
        <v>5</v>
      </c>
      <c r="AE473" s="88" t="str">
        <f>IF(ISBLANK(Lehrdrehbuch[[#This Row],[from]]),"",_xlfn.CONCAT(Lehrdrehbuch[[#This Row],[Ei Nr.]],".",Lehrdrehbuch[[#This Row],[from]]))</f>
        <v>12.5</v>
      </c>
      <c r="AF473" s="9">
        <v>7</v>
      </c>
      <c r="AG473" s="88" t="str">
        <f>IF(ISBLANK(Lehrdrehbuch[[#This Row],[until]]),"",_xlfn.CONCAT(Lehrdrehbuch[[#This Row],[Ei Nr.]],".",Lehrdrehbuch[[#This Row],[until]]))</f>
        <v>12.7</v>
      </c>
      <c r="AH473" s="67" cm="1">
        <f t="array" ref="AH473">_xlfn.IFS(Lehrdrehbuch[[#This Row],[from]]="na","na",Lehrdrehbuch[[#This Row],[from]]="ID","na",ISBLANK(Lehrdrehbuch[[#This Row],[from]]),"na",ISNUMBER(Lehrdrehbuch[[#This Row],[from]]),Lehrdrehbuch[[#This Row],[until]]-Lehrdrehbuch[[#This Row],[from]]+1)</f>
        <v>3</v>
      </c>
      <c r="AI473" s="79"/>
      <c r="AJ473" s="96"/>
      <c r="AK473" s="79"/>
      <c r="AL473"/>
      <c r="AM473"/>
      <c r="AN473"/>
      <c r="AO473"/>
      <c r="AP473"/>
      <c r="AQ473"/>
      <c r="AR473"/>
      <c r="AS473"/>
      <c r="AT473"/>
      <c r="AU473"/>
      <c r="AV473"/>
    </row>
    <row r="474" spans="1:48" ht="96" x14ac:dyDescent="0.2">
      <c r="A474" s="46"/>
      <c r="B474" s="39">
        <v>5</v>
      </c>
      <c r="C474" s="109">
        <v>89</v>
      </c>
      <c r="D474" s="50">
        <v>182</v>
      </c>
      <c r="E474" s="102">
        <v>1</v>
      </c>
      <c r="F474" s="92" t="s">
        <v>835</v>
      </c>
      <c r="G474" s="52">
        <v>3.472222222222222E-3</v>
      </c>
      <c r="H474" s="44">
        <v>1</v>
      </c>
      <c r="I47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47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474" s="56">
        <v>2.0833333333333332E-2</v>
      </c>
      <c r="L474" s="128" t="str" cm="1">
        <f t="array" ref="L47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12.01.01.05_v_EN</v>
      </c>
      <c r="M474" s="59">
        <v>12</v>
      </c>
      <c r="N474" s="37" t="s">
        <v>973</v>
      </c>
      <c r="O474" s="5">
        <v>1</v>
      </c>
      <c r="P474" s="1" t="s">
        <v>974</v>
      </c>
      <c r="Q474" s="59">
        <v>1</v>
      </c>
      <c r="R474" s="1" t="s">
        <v>977</v>
      </c>
      <c r="S474" s="84" t="s">
        <v>936</v>
      </c>
      <c r="T474" s="59">
        <v>5</v>
      </c>
      <c r="U474" s="2" t="s">
        <v>980</v>
      </c>
      <c r="V474" s="60" t="s">
        <v>1284</v>
      </c>
      <c r="W474" s="1" t="s">
        <v>821</v>
      </c>
      <c r="X474" s="1" t="s">
        <v>822</v>
      </c>
      <c r="Y474" s="17">
        <v>0</v>
      </c>
      <c r="Z474" s="60" t="s">
        <v>1499</v>
      </c>
      <c r="AA474" s="35"/>
      <c r="AB474" s="12"/>
      <c r="AC474" s="2" t="s">
        <v>819</v>
      </c>
      <c r="AD474" s="9">
        <v>8</v>
      </c>
      <c r="AE474" s="88" t="str">
        <f>IF(ISBLANK(Lehrdrehbuch[[#This Row],[from]]),"",_xlfn.CONCAT(Lehrdrehbuch[[#This Row],[Ei Nr.]],".",Lehrdrehbuch[[#This Row],[from]]))</f>
        <v>12.8</v>
      </c>
      <c r="AF474" s="9">
        <v>8</v>
      </c>
      <c r="AG474" s="88" t="str">
        <f>IF(ISBLANK(Lehrdrehbuch[[#This Row],[until]]),"",_xlfn.CONCAT(Lehrdrehbuch[[#This Row],[Ei Nr.]],".",Lehrdrehbuch[[#This Row],[until]]))</f>
        <v>12.8</v>
      </c>
      <c r="AH474" s="67" cm="1">
        <f t="array" ref="AH474">_xlfn.IFS(Lehrdrehbuch[[#This Row],[from]]="na","na",Lehrdrehbuch[[#This Row],[from]]="ID","na",ISBLANK(Lehrdrehbuch[[#This Row],[from]]),"na",ISNUMBER(Lehrdrehbuch[[#This Row],[from]]),Lehrdrehbuch[[#This Row],[until]]-Lehrdrehbuch[[#This Row],[from]]+1)</f>
        <v>1</v>
      </c>
      <c r="AI474" s="79"/>
      <c r="AJ474" s="96"/>
      <c r="AK474" s="79"/>
      <c r="AL474"/>
      <c r="AM474"/>
      <c r="AN474"/>
      <c r="AO474"/>
      <c r="AP474"/>
      <c r="AQ474"/>
      <c r="AR474"/>
      <c r="AS474"/>
      <c r="AT474"/>
      <c r="AU474"/>
      <c r="AV474"/>
    </row>
    <row r="475" spans="1:48" ht="32" x14ac:dyDescent="0.2">
      <c r="A475" s="46"/>
      <c r="B475" s="39">
        <v>5</v>
      </c>
      <c r="C475" s="109">
        <v>90</v>
      </c>
      <c r="D475" s="50">
        <v>184</v>
      </c>
      <c r="E475" s="102">
        <v>1</v>
      </c>
      <c r="F475" s="92" t="s">
        <v>835</v>
      </c>
      <c r="G475" s="52">
        <v>1.3888888888888889E-3</v>
      </c>
      <c r="H475" s="44">
        <v>0</v>
      </c>
      <c r="I47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47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475" s="56">
        <v>2.0833333333333332E-2</v>
      </c>
      <c r="L475" s="128" t="str" cm="1">
        <f t="array" ref="L47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12.01.01a.01_v_EN</v>
      </c>
      <c r="M475" s="59">
        <v>12</v>
      </c>
      <c r="N475" s="37" t="s">
        <v>973</v>
      </c>
      <c r="O475" s="5">
        <v>1</v>
      </c>
      <c r="P475" s="1" t="s">
        <v>975</v>
      </c>
      <c r="Q475" s="59" t="s">
        <v>363</v>
      </c>
      <c r="R475" s="1" t="s">
        <v>975</v>
      </c>
      <c r="S475" s="84" t="s">
        <v>492</v>
      </c>
      <c r="T475" s="59">
        <v>1</v>
      </c>
      <c r="U475" s="2" t="s">
        <v>981</v>
      </c>
      <c r="V475" s="60" t="s">
        <v>987</v>
      </c>
      <c r="W475" s="1" t="s">
        <v>826</v>
      </c>
      <c r="X475" s="1" t="s">
        <v>374</v>
      </c>
      <c r="Y475" s="17">
        <v>1</v>
      </c>
      <c r="Z475" s="27" t="s">
        <v>1285</v>
      </c>
      <c r="AA475" s="35" t="s">
        <v>992</v>
      </c>
      <c r="AB475" s="12" t="s">
        <v>1502</v>
      </c>
      <c r="AC475" s="2"/>
      <c r="AD475" s="17" t="s">
        <v>15</v>
      </c>
      <c r="AE475" s="88" t="str">
        <f>IF(ISBLANK(Lehrdrehbuch[[#This Row],[from]]),"",_xlfn.CONCAT(Lehrdrehbuch[[#This Row],[Ei Nr.]],".",Lehrdrehbuch[[#This Row],[from]]))</f>
        <v>12.na</v>
      </c>
      <c r="AF475" s="17" t="s">
        <v>15</v>
      </c>
      <c r="AG475" s="90" t="str">
        <f>IF(ISBLANK(Lehrdrehbuch[[#This Row],[until]]),"",_xlfn.CONCAT(Lehrdrehbuch[[#This Row],[Ei Nr.]],".",Lehrdrehbuch[[#This Row],[until]]))</f>
        <v>12.na</v>
      </c>
      <c r="AH475" s="68" t="str" cm="1">
        <f t="array" ref="AH475">_xlfn.IFS(Lehrdrehbuch[[#This Row],[from]]="na","na",Lehrdrehbuch[[#This Row],[from]]="ID","na",ISBLANK(Lehrdrehbuch[[#This Row],[from]]),"na",ISNUMBER(Lehrdrehbuch[[#This Row],[from]]),Lehrdrehbuch[[#This Row],[until]]-Lehrdrehbuch[[#This Row],[from]]+1)</f>
        <v>na</v>
      </c>
      <c r="AI475" s="79"/>
      <c r="AJ475" s="96"/>
      <c r="AK475" s="236" t="s">
        <v>1190</v>
      </c>
      <c r="AL475"/>
      <c r="AM475"/>
      <c r="AN475"/>
      <c r="AO475"/>
      <c r="AP475"/>
      <c r="AQ475"/>
      <c r="AR475"/>
      <c r="AS475"/>
      <c r="AT475"/>
      <c r="AU475"/>
      <c r="AV475"/>
    </row>
    <row r="476" spans="1:48" ht="224" x14ac:dyDescent="0.2">
      <c r="A476" s="46"/>
      <c r="B476" s="39">
        <v>5</v>
      </c>
      <c r="C476" s="109">
        <v>91</v>
      </c>
      <c r="D476" s="50">
        <v>186</v>
      </c>
      <c r="E476" s="102">
        <v>1</v>
      </c>
      <c r="F476" s="92" t="s">
        <v>835</v>
      </c>
      <c r="G476" s="52">
        <v>6.2499999999999995E-3</v>
      </c>
      <c r="H476" s="44">
        <v>0</v>
      </c>
      <c r="I47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47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476" s="56">
        <v>2.0833333333333332E-2</v>
      </c>
      <c r="L476" s="128" t="str" cm="1">
        <f t="array" ref="L47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12.01.01a.02_v_EN</v>
      </c>
      <c r="M476" s="59">
        <v>12</v>
      </c>
      <c r="N476" s="37" t="s">
        <v>973</v>
      </c>
      <c r="O476" s="5">
        <v>1</v>
      </c>
      <c r="P476" s="1" t="s">
        <v>975</v>
      </c>
      <c r="Q476" s="59" t="s">
        <v>363</v>
      </c>
      <c r="R476" s="1" t="s">
        <v>975</v>
      </c>
      <c r="S476" s="84" t="s">
        <v>492</v>
      </c>
      <c r="T476" s="59">
        <v>2</v>
      </c>
      <c r="U476" s="2" t="s">
        <v>1286</v>
      </c>
      <c r="V476" s="60" t="s">
        <v>987</v>
      </c>
      <c r="W476" s="1" t="s">
        <v>821</v>
      </c>
      <c r="X476" s="1" t="s">
        <v>822</v>
      </c>
      <c r="Y476" s="17">
        <v>1</v>
      </c>
      <c r="Z476" s="60" t="s">
        <v>1197</v>
      </c>
      <c r="AA476" s="35" t="s">
        <v>991</v>
      </c>
      <c r="AB476" s="12"/>
      <c r="AC476" s="2" t="s">
        <v>848</v>
      </c>
      <c r="AD476" s="9" t="s">
        <v>15</v>
      </c>
      <c r="AE476" s="88" t="str">
        <f>IF(ISBLANK(Lehrdrehbuch[[#This Row],[from]]),"",_xlfn.CONCAT(Lehrdrehbuch[[#This Row],[Ei Nr.]],".",Lehrdrehbuch[[#This Row],[from]]))</f>
        <v>12.na</v>
      </c>
      <c r="AF476" s="9" t="s">
        <v>15</v>
      </c>
      <c r="AG476" s="88" t="str">
        <f>IF(ISBLANK(Lehrdrehbuch[[#This Row],[until]]),"",_xlfn.CONCAT(Lehrdrehbuch[[#This Row],[Ei Nr.]],".",Lehrdrehbuch[[#This Row],[until]]))</f>
        <v>12.na</v>
      </c>
      <c r="AH476" s="67" t="str" cm="1">
        <f t="array" ref="AH476">_xlfn.IFS(Lehrdrehbuch[[#This Row],[from]]="na","na",Lehrdrehbuch[[#This Row],[from]]="ID","na",ISBLANK(Lehrdrehbuch[[#This Row],[from]]),"na",ISNUMBER(Lehrdrehbuch[[#This Row],[from]]),Lehrdrehbuch[[#This Row],[until]]-Lehrdrehbuch[[#This Row],[from]]+1)</f>
        <v>na</v>
      </c>
      <c r="AI476" s="79"/>
      <c r="AJ476" s="96"/>
      <c r="AK476" s="79"/>
      <c r="AL476"/>
      <c r="AM476"/>
      <c r="AN476"/>
      <c r="AO476"/>
      <c r="AP476"/>
      <c r="AQ476"/>
      <c r="AR476"/>
      <c r="AS476"/>
      <c r="AT476"/>
      <c r="AU476"/>
      <c r="AV476"/>
    </row>
    <row r="477" spans="1:48" ht="32" x14ac:dyDescent="0.2">
      <c r="A477" s="46"/>
      <c r="B477" s="39">
        <v>5</v>
      </c>
      <c r="C477" s="109">
        <v>92</v>
      </c>
      <c r="D477" s="50">
        <v>188</v>
      </c>
      <c r="E477" s="102">
        <v>1</v>
      </c>
      <c r="F477" s="92" t="s">
        <v>835</v>
      </c>
      <c r="G477" s="52">
        <v>3.472222222222222E-3</v>
      </c>
      <c r="H477" s="44">
        <v>0</v>
      </c>
      <c r="I47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47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477" s="56">
        <v>2.0833333333333332E-2</v>
      </c>
      <c r="L477" s="128" t="str" cm="1">
        <f t="array" ref="L47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12.01.01a.03_v_EN</v>
      </c>
      <c r="M477" s="59">
        <v>12</v>
      </c>
      <c r="N477" s="37" t="s">
        <v>973</v>
      </c>
      <c r="O477" s="5">
        <v>1</v>
      </c>
      <c r="P477" s="1" t="s">
        <v>975</v>
      </c>
      <c r="Q477" s="59" t="s">
        <v>363</v>
      </c>
      <c r="R477" s="1" t="s">
        <v>975</v>
      </c>
      <c r="S477" s="84" t="s">
        <v>492</v>
      </c>
      <c r="T477" s="59">
        <v>3</v>
      </c>
      <c r="U477" s="2" t="s">
        <v>1287</v>
      </c>
      <c r="V477" s="60" t="s">
        <v>1505</v>
      </c>
      <c r="W477" s="1" t="s">
        <v>821</v>
      </c>
      <c r="X477" s="1" t="s">
        <v>822</v>
      </c>
      <c r="Y477" s="17">
        <v>1</v>
      </c>
      <c r="Z477" s="60" t="s">
        <v>988</v>
      </c>
      <c r="AA477" s="35" t="s">
        <v>1105</v>
      </c>
      <c r="AB477" s="12" t="s">
        <v>996</v>
      </c>
      <c r="AC477" s="2" t="s">
        <v>849</v>
      </c>
      <c r="AD477" s="9" t="s">
        <v>15</v>
      </c>
      <c r="AE477" s="88" t="str">
        <f>IF(ISBLANK(Lehrdrehbuch[[#This Row],[from]]),"",_xlfn.CONCAT(Lehrdrehbuch[[#This Row],[Ei Nr.]],".",Lehrdrehbuch[[#This Row],[from]]))</f>
        <v>12.na</v>
      </c>
      <c r="AF477" s="9" t="s">
        <v>15</v>
      </c>
      <c r="AG477" s="88" t="str">
        <f>IF(ISBLANK(Lehrdrehbuch[[#This Row],[until]]),"",_xlfn.CONCAT(Lehrdrehbuch[[#This Row],[Ei Nr.]],".",Lehrdrehbuch[[#This Row],[until]]))</f>
        <v>12.na</v>
      </c>
      <c r="AH477" s="67" t="str" cm="1">
        <f t="array" ref="AH477">_xlfn.IFS(Lehrdrehbuch[[#This Row],[from]]="na","na",Lehrdrehbuch[[#This Row],[from]]="ID","na",ISBLANK(Lehrdrehbuch[[#This Row],[from]]),"na",ISNUMBER(Lehrdrehbuch[[#This Row],[from]]),Lehrdrehbuch[[#This Row],[until]]-Lehrdrehbuch[[#This Row],[from]]+1)</f>
        <v>na</v>
      </c>
      <c r="AI477" s="79"/>
      <c r="AJ477" s="96"/>
      <c r="AK477" s="79"/>
      <c r="AL477"/>
      <c r="AM477"/>
      <c r="AN477"/>
      <c r="AO477"/>
      <c r="AP477"/>
      <c r="AQ477"/>
      <c r="AR477"/>
      <c r="AS477"/>
      <c r="AT477"/>
      <c r="AU477"/>
      <c r="AV477"/>
    </row>
    <row r="478" spans="1:48" ht="80" x14ac:dyDescent="0.2">
      <c r="A478" s="46"/>
      <c r="B478" s="39">
        <v>5</v>
      </c>
      <c r="C478" s="109">
        <v>93</v>
      </c>
      <c r="D478" s="50">
        <v>190</v>
      </c>
      <c r="E478" s="102">
        <v>1</v>
      </c>
      <c r="F478" s="92" t="s">
        <v>835</v>
      </c>
      <c r="G478" s="52">
        <v>6.9444444444444447E-4</v>
      </c>
      <c r="H478" s="44">
        <v>0</v>
      </c>
      <c r="I47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47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478" s="56">
        <v>2.0833333333333332E-2</v>
      </c>
      <c r="L478" s="128" t="str" cm="1">
        <f t="array" ref="L47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12.01.01a.04_v_EN</v>
      </c>
      <c r="M478" s="59">
        <v>12</v>
      </c>
      <c r="N478" s="37" t="s">
        <v>973</v>
      </c>
      <c r="O478" s="5">
        <v>1</v>
      </c>
      <c r="P478" s="1" t="s">
        <v>975</v>
      </c>
      <c r="Q478" s="59" t="s">
        <v>363</v>
      </c>
      <c r="R478" s="1" t="s">
        <v>975</v>
      </c>
      <c r="S478" s="84" t="s">
        <v>976</v>
      </c>
      <c r="T478" s="59">
        <v>4</v>
      </c>
      <c r="U478" s="2" t="s">
        <v>982</v>
      </c>
      <c r="V478" s="60" t="s">
        <v>1505</v>
      </c>
      <c r="W478" s="1" t="s">
        <v>826</v>
      </c>
      <c r="X478" s="1" t="s">
        <v>374</v>
      </c>
      <c r="Y478" s="17">
        <v>1</v>
      </c>
      <c r="Z478" s="60" t="s">
        <v>1506</v>
      </c>
      <c r="AA478" s="35"/>
      <c r="AB478" s="12"/>
      <c r="AC478" s="2" t="s">
        <v>819</v>
      </c>
      <c r="AD478" s="9" t="s">
        <v>15</v>
      </c>
      <c r="AE478" s="88" t="str">
        <f>IF(ISBLANK(Lehrdrehbuch[[#This Row],[from]]),"",_xlfn.CONCAT(Lehrdrehbuch[[#This Row],[Ei Nr.]],".",Lehrdrehbuch[[#This Row],[from]]))</f>
        <v>12.na</v>
      </c>
      <c r="AF478" s="9" t="s">
        <v>15</v>
      </c>
      <c r="AG478" s="88" t="str">
        <f>IF(ISBLANK(Lehrdrehbuch[[#This Row],[until]]),"",_xlfn.CONCAT(Lehrdrehbuch[[#This Row],[Ei Nr.]],".",Lehrdrehbuch[[#This Row],[until]]))</f>
        <v>12.na</v>
      </c>
      <c r="AH478" s="67" t="str" cm="1">
        <f t="array" ref="AH478">_xlfn.IFS(Lehrdrehbuch[[#This Row],[from]]="na","na",Lehrdrehbuch[[#This Row],[from]]="ID","na",ISBLANK(Lehrdrehbuch[[#This Row],[from]]),"na",ISNUMBER(Lehrdrehbuch[[#This Row],[from]]),Lehrdrehbuch[[#This Row],[until]]-Lehrdrehbuch[[#This Row],[from]]+1)</f>
        <v>na</v>
      </c>
      <c r="AI478" s="79"/>
      <c r="AJ478" s="96"/>
      <c r="AK478" s="79"/>
      <c r="AL478"/>
      <c r="AM478"/>
      <c r="AN478"/>
      <c r="AO478"/>
      <c r="AP478"/>
      <c r="AQ478"/>
      <c r="AR478"/>
      <c r="AS478"/>
      <c r="AT478"/>
      <c r="AU478"/>
      <c r="AV478"/>
    </row>
    <row r="479" spans="1:48" ht="96" x14ac:dyDescent="0.2">
      <c r="A479" s="46"/>
      <c r="B479" s="39">
        <v>5</v>
      </c>
      <c r="C479" s="109">
        <v>94</v>
      </c>
      <c r="D479" s="50">
        <v>192</v>
      </c>
      <c r="E479" s="102">
        <v>1</v>
      </c>
      <c r="F479" s="92" t="s">
        <v>835</v>
      </c>
      <c r="G479" s="52">
        <v>3.472222222222222E-3</v>
      </c>
      <c r="H479" s="44">
        <v>0</v>
      </c>
      <c r="I47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47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479" s="56">
        <v>2.0833333333333332E-2</v>
      </c>
      <c r="L479" s="128" t="str" cm="1">
        <f t="array" ref="L47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12.01.01a.05_v_EN</v>
      </c>
      <c r="M479" s="59">
        <v>12</v>
      </c>
      <c r="N479" s="37" t="s">
        <v>973</v>
      </c>
      <c r="O479" s="5">
        <v>1</v>
      </c>
      <c r="P479" s="1" t="s">
        <v>975</v>
      </c>
      <c r="Q479" s="59" t="s">
        <v>363</v>
      </c>
      <c r="R479" s="1" t="s">
        <v>975</v>
      </c>
      <c r="S479" s="84" t="s">
        <v>492</v>
      </c>
      <c r="T479" s="59">
        <v>5</v>
      </c>
      <c r="U479" s="2" t="s">
        <v>1288</v>
      </c>
      <c r="V479" s="60" t="s">
        <v>1289</v>
      </c>
      <c r="W479" s="1" t="s">
        <v>821</v>
      </c>
      <c r="X479" s="1" t="s">
        <v>822</v>
      </c>
      <c r="Y479" s="17">
        <v>1</v>
      </c>
      <c r="Z479" s="60" t="s">
        <v>989</v>
      </c>
      <c r="AA479" s="35" t="s">
        <v>1104</v>
      </c>
      <c r="AB479" s="12" t="s">
        <v>997</v>
      </c>
      <c r="AC479" s="2" t="s">
        <v>849</v>
      </c>
      <c r="AD479" s="9" t="s">
        <v>15</v>
      </c>
      <c r="AE479" s="88" t="str">
        <f>IF(ISBLANK(Lehrdrehbuch[[#This Row],[from]]),"",_xlfn.CONCAT(Lehrdrehbuch[[#This Row],[Ei Nr.]],".",Lehrdrehbuch[[#This Row],[from]]))</f>
        <v>12.na</v>
      </c>
      <c r="AF479" s="9" t="s">
        <v>15</v>
      </c>
      <c r="AG479" s="88" t="str">
        <f>IF(ISBLANK(Lehrdrehbuch[[#This Row],[until]]),"",_xlfn.CONCAT(Lehrdrehbuch[[#This Row],[Ei Nr.]],".",Lehrdrehbuch[[#This Row],[until]]))</f>
        <v>12.na</v>
      </c>
      <c r="AH479" s="67" t="str" cm="1">
        <f t="array" ref="AH479">_xlfn.IFS(Lehrdrehbuch[[#This Row],[from]]="na","na",Lehrdrehbuch[[#This Row],[from]]="ID","na",ISBLANK(Lehrdrehbuch[[#This Row],[from]]),"na",ISNUMBER(Lehrdrehbuch[[#This Row],[from]]),Lehrdrehbuch[[#This Row],[until]]-Lehrdrehbuch[[#This Row],[from]]+1)</f>
        <v>na</v>
      </c>
      <c r="AI479" s="79"/>
      <c r="AJ479" s="96"/>
      <c r="AK479" s="79"/>
      <c r="AL479"/>
      <c r="AM479"/>
      <c r="AN479"/>
      <c r="AO479"/>
      <c r="AP479"/>
      <c r="AQ479"/>
      <c r="AR479"/>
      <c r="AS479"/>
      <c r="AT479"/>
      <c r="AU479"/>
      <c r="AV479"/>
    </row>
    <row r="480" spans="1:48" ht="64" x14ac:dyDescent="0.2">
      <c r="A480" s="46"/>
      <c r="B480" s="39">
        <v>5</v>
      </c>
      <c r="C480" s="109">
        <v>95</v>
      </c>
      <c r="D480" s="50">
        <v>194</v>
      </c>
      <c r="E480" s="102">
        <v>1</v>
      </c>
      <c r="F480" s="92" t="s">
        <v>835</v>
      </c>
      <c r="G480" s="52">
        <v>6.9444444444444447E-4</v>
      </c>
      <c r="H480" s="44">
        <v>0</v>
      </c>
      <c r="I48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48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480" s="56">
        <v>2.0833333333333332E-2</v>
      </c>
      <c r="L480" s="128" t="str" cm="1">
        <f t="array" ref="L48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12.01.01a.06_v_EN</v>
      </c>
      <c r="M480" s="59">
        <v>12</v>
      </c>
      <c r="N480" s="37" t="s">
        <v>973</v>
      </c>
      <c r="O480" s="5">
        <v>1</v>
      </c>
      <c r="P480" s="1" t="s">
        <v>975</v>
      </c>
      <c r="Q480" s="59" t="s">
        <v>363</v>
      </c>
      <c r="R480" s="1" t="s">
        <v>975</v>
      </c>
      <c r="S480" s="84" t="s">
        <v>976</v>
      </c>
      <c r="T480" s="59">
        <v>6</v>
      </c>
      <c r="U480" s="2" t="s">
        <v>983</v>
      </c>
      <c r="V480" s="60" t="s">
        <v>1289</v>
      </c>
      <c r="W480" s="1" t="s">
        <v>826</v>
      </c>
      <c r="X480" s="1" t="s">
        <v>374</v>
      </c>
      <c r="Y480" s="17">
        <v>1</v>
      </c>
      <c r="Z480" s="60" t="s">
        <v>1507</v>
      </c>
      <c r="AA480" s="35"/>
      <c r="AB480" s="12"/>
      <c r="AC480" s="2" t="s">
        <v>819</v>
      </c>
      <c r="AD480" s="9" t="s">
        <v>15</v>
      </c>
      <c r="AE480" s="88" t="str">
        <f>IF(ISBLANK(Lehrdrehbuch[[#This Row],[from]]),"",_xlfn.CONCAT(Lehrdrehbuch[[#This Row],[Ei Nr.]],".",Lehrdrehbuch[[#This Row],[from]]))</f>
        <v>12.na</v>
      </c>
      <c r="AF480" s="9" t="s">
        <v>15</v>
      </c>
      <c r="AG480" s="88" t="str">
        <f>IF(ISBLANK(Lehrdrehbuch[[#This Row],[until]]),"",_xlfn.CONCAT(Lehrdrehbuch[[#This Row],[Ei Nr.]],".",Lehrdrehbuch[[#This Row],[until]]))</f>
        <v>12.na</v>
      </c>
      <c r="AH480" s="67" t="str" cm="1">
        <f t="array" ref="AH480">_xlfn.IFS(Lehrdrehbuch[[#This Row],[from]]="na","na",Lehrdrehbuch[[#This Row],[from]]="ID","na",ISBLANK(Lehrdrehbuch[[#This Row],[from]]),"na",ISNUMBER(Lehrdrehbuch[[#This Row],[from]]),Lehrdrehbuch[[#This Row],[until]]-Lehrdrehbuch[[#This Row],[from]]+1)</f>
        <v>na</v>
      </c>
      <c r="AI480" s="79"/>
      <c r="AJ480" s="96"/>
      <c r="AK480" s="79"/>
      <c r="AL480"/>
      <c r="AM480"/>
      <c r="AN480"/>
      <c r="AO480"/>
      <c r="AP480"/>
      <c r="AQ480"/>
      <c r="AR480"/>
      <c r="AS480"/>
      <c r="AT480"/>
      <c r="AU480"/>
      <c r="AV480"/>
    </row>
    <row r="481" spans="1:48" ht="49" customHeight="1" x14ac:dyDescent="0.2">
      <c r="A481" s="46"/>
      <c r="B481" s="39">
        <v>5</v>
      </c>
      <c r="C481" s="109">
        <v>96</v>
      </c>
      <c r="D481" s="50">
        <v>196</v>
      </c>
      <c r="E481" s="102">
        <v>1</v>
      </c>
      <c r="F481" s="92" t="s">
        <v>835</v>
      </c>
      <c r="G481" s="52">
        <v>3.472222222222222E-3</v>
      </c>
      <c r="H481" s="44">
        <v>0</v>
      </c>
      <c r="I48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48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481" s="56">
        <v>2.0833333333333332E-2</v>
      </c>
      <c r="L481" s="128" t="str" cm="1">
        <f t="array" ref="L48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12.01.01a.07_v_EN</v>
      </c>
      <c r="M481" s="59">
        <v>12</v>
      </c>
      <c r="N481" s="37" t="s">
        <v>973</v>
      </c>
      <c r="O481" s="5">
        <v>1</v>
      </c>
      <c r="P481" s="1" t="s">
        <v>975</v>
      </c>
      <c r="Q481" s="59" t="s">
        <v>363</v>
      </c>
      <c r="R481" s="1" t="s">
        <v>975</v>
      </c>
      <c r="S481" s="84" t="s">
        <v>492</v>
      </c>
      <c r="T481" s="59">
        <v>7</v>
      </c>
      <c r="U481" s="2" t="s">
        <v>1290</v>
      </c>
      <c r="V481" s="60" t="s">
        <v>1291</v>
      </c>
      <c r="W481" s="1" t="s">
        <v>821</v>
      </c>
      <c r="X481" s="1" t="s">
        <v>822</v>
      </c>
      <c r="Y481" s="17">
        <v>1</v>
      </c>
      <c r="Z481" s="60" t="s">
        <v>990</v>
      </c>
      <c r="AA481" s="35" t="s">
        <v>1103</v>
      </c>
      <c r="AB481" s="12" t="s">
        <v>998</v>
      </c>
      <c r="AC481" s="2" t="s">
        <v>849</v>
      </c>
      <c r="AD481" s="9" t="s">
        <v>15</v>
      </c>
      <c r="AE481" s="88" t="str">
        <f>IF(ISBLANK(Lehrdrehbuch[[#This Row],[from]]),"",_xlfn.CONCAT(Lehrdrehbuch[[#This Row],[Ei Nr.]],".",Lehrdrehbuch[[#This Row],[from]]))</f>
        <v>12.na</v>
      </c>
      <c r="AF481" s="9" t="s">
        <v>15</v>
      </c>
      <c r="AG481" s="88" t="str">
        <f>IF(ISBLANK(Lehrdrehbuch[[#This Row],[until]]),"",_xlfn.CONCAT(Lehrdrehbuch[[#This Row],[Ei Nr.]],".",Lehrdrehbuch[[#This Row],[until]]))</f>
        <v>12.na</v>
      </c>
      <c r="AH481" s="67" t="str" cm="1">
        <f t="array" ref="AH481">_xlfn.IFS(Lehrdrehbuch[[#This Row],[from]]="na","na",Lehrdrehbuch[[#This Row],[from]]="ID","na",ISBLANK(Lehrdrehbuch[[#This Row],[from]]),"na",ISNUMBER(Lehrdrehbuch[[#This Row],[from]]),Lehrdrehbuch[[#This Row],[until]]-Lehrdrehbuch[[#This Row],[from]]+1)</f>
        <v>na</v>
      </c>
      <c r="AI481" s="79"/>
      <c r="AJ481" s="96"/>
      <c r="AK481" s="79"/>
      <c r="AL481"/>
      <c r="AM481"/>
      <c r="AN481"/>
      <c r="AO481"/>
      <c r="AP481"/>
      <c r="AQ481"/>
      <c r="AR481"/>
      <c r="AS481"/>
      <c r="AT481"/>
      <c r="AU481"/>
      <c r="AV481"/>
    </row>
    <row r="482" spans="1:48" ht="64" x14ac:dyDescent="0.2">
      <c r="A482" s="46"/>
      <c r="B482" s="39">
        <v>5</v>
      </c>
      <c r="C482" s="109">
        <v>97</v>
      </c>
      <c r="D482" s="50">
        <v>198</v>
      </c>
      <c r="E482" s="102">
        <v>1</v>
      </c>
      <c r="F482" s="92" t="s">
        <v>835</v>
      </c>
      <c r="G482" s="52">
        <v>6.9444444444444447E-4</v>
      </c>
      <c r="H482" s="44">
        <v>0</v>
      </c>
      <c r="I48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48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482" s="56">
        <v>2.0833333333333332E-2</v>
      </c>
      <c r="L482" s="128" t="str" cm="1">
        <f t="array" ref="L48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12.01.01a.08_v_EN</v>
      </c>
      <c r="M482" s="59">
        <v>12</v>
      </c>
      <c r="N482" s="37" t="s">
        <v>973</v>
      </c>
      <c r="O482" s="5">
        <v>1</v>
      </c>
      <c r="P482" s="1" t="s">
        <v>975</v>
      </c>
      <c r="Q482" s="59" t="s">
        <v>363</v>
      </c>
      <c r="R482" s="1" t="s">
        <v>975</v>
      </c>
      <c r="S482" s="84" t="s">
        <v>976</v>
      </c>
      <c r="T482" s="59">
        <v>8</v>
      </c>
      <c r="U482" s="2" t="s">
        <v>984</v>
      </c>
      <c r="V482" s="60" t="s">
        <v>1291</v>
      </c>
      <c r="W482" s="1" t="s">
        <v>826</v>
      </c>
      <c r="X482" s="1" t="s">
        <v>374</v>
      </c>
      <c r="Y482" s="17">
        <v>1</v>
      </c>
      <c r="Z482" s="60" t="s">
        <v>1509</v>
      </c>
      <c r="AA482" s="35"/>
      <c r="AB482" s="12"/>
      <c r="AC482" s="2" t="s">
        <v>819</v>
      </c>
      <c r="AD482" s="9" t="s">
        <v>15</v>
      </c>
      <c r="AE482" s="88" t="str">
        <f>IF(ISBLANK(Lehrdrehbuch[[#This Row],[from]]),"",_xlfn.CONCAT(Lehrdrehbuch[[#This Row],[Ei Nr.]],".",Lehrdrehbuch[[#This Row],[from]]))</f>
        <v>12.na</v>
      </c>
      <c r="AF482" s="9" t="s">
        <v>15</v>
      </c>
      <c r="AG482" s="88" t="str">
        <f>IF(ISBLANK(Lehrdrehbuch[[#This Row],[until]]),"",_xlfn.CONCAT(Lehrdrehbuch[[#This Row],[Ei Nr.]],".",Lehrdrehbuch[[#This Row],[until]]))</f>
        <v>12.na</v>
      </c>
      <c r="AH482" s="67" t="str" cm="1">
        <f t="array" ref="AH482">_xlfn.IFS(Lehrdrehbuch[[#This Row],[from]]="na","na",Lehrdrehbuch[[#This Row],[from]]="ID","na",ISBLANK(Lehrdrehbuch[[#This Row],[from]]),"na",ISNUMBER(Lehrdrehbuch[[#This Row],[from]]),Lehrdrehbuch[[#This Row],[until]]-Lehrdrehbuch[[#This Row],[from]]+1)</f>
        <v>na</v>
      </c>
      <c r="AI482" s="79"/>
      <c r="AJ482" s="96"/>
      <c r="AK482" s="79"/>
      <c r="AL482"/>
      <c r="AM482"/>
      <c r="AN482"/>
      <c r="AO482"/>
      <c r="AP482"/>
      <c r="AQ482"/>
      <c r="AR482"/>
      <c r="AS482"/>
      <c r="AT482"/>
      <c r="AU482"/>
      <c r="AV482"/>
    </row>
    <row r="483" spans="1:48" ht="80" x14ac:dyDescent="0.2">
      <c r="A483" s="46"/>
      <c r="B483" s="39">
        <v>5</v>
      </c>
      <c r="C483" s="109">
        <v>98</v>
      </c>
      <c r="D483" s="50">
        <v>200</v>
      </c>
      <c r="E483" s="102">
        <v>1</v>
      </c>
      <c r="F483" s="92" t="s">
        <v>835</v>
      </c>
      <c r="G483" s="52">
        <v>6.9444444444444447E-4</v>
      </c>
      <c r="H483" s="44">
        <v>0</v>
      </c>
      <c r="I48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0.26249999999999984</v>
      </c>
      <c r="J48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0.63749999999999929</v>
      </c>
      <c r="K483" s="56">
        <v>2.0833333333333332E-2</v>
      </c>
      <c r="L483" s="128" t="str" cm="1">
        <f t="array" ref="L48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12.01.01a.09_v_EN</v>
      </c>
      <c r="M483" s="59">
        <v>12</v>
      </c>
      <c r="N483" s="37" t="s">
        <v>973</v>
      </c>
      <c r="O483" s="5">
        <v>1</v>
      </c>
      <c r="P483" s="1" t="s">
        <v>975</v>
      </c>
      <c r="Q483" s="59" t="s">
        <v>363</v>
      </c>
      <c r="R483" s="1" t="s">
        <v>975</v>
      </c>
      <c r="S483" s="84" t="s">
        <v>492</v>
      </c>
      <c r="T483" s="59">
        <v>9</v>
      </c>
      <c r="U483" s="2" t="s">
        <v>985</v>
      </c>
      <c r="V483" s="60" t="s">
        <v>1284</v>
      </c>
      <c r="W483" s="1" t="s">
        <v>826</v>
      </c>
      <c r="X483" s="1" t="s">
        <v>374</v>
      </c>
      <c r="Y483" s="17">
        <v>1</v>
      </c>
      <c r="Z483" s="60" t="s">
        <v>1510</v>
      </c>
      <c r="AA483" s="35"/>
      <c r="AB483" s="12"/>
      <c r="AC483" s="2" t="s">
        <v>819</v>
      </c>
      <c r="AD483" s="9" t="s">
        <v>15</v>
      </c>
      <c r="AE483" s="88" t="str">
        <f>IF(ISBLANK(Lehrdrehbuch[[#This Row],[from]]),"",_xlfn.CONCAT(Lehrdrehbuch[[#This Row],[Ei Nr.]],".",Lehrdrehbuch[[#This Row],[from]]))</f>
        <v>12.na</v>
      </c>
      <c r="AF483" s="9" t="s">
        <v>15</v>
      </c>
      <c r="AG483" s="88" t="str">
        <f>IF(ISBLANK(Lehrdrehbuch[[#This Row],[until]]),"",_xlfn.CONCAT(Lehrdrehbuch[[#This Row],[Ei Nr.]],".",Lehrdrehbuch[[#This Row],[until]]))</f>
        <v>12.na</v>
      </c>
      <c r="AH483" s="67" t="str" cm="1">
        <f t="array" ref="AH483">_xlfn.IFS(Lehrdrehbuch[[#This Row],[from]]="na","na",Lehrdrehbuch[[#This Row],[from]]="ID","na",ISBLANK(Lehrdrehbuch[[#This Row],[from]]),"na",ISNUMBER(Lehrdrehbuch[[#This Row],[from]]),Lehrdrehbuch[[#This Row],[until]]-Lehrdrehbuch[[#This Row],[from]]+1)</f>
        <v>na</v>
      </c>
      <c r="AI483" s="79"/>
      <c r="AJ483" s="96"/>
      <c r="AK483" s="79"/>
      <c r="AL483"/>
      <c r="AM483"/>
      <c r="AN483"/>
      <c r="AO483"/>
      <c r="AP483"/>
      <c r="AQ483"/>
      <c r="AR483"/>
      <c r="AS483"/>
      <c r="AT483"/>
      <c r="AU483"/>
      <c r="AV483"/>
    </row>
    <row r="484" spans="1:48" ht="64" x14ac:dyDescent="0.2">
      <c r="A484" s="46"/>
      <c r="B484" s="39">
        <v>5</v>
      </c>
      <c r="C484" s="109">
        <v>99</v>
      </c>
      <c r="D484" s="50">
        <v>202</v>
      </c>
      <c r="E484" s="102">
        <v>1</v>
      </c>
      <c r="F484" s="92" t="s">
        <v>835</v>
      </c>
      <c r="G484" s="52">
        <v>5.5555555555555558E-3</v>
      </c>
      <c r="H484" s="44">
        <v>1</v>
      </c>
      <c r="I48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0.26805555555555538</v>
      </c>
      <c r="J48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0.64305555555555483</v>
      </c>
      <c r="K484" s="56">
        <v>1.3888888888888888E-2</v>
      </c>
      <c r="L484" s="128" t="str" cm="1">
        <f t="array" ref="L48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13.01.01.01_v_EN</v>
      </c>
      <c r="M484" s="59">
        <v>13</v>
      </c>
      <c r="N484" s="37" t="s">
        <v>999</v>
      </c>
      <c r="O484" s="5">
        <v>1</v>
      </c>
      <c r="P484" s="1" t="s">
        <v>1000</v>
      </c>
      <c r="Q484" s="59">
        <v>1</v>
      </c>
      <c r="R484" s="1" t="s">
        <v>1003</v>
      </c>
      <c r="S484" s="84" t="s">
        <v>1047</v>
      </c>
      <c r="T484" s="59">
        <v>1</v>
      </c>
      <c r="U484" s="2" t="s">
        <v>1202</v>
      </c>
      <c r="V484" s="60" t="s">
        <v>1292</v>
      </c>
      <c r="W484" s="1" t="s">
        <v>821</v>
      </c>
      <c r="X484" s="1" t="s">
        <v>822</v>
      </c>
      <c r="Y484" s="17">
        <v>0</v>
      </c>
      <c r="Z484" s="60" t="s">
        <v>1511</v>
      </c>
      <c r="AA484" s="35" t="s">
        <v>1097</v>
      </c>
      <c r="AB484" s="12"/>
      <c r="AC484" s="2" t="s">
        <v>1512</v>
      </c>
      <c r="AD484" s="9">
        <v>1</v>
      </c>
      <c r="AE484" s="88" t="str">
        <f>IF(ISBLANK(Lehrdrehbuch[[#This Row],[from]]),"",_xlfn.CONCAT(Lehrdrehbuch[[#This Row],[Ei Nr.]],".",Lehrdrehbuch[[#This Row],[from]]))</f>
        <v>13.1</v>
      </c>
      <c r="AF484" s="9">
        <v>2</v>
      </c>
      <c r="AG484" s="88" t="str">
        <f>IF(ISBLANK(Lehrdrehbuch[[#This Row],[until]]),"",_xlfn.CONCAT(Lehrdrehbuch[[#This Row],[Ei Nr.]],".",Lehrdrehbuch[[#This Row],[until]]))</f>
        <v>13.2</v>
      </c>
      <c r="AH484" s="67" cm="1">
        <f t="array" ref="AH484">_xlfn.IFS(Lehrdrehbuch[[#This Row],[from]]="na","na",Lehrdrehbuch[[#This Row],[from]]="ID","na",ISBLANK(Lehrdrehbuch[[#This Row],[from]]),"na",ISNUMBER(Lehrdrehbuch[[#This Row],[from]]),Lehrdrehbuch[[#This Row],[until]]-Lehrdrehbuch[[#This Row],[from]]+1)</f>
        <v>2</v>
      </c>
      <c r="AI484" s="79"/>
      <c r="AJ484" s="96"/>
      <c r="AK484" s="81"/>
      <c r="AL484"/>
      <c r="AM484"/>
      <c r="AN484"/>
      <c r="AO484"/>
      <c r="AP484"/>
      <c r="AQ484"/>
      <c r="AR484"/>
      <c r="AS484"/>
      <c r="AT484"/>
      <c r="AU484"/>
      <c r="AV484"/>
    </row>
    <row r="485" spans="1:48" ht="80" x14ac:dyDescent="0.2">
      <c r="A485" s="46"/>
      <c r="B485" s="39">
        <v>5</v>
      </c>
      <c r="C485" s="109">
        <v>100</v>
      </c>
      <c r="D485" s="50">
        <v>204</v>
      </c>
      <c r="E485" s="102">
        <v>1</v>
      </c>
      <c r="F485" s="92" t="s">
        <v>835</v>
      </c>
      <c r="G485" s="52">
        <v>3.472222222222222E-3</v>
      </c>
      <c r="H485" s="44">
        <v>0</v>
      </c>
      <c r="I48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0.26805555555555538</v>
      </c>
      <c r="J48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0.64305555555555483</v>
      </c>
      <c r="K485" s="56">
        <v>1.3888888888888888E-2</v>
      </c>
      <c r="L485" s="128" t="str" cm="1">
        <f t="array" ref="L48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13.01.01a.02_v_EN</v>
      </c>
      <c r="M485" s="58">
        <v>13</v>
      </c>
      <c r="N485" s="37" t="s">
        <v>999</v>
      </c>
      <c r="O485" s="5">
        <v>1</v>
      </c>
      <c r="P485" s="1" t="s">
        <v>1000</v>
      </c>
      <c r="Q485" s="59" t="s">
        <v>363</v>
      </c>
      <c r="R485" s="1" t="s">
        <v>1004</v>
      </c>
      <c r="S485" s="84" t="s">
        <v>868</v>
      </c>
      <c r="T485" s="58">
        <v>2</v>
      </c>
      <c r="U485" s="2" t="s">
        <v>1200</v>
      </c>
      <c r="V485" s="60" t="s">
        <v>1292</v>
      </c>
      <c r="W485" s="1" t="s">
        <v>821</v>
      </c>
      <c r="X485" s="1" t="s">
        <v>822</v>
      </c>
      <c r="Y485" s="17">
        <v>1</v>
      </c>
      <c r="Z485" s="60" t="s">
        <v>1009</v>
      </c>
      <c r="AA485" s="35"/>
      <c r="AB485" s="12"/>
      <c r="AC485" s="2"/>
      <c r="AD485" s="9" t="s">
        <v>15</v>
      </c>
      <c r="AE485" s="88" t="str">
        <f>IF(ISBLANK(Lehrdrehbuch[[#This Row],[from]]),"",_xlfn.CONCAT(Lehrdrehbuch[[#This Row],[Ei Nr.]],".",Lehrdrehbuch[[#This Row],[from]]))</f>
        <v>13.na</v>
      </c>
      <c r="AF485" s="9" t="s">
        <v>15</v>
      </c>
      <c r="AG485" s="88" t="str">
        <f>IF(ISBLANK(Lehrdrehbuch[[#This Row],[until]]),"",_xlfn.CONCAT(Lehrdrehbuch[[#This Row],[Ei Nr.]],".",Lehrdrehbuch[[#This Row],[until]]))</f>
        <v>13.na</v>
      </c>
      <c r="AH485" s="67" t="str" cm="1">
        <f t="array" ref="AH485">_xlfn.IFS(Lehrdrehbuch[[#This Row],[from]]="na","na",Lehrdrehbuch[[#This Row],[from]]="ID","na",ISBLANK(Lehrdrehbuch[[#This Row],[from]]),"na",ISNUMBER(Lehrdrehbuch[[#This Row],[from]]),Lehrdrehbuch[[#This Row],[until]]-Lehrdrehbuch[[#This Row],[from]]+1)</f>
        <v>na</v>
      </c>
      <c r="AI485" s="79"/>
      <c r="AJ485" s="96"/>
      <c r="AK485" s="79"/>
      <c r="AL485"/>
      <c r="AM485"/>
      <c r="AN485"/>
      <c r="AO485"/>
      <c r="AP485"/>
      <c r="AQ485"/>
      <c r="AR485"/>
      <c r="AS485"/>
      <c r="AT485"/>
      <c r="AU485"/>
      <c r="AV485"/>
    </row>
    <row r="486" spans="1:48" ht="80" x14ac:dyDescent="0.2">
      <c r="A486" s="46"/>
      <c r="B486" s="39">
        <v>5</v>
      </c>
      <c r="C486" s="109">
        <v>101</v>
      </c>
      <c r="D486" s="50">
        <v>206</v>
      </c>
      <c r="E486" s="102">
        <v>1</v>
      </c>
      <c r="F486" s="92" t="s">
        <v>835</v>
      </c>
      <c r="G486" s="52">
        <v>3.472222222222222E-3</v>
      </c>
      <c r="H486" s="44">
        <v>1</v>
      </c>
      <c r="I48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0.27152777777777759</v>
      </c>
      <c r="J48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0.64652777777777704</v>
      </c>
      <c r="K486" s="56">
        <v>1.3888888888888888E-2</v>
      </c>
      <c r="L486" s="128" t="str" cm="1">
        <f t="array" ref="L48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13.01.02.01_v_EN</v>
      </c>
      <c r="M486" s="59">
        <v>13</v>
      </c>
      <c r="N486" s="37" t="s">
        <v>999</v>
      </c>
      <c r="O486" s="5">
        <v>1</v>
      </c>
      <c r="P486" s="1" t="s">
        <v>1000</v>
      </c>
      <c r="Q486" s="59">
        <v>2</v>
      </c>
      <c r="R486" s="1" t="s">
        <v>1005</v>
      </c>
      <c r="S486" s="84" t="s">
        <v>868</v>
      </c>
      <c r="T486" s="59">
        <v>1</v>
      </c>
      <c r="U486" s="2" t="s">
        <v>1200</v>
      </c>
      <c r="V486" s="60" t="s">
        <v>1293</v>
      </c>
      <c r="W486" s="1" t="s">
        <v>821</v>
      </c>
      <c r="X486" s="1" t="s">
        <v>822</v>
      </c>
      <c r="Y486" s="17">
        <v>0</v>
      </c>
      <c r="Z486" s="60" t="s">
        <v>1009</v>
      </c>
      <c r="AA486" s="35"/>
      <c r="AB486" s="12"/>
      <c r="AC486" s="2"/>
      <c r="AD486" s="9">
        <v>3</v>
      </c>
      <c r="AE486" s="88" t="str">
        <f>IF(ISBLANK(Lehrdrehbuch[[#This Row],[from]]),"",_xlfn.CONCAT(Lehrdrehbuch[[#This Row],[Ei Nr.]],".",Lehrdrehbuch[[#This Row],[from]]))</f>
        <v>13.3</v>
      </c>
      <c r="AF486" s="9">
        <v>3</v>
      </c>
      <c r="AG486" s="88" t="str">
        <f>IF(ISBLANK(Lehrdrehbuch[[#This Row],[until]]),"",_xlfn.CONCAT(Lehrdrehbuch[[#This Row],[Ei Nr.]],".",Lehrdrehbuch[[#This Row],[until]]))</f>
        <v>13.3</v>
      </c>
      <c r="AH486" s="67" cm="1">
        <f t="array" ref="AH486">_xlfn.IFS(Lehrdrehbuch[[#This Row],[from]]="na","na",Lehrdrehbuch[[#This Row],[from]]="ID","na",ISBLANK(Lehrdrehbuch[[#This Row],[from]]),"na",ISNUMBER(Lehrdrehbuch[[#This Row],[from]]),Lehrdrehbuch[[#This Row],[until]]-Lehrdrehbuch[[#This Row],[from]]+1)</f>
        <v>1</v>
      </c>
      <c r="AI486" s="79"/>
      <c r="AJ486" s="96"/>
      <c r="AK486" s="79"/>
      <c r="AL486"/>
      <c r="AM486"/>
      <c r="AN486"/>
      <c r="AO486"/>
      <c r="AP486"/>
      <c r="AQ486"/>
      <c r="AR486"/>
      <c r="AS486"/>
      <c r="AT486"/>
      <c r="AU486"/>
      <c r="AV486"/>
    </row>
    <row r="487" spans="1:48" ht="80" x14ac:dyDescent="0.2">
      <c r="A487" s="46"/>
      <c r="B487" s="39">
        <v>5</v>
      </c>
      <c r="C487" s="109">
        <v>102</v>
      </c>
      <c r="D487" s="50">
        <v>208</v>
      </c>
      <c r="E487" s="102">
        <v>1</v>
      </c>
      <c r="F487" s="92" t="s">
        <v>835</v>
      </c>
      <c r="G487" s="52">
        <v>3.472222222222222E-3</v>
      </c>
      <c r="H487" s="44">
        <v>1</v>
      </c>
      <c r="I48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0.2749999999999998</v>
      </c>
      <c r="J48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0.64999999999999925</v>
      </c>
      <c r="K487" s="56">
        <v>1.3888888888888888E-2</v>
      </c>
      <c r="L487" s="128" t="str" cm="1">
        <f t="array" ref="L48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13.02.01.01_v_EN</v>
      </c>
      <c r="M487" s="59">
        <v>13</v>
      </c>
      <c r="N487" s="37" t="s">
        <v>999</v>
      </c>
      <c r="O487" s="5">
        <v>2</v>
      </c>
      <c r="P487" s="1" t="s">
        <v>53</v>
      </c>
      <c r="Q487" s="59">
        <v>1</v>
      </c>
      <c r="R487" s="1" t="s">
        <v>1006</v>
      </c>
      <c r="S487" s="84" t="s">
        <v>1008</v>
      </c>
      <c r="T487" s="59">
        <v>1</v>
      </c>
      <c r="U487" s="2" t="s">
        <v>1202</v>
      </c>
      <c r="V487" s="60" t="s">
        <v>1294</v>
      </c>
      <c r="W487" s="1" t="s">
        <v>821</v>
      </c>
      <c r="X487" s="1" t="s">
        <v>822</v>
      </c>
      <c r="Y487" s="17">
        <v>0</v>
      </c>
      <c r="Z487" s="60" t="s">
        <v>1010</v>
      </c>
      <c r="AA487" s="35"/>
      <c r="AB487" s="12"/>
      <c r="AC487" s="2" t="s">
        <v>854</v>
      </c>
      <c r="AD487" s="9">
        <v>4</v>
      </c>
      <c r="AE487" s="88" t="str">
        <f>IF(ISBLANK(Lehrdrehbuch[[#This Row],[from]]),"",_xlfn.CONCAT(Lehrdrehbuch[[#This Row],[Ei Nr.]],".",Lehrdrehbuch[[#This Row],[from]]))</f>
        <v>13.4</v>
      </c>
      <c r="AF487" s="9">
        <v>4</v>
      </c>
      <c r="AG487" s="88" t="str">
        <f>IF(ISBLANK(Lehrdrehbuch[[#This Row],[until]]),"",_xlfn.CONCAT(Lehrdrehbuch[[#This Row],[Ei Nr.]],".",Lehrdrehbuch[[#This Row],[until]]))</f>
        <v>13.4</v>
      </c>
      <c r="AH487" s="67" cm="1">
        <f t="array" ref="AH487">_xlfn.IFS(Lehrdrehbuch[[#This Row],[from]]="na","na",Lehrdrehbuch[[#This Row],[from]]="ID","na",ISBLANK(Lehrdrehbuch[[#This Row],[from]]),"na",ISNUMBER(Lehrdrehbuch[[#This Row],[from]]),Lehrdrehbuch[[#This Row],[until]]-Lehrdrehbuch[[#This Row],[from]]+1)</f>
        <v>1</v>
      </c>
      <c r="AI487" s="79"/>
      <c r="AJ487" s="96"/>
      <c r="AK487" s="79"/>
      <c r="AL487"/>
      <c r="AM487"/>
      <c r="AN487"/>
      <c r="AO487"/>
      <c r="AP487"/>
      <c r="AQ487"/>
      <c r="AR487"/>
      <c r="AS487"/>
      <c r="AT487"/>
      <c r="AU487"/>
      <c r="AV487"/>
    </row>
    <row r="488" spans="1:48" ht="160" x14ac:dyDescent="0.2">
      <c r="A488" s="46"/>
      <c r="B488" s="39">
        <v>5</v>
      </c>
      <c r="C488" s="109">
        <v>103</v>
      </c>
      <c r="D488" s="50">
        <v>210</v>
      </c>
      <c r="E488" s="102">
        <v>1</v>
      </c>
      <c r="F488" s="92" t="s">
        <v>835</v>
      </c>
      <c r="G488" s="52">
        <v>1.3888888888888889E-3</v>
      </c>
      <c r="H488" s="44">
        <v>1</v>
      </c>
      <c r="I48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0.27638888888888868</v>
      </c>
      <c r="J48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0.65138888888888813</v>
      </c>
      <c r="K488" s="56">
        <v>1.3888888888888888E-2</v>
      </c>
      <c r="L488" s="128" t="str" cm="1">
        <f t="array" ref="L48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13.03.01.01_v_EN</v>
      </c>
      <c r="M488" s="59">
        <v>13</v>
      </c>
      <c r="N488" s="37" t="s">
        <v>999</v>
      </c>
      <c r="O488" s="5">
        <v>3</v>
      </c>
      <c r="P488" s="1" t="s">
        <v>1001</v>
      </c>
      <c r="Q488" s="59">
        <v>1</v>
      </c>
      <c r="R488" s="1" t="s">
        <v>1007</v>
      </c>
      <c r="S488" s="84" t="s">
        <v>823</v>
      </c>
      <c r="T488" s="59">
        <v>1</v>
      </c>
      <c r="U488" s="2" t="s">
        <v>986</v>
      </c>
      <c r="V488" s="60" t="s">
        <v>1295</v>
      </c>
      <c r="W488" s="1" t="s">
        <v>826</v>
      </c>
      <c r="X488" s="1" t="s">
        <v>374</v>
      </c>
      <c r="Y488" s="17">
        <v>0</v>
      </c>
      <c r="Z488" s="60" t="s">
        <v>1515</v>
      </c>
      <c r="AA488" s="35"/>
      <c r="AB488" s="247"/>
      <c r="AC488" s="2" t="s">
        <v>819</v>
      </c>
      <c r="AD488" s="9">
        <v>5</v>
      </c>
      <c r="AE488" s="88" t="str">
        <f>IF(ISBLANK(Lehrdrehbuch[[#This Row],[from]]),"",_xlfn.CONCAT(Lehrdrehbuch[[#This Row],[Ei Nr.]],".",Lehrdrehbuch[[#This Row],[from]]))</f>
        <v>13.5</v>
      </c>
      <c r="AF488" s="9">
        <v>5</v>
      </c>
      <c r="AG488" s="88" t="str">
        <f>IF(ISBLANK(Lehrdrehbuch[[#This Row],[until]]),"",_xlfn.CONCAT(Lehrdrehbuch[[#This Row],[Ei Nr.]],".",Lehrdrehbuch[[#This Row],[until]]))</f>
        <v>13.5</v>
      </c>
      <c r="AH488" s="67" cm="1">
        <f t="array" ref="AH488">_xlfn.IFS(Lehrdrehbuch[[#This Row],[from]]="na","na",Lehrdrehbuch[[#This Row],[from]]="ID","na",ISBLANK(Lehrdrehbuch[[#This Row],[from]]),"na",ISNUMBER(Lehrdrehbuch[[#This Row],[from]]),Lehrdrehbuch[[#This Row],[until]]-Lehrdrehbuch[[#This Row],[from]]+1)</f>
        <v>1</v>
      </c>
      <c r="AI488" s="79"/>
      <c r="AJ488" s="96"/>
      <c r="AK488" s="79"/>
      <c r="AL488"/>
      <c r="AM488"/>
      <c r="AN488"/>
      <c r="AO488"/>
      <c r="AP488"/>
      <c r="AQ488"/>
      <c r="AR488"/>
      <c r="AS488"/>
      <c r="AT488"/>
      <c r="AU488"/>
      <c r="AV488"/>
    </row>
    <row r="489" spans="1:48" ht="64" x14ac:dyDescent="0.2">
      <c r="A489" s="46"/>
      <c r="B489" s="39">
        <v>5</v>
      </c>
      <c r="C489" s="109">
        <v>104</v>
      </c>
      <c r="D489" s="50">
        <v>212</v>
      </c>
      <c r="E489" s="102">
        <v>1</v>
      </c>
      <c r="F489" s="92" t="s">
        <v>835</v>
      </c>
      <c r="G489" s="52">
        <v>3.6111111111111115E-2</v>
      </c>
      <c r="H489" s="44">
        <v>1</v>
      </c>
      <c r="I48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0.31249999999999978</v>
      </c>
      <c r="J48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0.68749999999999922</v>
      </c>
      <c r="K489" s="56">
        <v>1.3888888888888888E-2</v>
      </c>
      <c r="L489" s="128" t="str" cm="1">
        <f t="array" ref="L48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13.04.01.01_v_EN</v>
      </c>
      <c r="M489" s="59">
        <v>13</v>
      </c>
      <c r="N489" s="37" t="s">
        <v>999</v>
      </c>
      <c r="O489" s="5">
        <v>4</v>
      </c>
      <c r="P489" s="1" t="s">
        <v>1002</v>
      </c>
      <c r="Q489" s="59">
        <v>1</v>
      </c>
      <c r="R489" s="1" t="s">
        <v>15</v>
      </c>
      <c r="S489" s="84" t="s">
        <v>15</v>
      </c>
      <c r="T489" s="59">
        <v>1</v>
      </c>
      <c r="U489" s="2" t="s">
        <v>15</v>
      </c>
      <c r="V489" s="60" t="s">
        <v>15</v>
      </c>
      <c r="W489" s="1" t="s">
        <v>15</v>
      </c>
      <c r="X489" s="1" t="s">
        <v>15</v>
      </c>
      <c r="Y489" s="17">
        <v>0</v>
      </c>
      <c r="Z489" s="60" t="s">
        <v>15</v>
      </c>
      <c r="AA489" s="35"/>
      <c r="AB489" s="64"/>
      <c r="AC489" s="2" t="s">
        <v>15</v>
      </c>
      <c r="AD489" s="9" t="s">
        <v>15</v>
      </c>
      <c r="AE489" s="88" t="str">
        <f>IF(ISBLANK(Lehrdrehbuch[[#This Row],[from]]),"",_xlfn.CONCAT(Lehrdrehbuch[[#This Row],[Ei Nr.]],".",Lehrdrehbuch[[#This Row],[from]]))</f>
        <v>13.na</v>
      </c>
      <c r="AF489" s="9" t="s">
        <v>15</v>
      </c>
      <c r="AG489" s="88" t="str">
        <f>IF(ISBLANK(Lehrdrehbuch[[#This Row],[until]]),"",_xlfn.CONCAT(Lehrdrehbuch[[#This Row],[Ei Nr.]],".",Lehrdrehbuch[[#This Row],[until]]))</f>
        <v>13.na</v>
      </c>
      <c r="AH489" s="67" t="str" cm="1">
        <f t="array" ref="AH489">_xlfn.IFS(Lehrdrehbuch[[#This Row],[from]]="na","na",Lehrdrehbuch[[#This Row],[from]]="ID","na",ISBLANK(Lehrdrehbuch[[#This Row],[from]]),"na",ISNUMBER(Lehrdrehbuch[[#This Row],[from]]),Lehrdrehbuch[[#This Row],[until]]-Lehrdrehbuch[[#This Row],[from]]+1)</f>
        <v>na</v>
      </c>
      <c r="AI489" s="79"/>
      <c r="AJ489" s="96"/>
      <c r="AK489" s="79"/>
      <c r="AL489"/>
      <c r="AM489"/>
      <c r="AN489"/>
      <c r="AO489"/>
      <c r="AP489"/>
      <c r="AQ489"/>
      <c r="AR489"/>
      <c r="AS489"/>
      <c r="AT489"/>
      <c r="AU489"/>
      <c r="AV489"/>
    </row>
    <row r="490" spans="1:48" ht="16" x14ac:dyDescent="0.2">
      <c r="A490" s="43">
        <v>0.375</v>
      </c>
      <c r="B490" s="40">
        <v>6</v>
      </c>
      <c r="C490" s="109">
        <v>105</v>
      </c>
      <c r="D490" s="50">
        <v>214</v>
      </c>
      <c r="E490" s="102">
        <v>1</v>
      </c>
      <c r="F490" s="92" t="s">
        <v>835</v>
      </c>
      <c r="G490" s="53">
        <v>2.0833333333333333E-3</v>
      </c>
      <c r="H490" s="47">
        <v>1</v>
      </c>
      <c r="I49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2.0833333333333333E-3</v>
      </c>
      <c r="J49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0.37708333333333333</v>
      </c>
      <c r="K490" s="55" t="s">
        <v>15</v>
      </c>
      <c r="L490" s="128" t="str" cm="1">
        <f t="array" ref="L49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13.05.01.01_v_EN</v>
      </c>
      <c r="M490" s="58">
        <v>13</v>
      </c>
      <c r="N490" s="36" t="s">
        <v>1185</v>
      </c>
      <c r="O490" s="45">
        <v>5</v>
      </c>
      <c r="P490" s="8" t="s">
        <v>155</v>
      </c>
      <c r="Q490" s="58">
        <v>1</v>
      </c>
      <c r="R490" s="8" t="s">
        <v>15</v>
      </c>
      <c r="S490" s="83" t="s">
        <v>15</v>
      </c>
      <c r="T490" s="58">
        <v>1</v>
      </c>
      <c r="U490" s="15" t="s">
        <v>15</v>
      </c>
      <c r="V490" s="27" t="s">
        <v>15</v>
      </c>
      <c r="W490" s="8" t="s">
        <v>15</v>
      </c>
      <c r="X490" s="8" t="s">
        <v>15</v>
      </c>
      <c r="Y490" s="16">
        <v>0</v>
      </c>
      <c r="Z490" s="27" t="s">
        <v>1177</v>
      </c>
      <c r="AA490" s="63" t="s">
        <v>1186</v>
      </c>
      <c r="AB490" s="248"/>
      <c r="AC490" s="15"/>
      <c r="AD490" s="29" t="s">
        <v>15</v>
      </c>
      <c r="AE490" s="88" t="str">
        <f>IF(ISBLANK(Lehrdrehbuch[[#This Row],[from]]),"",_xlfn.CONCAT(Lehrdrehbuch[[#This Row],[Ei Nr.]],".",Lehrdrehbuch[[#This Row],[from]]))</f>
        <v>13.na</v>
      </c>
      <c r="AF490" s="29" t="s">
        <v>15</v>
      </c>
      <c r="AG490" s="88" t="str">
        <f>IF(ISBLANK(Lehrdrehbuch[[#This Row],[until]]),"",_xlfn.CONCAT(Lehrdrehbuch[[#This Row],[Ei Nr.]],".",Lehrdrehbuch[[#This Row],[until]]))</f>
        <v>13.na</v>
      </c>
      <c r="AH490" s="67" t="str" cm="1">
        <f t="array" ref="AH490">_xlfn.IFS(Lehrdrehbuch[[#This Row],[from]]="na","na",Lehrdrehbuch[[#This Row],[from]]="ID","na",ISBLANK(Lehrdrehbuch[[#This Row],[from]]),"na",ISNUMBER(Lehrdrehbuch[[#This Row],[from]]),Lehrdrehbuch[[#This Row],[until]]-Lehrdrehbuch[[#This Row],[from]]+1)</f>
        <v>na</v>
      </c>
      <c r="AI490" s="78"/>
      <c r="AJ490" s="95" t="s">
        <v>214</v>
      </c>
      <c r="AK490" s="78"/>
      <c r="AL490"/>
      <c r="AM490"/>
      <c r="AN490"/>
      <c r="AO490"/>
      <c r="AP490"/>
      <c r="AQ490"/>
      <c r="AR490"/>
      <c r="AS490"/>
      <c r="AT490"/>
      <c r="AU490"/>
      <c r="AV490"/>
    </row>
    <row r="491" spans="1:48" ht="96" x14ac:dyDescent="0.2">
      <c r="A491" s="43"/>
      <c r="B491" s="39">
        <v>6</v>
      </c>
      <c r="C491" s="109">
        <v>106</v>
      </c>
      <c r="D491" s="50">
        <v>216</v>
      </c>
      <c r="E491" s="102">
        <v>1</v>
      </c>
      <c r="F491" s="92" t="s">
        <v>835</v>
      </c>
      <c r="G491" s="52">
        <v>1.3888888888888889E-3</v>
      </c>
      <c r="H491" s="44">
        <v>1</v>
      </c>
      <c r="I49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3.472222222222222E-3</v>
      </c>
      <c r="J49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0.37847222222222221</v>
      </c>
      <c r="K491" s="56">
        <v>1.1805555555555555E-2</v>
      </c>
      <c r="L491" s="128" t="str" cm="1">
        <f t="array" ref="L49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14.01.01.01_v_EN</v>
      </c>
      <c r="M491" s="59">
        <v>14</v>
      </c>
      <c r="N491" s="37" t="s">
        <v>1516</v>
      </c>
      <c r="O491" s="5">
        <v>1</v>
      </c>
      <c r="P491" s="1" t="s">
        <v>1517</v>
      </c>
      <c r="Q491" s="59">
        <v>1</v>
      </c>
      <c r="R491" s="1" t="s">
        <v>1011</v>
      </c>
      <c r="S491" s="84" t="s">
        <v>1518</v>
      </c>
      <c r="T491" s="59">
        <v>1</v>
      </c>
      <c r="U491" s="2" t="s">
        <v>1296</v>
      </c>
      <c r="V491" s="60" t="s">
        <v>1297</v>
      </c>
      <c r="W491" s="1" t="s">
        <v>821</v>
      </c>
      <c r="X491" s="1" t="s">
        <v>822</v>
      </c>
      <c r="Y491" s="17">
        <v>0</v>
      </c>
      <c r="Z491" s="60" t="s">
        <v>1519</v>
      </c>
      <c r="AA491" s="35" t="s">
        <v>1018</v>
      </c>
      <c r="AB491" s="64"/>
      <c r="AC491" s="2" t="s">
        <v>854</v>
      </c>
      <c r="AD491" s="9">
        <v>1</v>
      </c>
      <c r="AE491" s="88" t="str">
        <f>IF(ISBLANK(Lehrdrehbuch[[#This Row],[from]]),"",_xlfn.CONCAT(Lehrdrehbuch[[#This Row],[Ei Nr.]],".",Lehrdrehbuch[[#This Row],[from]]))</f>
        <v>14.1</v>
      </c>
      <c r="AF491" s="9">
        <v>1</v>
      </c>
      <c r="AG491" s="88" t="str">
        <f>IF(ISBLANK(Lehrdrehbuch[[#This Row],[until]]),"",_xlfn.CONCAT(Lehrdrehbuch[[#This Row],[Ei Nr.]],".",Lehrdrehbuch[[#This Row],[until]]))</f>
        <v>14.1</v>
      </c>
      <c r="AH491" s="67" cm="1">
        <f t="array" ref="AH491">_xlfn.IFS(Lehrdrehbuch[[#This Row],[from]]="na","na",Lehrdrehbuch[[#This Row],[from]]="ID","na",ISBLANK(Lehrdrehbuch[[#This Row],[from]]),"na",ISNUMBER(Lehrdrehbuch[[#This Row],[from]]),Lehrdrehbuch[[#This Row],[until]]-Lehrdrehbuch[[#This Row],[from]]+1)</f>
        <v>1</v>
      </c>
      <c r="AI491" s="79"/>
      <c r="AJ491" s="96"/>
      <c r="AK491" s="79"/>
      <c r="AL491"/>
      <c r="AM491"/>
      <c r="AN491"/>
      <c r="AO491"/>
      <c r="AP491"/>
      <c r="AQ491"/>
      <c r="AR491"/>
      <c r="AS491"/>
      <c r="AT491"/>
      <c r="AU491"/>
      <c r="AV491"/>
    </row>
    <row r="492" spans="1:48" s="24" customFormat="1" ht="160" x14ac:dyDescent="0.2">
      <c r="A492" s="43"/>
      <c r="B492" s="39">
        <v>6</v>
      </c>
      <c r="C492" s="109">
        <v>107</v>
      </c>
      <c r="D492" s="50">
        <v>218</v>
      </c>
      <c r="E492" s="102">
        <v>1</v>
      </c>
      <c r="F492" s="92" t="s">
        <v>835</v>
      </c>
      <c r="G492" s="52">
        <v>6.9444444444444447E-4</v>
      </c>
      <c r="H492" s="44">
        <v>1</v>
      </c>
      <c r="I49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4.1666666666666666E-3</v>
      </c>
      <c r="J49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0.37916666666666665</v>
      </c>
      <c r="K492" s="56">
        <v>1.1805555555555555E-2</v>
      </c>
      <c r="L492" s="128" t="str" cm="1">
        <f t="array" ref="L49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14.02.01.01_v_EN</v>
      </c>
      <c r="M492" s="59">
        <v>14</v>
      </c>
      <c r="N492" s="37" t="s">
        <v>1516</v>
      </c>
      <c r="O492" s="5">
        <v>2</v>
      </c>
      <c r="P492" s="1" t="s">
        <v>1521</v>
      </c>
      <c r="Q492" s="59">
        <v>1</v>
      </c>
      <c r="R492" s="1" t="s">
        <v>1012</v>
      </c>
      <c r="S492" s="84" t="s">
        <v>1013</v>
      </c>
      <c r="T492" s="59">
        <v>1</v>
      </c>
      <c r="U492" s="2" t="s">
        <v>1016</v>
      </c>
      <c r="V492" s="60" t="s">
        <v>1298</v>
      </c>
      <c r="W492" s="1" t="s">
        <v>826</v>
      </c>
      <c r="X492" s="1" t="s">
        <v>374</v>
      </c>
      <c r="Y492" s="17">
        <v>0</v>
      </c>
      <c r="Z492" s="60" t="s">
        <v>1365</v>
      </c>
      <c r="AA492" s="35" t="s">
        <v>1019</v>
      </c>
      <c r="AB492" s="12" t="s">
        <v>1021</v>
      </c>
      <c r="AC492" s="2"/>
      <c r="AD492" s="9">
        <v>2</v>
      </c>
      <c r="AE492" s="88" t="str">
        <f>IF(ISBLANK(Lehrdrehbuch[[#This Row],[from]]),"",_xlfn.CONCAT(Lehrdrehbuch[[#This Row],[Ei Nr.]],".",Lehrdrehbuch[[#This Row],[from]]))</f>
        <v>14.2</v>
      </c>
      <c r="AF492" s="9">
        <v>2</v>
      </c>
      <c r="AG492" s="88" t="str">
        <f>IF(ISBLANK(Lehrdrehbuch[[#This Row],[until]]),"",_xlfn.CONCAT(Lehrdrehbuch[[#This Row],[Ei Nr.]],".",Lehrdrehbuch[[#This Row],[until]]))</f>
        <v>14.2</v>
      </c>
      <c r="AH492" s="67" cm="1">
        <f t="array" ref="AH492">_xlfn.IFS(Lehrdrehbuch[[#This Row],[from]]="na","na",Lehrdrehbuch[[#This Row],[from]]="ID","na",ISBLANK(Lehrdrehbuch[[#This Row],[from]]),"na",ISNUMBER(Lehrdrehbuch[[#This Row],[from]]),Lehrdrehbuch[[#This Row],[until]]-Lehrdrehbuch[[#This Row],[from]]+1)</f>
        <v>1</v>
      </c>
      <c r="AI492" s="79"/>
      <c r="AJ492" s="96"/>
      <c r="AK492" s="79" t="s">
        <v>91</v>
      </c>
    </row>
    <row r="493" spans="1:48" ht="160" x14ac:dyDescent="0.2">
      <c r="A493" s="43"/>
      <c r="B493" s="39">
        <v>6</v>
      </c>
      <c r="C493" s="109">
        <v>108</v>
      </c>
      <c r="D493" s="50">
        <v>220</v>
      </c>
      <c r="E493" s="102">
        <v>1</v>
      </c>
      <c r="F493" s="92" t="s">
        <v>835</v>
      </c>
      <c r="G493" s="52">
        <v>3.472222222222222E-3</v>
      </c>
      <c r="H493" s="44">
        <v>1</v>
      </c>
      <c r="I49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7.6388888888888886E-3</v>
      </c>
      <c r="J49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0.38263888888888886</v>
      </c>
      <c r="K493" s="56">
        <v>1.1805555555555555E-2</v>
      </c>
      <c r="L493" s="128" t="str" cm="1">
        <f t="array" ref="L49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14.02.01.02_v_EN</v>
      </c>
      <c r="M493" s="59">
        <v>14</v>
      </c>
      <c r="N493" s="37" t="s">
        <v>1516</v>
      </c>
      <c r="O493" s="5">
        <v>2</v>
      </c>
      <c r="P493" s="1" t="s">
        <v>1521</v>
      </c>
      <c r="Q493" s="59">
        <v>1</v>
      </c>
      <c r="R493" s="1" t="s">
        <v>1012</v>
      </c>
      <c r="S493" s="84" t="s">
        <v>1013</v>
      </c>
      <c r="T493" s="59">
        <v>2</v>
      </c>
      <c r="U493" s="2" t="s">
        <v>1213</v>
      </c>
      <c r="V493" s="60" t="s">
        <v>1298</v>
      </c>
      <c r="W493" s="1" t="s">
        <v>821</v>
      </c>
      <c r="X493" s="1" t="s">
        <v>822</v>
      </c>
      <c r="Y493" s="17">
        <v>0</v>
      </c>
      <c r="Z493" s="60" t="s">
        <v>1299</v>
      </c>
      <c r="AA493" s="35" t="s">
        <v>1020</v>
      </c>
      <c r="AB493" s="12"/>
      <c r="AC493" s="2" t="s">
        <v>345</v>
      </c>
      <c r="AD493" s="9">
        <v>3</v>
      </c>
      <c r="AE493" s="88" t="str">
        <f>IF(ISBLANK(Lehrdrehbuch[[#This Row],[from]]),"",_xlfn.CONCAT(Lehrdrehbuch[[#This Row],[Ei Nr.]],".",Lehrdrehbuch[[#This Row],[from]]))</f>
        <v>14.3</v>
      </c>
      <c r="AF493" s="9">
        <v>3</v>
      </c>
      <c r="AG493" s="88" t="str">
        <f>IF(ISBLANK(Lehrdrehbuch[[#This Row],[until]]),"",_xlfn.CONCAT(Lehrdrehbuch[[#This Row],[Ei Nr.]],".",Lehrdrehbuch[[#This Row],[until]]))</f>
        <v>14.3</v>
      </c>
      <c r="AH493" s="67" cm="1">
        <f t="array" ref="AH493">_xlfn.IFS(Lehrdrehbuch[[#This Row],[from]]="na","na",Lehrdrehbuch[[#This Row],[from]]="ID","na",ISBLANK(Lehrdrehbuch[[#This Row],[from]]),"na",ISNUMBER(Lehrdrehbuch[[#This Row],[from]]),Lehrdrehbuch[[#This Row],[until]]-Lehrdrehbuch[[#This Row],[from]]+1)</f>
        <v>1</v>
      </c>
      <c r="AI493" s="79"/>
      <c r="AJ493" s="96"/>
      <c r="AK493" s="79"/>
      <c r="AL493"/>
      <c r="AM493"/>
      <c r="AN493"/>
      <c r="AO493"/>
      <c r="AP493"/>
      <c r="AQ493"/>
      <c r="AR493"/>
      <c r="AS493"/>
      <c r="AT493"/>
      <c r="AU493"/>
      <c r="AV493"/>
    </row>
    <row r="494" spans="1:48" s="24" customFormat="1" ht="48" x14ac:dyDescent="0.2">
      <c r="A494" s="43"/>
      <c r="B494" s="39">
        <v>6</v>
      </c>
      <c r="C494" s="109">
        <v>109</v>
      </c>
      <c r="D494" s="50">
        <v>222</v>
      </c>
      <c r="E494" s="102">
        <v>1</v>
      </c>
      <c r="F494" s="92" t="s">
        <v>835</v>
      </c>
      <c r="G494" s="52">
        <v>3.472222222222222E-3</v>
      </c>
      <c r="H494" s="44">
        <v>1</v>
      </c>
      <c r="I49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1.111111111111111E-2</v>
      </c>
      <c r="J49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0.38611111111111107</v>
      </c>
      <c r="K494" s="56">
        <v>1.1805555555555555E-2</v>
      </c>
      <c r="L494" s="128" t="str" cm="1">
        <f t="array" ref="L49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14.02.01.03_v_EN</v>
      </c>
      <c r="M494" s="59">
        <v>14</v>
      </c>
      <c r="N494" s="37" t="s">
        <v>1516</v>
      </c>
      <c r="O494" s="5">
        <v>2</v>
      </c>
      <c r="P494" s="1" t="s">
        <v>1521</v>
      </c>
      <c r="Q494" s="59">
        <v>1</v>
      </c>
      <c r="R494" s="1" t="s">
        <v>1012</v>
      </c>
      <c r="S494" s="84" t="s">
        <v>1013</v>
      </c>
      <c r="T494" s="59">
        <v>3</v>
      </c>
      <c r="U494" s="2" t="s">
        <v>1300</v>
      </c>
      <c r="V494" s="60" t="s">
        <v>1298</v>
      </c>
      <c r="W494" s="1" t="s">
        <v>821</v>
      </c>
      <c r="X494" s="1" t="s">
        <v>822</v>
      </c>
      <c r="Y494" s="17">
        <v>0</v>
      </c>
      <c r="Z494" s="60" t="s">
        <v>1017</v>
      </c>
      <c r="AA494" s="35"/>
      <c r="AB494" s="12"/>
      <c r="AC494" s="2"/>
      <c r="AD494" s="9">
        <v>4</v>
      </c>
      <c r="AE494" s="88" t="str">
        <f>IF(ISBLANK(Lehrdrehbuch[[#This Row],[from]]),"",_xlfn.CONCAT(Lehrdrehbuch[[#This Row],[Ei Nr.]],".",Lehrdrehbuch[[#This Row],[from]]))</f>
        <v>14.4</v>
      </c>
      <c r="AF494" s="9">
        <v>4</v>
      </c>
      <c r="AG494" s="88" t="str">
        <f>IF(ISBLANK(Lehrdrehbuch[[#This Row],[until]]),"",_xlfn.CONCAT(Lehrdrehbuch[[#This Row],[Ei Nr.]],".",Lehrdrehbuch[[#This Row],[until]]))</f>
        <v>14.4</v>
      </c>
      <c r="AH494" s="67" cm="1">
        <f t="array" ref="AH494">_xlfn.IFS(Lehrdrehbuch[[#This Row],[from]]="na","na",Lehrdrehbuch[[#This Row],[from]]="ID","na",ISBLANK(Lehrdrehbuch[[#This Row],[from]]),"na",ISNUMBER(Lehrdrehbuch[[#This Row],[from]]),Lehrdrehbuch[[#This Row],[until]]-Lehrdrehbuch[[#This Row],[from]]+1)</f>
        <v>1</v>
      </c>
      <c r="AI494" s="79"/>
      <c r="AJ494" s="96"/>
      <c r="AK494" s="79"/>
    </row>
    <row r="495" spans="1:48" ht="64" x14ac:dyDescent="0.2">
      <c r="A495" s="43"/>
      <c r="B495" s="39">
        <v>6</v>
      </c>
      <c r="C495" s="109">
        <v>110</v>
      </c>
      <c r="D495" s="50">
        <v>224</v>
      </c>
      <c r="E495" s="102">
        <v>1</v>
      </c>
      <c r="F495" s="92" t="s">
        <v>835</v>
      </c>
      <c r="G495" s="52">
        <v>2.7777777777777779E-3</v>
      </c>
      <c r="H495" s="44">
        <v>1</v>
      </c>
      <c r="I49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1.3888888888888888E-2</v>
      </c>
      <c r="J49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0.38888888888888884</v>
      </c>
      <c r="K495" s="56">
        <v>1.1805555555555555E-2</v>
      </c>
      <c r="L495" s="128" t="str" cm="1">
        <f t="array" ref="L49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14.03.01.01_v_EN</v>
      </c>
      <c r="M495" s="59">
        <v>14</v>
      </c>
      <c r="N495" s="37" t="s">
        <v>1516</v>
      </c>
      <c r="O495" s="5">
        <v>3</v>
      </c>
      <c r="P495" s="1" t="s">
        <v>836</v>
      </c>
      <c r="Q495" s="59">
        <v>1</v>
      </c>
      <c r="R495" s="1" t="s">
        <v>1015</v>
      </c>
      <c r="S495" s="84" t="s">
        <v>823</v>
      </c>
      <c r="T495" s="59">
        <v>1</v>
      </c>
      <c r="U495" s="2" t="s">
        <v>824</v>
      </c>
      <c r="V495" s="60" t="s">
        <v>1301</v>
      </c>
      <c r="W495" s="1" t="s">
        <v>826</v>
      </c>
      <c r="X495" s="1" t="s">
        <v>374</v>
      </c>
      <c r="Y495" s="17">
        <v>0</v>
      </c>
      <c r="Z495" s="60" t="s">
        <v>1524</v>
      </c>
      <c r="AA495" s="64" t="s">
        <v>1023</v>
      </c>
      <c r="AB495" s="12"/>
      <c r="AC495" s="2" t="s">
        <v>819</v>
      </c>
      <c r="AD495" s="9">
        <v>5</v>
      </c>
      <c r="AE495" s="88" t="str">
        <f>IF(ISBLANK(Lehrdrehbuch[[#This Row],[from]]),"",_xlfn.CONCAT(Lehrdrehbuch[[#This Row],[Ei Nr.]],".",Lehrdrehbuch[[#This Row],[from]]))</f>
        <v>14.5</v>
      </c>
      <c r="AF495" s="9">
        <v>8</v>
      </c>
      <c r="AG495" s="88" t="str">
        <f>IF(ISBLANK(Lehrdrehbuch[[#This Row],[until]]),"",_xlfn.CONCAT(Lehrdrehbuch[[#This Row],[Ei Nr.]],".",Lehrdrehbuch[[#This Row],[until]]))</f>
        <v>14.8</v>
      </c>
      <c r="AH495" s="67" cm="1">
        <f t="array" ref="AH495">_xlfn.IFS(Lehrdrehbuch[[#This Row],[from]]="na","na",Lehrdrehbuch[[#This Row],[from]]="ID","na",ISBLANK(Lehrdrehbuch[[#This Row],[from]]),"na",ISNUMBER(Lehrdrehbuch[[#This Row],[from]]),Lehrdrehbuch[[#This Row],[until]]-Lehrdrehbuch[[#This Row],[from]]+1)</f>
        <v>4</v>
      </c>
      <c r="AI495" s="79"/>
      <c r="AJ495" s="96"/>
      <c r="AK495" s="79"/>
      <c r="AL495"/>
      <c r="AM495"/>
      <c r="AN495"/>
      <c r="AO495"/>
      <c r="AP495"/>
      <c r="AQ495"/>
      <c r="AR495"/>
      <c r="AS495"/>
      <c r="AT495"/>
      <c r="AU495"/>
      <c r="AV495"/>
    </row>
    <row r="496" spans="1:48" ht="80" x14ac:dyDescent="0.2">
      <c r="A496" s="46"/>
      <c r="B496" s="39">
        <v>6</v>
      </c>
      <c r="C496" s="109">
        <v>111</v>
      </c>
      <c r="D496" s="50">
        <v>226</v>
      </c>
      <c r="E496" s="102">
        <v>1</v>
      </c>
      <c r="F496" s="92" t="s">
        <v>835</v>
      </c>
      <c r="G496" s="52">
        <v>2.7777777777777779E-3</v>
      </c>
      <c r="H496" s="44">
        <v>1</v>
      </c>
      <c r="I49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1.6666666666666666E-2</v>
      </c>
      <c r="J49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0.39166666666666661</v>
      </c>
      <c r="K496" s="56">
        <v>6.25E-2</v>
      </c>
      <c r="L496" s="128" t="str" cm="1">
        <f t="array" ref="L49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15.01.01.01_v_EN</v>
      </c>
      <c r="M496" s="59">
        <v>15</v>
      </c>
      <c r="N496" s="37" t="s">
        <v>1026</v>
      </c>
      <c r="O496" s="5">
        <v>1</v>
      </c>
      <c r="P496" s="1" t="s">
        <v>1525</v>
      </c>
      <c r="Q496" s="59">
        <v>1</v>
      </c>
      <c r="R496" s="1" t="s">
        <v>1526</v>
      </c>
      <c r="S496" s="84" t="s">
        <v>823</v>
      </c>
      <c r="T496" s="59">
        <v>1</v>
      </c>
      <c r="U496" s="2" t="s">
        <v>824</v>
      </c>
      <c r="V496" s="60" t="s">
        <v>1527</v>
      </c>
      <c r="W496" s="1" t="s">
        <v>826</v>
      </c>
      <c r="X496" s="1" t="s">
        <v>374</v>
      </c>
      <c r="Y496" s="17">
        <v>0</v>
      </c>
      <c r="Z496" s="60" t="s">
        <v>1528</v>
      </c>
      <c r="AA496" s="35"/>
      <c r="AB496" s="12"/>
      <c r="AC496" s="2" t="s">
        <v>819</v>
      </c>
      <c r="AD496" s="9">
        <v>1</v>
      </c>
      <c r="AE496" s="88" t="str">
        <f>IF(ISBLANK(Lehrdrehbuch[[#This Row],[from]]),"",_xlfn.CONCAT(Lehrdrehbuch[[#This Row],[Ei Nr.]],".",Lehrdrehbuch[[#This Row],[from]]))</f>
        <v>15.1</v>
      </c>
      <c r="AF496" s="9">
        <v>4</v>
      </c>
      <c r="AG496" s="88" t="str">
        <f>IF(ISBLANK(Lehrdrehbuch[[#This Row],[until]]),"",_xlfn.CONCAT(Lehrdrehbuch[[#This Row],[Ei Nr.]],".",Lehrdrehbuch[[#This Row],[until]]))</f>
        <v>15.4</v>
      </c>
      <c r="AH496" s="67" cm="1">
        <f t="array" ref="AH496">_xlfn.IFS(Lehrdrehbuch[[#This Row],[from]]="na","na",Lehrdrehbuch[[#This Row],[from]]="ID","na",ISBLANK(Lehrdrehbuch[[#This Row],[from]]),"na",ISNUMBER(Lehrdrehbuch[[#This Row],[from]]),Lehrdrehbuch[[#This Row],[until]]-Lehrdrehbuch[[#This Row],[from]]+1)</f>
        <v>4</v>
      </c>
      <c r="AI496" s="79"/>
      <c r="AJ496" s="96"/>
      <c r="AK496" s="79"/>
      <c r="AL496"/>
      <c r="AM496"/>
      <c r="AN496"/>
      <c r="AO496"/>
      <c r="AP496"/>
      <c r="AQ496"/>
      <c r="AR496"/>
      <c r="AS496"/>
      <c r="AT496"/>
      <c r="AU496"/>
      <c r="AV496"/>
    </row>
    <row r="497" spans="1:48" ht="32" x14ac:dyDescent="0.2">
      <c r="A497" s="46"/>
      <c r="B497" s="39">
        <v>6</v>
      </c>
      <c r="C497" s="109">
        <v>112</v>
      </c>
      <c r="D497" s="50">
        <v>228</v>
      </c>
      <c r="E497" s="102">
        <v>1</v>
      </c>
      <c r="F497" s="92" t="s">
        <v>835</v>
      </c>
      <c r="G497" s="52">
        <v>1.3888888888888889E-3</v>
      </c>
      <c r="H497" s="44">
        <v>1</v>
      </c>
      <c r="I49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1.8055555555555554E-2</v>
      </c>
      <c r="J49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0.39305555555555549</v>
      </c>
      <c r="K497" s="56">
        <v>6.25E-2</v>
      </c>
      <c r="L497" s="128" t="str" cm="1">
        <f t="array" ref="L49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15.02.01.01_v_EN</v>
      </c>
      <c r="M497" s="59">
        <v>15</v>
      </c>
      <c r="N497" s="37" t="s">
        <v>1026</v>
      </c>
      <c r="O497" s="5">
        <v>2</v>
      </c>
      <c r="P497" s="1" t="s">
        <v>1027</v>
      </c>
      <c r="Q497" s="59">
        <v>1</v>
      </c>
      <c r="R497" s="1" t="s">
        <v>1034</v>
      </c>
      <c r="S497" s="84" t="s">
        <v>823</v>
      </c>
      <c r="T497" s="59">
        <v>1</v>
      </c>
      <c r="U497" s="2" t="s">
        <v>824</v>
      </c>
      <c r="V497" s="60" t="s">
        <v>1302</v>
      </c>
      <c r="W497" s="1" t="s">
        <v>826</v>
      </c>
      <c r="X497" s="1" t="s">
        <v>374</v>
      </c>
      <c r="Y497" s="17">
        <v>0</v>
      </c>
      <c r="Z497" s="60" t="s">
        <v>1529</v>
      </c>
      <c r="AA497" s="35"/>
      <c r="AB497" s="12"/>
      <c r="AC497" s="2" t="s">
        <v>819</v>
      </c>
      <c r="AD497" s="9">
        <v>5</v>
      </c>
      <c r="AE497" s="88" t="str">
        <f>IF(ISBLANK(Lehrdrehbuch[[#This Row],[from]]),"",_xlfn.CONCAT(Lehrdrehbuch[[#This Row],[Ei Nr.]],".",Lehrdrehbuch[[#This Row],[from]]))</f>
        <v>15.5</v>
      </c>
      <c r="AF497" s="9">
        <v>6</v>
      </c>
      <c r="AG497" s="88" t="str">
        <f>IF(ISBLANK(Lehrdrehbuch[[#This Row],[until]]),"",_xlfn.CONCAT(Lehrdrehbuch[[#This Row],[Ei Nr.]],".",Lehrdrehbuch[[#This Row],[until]]))</f>
        <v>15.6</v>
      </c>
      <c r="AH497" s="67" cm="1">
        <f t="array" ref="AH497">_xlfn.IFS(Lehrdrehbuch[[#This Row],[from]]="na","na",Lehrdrehbuch[[#This Row],[from]]="ID","na",ISBLANK(Lehrdrehbuch[[#This Row],[from]]),"na",ISNUMBER(Lehrdrehbuch[[#This Row],[from]]),Lehrdrehbuch[[#This Row],[until]]-Lehrdrehbuch[[#This Row],[from]]+1)</f>
        <v>2</v>
      </c>
      <c r="AI497" s="79"/>
      <c r="AJ497" s="96"/>
      <c r="AK497" s="79"/>
      <c r="AL497"/>
      <c r="AM497"/>
      <c r="AN497"/>
      <c r="AO497"/>
      <c r="AP497"/>
      <c r="AQ497"/>
      <c r="AR497"/>
      <c r="AS497"/>
      <c r="AT497"/>
      <c r="AU497"/>
      <c r="AV497"/>
    </row>
    <row r="498" spans="1:48" ht="64" x14ac:dyDescent="0.2">
      <c r="A498" s="46"/>
      <c r="B498" s="39">
        <v>6</v>
      </c>
      <c r="C498" s="109">
        <v>113</v>
      </c>
      <c r="D498" s="50">
        <v>230</v>
      </c>
      <c r="E498" s="102">
        <v>1</v>
      </c>
      <c r="F498" s="92" t="s">
        <v>835</v>
      </c>
      <c r="G498" s="52">
        <v>6.9444444444444441E-3</v>
      </c>
      <c r="H498" s="44">
        <v>1</v>
      </c>
      <c r="I49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2.4999999999999998E-2</v>
      </c>
      <c r="J49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0.39999999999999991</v>
      </c>
      <c r="K498" s="56">
        <v>6.25E-2</v>
      </c>
      <c r="L498" s="128" t="str" cm="1">
        <f t="array" ref="L49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15.02.02.01_v_EN</v>
      </c>
      <c r="M498" s="59">
        <v>15</v>
      </c>
      <c r="N498" s="37" t="s">
        <v>1026</v>
      </c>
      <c r="O498" s="5">
        <v>2</v>
      </c>
      <c r="P498" s="1" t="s">
        <v>1027</v>
      </c>
      <c r="Q498" s="59">
        <v>2</v>
      </c>
      <c r="R498" s="1" t="s">
        <v>648</v>
      </c>
      <c r="S498" s="84" t="s">
        <v>1014</v>
      </c>
      <c r="T498" s="59">
        <v>1</v>
      </c>
      <c r="U498" s="2" t="s">
        <v>1303</v>
      </c>
      <c r="V498" s="60" t="s">
        <v>1304</v>
      </c>
      <c r="W498" s="1" t="s">
        <v>821</v>
      </c>
      <c r="X498" s="1" t="s">
        <v>374</v>
      </c>
      <c r="Y498" s="17">
        <v>0</v>
      </c>
      <c r="Z498" s="60" t="s">
        <v>1036</v>
      </c>
      <c r="AA498" s="35" t="s">
        <v>1024</v>
      </c>
      <c r="AB498" s="12" t="s">
        <v>1041</v>
      </c>
      <c r="AC498" s="2" t="s">
        <v>346</v>
      </c>
      <c r="AD498" s="9">
        <v>7</v>
      </c>
      <c r="AE498" s="88" t="str">
        <f>IF(ISBLANK(Lehrdrehbuch[[#This Row],[from]]),"",_xlfn.CONCAT(Lehrdrehbuch[[#This Row],[Ei Nr.]],".",Lehrdrehbuch[[#This Row],[from]]))</f>
        <v>15.7</v>
      </c>
      <c r="AF498" s="9">
        <v>7</v>
      </c>
      <c r="AG498" s="88" t="str">
        <f>IF(ISBLANK(Lehrdrehbuch[[#This Row],[until]]),"",_xlfn.CONCAT(Lehrdrehbuch[[#This Row],[Ei Nr.]],".",Lehrdrehbuch[[#This Row],[until]]))</f>
        <v>15.7</v>
      </c>
      <c r="AH498" s="67" cm="1">
        <f t="array" ref="AH498">_xlfn.IFS(Lehrdrehbuch[[#This Row],[from]]="na","na",Lehrdrehbuch[[#This Row],[from]]="ID","na",ISBLANK(Lehrdrehbuch[[#This Row],[from]]),"na",ISNUMBER(Lehrdrehbuch[[#This Row],[from]]),Lehrdrehbuch[[#This Row],[until]]-Lehrdrehbuch[[#This Row],[from]]+1)</f>
        <v>1</v>
      </c>
      <c r="AI498" s="79"/>
      <c r="AJ498" s="96"/>
      <c r="AK498" s="79" t="s">
        <v>92</v>
      </c>
      <c r="AL498"/>
      <c r="AM498"/>
      <c r="AN498"/>
      <c r="AO498"/>
      <c r="AP498"/>
      <c r="AQ498"/>
      <c r="AR498"/>
      <c r="AS498"/>
      <c r="AT498"/>
      <c r="AU498"/>
      <c r="AV498"/>
    </row>
    <row r="499" spans="1:48" ht="128" x14ac:dyDescent="0.2">
      <c r="A499" s="46"/>
      <c r="B499" s="39">
        <v>6</v>
      </c>
      <c r="C499" s="109">
        <v>114</v>
      </c>
      <c r="D499" s="50">
        <v>232</v>
      </c>
      <c r="E499" s="102">
        <v>1</v>
      </c>
      <c r="F499" s="92" t="s">
        <v>835</v>
      </c>
      <c r="G499" s="52">
        <v>2.0833333333333333E-3</v>
      </c>
      <c r="H499" s="44">
        <v>1</v>
      </c>
      <c r="I49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2.7083333333333331E-2</v>
      </c>
      <c r="J49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0.40208333333333324</v>
      </c>
      <c r="K499" s="56">
        <v>6.25E-2</v>
      </c>
      <c r="L499" s="128" t="str" cm="1">
        <f t="array" ref="L49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15.02.02.02_v_EN</v>
      </c>
      <c r="M499" s="59">
        <v>15</v>
      </c>
      <c r="N499" s="37" t="s">
        <v>1026</v>
      </c>
      <c r="O499" s="5">
        <v>2</v>
      </c>
      <c r="P499" s="1" t="s">
        <v>1027</v>
      </c>
      <c r="Q499" s="59">
        <v>2</v>
      </c>
      <c r="R499" s="1" t="s">
        <v>648</v>
      </c>
      <c r="S499" s="84" t="s">
        <v>1014</v>
      </c>
      <c r="T499" s="59">
        <v>2</v>
      </c>
      <c r="U499" s="2" t="s">
        <v>1235</v>
      </c>
      <c r="V499" s="60" t="s">
        <v>1305</v>
      </c>
      <c r="W499" s="1" t="s">
        <v>821</v>
      </c>
      <c r="X499" s="1" t="s">
        <v>822</v>
      </c>
      <c r="Y499" s="17">
        <v>0</v>
      </c>
      <c r="Z499" s="60" t="s">
        <v>1037</v>
      </c>
      <c r="AA499" s="35"/>
      <c r="AB499" s="12"/>
      <c r="AC499" s="2"/>
      <c r="AD499" s="9">
        <v>8</v>
      </c>
      <c r="AE499" s="88" t="str">
        <f>IF(ISBLANK(Lehrdrehbuch[[#This Row],[from]]),"",_xlfn.CONCAT(Lehrdrehbuch[[#This Row],[Ei Nr.]],".",Lehrdrehbuch[[#This Row],[from]]))</f>
        <v>15.8</v>
      </c>
      <c r="AF499" s="9">
        <v>8</v>
      </c>
      <c r="AG499" s="88" t="str">
        <f>IF(ISBLANK(Lehrdrehbuch[[#This Row],[until]]),"",_xlfn.CONCAT(Lehrdrehbuch[[#This Row],[Ei Nr.]],".",Lehrdrehbuch[[#This Row],[until]]))</f>
        <v>15.8</v>
      </c>
      <c r="AH499" s="67" cm="1">
        <f t="array" ref="AH499">_xlfn.IFS(Lehrdrehbuch[[#This Row],[from]]="na","na",Lehrdrehbuch[[#This Row],[from]]="ID","na",ISBLANK(Lehrdrehbuch[[#This Row],[from]]),"na",ISNUMBER(Lehrdrehbuch[[#This Row],[from]]),Lehrdrehbuch[[#This Row],[until]]-Lehrdrehbuch[[#This Row],[from]]+1)</f>
        <v>1</v>
      </c>
      <c r="AI499" s="79"/>
      <c r="AJ499" s="96"/>
      <c r="AK499" s="79"/>
      <c r="AL499"/>
      <c r="AM499"/>
      <c r="AN499"/>
      <c r="AO499"/>
      <c r="AP499"/>
      <c r="AQ499"/>
      <c r="AR499"/>
      <c r="AS499"/>
      <c r="AT499"/>
      <c r="AU499"/>
      <c r="AV499"/>
    </row>
    <row r="500" spans="1:48" ht="96" x14ac:dyDescent="0.2">
      <c r="A500" s="46"/>
      <c r="B500" s="39">
        <v>6</v>
      </c>
      <c r="C500" s="109">
        <v>115</v>
      </c>
      <c r="D500" s="50">
        <v>234</v>
      </c>
      <c r="E500" s="102">
        <v>1</v>
      </c>
      <c r="F500" s="92" t="s">
        <v>835</v>
      </c>
      <c r="G500" s="52">
        <v>2.7777777777777779E-3</v>
      </c>
      <c r="H500" s="44">
        <v>1</v>
      </c>
      <c r="I50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50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500" s="56">
        <v>6.25E-2</v>
      </c>
      <c r="L500" s="128" t="str" cm="1">
        <f t="array" ref="L50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15.02.03.01_v_EN</v>
      </c>
      <c r="M500" s="59">
        <v>15</v>
      </c>
      <c r="N500" s="37" t="s">
        <v>1026</v>
      </c>
      <c r="O500" s="5">
        <v>2</v>
      </c>
      <c r="P500" s="1" t="s">
        <v>1027</v>
      </c>
      <c r="Q500" s="59">
        <v>3</v>
      </c>
      <c r="R500" s="1" t="s">
        <v>1033</v>
      </c>
      <c r="S500" s="84" t="s">
        <v>868</v>
      </c>
      <c r="T500" s="59">
        <v>1</v>
      </c>
      <c r="U500" s="2" t="s">
        <v>1200</v>
      </c>
      <c r="V500" s="60" t="s">
        <v>1306</v>
      </c>
      <c r="W500" s="1" t="s">
        <v>821</v>
      </c>
      <c r="X500" s="1" t="s">
        <v>822</v>
      </c>
      <c r="Y500" s="17">
        <v>0</v>
      </c>
      <c r="Z500" s="60" t="s">
        <v>1038</v>
      </c>
      <c r="AA500" s="35" t="s">
        <v>1025</v>
      </c>
      <c r="AB500" s="12"/>
      <c r="AC500" s="2" t="s">
        <v>841</v>
      </c>
      <c r="AD500" s="9">
        <v>9</v>
      </c>
      <c r="AE500" s="88" t="str">
        <f>IF(ISBLANK(Lehrdrehbuch[[#This Row],[from]]),"",_xlfn.CONCAT(Lehrdrehbuch[[#This Row],[Ei Nr.]],".",Lehrdrehbuch[[#This Row],[from]]))</f>
        <v>15.9</v>
      </c>
      <c r="AF500" s="9">
        <v>9</v>
      </c>
      <c r="AG500" s="88" t="str">
        <f>IF(ISBLANK(Lehrdrehbuch[[#This Row],[until]]),"",_xlfn.CONCAT(Lehrdrehbuch[[#This Row],[Ei Nr.]],".",Lehrdrehbuch[[#This Row],[until]]))</f>
        <v>15.9</v>
      </c>
      <c r="AH500" s="67" cm="1">
        <f t="array" ref="AH500">_xlfn.IFS(Lehrdrehbuch[[#This Row],[from]]="na","na",Lehrdrehbuch[[#This Row],[from]]="ID","na",ISBLANK(Lehrdrehbuch[[#This Row],[from]]),"na",ISNUMBER(Lehrdrehbuch[[#This Row],[from]]),Lehrdrehbuch[[#This Row],[until]]-Lehrdrehbuch[[#This Row],[from]]+1)</f>
        <v>1</v>
      </c>
      <c r="AI500" s="79" t="s">
        <v>188</v>
      </c>
      <c r="AJ500" s="96"/>
      <c r="AK500" s="79"/>
      <c r="AL500"/>
      <c r="AM500"/>
      <c r="AN500"/>
      <c r="AO500"/>
      <c r="AP500"/>
      <c r="AQ500"/>
      <c r="AR500"/>
      <c r="AS500"/>
      <c r="AT500"/>
      <c r="AU500"/>
      <c r="AV500"/>
    </row>
    <row r="501" spans="1:48" ht="96" x14ac:dyDescent="0.2">
      <c r="A501" s="46"/>
      <c r="B501" s="39">
        <v>6</v>
      </c>
      <c r="C501" s="109">
        <v>116</v>
      </c>
      <c r="D501" s="50">
        <v>236</v>
      </c>
      <c r="E501" s="102">
        <v>1</v>
      </c>
      <c r="F501" s="92" t="s">
        <v>835</v>
      </c>
      <c r="G501" s="52">
        <v>1.3888888888888889E-3</v>
      </c>
      <c r="H501" s="44">
        <v>0</v>
      </c>
      <c r="I50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50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501" s="56">
        <v>6.25E-2</v>
      </c>
      <c r="L501" s="128" t="str" cm="1">
        <f t="array" ref="L50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15.02.03a.01_v_EN</v>
      </c>
      <c r="M501" s="58">
        <v>15</v>
      </c>
      <c r="N501" s="37" t="s">
        <v>1026</v>
      </c>
      <c r="O501" s="5">
        <v>2</v>
      </c>
      <c r="P501" s="1" t="s">
        <v>1027</v>
      </c>
      <c r="Q501" s="59" t="s">
        <v>709</v>
      </c>
      <c r="R501" s="1" t="s">
        <v>1033</v>
      </c>
      <c r="S501" s="84" t="s">
        <v>823</v>
      </c>
      <c r="T501" s="58">
        <v>1</v>
      </c>
      <c r="U501" s="2" t="s">
        <v>824</v>
      </c>
      <c r="V501" s="60" t="s">
        <v>1530</v>
      </c>
      <c r="W501" s="1" t="s">
        <v>826</v>
      </c>
      <c r="X501" s="1" t="s">
        <v>374</v>
      </c>
      <c r="Y501" s="17">
        <v>1</v>
      </c>
      <c r="Z501" s="60" t="s">
        <v>1531</v>
      </c>
      <c r="AA501" s="35"/>
      <c r="AB501" s="12"/>
      <c r="AC501" s="2"/>
      <c r="AD501" s="9" t="s">
        <v>15</v>
      </c>
      <c r="AE501" s="88" t="str">
        <f>IF(ISBLANK(Lehrdrehbuch[[#This Row],[from]]),"",_xlfn.CONCAT(Lehrdrehbuch[[#This Row],[Ei Nr.]],".",Lehrdrehbuch[[#This Row],[from]]))</f>
        <v>15.na</v>
      </c>
      <c r="AF501" s="9" t="s">
        <v>15</v>
      </c>
      <c r="AG501" s="88" t="str">
        <f>IF(ISBLANK(Lehrdrehbuch[[#This Row],[until]]),"",_xlfn.CONCAT(Lehrdrehbuch[[#This Row],[Ei Nr.]],".",Lehrdrehbuch[[#This Row],[until]]))</f>
        <v>15.na</v>
      </c>
      <c r="AH501" s="67" t="str" cm="1">
        <f t="array" ref="AH501">_xlfn.IFS(Lehrdrehbuch[[#This Row],[from]]="na","na",Lehrdrehbuch[[#This Row],[from]]="ID","na",ISBLANK(Lehrdrehbuch[[#This Row],[from]]),"na",ISNUMBER(Lehrdrehbuch[[#This Row],[from]]),Lehrdrehbuch[[#This Row],[until]]-Lehrdrehbuch[[#This Row],[from]]+1)</f>
        <v>na</v>
      </c>
      <c r="AI501" s="79"/>
      <c r="AJ501" s="96"/>
      <c r="AK501" s="79"/>
      <c r="AL501"/>
      <c r="AM501"/>
      <c r="AN501"/>
      <c r="AO501"/>
      <c r="AP501"/>
      <c r="AQ501"/>
      <c r="AR501"/>
      <c r="AS501"/>
      <c r="AT501"/>
      <c r="AU501"/>
      <c r="AV501"/>
    </row>
    <row r="502" spans="1:48" ht="32" x14ac:dyDescent="0.2">
      <c r="A502" s="46"/>
      <c r="B502" s="39">
        <v>6</v>
      </c>
      <c r="C502" s="109">
        <v>117</v>
      </c>
      <c r="D502" s="50">
        <v>238</v>
      </c>
      <c r="E502" s="102">
        <v>1</v>
      </c>
      <c r="F502" s="92" t="s">
        <v>835</v>
      </c>
      <c r="G502" s="52">
        <v>1.3888888888888889E-3</v>
      </c>
      <c r="H502" s="44">
        <v>0</v>
      </c>
      <c r="I50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50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502" s="56">
        <v>6.25E-2</v>
      </c>
      <c r="L502" s="128" t="str" cm="1">
        <f t="array" ref="L50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15.02.04a.02_v_EN</v>
      </c>
      <c r="M502" s="59">
        <v>15</v>
      </c>
      <c r="N502" s="37" t="s">
        <v>1026</v>
      </c>
      <c r="O502" s="5">
        <v>2</v>
      </c>
      <c r="P502" s="1" t="s">
        <v>1027</v>
      </c>
      <c r="Q502" s="59" t="s">
        <v>721</v>
      </c>
      <c r="R502" s="1" t="s">
        <v>1032</v>
      </c>
      <c r="S502" s="84" t="s">
        <v>823</v>
      </c>
      <c r="T502" s="59">
        <v>2</v>
      </c>
      <c r="U502" s="2" t="s">
        <v>824</v>
      </c>
      <c r="V502" s="60" t="s">
        <v>1307</v>
      </c>
      <c r="W502" s="1" t="s">
        <v>826</v>
      </c>
      <c r="X502" s="1" t="s">
        <v>374</v>
      </c>
      <c r="Y502" s="17">
        <v>1</v>
      </c>
      <c r="Z502" s="60" t="s">
        <v>1532</v>
      </c>
      <c r="AA502" s="35" t="s">
        <v>1102</v>
      </c>
      <c r="AB502" s="12"/>
      <c r="AC502" s="2" t="s">
        <v>819</v>
      </c>
      <c r="AD502" s="9" t="s">
        <v>15</v>
      </c>
      <c r="AE502" s="88" t="str">
        <f>IF(ISBLANK(Lehrdrehbuch[[#This Row],[from]]),"",_xlfn.CONCAT(Lehrdrehbuch[[#This Row],[Ei Nr.]],".",Lehrdrehbuch[[#This Row],[from]]))</f>
        <v>15.na</v>
      </c>
      <c r="AF502" s="9" t="s">
        <v>15</v>
      </c>
      <c r="AG502" s="88" t="str">
        <f>IF(ISBLANK(Lehrdrehbuch[[#This Row],[until]]),"",_xlfn.CONCAT(Lehrdrehbuch[[#This Row],[Ei Nr.]],".",Lehrdrehbuch[[#This Row],[until]]))</f>
        <v>15.na</v>
      </c>
      <c r="AH502" s="67" t="str" cm="1">
        <f t="array" ref="AH502">_xlfn.IFS(Lehrdrehbuch[[#This Row],[from]]="na","na",Lehrdrehbuch[[#This Row],[from]]="ID","na",ISBLANK(Lehrdrehbuch[[#This Row],[from]]),"na",ISNUMBER(Lehrdrehbuch[[#This Row],[from]]),Lehrdrehbuch[[#This Row],[until]]-Lehrdrehbuch[[#This Row],[from]]+1)</f>
        <v>na</v>
      </c>
      <c r="AI502" s="79"/>
      <c r="AJ502" s="96"/>
      <c r="AK502" s="79"/>
      <c r="AL502"/>
      <c r="AM502"/>
      <c r="AN502"/>
      <c r="AO502"/>
      <c r="AP502"/>
      <c r="AQ502"/>
      <c r="AR502"/>
      <c r="AS502"/>
      <c r="AT502"/>
      <c r="AU502"/>
      <c r="AV502"/>
    </row>
    <row r="503" spans="1:48" ht="32" x14ac:dyDescent="0.2">
      <c r="A503" s="43"/>
      <c r="B503" s="39">
        <v>6</v>
      </c>
      <c r="C503" s="109">
        <v>118</v>
      </c>
      <c r="D503" s="50">
        <v>240</v>
      </c>
      <c r="E503" s="102">
        <v>1</v>
      </c>
      <c r="F503" s="92" t="s">
        <v>835</v>
      </c>
      <c r="G503" s="52">
        <v>6.9444444444444447E-4</v>
      </c>
      <c r="H503" s="44">
        <v>1</v>
      </c>
      <c r="I50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3.0555555555555555E-2</v>
      </c>
      <c r="J50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0.40555555555555545</v>
      </c>
      <c r="K503" s="56">
        <v>6.25E-2</v>
      </c>
      <c r="L503" s="128" t="str" cm="1">
        <f t="array" ref="L50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15.03.01.01_v_EN</v>
      </c>
      <c r="M503" s="59">
        <v>15</v>
      </c>
      <c r="N503" s="37" t="s">
        <v>1026</v>
      </c>
      <c r="O503" s="5">
        <v>3</v>
      </c>
      <c r="P503" s="1" t="s">
        <v>1028</v>
      </c>
      <c r="Q503" s="59">
        <v>1</v>
      </c>
      <c r="R503" s="1" t="s">
        <v>1031</v>
      </c>
      <c r="S503" s="84" t="s">
        <v>823</v>
      </c>
      <c r="T503" s="59">
        <v>1</v>
      </c>
      <c r="U503" s="2" t="s">
        <v>824</v>
      </c>
      <c r="V503" s="60" t="s">
        <v>1308</v>
      </c>
      <c r="W503" s="1" t="s">
        <v>826</v>
      </c>
      <c r="X503" s="1" t="s">
        <v>374</v>
      </c>
      <c r="Y503" s="17">
        <v>0</v>
      </c>
      <c r="Z503" s="60" t="s">
        <v>1533</v>
      </c>
      <c r="AA503" s="35"/>
      <c r="AB503" s="12"/>
      <c r="AC503" s="2" t="s">
        <v>819</v>
      </c>
      <c r="AD503" s="9">
        <v>10</v>
      </c>
      <c r="AE503" s="88" t="str">
        <f>IF(ISBLANK(Lehrdrehbuch[[#This Row],[from]]),"",_xlfn.CONCAT(Lehrdrehbuch[[#This Row],[Ei Nr.]],".",Lehrdrehbuch[[#This Row],[from]]))</f>
        <v>15.10</v>
      </c>
      <c r="AF503" s="9">
        <v>10</v>
      </c>
      <c r="AG503" s="88" t="str">
        <f>IF(ISBLANK(Lehrdrehbuch[[#This Row],[until]]),"",_xlfn.CONCAT(Lehrdrehbuch[[#This Row],[Ei Nr.]],".",Lehrdrehbuch[[#This Row],[until]]))</f>
        <v>15.10</v>
      </c>
      <c r="AH503" s="67" cm="1">
        <f t="array" ref="AH503">_xlfn.IFS(Lehrdrehbuch[[#This Row],[from]]="na","na",Lehrdrehbuch[[#This Row],[from]]="ID","na",ISBLANK(Lehrdrehbuch[[#This Row],[from]]),"na",ISNUMBER(Lehrdrehbuch[[#This Row],[from]]),Lehrdrehbuch[[#This Row],[until]]-Lehrdrehbuch[[#This Row],[from]]+1)</f>
        <v>1</v>
      </c>
      <c r="AI503" s="79"/>
      <c r="AJ503" s="96"/>
      <c r="AK503" s="79"/>
      <c r="AL503"/>
      <c r="AM503"/>
      <c r="AN503"/>
      <c r="AO503"/>
      <c r="AP503"/>
      <c r="AQ503"/>
      <c r="AR503"/>
      <c r="AS503"/>
      <c r="AT503"/>
      <c r="AU503"/>
      <c r="AV503"/>
    </row>
    <row r="504" spans="1:48" ht="32" x14ac:dyDescent="0.2">
      <c r="A504" s="46"/>
      <c r="B504" s="39">
        <v>6</v>
      </c>
      <c r="C504" s="109">
        <v>119</v>
      </c>
      <c r="D504" s="50">
        <v>242</v>
      </c>
      <c r="E504" s="102">
        <v>1</v>
      </c>
      <c r="F504" s="92" t="s">
        <v>835</v>
      </c>
      <c r="G504" s="52">
        <v>2.7777777777777779E-3</v>
      </c>
      <c r="H504" s="44">
        <v>1</v>
      </c>
      <c r="I50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3.3333333333333333E-2</v>
      </c>
      <c r="J50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0.40833333333333321</v>
      </c>
      <c r="K504" s="56">
        <v>6.25E-2</v>
      </c>
      <c r="L504" s="128" t="str" cm="1">
        <f t="array" ref="L50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15.04.01.01_v_EN</v>
      </c>
      <c r="M504" s="59">
        <v>15</v>
      </c>
      <c r="N504" s="37" t="s">
        <v>1026</v>
      </c>
      <c r="O504" s="5">
        <v>4</v>
      </c>
      <c r="P504" s="1" t="s">
        <v>1029</v>
      </c>
      <c r="Q504" s="59">
        <v>1</v>
      </c>
      <c r="R504" s="1" t="s">
        <v>1534</v>
      </c>
      <c r="S504" s="84" t="s">
        <v>823</v>
      </c>
      <c r="T504" s="59">
        <v>1</v>
      </c>
      <c r="U504" s="2" t="s">
        <v>824</v>
      </c>
      <c r="V504" s="246" t="s">
        <v>1309</v>
      </c>
      <c r="W504" s="1" t="s">
        <v>826</v>
      </c>
      <c r="X504" s="1" t="s">
        <v>374</v>
      </c>
      <c r="Y504" s="17">
        <v>0</v>
      </c>
      <c r="Z504" s="60" t="s">
        <v>1535</v>
      </c>
      <c r="AA504" s="35" t="s">
        <v>1101</v>
      </c>
      <c r="AB504" s="12"/>
      <c r="AC504" s="2" t="s">
        <v>819</v>
      </c>
      <c r="AD504" s="9">
        <v>11</v>
      </c>
      <c r="AE504" s="88" t="str">
        <f>IF(ISBLANK(Lehrdrehbuch[[#This Row],[from]]),"",_xlfn.CONCAT(Lehrdrehbuch[[#This Row],[Ei Nr.]],".",Lehrdrehbuch[[#This Row],[from]]))</f>
        <v>15.11</v>
      </c>
      <c r="AF504" s="9">
        <v>15</v>
      </c>
      <c r="AG504" s="88" t="str">
        <f>IF(ISBLANK(Lehrdrehbuch[[#This Row],[until]]),"",_xlfn.CONCAT(Lehrdrehbuch[[#This Row],[Ei Nr.]],".",Lehrdrehbuch[[#This Row],[until]]))</f>
        <v>15.15</v>
      </c>
      <c r="AH504" s="67" cm="1">
        <f t="array" ref="AH504">_xlfn.IFS(Lehrdrehbuch[[#This Row],[from]]="na","na",Lehrdrehbuch[[#This Row],[from]]="ID","na",ISBLANK(Lehrdrehbuch[[#This Row],[from]]),"na",ISNUMBER(Lehrdrehbuch[[#This Row],[from]]),Lehrdrehbuch[[#This Row],[until]]-Lehrdrehbuch[[#This Row],[from]]+1)</f>
        <v>5</v>
      </c>
      <c r="AI504" s="79"/>
      <c r="AJ504" s="96"/>
      <c r="AK504" s="79" t="s">
        <v>93</v>
      </c>
      <c r="AL504"/>
      <c r="AM504"/>
      <c r="AN504"/>
      <c r="AO504"/>
      <c r="AP504"/>
      <c r="AQ504"/>
      <c r="AR504"/>
      <c r="AS504"/>
      <c r="AT504"/>
      <c r="AU504"/>
      <c r="AV504"/>
    </row>
    <row r="505" spans="1:48" ht="32" x14ac:dyDescent="0.2">
      <c r="A505" s="46"/>
      <c r="B505" s="39">
        <v>6</v>
      </c>
      <c r="C505" s="109">
        <v>120</v>
      </c>
      <c r="D505" s="50">
        <v>244</v>
      </c>
      <c r="E505" s="102">
        <v>1</v>
      </c>
      <c r="F505" s="92" t="s">
        <v>835</v>
      </c>
      <c r="G505" s="52">
        <v>2.7777777777777779E-3</v>
      </c>
      <c r="H505" s="44">
        <v>1</v>
      </c>
      <c r="I50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3.6111111111111108E-2</v>
      </c>
      <c r="J50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0.41111111111111098</v>
      </c>
      <c r="K505" s="56">
        <v>6.25E-2</v>
      </c>
      <c r="L505" s="128" t="str" cm="1">
        <f t="array" ref="L50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15.05.01.01_v_EN</v>
      </c>
      <c r="M505" s="59">
        <v>15</v>
      </c>
      <c r="N505" s="37" t="s">
        <v>1026</v>
      </c>
      <c r="O505" s="5">
        <v>5</v>
      </c>
      <c r="P505" s="1" t="s">
        <v>1030</v>
      </c>
      <c r="Q505" s="59">
        <v>1</v>
      </c>
      <c r="R505" s="1" t="s">
        <v>425</v>
      </c>
      <c r="S505" s="84" t="s">
        <v>823</v>
      </c>
      <c r="T505" s="59">
        <v>1</v>
      </c>
      <c r="U505" s="2" t="s">
        <v>824</v>
      </c>
      <c r="V505" s="60" t="s">
        <v>1310</v>
      </c>
      <c r="W505" s="1" t="s">
        <v>826</v>
      </c>
      <c r="X505" s="1" t="s">
        <v>374</v>
      </c>
      <c r="Y505" s="17">
        <v>0</v>
      </c>
      <c r="Z505" s="60" t="s">
        <v>1536</v>
      </c>
      <c r="AA505" s="35"/>
      <c r="AB505" s="12"/>
      <c r="AC505" s="2" t="s">
        <v>819</v>
      </c>
      <c r="AD505" s="9">
        <v>16</v>
      </c>
      <c r="AE505" s="88" t="str">
        <f>IF(ISBLANK(Lehrdrehbuch[[#This Row],[from]]),"",_xlfn.CONCAT(Lehrdrehbuch[[#This Row],[Ei Nr.]],".",Lehrdrehbuch[[#This Row],[from]]))</f>
        <v>15.16</v>
      </c>
      <c r="AF505" s="9">
        <v>19</v>
      </c>
      <c r="AG505" s="88" t="str">
        <f>IF(ISBLANK(Lehrdrehbuch[[#This Row],[until]]),"",_xlfn.CONCAT(Lehrdrehbuch[[#This Row],[Ei Nr.]],".",Lehrdrehbuch[[#This Row],[until]]))</f>
        <v>15.19</v>
      </c>
      <c r="AH505" s="67" cm="1">
        <f t="array" ref="AH505">_xlfn.IFS(Lehrdrehbuch[[#This Row],[from]]="na","na",Lehrdrehbuch[[#This Row],[from]]="ID","na",ISBLANK(Lehrdrehbuch[[#This Row],[from]]),"na",ISNUMBER(Lehrdrehbuch[[#This Row],[from]]),Lehrdrehbuch[[#This Row],[until]]-Lehrdrehbuch[[#This Row],[from]]+1)</f>
        <v>4</v>
      </c>
      <c r="AI505" s="79"/>
      <c r="AJ505" s="96"/>
      <c r="AK505" s="79"/>
      <c r="AL505"/>
      <c r="AM505"/>
      <c r="AN505"/>
      <c r="AO505"/>
      <c r="AP505"/>
      <c r="AQ505"/>
      <c r="AR505"/>
      <c r="AS505"/>
      <c r="AT505"/>
      <c r="AU505"/>
      <c r="AV505"/>
    </row>
    <row r="506" spans="1:48" ht="32" x14ac:dyDescent="0.2">
      <c r="A506" s="46"/>
      <c r="B506" s="39">
        <v>6</v>
      </c>
      <c r="C506" s="109">
        <v>121</v>
      </c>
      <c r="D506" s="50">
        <v>246</v>
      </c>
      <c r="E506" s="102">
        <v>1</v>
      </c>
      <c r="F506" s="92" t="s">
        <v>835</v>
      </c>
      <c r="G506" s="52">
        <v>6.9444444444444447E-4</v>
      </c>
      <c r="H506" s="44">
        <v>1</v>
      </c>
      <c r="I50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3.680555555555555E-2</v>
      </c>
      <c r="J50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0.41180555555555542</v>
      </c>
      <c r="K506" s="56">
        <v>6.25E-2</v>
      </c>
      <c r="L506" s="128" t="str" cm="1">
        <f t="array" ref="L50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15.05.02.01_v_EN</v>
      </c>
      <c r="M506" s="59">
        <v>15</v>
      </c>
      <c r="N506" s="37" t="s">
        <v>1026</v>
      </c>
      <c r="O506" s="5">
        <v>5</v>
      </c>
      <c r="P506" s="1" t="s">
        <v>1030</v>
      </c>
      <c r="Q506" s="59">
        <v>2</v>
      </c>
      <c r="R506" s="1" t="s">
        <v>311</v>
      </c>
      <c r="S506" s="84" t="s">
        <v>1035</v>
      </c>
      <c r="T506" s="59">
        <v>1</v>
      </c>
      <c r="U506" s="2" t="s">
        <v>1200</v>
      </c>
      <c r="V506" s="246" t="s">
        <v>1310</v>
      </c>
      <c r="W506" s="1" t="s">
        <v>821</v>
      </c>
      <c r="X506" s="1" t="s">
        <v>822</v>
      </c>
      <c r="Y506" s="17">
        <v>0</v>
      </c>
      <c r="Z506" s="60" t="s">
        <v>1039</v>
      </c>
      <c r="AA506" s="35"/>
      <c r="AB506" s="12"/>
      <c r="AC506" s="2" t="s">
        <v>819</v>
      </c>
      <c r="AD506" s="9">
        <v>20</v>
      </c>
      <c r="AE506" s="88" t="str">
        <f>IF(ISBLANK(Lehrdrehbuch[[#This Row],[from]]),"",_xlfn.CONCAT(Lehrdrehbuch[[#This Row],[Ei Nr.]],".",Lehrdrehbuch[[#This Row],[from]]))</f>
        <v>15.20</v>
      </c>
      <c r="AF506" s="9">
        <v>21</v>
      </c>
      <c r="AG506" s="88" t="str">
        <f>IF(ISBLANK(Lehrdrehbuch[[#This Row],[until]]),"",_xlfn.CONCAT(Lehrdrehbuch[[#This Row],[Ei Nr.]],".",Lehrdrehbuch[[#This Row],[until]]))</f>
        <v>15.21</v>
      </c>
      <c r="AH506" s="67" cm="1">
        <f t="array" ref="AH506">_xlfn.IFS(Lehrdrehbuch[[#This Row],[from]]="na","na",Lehrdrehbuch[[#This Row],[from]]="ID","na",ISBLANK(Lehrdrehbuch[[#This Row],[from]]),"na",ISNUMBER(Lehrdrehbuch[[#This Row],[from]]),Lehrdrehbuch[[#This Row],[until]]-Lehrdrehbuch[[#This Row],[from]]+1)</f>
        <v>2</v>
      </c>
      <c r="AI506" s="79"/>
      <c r="AJ506" s="96"/>
      <c r="AK506" s="79"/>
      <c r="AL506"/>
      <c r="AM506"/>
      <c r="AN506"/>
      <c r="AO506"/>
      <c r="AP506"/>
      <c r="AQ506"/>
      <c r="AR506"/>
      <c r="AS506"/>
      <c r="AT506"/>
      <c r="AU506"/>
      <c r="AV506"/>
    </row>
    <row r="507" spans="1:48" ht="112" x14ac:dyDescent="0.2">
      <c r="A507" s="46"/>
      <c r="B507" s="39">
        <v>6</v>
      </c>
      <c r="C507" s="109">
        <v>122</v>
      </c>
      <c r="D507" s="50">
        <v>248</v>
      </c>
      <c r="E507" s="102">
        <v>1</v>
      </c>
      <c r="F507" s="92" t="s">
        <v>835</v>
      </c>
      <c r="G507" s="52">
        <v>6.9444444444444447E-4</v>
      </c>
      <c r="H507" s="44">
        <v>0</v>
      </c>
      <c r="I50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3.680555555555555E-2</v>
      </c>
      <c r="J50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0.41180555555555542</v>
      </c>
      <c r="K507" s="56">
        <v>6.25E-2</v>
      </c>
      <c r="L507" s="128" t="str" cm="1">
        <f t="array" ref="L50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15.05.02a.01_v_EN</v>
      </c>
      <c r="M507" s="58">
        <v>15</v>
      </c>
      <c r="N507" s="37" t="s">
        <v>1026</v>
      </c>
      <c r="O507" s="5">
        <v>5</v>
      </c>
      <c r="P507" s="1" t="s">
        <v>1030</v>
      </c>
      <c r="Q507" s="59" t="s">
        <v>365</v>
      </c>
      <c r="R507" s="1" t="s">
        <v>311</v>
      </c>
      <c r="S507" s="84" t="s">
        <v>1035</v>
      </c>
      <c r="T507" s="58">
        <v>1</v>
      </c>
      <c r="U507" s="2" t="s">
        <v>1200</v>
      </c>
      <c r="V507" s="60" t="s">
        <v>1310</v>
      </c>
      <c r="W507" s="1" t="s">
        <v>821</v>
      </c>
      <c r="X507" s="1" t="s">
        <v>822</v>
      </c>
      <c r="Y507" s="17">
        <v>1</v>
      </c>
      <c r="Z507" s="60" t="s">
        <v>1040</v>
      </c>
      <c r="AA507" s="35"/>
      <c r="AB507" s="12"/>
      <c r="AC507" s="2"/>
      <c r="AD507" s="9" t="s">
        <v>15</v>
      </c>
      <c r="AE507" s="88" t="str">
        <f>IF(ISBLANK(Lehrdrehbuch[[#This Row],[from]]),"",_xlfn.CONCAT(Lehrdrehbuch[[#This Row],[Ei Nr.]],".",Lehrdrehbuch[[#This Row],[from]]))</f>
        <v>15.na</v>
      </c>
      <c r="AF507" s="9" t="s">
        <v>15</v>
      </c>
      <c r="AG507" s="88" t="str">
        <f>IF(ISBLANK(Lehrdrehbuch[[#This Row],[until]]),"",_xlfn.CONCAT(Lehrdrehbuch[[#This Row],[Ei Nr.]],".",Lehrdrehbuch[[#This Row],[until]]))</f>
        <v>15.na</v>
      </c>
      <c r="AH507" s="67" t="str" cm="1">
        <f t="array" ref="AH507">_xlfn.IFS(Lehrdrehbuch[[#This Row],[from]]="na","na",Lehrdrehbuch[[#This Row],[from]]="ID","na",ISBLANK(Lehrdrehbuch[[#This Row],[from]]),"na",ISNUMBER(Lehrdrehbuch[[#This Row],[from]]),Lehrdrehbuch[[#This Row],[until]]-Lehrdrehbuch[[#This Row],[from]]+1)</f>
        <v>na</v>
      </c>
      <c r="AI507" s="79"/>
      <c r="AJ507" s="96"/>
      <c r="AK507" s="79"/>
      <c r="AL507"/>
      <c r="AM507"/>
      <c r="AN507"/>
      <c r="AO507"/>
      <c r="AP507"/>
      <c r="AQ507"/>
      <c r="AR507"/>
      <c r="AS507"/>
      <c r="AT507"/>
      <c r="AU507"/>
      <c r="AV507"/>
    </row>
    <row r="508" spans="1:48" ht="96" x14ac:dyDescent="0.2">
      <c r="A508" s="46"/>
      <c r="B508" s="39">
        <v>6</v>
      </c>
      <c r="C508" s="109">
        <v>123</v>
      </c>
      <c r="D508" s="50">
        <v>250</v>
      </c>
      <c r="E508" s="102">
        <v>1</v>
      </c>
      <c r="F508" s="92" t="s">
        <v>835</v>
      </c>
      <c r="G508" s="52">
        <v>6.9444444444444447E-4</v>
      </c>
      <c r="H508" s="44">
        <v>1</v>
      </c>
      <c r="I50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3.7499999999999992E-2</v>
      </c>
      <c r="J50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0.41249999999999987</v>
      </c>
      <c r="K508" s="56">
        <v>6.25E-2</v>
      </c>
      <c r="L508" s="128" t="str" cm="1">
        <f t="array" ref="L50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15.05.03.01_v_EN</v>
      </c>
      <c r="M508" s="59">
        <v>15</v>
      </c>
      <c r="N508" s="37" t="s">
        <v>1026</v>
      </c>
      <c r="O508" s="5">
        <v>5</v>
      </c>
      <c r="P508" s="1" t="s">
        <v>1030</v>
      </c>
      <c r="Q508" s="59">
        <v>3</v>
      </c>
      <c r="R508" s="1" t="s">
        <v>311</v>
      </c>
      <c r="S508" s="84" t="s">
        <v>823</v>
      </c>
      <c r="T508" s="59">
        <v>1</v>
      </c>
      <c r="U508" s="2" t="s">
        <v>824</v>
      </c>
      <c r="V508" s="60" t="s">
        <v>1310</v>
      </c>
      <c r="W508" s="1" t="s">
        <v>826</v>
      </c>
      <c r="X508" s="1" t="s">
        <v>374</v>
      </c>
      <c r="Y508" s="17">
        <v>0</v>
      </c>
      <c r="Z508" s="60" t="s">
        <v>1537</v>
      </c>
      <c r="AA508" s="64" t="s">
        <v>1100</v>
      </c>
      <c r="AB508" s="12"/>
      <c r="AC508" s="2" t="s">
        <v>819</v>
      </c>
      <c r="AD508" s="9">
        <v>22</v>
      </c>
      <c r="AE508" s="88" t="str">
        <f>IF(ISBLANK(Lehrdrehbuch[[#This Row],[from]]),"",_xlfn.CONCAT(Lehrdrehbuch[[#This Row],[Ei Nr.]],".",Lehrdrehbuch[[#This Row],[from]]))</f>
        <v>15.22</v>
      </c>
      <c r="AF508" s="9">
        <v>22</v>
      </c>
      <c r="AG508" s="88" t="str">
        <f>IF(ISBLANK(Lehrdrehbuch[[#This Row],[until]]),"",_xlfn.CONCAT(Lehrdrehbuch[[#This Row],[Ei Nr.]],".",Lehrdrehbuch[[#This Row],[until]]))</f>
        <v>15.22</v>
      </c>
      <c r="AH508" s="67" cm="1">
        <f t="array" ref="AH508">_xlfn.IFS(Lehrdrehbuch[[#This Row],[from]]="na","na",Lehrdrehbuch[[#This Row],[from]]="ID","na",ISBLANK(Lehrdrehbuch[[#This Row],[from]]),"na",ISNUMBER(Lehrdrehbuch[[#This Row],[from]]),Lehrdrehbuch[[#This Row],[until]]-Lehrdrehbuch[[#This Row],[from]]+1)</f>
        <v>1</v>
      </c>
      <c r="AI508" s="79"/>
      <c r="AJ508" s="96"/>
      <c r="AK508" s="79" t="s">
        <v>133</v>
      </c>
      <c r="AL508"/>
      <c r="AM508"/>
      <c r="AN508"/>
      <c r="AO508"/>
      <c r="AP508"/>
      <c r="AQ508"/>
      <c r="AR508"/>
      <c r="AS508"/>
      <c r="AT508"/>
      <c r="AU508"/>
      <c r="AV508"/>
    </row>
    <row r="509" spans="1:48" ht="32" x14ac:dyDescent="0.2">
      <c r="A509" s="193"/>
      <c r="B509" s="194">
        <v>6</v>
      </c>
      <c r="C509" s="195">
        <v>124</v>
      </c>
      <c r="D509" s="196">
        <v>252</v>
      </c>
      <c r="E509" s="197">
        <v>1</v>
      </c>
      <c r="F509" s="198" t="s">
        <v>835</v>
      </c>
      <c r="G509" s="219">
        <v>1.0416666666666666E-2</v>
      </c>
      <c r="H509" s="220">
        <v>1</v>
      </c>
      <c r="I509" s="201">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4.7916666666666656E-2</v>
      </c>
      <c r="J509" s="201">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0.42291666666666655</v>
      </c>
      <c r="K509" s="221">
        <v>1.0416666666666666E-2</v>
      </c>
      <c r="L509" s="203" t="str" cm="1">
        <f t="array" ref="L50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15.05.04.01_v_EN</v>
      </c>
      <c r="M509" s="222">
        <v>15</v>
      </c>
      <c r="N509" s="223" t="s">
        <v>1178</v>
      </c>
      <c r="O509" s="224">
        <v>5</v>
      </c>
      <c r="P509" s="225" t="s">
        <v>15</v>
      </c>
      <c r="Q509" s="222">
        <v>4</v>
      </c>
      <c r="R509" s="225" t="s">
        <v>1180</v>
      </c>
      <c r="S509" s="226" t="s">
        <v>15</v>
      </c>
      <c r="T509" s="222">
        <v>1</v>
      </c>
      <c r="U509" s="227" t="s">
        <v>15</v>
      </c>
      <c r="V509" s="228" t="s">
        <v>1179</v>
      </c>
      <c r="W509" s="225" t="s">
        <v>15</v>
      </c>
      <c r="X509" s="225" t="s">
        <v>15</v>
      </c>
      <c r="Y509" s="229">
        <v>0</v>
      </c>
      <c r="Z509" s="228" t="s">
        <v>1180</v>
      </c>
      <c r="AA509" s="238" t="s">
        <v>1181</v>
      </c>
      <c r="AB509" s="230"/>
      <c r="AC509" s="227" t="s">
        <v>15</v>
      </c>
      <c r="AD509" s="231" t="s">
        <v>15</v>
      </c>
      <c r="AE509" s="214" t="str">
        <f>IF(ISBLANK(Lehrdrehbuch[[#This Row],[from]]),"",_xlfn.CONCAT(Lehrdrehbuch[[#This Row],[Ei Nr.]],".",Lehrdrehbuch[[#This Row],[from]]))</f>
        <v>15.na</v>
      </c>
      <c r="AF509" s="231" t="s">
        <v>15</v>
      </c>
      <c r="AG509" s="214" t="str">
        <f>IF(ISBLANK(Lehrdrehbuch[[#This Row],[until]]),"",_xlfn.CONCAT(Lehrdrehbuch[[#This Row],[Ei Nr.]],".",Lehrdrehbuch[[#This Row],[until]]))</f>
        <v>15.na</v>
      </c>
      <c r="AH509" s="215" t="str" cm="1">
        <f t="array" ref="AH509">_xlfn.IFS(Lehrdrehbuch[[#This Row],[from]]="na","na",Lehrdrehbuch[[#This Row],[from]]="ID","na",ISBLANK(Lehrdrehbuch[[#This Row],[from]]),"na",ISNUMBER(Lehrdrehbuch[[#This Row],[from]]),Lehrdrehbuch[[#This Row],[until]]-Lehrdrehbuch[[#This Row],[from]]+1)</f>
        <v>na</v>
      </c>
      <c r="AI509" s="232"/>
      <c r="AJ509" s="233"/>
      <c r="AK509" s="232"/>
      <c r="AL509"/>
      <c r="AM509"/>
      <c r="AN509"/>
      <c r="AO509"/>
      <c r="AP509"/>
      <c r="AQ509"/>
      <c r="AR509"/>
      <c r="AS509"/>
      <c r="AT509"/>
      <c r="AU509"/>
      <c r="AV509"/>
    </row>
    <row r="510" spans="1:48" s="218" customFormat="1" ht="32" x14ac:dyDescent="0.2">
      <c r="A510" s="46"/>
      <c r="B510" s="39">
        <v>6</v>
      </c>
      <c r="C510" s="109">
        <v>125</v>
      </c>
      <c r="D510" s="50">
        <v>254</v>
      </c>
      <c r="E510" s="103">
        <v>1</v>
      </c>
      <c r="F510" s="92" t="s">
        <v>835</v>
      </c>
      <c r="G510" s="52">
        <v>1.3888888888888889E-3</v>
      </c>
      <c r="H510" s="44">
        <v>1</v>
      </c>
      <c r="I51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4.9305555555555547E-2</v>
      </c>
      <c r="J51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0.42430555555555544</v>
      </c>
      <c r="K510" s="56">
        <v>6.25E-2</v>
      </c>
      <c r="L510" s="128" t="str" cm="1">
        <f t="array" ref="L51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15.06.01.01_v_EN</v>
      </c>
      <c r="M510" s="58">
        <v>15</v>
      </c>
      <c r="N510" s="37" t="s">
        <v>1026</v>
      </c>
      <c r="O510" s="5">
        <v>6</v>
      </c>
      <c r="P510" s="1" t="s">
        <v>1042</v>
      </c>
      <c r="Q510" s="59">
        <v>1</v>
      </c>
      <c r="R510" s="1" t="s">
        <v>1046</v>
      </c>
      <c r="S510" s="84" t="s">
        <v>1538</v>
      </c>
      <c r="T510" s="58">
        <v>1</v>
      </c>
      <c r="U510" s="2" t="s">
        <v>1049</v>
      </c>
      <c r="V510" s="60" t="s">
        <v>1311</v>
      </c>
      <c r="W510" s="1" t="s">
        <v>826</v>
      </c>
      <c r="X510" s="1" t="s">
        <v>374</v>
      </c>
      <c r="Y510" s="17">
        <v>0</v>
      </c>
      <c r="Z510" s="60" t="s">
        <v>1057</v>
      </c>
      <c r="AA510" s="35"/>
      <c r="AB510" s="12"/>
      <c r="AC510" s="2"/>
      <c r="AD510" s="9">
        <v>23</v>
      </c>
      <c r="AE510" s="88" t="str">
        <f>IF(ISBLANK(Lehrdrehbuch[[#This Row],[from]]),"",_xlfn.CONCAT(Lehrdrehbuch[[#This Row],[Ei Nr.]],".",Lehrdrehbuch[[#This Row],[from]]))</f>
        <v>15.23</v>
      </c>
      <c r="AF510" s="9">
        <v>23</v>
      </c>
      <c r="AG510" s="88" t="str">
        <f>IF(ISBLANK(Lehrdrehbuch[[#This Row],[until]]),"",_xlfn.CONCAT(Lehrdrehbuch[[#This Row],[Ei Nr.]],".",Lehrdrehbuch[[#This Row],[until]]))</f>
        <v>15.23</v>
      </c>
      <c r="AH510" s="67" cm="1">
        <f t="array" ref="AH510">_xlfn.IFS(Lehrdrehbuch[[#This Row],[from]]="na","na",Lehrdrehbuch[[#This Row],[from]]="ID","na",ISBLANK(Lehrdrehbuch[[#This Row],[from]]),"na",ISNUMBER(Lehrdrehbuch[[#This Row],[from]]),Lehrdrehbuch[[#This Row],[until]]-Lehrdrehbuch[[#This Row],[from]]+1)</f>
        <v>1</v>
      </c>
      <c r="AI510" s="79"/>
      <c r="AJ510" s="96"/>
      <c r="AK510" s="79"/>
    </row>
    <row r="511" spans="1:48" ht="112" x14ac:dyDescent="0.2">
      <c r="A511" s="46"/>
      <c r="B511" s="39">
        <v>6</v>
      </c>
      <c r="C511" s="109">
        <v>126</v>
      </c>
      <c r="D511" s="50">
        <v>256</v>
      </c>
      <c r="E511" s="103">
        <v>1</v>
      </c>
      <c r="F511" s="92" t="s">
        <v>835</v>
      </c>
      <c r="G511" s="52">
        <v>2.7777777777777779E-3</v>
      </c>
      <c r="H511" s="44">
        <v>1</v>
      </c>
      <c r="I51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5.2083333333333322E-2</v>
      </c>
      <c r="J51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0.4270833333333332</v>
      </c>
      <c r="K511" s="56">
        <v>6.25E-2</v>
      </c>
      <c r="L511" s="128" t="str" cm="1">
        <f t="array" ref="L51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15.06.01.02_v_EN</v>
      </c>
      <c r="M511" s="58">
        <v>15</v>
      </c>
      <c r="N511" s="37" t="s">
        <v>1026</v>
      </c>
      <c r="O511" s="5">
        <v>6</v>
      </c>
      <c r="P511" s="1" t="s">
        <v>1042</v>
      </c>
      <c r="Q511" s="59">
        <v>1</v>
      </c>
      <c r="R511" s="1" t="s">
        <v>1046</v>
      </c>
      <c r="S511" s="84" t="s">
        <v>1538</v>
      </c>
      <c r="T511" s="58">
        <v>2</v>
      </c>
      <c r="U511" s="2" t="s">
        <v>1312</v>
      </c>
      <c r="V511" s="60" t="s">
        <v>1311</v>
      </c>
      <c r="W511" s="1" t="s">
        <v>821</v>
      </c>
      <c r="X511" s="1" t="s">
        <v>374</v>
      </c>
      <c r="Y511" s="17">
        <v>0</v>
      </c>
      <c r="Z511" s="60" t="s">
        <v>1313</v>
      </c>
      <c r="AA511" s="35"/>
      <c r="AB511" s="12"/>
      <c r="AC511" s="2"/>
      <c r="AD511" s="9">
        <v>24</v>
      </c>
      <c r="AE511" s="88" t="str">
        <f>IF(ISBLANK(Lehrdrehbuch[[#This Row],[from]]),"",_xlfn.CONCAT(Lehrdrehbuch[[#This Row],[Ei Nr.]],".",Lehrdrehbuch[[#This Row],[from]]))</f>
        <v>15.24</v>
      </c>
      <c r="AF511" s="9">
        <v>24</v>
      </c>
      <c r="AG511" s="88" t="str">
        <f>IF(ISBLANK(Lehrdrehbuch[[#This Row],[until]]),"",_xlfn.CONCAT(Lehrdrehbuch[[#This Row],[Ei Nr.]],".",Lehrdrehbuch[[#This Row],[until]]))</f>
        <v>15.24</v>
      </c>
      <c r="AH511" s="67" cm="1">
        <f t="array" ref="AH511">_xlfn.IFS(Lehrdrehbuch[[#This Row],[from]]="na","na",Lehrdrehbuch[[#This Row],[from]]="ID","na",ISBLANK(Lehrdrehbuch[[#This Row],[from]]),"na",ISNUMBER(Lehrdrehbuch[[#This Row],[from]]),Lehrdrehbuch[[#This Row],[until]]-Lehrdrehbuch[[#This Row],[from]]+1)</f>
        <v>1</v>
      </c>
      <c r="AI511" s="79"/>
      <c r="AJ511" s="96"/>
      <c r="AK511" s="79"/>
      <c r="AL511"/>
      <c r="AM511"/>
      <c r="AN511"/>
      <c r="AO511"/>
      <c r="AP511"/>
      <c r="AQ511"/>
      <c r="AR511"/>
      <c r="AS511"/>
      <c r="AT511"/>
      <c r="AU511"/>
      <c r="AV511"/>
    </row>
    <row r="512" spans="1:48" ht="32" x14ac:dyDescent="0.2">
      <c r="A512" s="46"/>
      <c r="B512" s="39">
        <v>6</v>
      </c>
      <c r="C512" s="109">
        <v>127</v>
      </c>
      <c r="D512" s="50">
        <v>258</v>
      </c>
      <c r="E512" s="103">
        <v>1</v>
      </c>
      <c r="F512" s="92" t="s">
        <v>835</v>
      </c>
      <c r="G512" s="52">
        <v>1.0416666666666666E-2</v>
      </c>
      <c r="H512" s="44">
        <v>1</v>
      </c>
      <c r="I51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6.2499999999999986E-2</v>
      </c>
      <c r="J51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0.43749999999999989</v>
      </c>
      <c r="K512" s="56">
        <v>6.25E-2</v>
      </c>
      <c r="L512" s="128" t="str" cm="1">
        <f t="array" ref="L51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15.06.01.03_v_EN</v>
      </c>
      <c r="M512" s="58">
        <v>15</v>
      </c>
      <c r="N512" s="37" t="s">
        <v>1026</v>
      </c>
      <c r="O512" s="5">
        <v>6</v>
      </c>
      <c r="P512" s="1" t="s">
        <v>1042</v>
      </c>
      <c r="Q512" s="59">
        <v>1</v>
      </c>
      <c r="R512" s="1" t="s">
        <v>1046</v>
      </c>
      <c r="S512" s="84" t="s">
        <v>1538</v>
      </c>
      <c r="T512" s="58">
        <v>3</v>
      </c>
      <c r="U512" s="2" t="s">
        <v>1314</v>
      </c>
      <c r="V512" s="60" t="s">
        <v>1311</v>
      </c>
      <c r="W512" s="1" t="s">
        <v>821</v>
      </c>
      <c r="X512" s="1" t="s">
        <v>822</v>
      </c>
      <c r="Y512" s="17">
        <v>0</v>
      </c>
      <c r="Z512" s="60" t="s">
        <v>1056</v>
      </c>
      <c r="AA512" s="35"/>
      <c r="AB512" s="12"/>
      <c r="AC512" s="2"/>
      <c r="AD512" s="9">
        <v>25</v>
      </c>
      <c r="AE512" s="88" t="str">
        <f>IF(ISBLANK(Lehrdrehbuch[[#This Row],[from]]),"",_xlfn.CONCAT(Lehrdrehbuch[[#This Row],[Ei Nr.]],".",Lehrdrehbuch[[#This Row],[from]]))</f>
        <v>15.25</v>
      </c>
      <c r="AF512" s="9">
        <v>25</v>
      </c>
      <c r="AG512" s="88" t="str">
        <f>IF(ISBLANK(Lehrdrehbuch[[#This Row],[until]]),"",_xlfn.CONCAT(Lehrdrehbuch[[#This Row],[Ei Nr.]],".",Lehrdrehbuch[[#This Row],[until]]))</f>
        <v>15.25</v>
      </c>
      <c r="AH512" s="67" cm="1">
        <f t="array" ref="AH512">_xlfn.IFS(Lehrdrehbuch[[#This Row],[from]]="na","na",Lehrdrehbuch[[#This Row],[from]]="ID","na",ISBLANK(Lehrdrehbuch[[#This Row],[from]]),"na",ISNUMBER(Lehrdrehbuch[[#This Row],[from]]),Lehrdrehbuch[[#This Row],[until]]-Lehrdrehbuch[[#This Row],[from]]+1)</f>
        <v>1</v>
      </c>
      <c r="AI512" s="79"/>
      <c r="AJ512" s="96"/>
      <c r="AK512" s="79"/>
      <c r="AL512"/>
      <c r="AM512"/>
      <c r="AN512"/>
      <c r="AO512"/>
      <c r="AP512"/>
      <c r="AQ512"/>
      <c r="AR512"/>
      <c r="AS512"/>
      <c r="AT512"/>
      <c r="AU512"/>
      <c r="AV512"/>
    </row>
    <row r="513" spans="1:48" ht="64" x14ac:dyDescent="0.2">
      <c r="A513" s="46"/>
      <c r="B513" s="39">
        <v>6</v>
      </c>
      <c r="C513" s="109">
        <v>128</v>
      </c>
      <c r="D513" s="50">
        <v>260</v>
      </c>
      <c r="E513" s="103">
        <v>1</v>
      </c>
      <c r="F513" s="92" t="s">
        <v>835</v>
      </c>
      <c r="G513" s="52">
        <v>2.4305555555555556E-2</v>
      </c>
      <c r="H513" s="44">
        <v>1</v>
      </c>
      <c r="I51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51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513" s="56">
        <v>6.25E-2</v>
      </c>
      <c r="L513" s="128" t="str" cm="1">
        <f t="array" ref="L51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15.06.01.04_v_EN</v>
      </c>
      <c r="M513" s="58">
        <v>15</v>
      </c>
      <c r="N513" s="37" t="s">
        <v>1026</v>
      </c>
      <c r="O513" s="5">
        <v>6</v>
      </c>
      <c r="P513" s="1" t="s">
        <v>1042</v>
      </c>
      <c r="Q513" s="59">
        <v>1</v>
      </c>
      <c r="R513" s="1" t="s">
        <v>1046</v>
      </c>
      <c r="S513" s="84" t="s">
        <v>1538</v>
      </c>
      <c r="T513" s="58">
        <v>4</v>
      </c>
      <c r="U513" s="2" t="s">
        <v>1315</v>
      </c>
      <c r="V513" s="60" t="s">
        <v>1311</v>
      </c>
      <c r="W513" s="1" t="s">
        <v>821</v>
      </c>
      <c r="X513" s="1" t="s">
        <v>822</v>
      </c>
      <c r="Y513" s="17">
        <v>0</v>
      </c>
      <c r="Z513" s="60" t="s">
        <v>1055</v>
      </c>
      <c r="AA513" s="35"/>
      <c r="AB513" s="12"/>
      <c r="AC513" s="2"/>
      <c r="AD513" s="9">
        <v>26</v>
      </c>
      <c r="AE513" s="88" t="str">
        <f>IF(ISBLANK(Lehrdrehbuch[[#This Row],[from]]),"",_xlfn.CONCAT(Lehrdrehbuch[[#This Row],[Ei Nr.]],".",Lehrdrehbuch[[#This Row],[from]]))</f>
        <v>15.26</v>
      </c>
      <c r="AF513" s="9">
        <v>26</v>
      </c>
      <c r="AG513" s="88" t="str">
        <f>IF(ISBLANK(Lehrdrehbuch[[#This Row],[until]]),"",_xlfn.CONCAT(Lehrdrehbuch[[#This Row],[Ei Nr.]],".",Lehrdrehbuch[[#This Row],[until]]))</f>
        <v>15.26</v>
      </c>
      <c r="AH513" s="67" cm="1">
        <f t="array" ref="AH513">_xlfn.IFS(Lehrdrehbuch[[#This Row],[from]]="na","na",Lehrdrehbuch[[#This Row],[from]]="ID","na",ISBLANK(Lehrdrehbuch[[#This Row],[from]]),"na",ISNUMBER(Lehrdrehbuch[[#This Row],[from]]),Lehrdrehbuch[[#This Row],[until]]-Lehrdrehbuch[[#This Row],[from]]+1)</f>
        <v>1</v>
      </c>
      <c r="AI513" s="79"/>
      <c r="AJ513" s="96"/>
      <c r="AK513" s="79"/>
      <c r="AL513"/>
      <c r="AM513"/>
      <c r="AN513"/>
      <c r="AO513"/>
      <c r="AP513"/>
      <c r="AQ513"/>
      <c r="AR513"/>
      <c r="AS513"/>
      <c r="AT513"/>
      <c r="AU513"/>
      <c r="AV513"/>
    </row>
    <row r="514" spans="1:48" ht="80" x14ac:dyDescent="0.2">
      <c r="A514" s="46"/>
      <c r="B514" s="39">
        <v>6</v>
      </c>
      <c r="C514" s="109">
        <v>129</v>
      </c>
      <c r="D514" s="50">
        <v>262</v>
      </c>
      <c r="E514" s="102">
        <v>1</v>
      </c>
      <c r="F514" s="92" t="s">
        <v>835</v>
      </c>
      <c r="G514" s="52">
        <v>6.9444444444444447E-4</v>
      </c>
      <c r="H514" s="44">
        <v>0</v>
      </c>
      <c r="I51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51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514" s="56">
        <v>6.25E-2</v>
      </c>
      <c r="L514" s="128" t="str" cm="1">
        <f t="array" ref="L51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15.06.01a.01_v_EN</v>
      </c>
      <c r="M514" s="59">
        <v>15</v>
      </c>
      <c r="N514" s="37" t="s">
        <v>1026</v>
      </c>
      <c r="O514" s="5">
        <v>6</v>
      </c>
      <c r="P514" s="1" t="s">
        <v>1042</v>
      </c>
      <c r="Q514" s="59" t="s">
        <v>363</v>
      </c>
      <c r="R514" s="1" t="s">
        <v>1045</v>
      </c>
      <c r="S514" s="84" t="s">
        <v>1538</v>
      </c>
      <c r="T514" s="59">
        <v>1</v>
      </c>
      <c r="U514" s="2" t="s">
        <v>1050</v>
      </c>
      <c r="V514" s="60" t="s">
        <v>1316</v>
      </c>
      <c r="W514" s="1" t="s">
        <v>826</v>
      </c>
      <c r="X514" s="1" t="s">
        <v>374</v>
      </c>
      <c r="Y514" s="17">
        <v>1</v>
      </c>
      <c r="Z514" s="60" t="s">
        <v>1540</v>
      </c>
      <c r="AA514" s="35" t="s">
        <v>1099</v>
      </c>
      <c r="AB514" s="12"/>
      <c r="AC514" s="2" t="s">
        <v>855</v>
      </c>
      <c r="AD514" s="9" t="s">
        <v>15</v>
      </c>
      <c r="AE514" s="88" t="str">
        <f>IF(ISBLANK(Lehrdrehbuch[[#This Row],[from]]),"",_xlfn.CONCAT(Lehrdrehbuch[[#This Row],[Ei Nr.]],".",Lehrdrehbuch[[#This Row],[from]]))</f>
        <v>15.na</v>
      </c>
      <c r="AF514" s="9" t="s">
        <v>15</v>
      </c>
      <c r="AG514" s="88" t="str">
        <f>IF(ISBLANK(Lehrdrehbuch[[#This Row],[until]]),"",_xlfn.CONCAT(Lehrdrehbuch[[#This Row],[Ei Nr.]],".",Lehrdrehbuch[[#This Row],[until]]))</f>
        <v>15.na</v>
      </c>
      <c r="AH514" s="67" t="str" cm="1">
        <f t="array" ref="AH514">_xlfn.IFS(Lehrdrehbuch[[#This Row],[from]]="na","na",Lehrdrehbuch[[#This Row],[from]]="ID","na",ISBLANK(Lehrdrehbuch[[#This Row],[from]]),"na",ISNUMBER(Lehrdrehbuch[[#This Row],[from]]),Lehrdrehbuch[[#This Row],[until]]-Lehrdrehbuch[[#This Row],[from]]+1)</f>
        <v>na</v>
      </c>
      <c r="AI514" s="79"/>
      <c r="AJ514" s="96"/>
      <c r="AK514" s="79"/>
      <c r="AL514"/>
      <c r="AM514"/>
      <c r="AN514"/>
      <c r="AO514"/>
      <c r="AP514"/>
      <c r="AQ514"/>
      <c r="AR514"/>
      <c r="AS514"/>
      <c r="AT514"/>
      <c r="AU514"/>
      <c r="AV514"/>
    </row>
    <row r="515" spans="1:48" ht="80" x14ac:dyDescent="0.2">
      <c r="A515" s="46"/>
      <c r="B515" s="39">
        <v>6</v>
      </c>
      <c r="C515" s="109">
        <v>130</v>
      </c>
      <c r="D515" s="50">
        <v>264</v>
      </c>
      <c r="E515" s="102">
        <v>1</v>
      </c>
      <c r="F515" s="92" t="s">
        <v>835</v>
      </c>
      <c r="G515" s="52">
        <v>2.0833333333333333E-3</v>
      </c>
      <c r="H515" s="44">
        <v>0</v>
      </c>
      <c r="I51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51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515" s="56">
        <v>6.25E-2</v>
      </c>
      <c r="L515" s="128" t="str" cm="1">
        <f t="array" ref="L51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15.06.01a.02_v_EN</v>
      </c>
      <c r="M515" s="59">
        <v>15</v>
      </c>
      <c r="N515" s="37" t="s">
        <v>1026</v>
      </c>
      <c r="O515" s="5">
        <v>6</v>
      </c>
      <c r="P515" s="1" t="s">
        <v>1042</v>
      </c>
      <c r="Q515" s="59" t="s">
        <v>363</v>
      </c>
      <c r="R515" s="1" t="s">
        <v>1045</v>
      </c>
      <c r="S515" s="84" t="s">
        <v>1538</v>
      </c>
      <c r="T515" s="59">
        <v>2</v>
      </c>
      <c r="U515" s="2" t="s">
        <v>1051</v>
      </c>
      <c r="V515" s="60" t="s">
        <v>1311</v>
      </c>
      <c r="W515" s="1" t="s">
        <v>826</v>
      </c>
      <c r="X515" s="1" t="s">
        <v>374</v>
      </c>
      <c r="Y515" s="17">
        <v>1</v>
      </c>
      <c r="Z515" s="60" t="s">
        <v>1317</v>
      </c>
      <c r="AA515" s="35" t="s">
        <v>1058</v>
      </c>
      <c r="AB515" s="12" t="s">
        <v>1059</v>
      </c>
      <c r="AC515" s="2" t="s">
        <v>854</v>
      </c>
      <c r="AD515" s="9" t="s">
        <v>15</v>
      </c>
      <c r="AE515" s="88" t="str">
        <f>IF(ISBLANK(Lehrdrehbuch[[#This Row],[from]]),"",_xlfn.CONCAT(Lehrdrehbuch[[#This Row],[Ei Nr.]],".",Lehrdrehbuch[[#This Row],[from]]))</f>
        <v>15.na</v>
      </c>
      <c r="AF515" s="9" t="s">
        <v>15</v>
      </c>
      <c r="AG515" s="88" t="str">
        <f>IF(ISBLANK(Lehrdrehbuch[[#This Row],[until]]),"",_xlfn.CONCAT(Lehrdrehbuch[[#This Row],[Ei Nr.]],".",Lehrdrehbuch[[#This Row],[until]]))</f>
        <v>15.na</v>
      </c>
      <c r="AH515" s="67" t="str" cm="1">
        <f t="array" ref="AH515">_xlfn.IFS(Lehrdrehbuch[[#This Row],[from]]="na","na",Lehrdrehbuch[[#This Row],[from]]="ID","na",ISBLANK(Lehrdrehbuch[[#This Row],[from]]),"na",ISNUMBER(Lehrdrehbuch[[#This Row],[from]]),Lehrdrehbuch[[#This Row],[until]]-Lehrdrehbuch[[#This Row],[from]]+1)</f>
        <v>na</v>
      </c>
      <c r="AI515" s="79"/>
      <c r="AJ515" s="96"/>
      <c r="AK515" s="79"/>
      <c r="AL515"/>
      <c r="AM515"/>
      <c r="AN515"/>
      <c r="AO515"/>
      <c r="AP515"/>
      <c r="AQ515"/>
      <c r="AR515"/>
      <c r="AS515"/>
      <c r="AT515"/>
      <c r="AU515"/>
      <c r="AV515"/>
    </row>
    <row r="516" spans="1:48" ht="409.6" x14ac:dyDescent="0.2">
      <c r="A516" s="46"/>
      <c r="B516" s="39">
        <v>6</v>
      </c>
      <c r="C516" s="109">
        <v>131</v>
      </c>
      <c r="D516" s="50">
        <v>266</v>
      </c>
      <c r="E516" s="102">
        <v>1</v>
      </c>
      <c r="F516" s="92" t="s">
        <v>835</v>
      </c>
      <c r="G516" s="52">
        <v>2.7777777777777779E-3</v>
      </c>
      <c r="H516" s="44">
        <v>0</v>
      </c>
      <c r="I51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51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516" s="56">
        <v>6.25E-2</v>
      </c>
      <c r="L516" s="128" t="str" cm="1">
        <f t="array" ref="L51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15.06.01a.03_v_EN</v>
      </c>
      <c r="M516" s="59">
        <v>15</v>
      </c>
      <c r="N516" s="37" t="s">
        <v>1026</v>
      </c>
      <c r="O516" s="5">
        <v>6</v>
      </c>
      <c r="P516" s="1" t="s">
        <v>1042</v>
      </c>
      <c r="Q516" s="59" t="s">
        <v>363</v>
      </c>
      <c r="R516" s="1" t="s">
        <v>1045</v>
      </c>
      <c r="S516" s="84" t="s">
        <v>1538</v>
      </c>
      <c r="T516" s="59">
        <v>3</v>
      </c>
      <c r="U516" s="2" t="s">
        <v>1318</v>
      </c>
      <c r="V516" s="60" t="s">
        <v>1311</v>
      </c>
      <c r="W516" s="1" t="s">
        <v>821</v>
      </c>
      <c r="X516" s="1" t="s">
        <v>374</v>
      </c>
      <c r="Y516" s="17">
        <v>1</v>
      </c>
      <c r="Z516" s="60" t="s">
        <v>1319</v>
      </c>
      <c r="AA516" s="35"/>
      <c r="AB516" s="12"/>
      <c r="AC516" s="2"/>
      <c r="AD516" s="9" t="s">
        <v>15</v>
      </c>
      <c r="AE516" s="88" t="str">
        <f>IF(ISBLANK(Lehrdrehbuch[[#This Row],[from]]),"",_xlfn.CONCAT(Lehrdrehbuch[[#This Row],[Ei Nr.]],".",Lehrdrehbuch[[#This Row],[from]]))</f>
        <v>15.na</v>
      </c>
      <c r="AF516" s="9" t="s">
        <v>15</v>
      </c>
      <c r="AG516" s="88" t="str">
        <f>IF(ISBLANK(Lehrdrehbuch[[#This Row],[until]]),"",_xlfn.CONCAT(Lehrdrehbuch[[#This Row],[Ei Nr.]],".",Lehrdrehbuch[[#This Row],[until]]))</f>
        <v>15.na</v>
      </c>
      <c r="AH516" s="67" t="str" cm="1">
        <f t="array" ref="AH516">_xlfn.IFS(Lehrdrehbuch[[#This Row],[from]]="na","na",Lehrdrehbuch[[#This Row],[from]]="ID","na",ISBLANK(Lehrdrehbuch[[#This Row],[from]]),"na",ISNUMBER(Lehrdrehbuch[[#This Row],[from]]),Lehrdrehbuch[[#This Row],[until]]-Lehrdrehbuch[[#This Row],[from]]+1)</f>
        <v>na</v>
      </c>
      <c r="AI516" s="79"/>
      <c r="AJ516" s="96"/>
      <c r="AK516" s="79"/>
      <c r="AL516"/>
      <c r="AM516"/>
      <c r="AN516"/>
      <c r="AO516"/>
      <c r="AP516"/>
      <c r="AQ516"/>
      <c r="AR516"/>
      <c r="AS516"/>
      <c r="AT516"/>
      <c r="AU516"/>
      <c r="AV516"/>
    </row>
    <row r="517" spans="1:48" ht="32" x14ac:dyDescent="0.2">
      <c r="A517" s="46"/>
      <c r="B517" s="39">
        <v>6</v>
      </c>
      <c r="C517" s="109">
        <v>132</v>
      </c>
      <c r="D517" s="50">
        <v>268</v>
      </c>
      <c r="E517" s="102">
        <v>1</v>
      </c>
      <c r="F517" s="92" t="s">
        <v>835</v>
      </c>
      <c r="G517" s="52">
        <v>4.1666666666666664E-2</v>
      </c>
      <c r="H517" s="44">
        <v>0</v>
      </c>
      <c r="I51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51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517" s="56">
        <v>6.25E-2</v>
      </c>
      <c r="L517" s="128" t="str" cm="1">
        <f t="array" ref="L51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15.06.01a.04_v_EN</v>
      </c>
      <c r="M517" s="59">
        <v>15</v>
      </c>
      <c r="N517" s="37" t="s">
        <v>1026</v>
      </c>
      <c r="O517" s="5">
        <v>6</v>
      </c>
      <c r="P517" s="1" t="s">
        <v>1042</v>
      </c>
      <c r="Q517" s="59" t="s">
        <v>363</v>
      </c>
      <c r="R517" s="1" t="s">
        <v>1045</v>
      </c>
      <c r="S517" s="84" t="s">
        <v>1538</v>
      </c>
      <c r="T517" s="59">
        <v>4</v>
      </c>
      <c r="U517" s="2" t="s">
        <v>1320</v>
      </c>
      <c r="V517" s="60" t="s">
        <v>1311</v>
      </c>
      <c r="W517" s="1" t="s">
        <v>821</v>
      </c>
      <c r="X517" s="1" t="s">
        <v>822</v>
      </c>
      <c r="Y517" s="17">
        <v>1</v>
      </c>
      <c r="Z517" s="60" t="s">
        <v>1054</v>
      </c>
      <c r="AA517" s="35" t="s">
        <v>1098</v>
      </c>
      <c r="AB517" s="12"/>
      <c r="AC517" s="2"/>
      <c r="AD517" s="9" t="s">
        <v>15</v>
      </c>
      <c r="AE517" s="88" t="str">
        <f>IF(ISBLANK(Lehrdrehbuch[[#This Row],[from]]),"",_xlfn.CONCAT(Lehrdrehbuch[[#This Row],[Ei Nr.]],".",Lehrdrehbuch[[#This Row],[from]]))</f>
        <v>15.na</v>
      </c>
      <c r="AF517" s="9" t="s">
        <v>15</v>
      </c>
      <c r="AG517" s="88" t="str">
        <f>IF(ISBLANK(Lehrdrehbuch[[#This Row],[until]]),"",_xlfn.CONCAT(Lehrdrehbuch[[#This Row],[Ei Nr.]],".",Lehrdrehbuch[[#This Row],[until]]))</f>
        <v>15.na</v>
      </c>
      <c r="AH517" s="67" t="str" cm="1">
        <f t="array" ref="AH517">_xlfn.IFS(Lehrdrehbuch[[#This Row],[from]]="na","na",Lehrdrehbuch[[#This Row],[from]]="ID","na",ISBLANK(Lehrdrehbuch[[#This Row],[from]]),"na",ISNUMBER(Lehrdrehbuch[[#This Row],[from]]),Lehrdrehbuch[[#This Row],[until]]-Lehrdrehbuch[[#This Row],[from]]+1)</f>
        <v>na</v>
      </c>
      <c r="AI517" s="79"/>
      <c r="AJ517" s="96"/>
      <c r="AK517" s="79"/>
      <c r="AL517"/>
      <c r="AM517"/>
      <c r="AN517"/>
      <c r="AO517"/>
      <c r="AP517"/>
      <c r="AQ517"/>
      <c r="AR517"/>
      <c r="AS517"/>
      <c r="AT517"/>
      <c r="AU517"/>
      <c r="AV517"/>
    </row>
    <row r="518" spans="1:48" ht="64" x14ac:dyDescent="0.2">
      <c r="A518" s="46"/>
      <c r="B518" s="39">
        <v>6</v>
      </c>
      <c r="C518" s="109">
        <v>133</v>
      </c>
      <c r="D518" s="50">
        <v>270</v>
      </c>
      <c r="E518" s="102">
        <v>1</v>
      </c>
      <c r="F518" s="92" t="s">
        <v>835</v>
      </c>
      <c r="G518" s="52">
        <v>1.7361111111111112E-2</v>
      </c>
      <c r="H518" s="44">
        <v>0</v>
      </c>
      <c r="I51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51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518" s="56">
        <v>6.25E-2</v>
      </c>
      <c r="L518" s="128" t="str" cm="1">
        <f t="array" ref="L51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15.06.01a.05_v_EN</v>
      </c>
      <c r="M518" s="59">
        <v>15</v>
      </c>
      <c r="N518" s="37" t="s">
        <v>1026</v>
      </c>
      <c r="O518" s="5">
        <v>6</v>
      </c>
      <c r="P518" s="1" t="s">
        <v>1042</v>
      </c>
      <c r="Q518" s="59" t="s">
        <v>363</v>
      </c>
      <c r="R518" s="1" t="s">
        <v>1045</v>
      </c>
      <c r="S518" s="84" t="s">
        <v>1538</v>
      </c>
      <c r="T518" s="59">
        <v>5</v>
      </c>
      <c r="U518" s="2" t="s">
        <v>1052</v>
      </c>
      <c r="V518" s="60" t="s">
        <v>1311</v>
      </c>
      <c r="W518" s="1" t="s">
        <v>821</v>
      </c>
      <c r="X518" s="1" t="s">
        <v>822</v>
      </c>
      <c r="Y518" s="17">
        <v>1</v>
      </c>
      <c r="Z518" s="27" t="s">
        <v>1543</v>
      </c>
      <c r="AA518" s="35" t="s">
        <v>1176</v>
      </c>
      <c r="AB518" s="12"/>
      <c r="AC518" s="2"/>
      <c r="AD518" s="9" t="s">
        <v>15</v>
      </c>
      <c r="AE518" s="88" t="str">
        <f>IF(ISBLANK(Lehrdrehbuch[[#This Row],[from]]),"",_xlfn.CONCAT(Lehrdrehbuch[[#This Row],[Ei Nr.]],".",Lehrdrehbuch[[#This Row],[from]]))</f>
        <v>15.na</v>
      </c>
      <c r="AF518" s="9" t="s">
        <v>15</v>
      </c>
      <c r="AG518" s="88" t="str">
        <f>IF(ISBLANK(Lehrdrehbuch[[#This Row],[until]]),"",_xlfn.CONCAT(Lehrdrehbuch[[#This Row],[Ei Nr.]],".",Lehrdrehbuch[[#This Row],[until]]))</f>
        <v>15.na</v>
      </c>
      <c r="AH518" s="67" t="str" cm="1">
        <f t="array" ref="AH518">_xlfn.IFS(Lehrdrehbuch[[#This Row],[from]]="na","na",Lehrdrehbuch[[#This Row],[from]]="ID","na",ISBLANK(Lehrdrehbuch[[#This Row],[from]]),"na",ISNUMBER(Lehrdrehbuch[[#This Row],[from]]),Lehrdrehbuch[[#This Row],[until]]-Lehrdrehbuch[[#This Row],[from]]+1)</f>
        <v>na</v>
      </c>
      <c r="AI518" s="79"/>
      <c r="AJ518" s="96"/>
      <c r="AK518" s="79" t="s">
        <v>152</v>
      </c>
      <c r="AL518"/>
      <c r="AM518"/>
      <c r="AN518"/>
      <c r="AO518"/>
      <c r="AP518"/>
      <c r="AQ518"/>
      <c r="AR518"/>
      <c r="AS518"/>
      <c r="AT518"/>
      <c r="AU518"/>
      <c r="AV518"/>
    </row>
    <row r="519" spans="1:48" ht="128" x14ac:dyDescent="0.2">
      <c r="A519" s="46"/>
      <c r="B519" s="39">
        <v>6</v>
      </c>
      <c r="C519" s="109">
        <v>134</v>
      </c>
      <c r="D519" s="50">
        <v>272</v>
      </c>
      <c r="E519" s="102">
        <v>1</v>
      </c>
      <c r="F519" s="92" t="s">
        <v>835</v>
      </c>
      <c r="G519" s="52">
        <v>3.472222222222222E-3</v>
      </c>
      <c r="H519" s="44">
        <v>0</v>
      </c>
      <c r="I51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51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519" s="56">
        <v>6.25E-2</v>
      </c>
      <c r="L519" s="128" t="str" cm="1">
        <f t="array" ref="L51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15.07.01a.01_v_EN</v>
      </c>
      <c r="M519" s="59">
        <v>15</v>
      </c>
      <c r="N519" s="37" t="s">
        <v>1026</v>
      </c>
      <c r="O519" s="5">
        <v>7</v>
      </c>
      <c r="P519" s="1" t="s">
        <v>1043</v>
      </c>
      <c r="Q519" s="59" t="s">
        <v>363</v>
      </c>
      <c r="R519" s="1" t="s">
        <v>1044</v>
      </c>
      <c r="S519" s="84" t="s">
        <v>1047</v>
      </c>
      <c r="T519" s="59">
        <v>1</v>
      </c>
      <c r="U519" s="2" t="s">
        <v>1202</v>
      </c>
      <c r="V519" s="60" t="s">
        <v>1321</v>
      </c>
      <c r="W519" s="1" t="s">
        <v>821</v>
      </c>
      <c r="X519" s="1" t="s">
        <v>374</v>
      </c>
      <c r="Y519" s="17">
        <v>1</v>
      </c>
      <c r="Z519" s="60" t="s">
        <v>1544</v>
      </c>
      <c r="AA519" s="35" t="s">
        <v>1097</v>
      </c>
      <c r="AB519" s="12"/>
      <c r="AC519" s="2" t="s">
        <v>856</v>
      </c>
      <c r="AD519" s="9" t="s">
        <v>15</v>
      </c>
      <c r="AE519" s="88" t="str">
        <f>IF(ISBLANK(Lehrdrehbuch[[#This Row],[from]]),"",_xlfn.CONCAT(Lehrdrehbuch[[#This Row],[Ei Nr.]],".",Lehrdrehbuch[[#This Row],[from]]))</f>
        <v>15.na</v>
      </c>
      <c r="AF519" s="9" t="s">
        <v>15</v>
      </c>
      <c r="AG519" s="88" t="str">
        <f>IF(ISBLANK(Lehrdrehbuch[[#This Row],[until]]),"",_xlfn.CONCAT(Lehrdrehbuch[[#This Row],[Ei Nr.]],".",Lehrdrehbuch[[#This Row],[until]]))</f>
        <v>15.na</v>
      </c>
      <c r="AH519" s="67" t="str" cm="1">
        <f t="array" ref="AH519">_xlfn.IFS(Lehrdrehbuch[[#This Row],[from]]="na","na",Lehrdrehbuch[[#This Row],[from]]="ID","na",ISBLANK(Lehrdrehbuch[[#This Row],[from]]),"na",ISNUMBER(Lehrdrehbuch[[#This Row],[from]]),Lehrdrehbuch[[#This Row],[until]]-Lehrdrehbuch[[#This Row],[from]]+1)</f>
        <v>na</v>
      </c>
      <c r="AI519" s="79"/>
      <c r="AJ519" s="96"/>
      <c r="AK519" s="79"/>
      <c r="AL519"/>
      <c r="AM519"/>
      <c r="AN519"/>
      <c r="AO519"/>
      <c r="AP519"/>
      <c r="AQ519"/>
      <c r="AR519"/>
      <c r="AS519"/>
      <c r="AT519"/>
      <c r="AU519"/>
      <c r="AV519"/>
    </row>
    <row r="520" spans="1:48" ht="80" x14ac:dyDescent="0.2">
      <c r="A520" s="46"/>
      <c r="B520" s="39">
        <v>6</v>
      </c>
      <c r="C520" s="109">
        <v>135</v>
      </c>
      <c r="D520" s="50">
        <v>274</v>
      </c>
      <c r="E520" s="102">
        <v>1</v>
      </c>
      <c r="F520" s="92" t="s">
        <v>835</v>
      </c>
      <c r="G520" s="52">
        <v>2.7777777777777779E-3</v>
      </c>
      <c r="H520" s="44">
        <v>1</v>
      </c>
      <c r="I52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8.958333333333332E-2</v>
      </c>
      <c r="J52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0.46458333333333324</v>
      </c>
      <c r="K520" s="56">
        <v>2.7777777777777776E-2</v>
      </c>
      <c r="L520" s="128" t="str" cm="1">
        <f t="array" ref="L52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16.01.01.01_v_EN</v>
      </c>
      <c r="M520" s="59">
        <v>16</v>
      </c>
      <c r="N520" s="37" t="s">
        <v>1060</v>
      </c>
      <c r="O520" s="5">
        <v>1</v>
      </c>
      <c r="P520" s="1" t="s">
        <v>1063</v>
      </c>
      <c r="Q520" s="59">
        <v>1</v>
      </c>
      <c r="R520" s="1" t="s">
        <v>1068</v>
      </c>
      <c r="S520" s="84" t="s">
        <v>823</v>
      </c>
      <c r="T520" s="59">
        <v>1</v>
      </c>
      <c r="U520" s="2" t="s">
        <v>824</v>
      </c>
      <c r="V520" s="60" t="s">
        <v>1322</v>
      </c>
      <c r="W520" s="1" t="s">
        <v>826</v>
      </c>
      <c r="X520" s="1" t="s">
        <v>374</v>
      </c>
      <c r="Y520" s="17">
        <v>0</v>
      </c>
      <c r="Z520" s="60" t="s">
        <v>1546</v>
      </c>
      <c r="AA520" s="35"/>
      <c r="AB520" s="12"/>
      <c r="AC520" s="2" t="s">
        <v>819</v>
      </c>
      <c r="AD520" s="9">
        <v>1</v>
      </c>
      <c r="AE520" s="88" t="str">
        <f>IF(ISBLANK(Lehrdrehbuch[[#This Row],[from]]),"",_xlfn.CONCAT(Lehrdrehbuch[[#This Row],[Ei Nr.]],".",Lehrdrehbuch[[#This Row],[from]]))</f>
        <v>16.1</v>
      </c>
      <c r="AF520" s="9">
        <v>2</v>
      </c>
      <c r="AG520" s="88" t="str">
        <f>IF(ISBLANK(Lehrdrehbuch[[#This Row],[until]]),"",_xlfn.CONCAT(Lehrdrehbuch[[#This Row],[Ei Nr.]],".",Lehrdrehbuch[[#This Row],[until]]))</f>
        <v>16.2</v>
      </c>
      <c r="AH520" s="67" cm="1">
        <f t="array" ref="AH520">_xlfn.IFS(Lehrdrehbuch[[#This Row],[from]]="na","na",Lehrdrehbuch[[#This Row],[from]]="ID","na",ISBLANK(Lehrdrehbuch[[#This Row],[from]]),"na",ISNUMBER(Lehrdrehbuch[[#This Row],[from]]),Lehrdrehbuch[[#This Row],[until]]-Lehrdrehbuch[[#This Row],[from]]+1)</f>
        <v>2</v>
      </c>
      <c r="AI520" s="79"/>
      <c r="AJ520" s="96"/>
      <c r="AK520" s="79"/>
      <c r="AL520"/>
      <c r="AM520"/>
      <c r="AN520"/>
      <c r="AO520"/>
      <c r="AP520"/>
      <c r="AQ520"/>
      <c r="AR520"/>
      <c r="AS520"/>
      <c r="AT520"/>
      <c r="AU520"/>
      <c r="AV520"/>
    </row>
    <row r="521" spans="1:48" ht="48" x14ac:dyDescent="0.2">
      <c r="A521" s="46"/>
      <c r="B521" s="39">
        <v>6</v>
      </c>
      <c r="C521" s="109">
        <v>136</v>
      </c>
      <c r="D521" s="50">
        <v>276</v>
      </c>
      <c r="E521" s="102">
        <v>1</v>
      </c>
      <c r="F521" s="92" t="s">
        <v>835</v>
      </c>
      <c r="G521" s="52">
        <v>6.9444444444444441E-3</v>
      </c>
      <c r="H521" s="44">
        <v>1</v>
      </c>
      <c r="I52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9.6527777777777768E-2</v>
      </c>
      <c r="J52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0.47152777777777766</v>
      </c>
      <c r="K521" s="56">
        <v>2.7777777777777776E-2</v>
      </c>
      <c r="L521" s="128" t="str" cm="1">
        <f t="array" ref="L52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16.01.02.01_v_EN</v>
      </c>
      <c r="M521" s="59">
        <v>16</v>
      </c>
      <c r="N521" s="37" t="s">
        <v>1060</v>
      </c>
      <c r="O521" s="5">
        <v>1</v>
      </c>
      <c r="P521" s="1" t="s">
        <v>1545</v>
      </c>
      <c r="Q521" s="59">
        <v>2</v>
      </c>
      <c r="R521" s="1" t="s">
        <v>1069</v>
      </c>
      <c r="S521" s="84" t="s">
        <v>1014</v>
      </c>
      <c r="T521" s="59">
        <v>1</v>
      </c>
      <c r="U521" s="2" t="s">
        <v>1303</v>
      </c>
      <c r="V521" s="60" t="s">
        <v>1323</v>
      </c>
      <c r="W521" s="1" t="s">
        <v>821</v>
      </c>
      <c r="X521" s="1" t="s">
        <v>374</v>
      </c>
      <c r="Y521" s="17">
        <v>0</v>
      </c>
      <c r="Z521" s="60" t="s">
        <v>1081</v>
      </c>
      <c r="AA521" s="35" t="s">
        <v>1096</v>
      </c>
      <c r="AB521" s="12"/>
      <c r="AC521" s="2" t="s">
        <v>819</v>
      </c>
      <c r="AD521" s="9">
        <v>3</v>
      </c>
      <c r="AE521" s="88" t="str">
        <f>IF(ISBLANK(Lehrdrehbuch[[#This Row],[from]]),"",_xlfn.CONCAT(Lehrdrehbuch[[#This Row],[Ei Nr.]],".",Lehrdrehbuch[[#This Row],[from]]))</f>
        <v>16.3</v>
      </c>
      <c r="AF521" s="9">
        <v>3</v>
      </c>
      <c r="AG521" s="88" t="str">
        <f>IF(ISBLANK(Lehrdrehbuch[[#This Row],[until]]),"",_xlfn.CONCAT(Lehrdrehbuch[[#This Row],[Ei Nr.]],".",Lehrdrehbuch[[#This Row],[until]]))</f>
        <v>16.3</v>
      </c>
      <c r="AH521" s="67" cm="1">
        <f t="array" ref="AH521">_xlfn.IFS(Lehrdrehbuch[[#This Row],[from]]="na","na",Lehrdrehbuch[[#This Row],[from]]="ID","na",ISBLANK(Lehrdrehbuch[[#This Row],[from]]),"na",ISNUMBER(Lehrdrehbuch[[#This Row],[from]]),Lehrdrehbuch[[#This Row],[until]]-Lehrdrehbuch[[#This Row],[from]]+1)</f>
        <v>1</v>
      </c>
      <c r="AI521" s="79"/>
      <c r="AJ521" s="96"/>
      <c r="AK521" s="2" t="s">
        <v>801</v>
      </c>
      <c r="AL521"/>
      <c r="AM521"/>
      <c r="AN521"/>
      <c r="AO521"/>
      <c r="AP521"/>
      <c r="AQ521"/>
      <c r="AR521"/>
      <c r="AS521"/>
      <c r="AT521"/>
      <c r="AU521"/>
      <c r="AV521"/>
    </row>
    <row r="522" spans="1:48" ht="144" x14ac:dyDescent="0.2">
      <c r="A522" s="46"/>
      <c r="B522" s="39">
        <v>6</v>
      </c>
      <c r="C522" s="109">
        <v>137</v>
      </c>
      <c r="D522" s="50">
        <v>278</v>
      </c>
      <c r="E522" s="102">
        <v>1</v>
      </c>
      <c r="F522" s="92" t="s">
        <v>835</v>
      </c>
      <c r="G522" s="52">
        <v>3.472222222222222E-3</v>
      </c>
      <c r="H522" s="44">
        <v>1</v>
      </c>
      <c r="I52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9.9999999999999992E-2</v>
      </c>
      <c r="J52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0.47499999999999987</v>
      </c>
      <c r="K522" s="56">
        <v>2.7777777777777776E-2</v>
      </c>
      <c r="L522" s="128" t="str" cm="1">
        <f t="array" ref="L52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16.01.02.02_v_EN</v>
      </c>
      <c r="M522" s="59">
        <v>16</v>
      </c>
      <c r="N522" s="37" t="s">
        <v>1060</v>
      </c>
      <c r="O522" s="5">
        <v>1</v>
      </c>
      <c r="P522" s="1" t="s">
        <v>1545</v>
      </c>
      <c r="Q522" s="59">
        <v>2</v>
      </c>
      <c r="R522" s="1" t="s">
        <v>1069</v>
      </c>
      <c r="S522" s="84" t="s">
        <v>1014</v>
      </c>
      <c r="T522" s="59">
        <v>2</v>
      </c>
      <c r="U522" s="2" t="s">
        <v>1053</v>
      </c>
      <c r="V522" s="60" t="s">
        <v>1324</v>
      </c>
      <c r="W522" s="1" t="s">
        <v>821</v>
      </c>
      <c r="X522" s="1" t="s">
        <v>822</v>
      </c>
      <c r="Y522" s="17">
        <v>0</v>
      </c>
      <c r="Z522" s="60" t="s">
        <v>1082</v>
      </c>
      <c r="AA522" s="35"/>
      <c r="AB522" s="12"/>
      <c r="AC522" s="2" t="s">
        <v>346</v>
      </c>
      <c r="AD522" s="9">
        <v>4</v>
      </c>
      <c r="AE522" s="88" t="str">
        <f>IF(ISBLANK(Lehrdrehbuch[[#This Row],[from]]),"",_xlfn.CONCAT(Lehrdrehbuch[[#This Row],[Ei Nr.]],".",Lehrdrehbuch[[#This Row],[from]]))</f>
        <v>16.4</v>
      </c>
      <c r="AF522" s="9">
        <v>4</v>
      </c>
      <c r="AG522" s="88" t="str">
        <f>IF(ISBLANK(Lehrdrehbuch[[#This Row],[until]]),"",_xlfn.CONCAT(Lehrdrehbuch[[#This Row],[Ei Nr.]],".",Lehrdrehbuch[[#This Row],[until]]))</f>
        <v>16.4</v>
      </c>
      <c r="AH522" s="67" cm="1">
        <f t="array" ref="AH522">_xlfn.IFS(Lehrdrehbuch[[#This Row],[from]]="na","na",Lehrdrehbuch[[#This Row],[from]]="ID","na",ISBLANK(Lehrdrehbuch[[#This Row],[from]]),"na",ISNUMBER(Lehrdrehbuch[[#This Row],[from]]),Lehrdrehbuch[[#This Row],[until]]-Lehrdrehbuch[[#This Row],[from]]+1)</f>
        <v>1</v>
      </c>
      <c r="AI522" s="79"/>
      <c r="AJ522" s="96"/>
      <c r="AK522" s="79"/>
      <c r="AL522"/>
      <c r="AM522"/>
      <c r="AN522"/>
      <c r="AO522"/>
      <c r="AP522"/>
      <c r="AQ522"/>
      <c r="AR522"/>
      <c r="AS522"/>
      <c r="AT522"/>
      <c r="AU522"/>
      <c r="AV522"/>
    </row>
    <row r="523" spans="1:48" ht="64" x14ac:dyDescent="0.2">
      <c r="A523" s="46"/>
      <c r="B523" s="39">
        <v>6</v>
      </c>
      <c r="C523" s="109">
        <v>138</v>
      </c>
      <c r="D523" s="50">
        <v>280</v>
      </c>
      <c r="E523" s="102">
        <v>1</v>
      </c>
      <c r="F523" s="92" t="s">
        <v>835</v>
      </c>
      <c r="G523" s="52">
        <v>1.3888888888888889E-3</v>
      </c>
      <c r="H523" s="44">
        <v>1</v>
      </c>
      <c r="I52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52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523" s="56">
        <v>2.7777777777777776E-2</v>
      </c>
      <c r="L523" s="128" t="str" cm="1">
        <f t="array" ref="L52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16.02.01.01_v_EN</v>
      </c>
      <c r="M523" s="59">
        <v>16</v>
      </c>
      <c r="N523" s="37" t="s">
        <v>1060</v>
      </c>
      <c r="O523" s="5">
        <v>2</v>
      </c>
      <c r="P523" s="1" t="s">
        <v>1064</v>
      </c>
      <c r="Q523" s="59">
        <v>1</v>
      </c>
      <c r="R523" s="1" t="s">
        <v>1070</v>
      </c>
      <c r="S523" s="84" t="s">
        <v>823</v>
      </c>
      <c r="T523" s="59">
        <v>1</v>
      </c>
      <c r="U523" s="2" t="s">
        <v>824</v>
      </c>
      <c r="V523" s="60" t="s">
        <v>1325</v>
      </c>
      <c r="W523" s="1" t="s">
        <v>826</v>
      </c>
      <c r="X523" s="1" t="s">
        <v>374</v>
      </c>
      <c r="Y523" s="17">
        <v>0</v>
      </c>
      <c r="Z523" s="60" t="s">
        <v>1548</v>
      </c>
      <c r="AA523" s="35" t="s">
        <v>1095</v>
      </c>
      <c r="AB523" s="12"/>
      <c r="AC523" s="2" t="s">
        <v>819</v>
      </c>
      <c r="AD523" s="9">
        <v>5</v>
      </c>
      <c r="AE523" s="88" t="str">
        <f>IF(ISBLANK(Lehrdrehbuch[[#This Row],[from]]),"",_xlfn.CONCAT(Lehrdrehbuch[[#This Row],[Ei Nr.]],".",Lehrdrehbuch[[#This Row],[from]]))</f>
        <v>16.5</v>
      </c>
      <c r="AF523" s="9">
        <v>5</v>
      </c>
      <c r="AG523" s="88" t="str">
        <f>IF(ISBLANK(Lehrdrehbuch[[#This Row],[until]]),"",_xlfn.CONCAT(Lehrdrehbuch[[#This Row],[Ei Nr.]],".",Lehrdrehbuch[[#This Row],[until]]))</f>
        <v>16.5</v>
      </c>
      <c r="AH523" s="67" cm="1">
        <f t="array" ref="AH523">_xlfn.IFS(Lehrdrehbuch[[#This Row],[from]]="na","na",Lehrdrehbuch[[#This Row],[from]]="ID","na",ISBLANK(Lehrdrehbuch[[#This Row],[from]]),"na",ISNUMBER(Lehrdrehbuch[[#This Row],[from]]),Lehrdrehbuch[[#This Row],[until]]-Lehrdrehbuch[[#This Row],[from]]+1)</f>
        <v>1</v>
      </c>
      <c r="AI523" s="79"/>
      <c r="AJ523" s="96"/>
      <c r="AK523" s="2" t="s">
        <v>802</v>
      </c>
      <c r="AL523"/>
      <c r="AM523"/>
      <c r="AN523"/>
      <c r="AO523"/>
      <c r="AP523"/>
      <c r="AQ523"/>
      <c r="AR523"/>
      <c r="AS523"/>
      <c r="AT523"/>
      <c r="AU523"/>
      <c r="AV523"/>
    </row>
    <row r="524" spans="1:48" ht="64" x14ac:dyDescent="0.2">
      <c r="A524" s="46"/>
      <c r="B524" s="39">
        <v>6</v>
      </c>
      <c r="C524" s="109">
        <v>139</v>
      </c>
      <c r="D524" s="50">
        <v>282</v>
      </c>
      <c r="E524" s="102">
        <v>1</v>
      </c>
      <c r="F524" s="92" t="s">
        <v>835</v>
      </c>
      <c r="G524" s="52">
        <v>2.7777777777777779E-3</v>
      </c>
      <c r="H524" s="44">
        <v>0</v>
      </c>
      <c r="I52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52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524" s="56">
        <v>2.7777777777777776E-2</v>
      </c>
      <c r="L524" s="128" t="str" cm="1">
        <f t="array" ref="L52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16.02.01a.01_v_EN</v>
      </c>
      <c r="M524" s="58">
        <v>16</v>
      </c>
      <c r="N524" s="37" t="s">
        <v>1060</v>
      </c>
      <c r="O524" s="5">
        <v>2</v>
      </c>
      <c r="P524" s="1" t="s">
        <v>1064</v>
      </c>
      <c r="Q524" s="59" t="s">
        <v>363</v>
      </c>
      <c r="R524" s="1" t="s">
        <v>1071</v>
      </c>
      <c r="S524" s="84" t="s">
        <v>868</v>
      </c>
      <c r="T524" s="58">
        <v>1</v>
      </c>
      <c r="U524" s="2" t="s">
        <v>1200</v>
      </c>
      <c r="V524" s="60" t="s">
        <v>1326</v>
      </c>
      <c r="W524" s="1" t="s">
        <v>821</v>
      </c>
      <c r="X524" s="1" t="s">
        <v>822</v>
      </c>
      <c r="Y524" s="17">
        <v>1</v>
      </c>
      <c r="Z524" s="60" t="s">
        <v>1083</v>
      </c>
      <c r="AA524" s="35"/>
      <c r="AB524" s="12"/>
      <c r="AC524" s="2"/>
      <c r="AD524" s="9" t="s">
        <v>15</v>
      </c>
      <c r="AE524" s="88" t="str">
        <f>IF(ISBLANK(Lehrdrehbuch[[#This Row],[from]]),"",_xlfn.CONCAT(Lehrdrehbuch[[#This Row],[Ei Nr.]],".",Lehrdrehbuch[[#This Row],[from]]))</f>
        <v>16.na</v>
      </c>
      <c r="AF524" s="9" t="s">
        <v>15</v>
      </c>
      <c r="AG524" s="88" t="str">
        <f>IF(ISBLANK(Lehrdrehbuch[[#This Row],[until]]),"",_xlfn.CONCAT(Lehrdrehbuch[[#This Row],[Ei Nr.]],".",Lehrdrehbuch[[#This Row],[until]]))</f>
        <v>16.na</v>
      </c>
      <c r="AH524" s="67" t="str" cm="1">
        <f t="array" ref="AH524">_xlfn.IFS(Lehrdrehbuch[[#This Row],[from]]="na","na",Lehrdrehbuch[[#This Row],[from]]="ID","na",ISBLANK(Lehrdrehbuch[[#This Row],[from]]),"na",ISNUMBER(Lehrdrehbuch[[#This Row],[from]]),Lehrdrehbuch[[#This Row],[until]]-Lehrdrehbuch[[#This Row],[from]]+1)</f>
        <v>na</v>
      </c>
      <c r="AI524" s="79"/>
      <c r="AJ524" s="96"/>
      <c r="AK524" s="79"/>
      <c r="AL524"/>
      <c r="AM524"/>
      <c r="AN524"/>
      <c r="AO524"/>
      <c r="AP524"/>
      <c r="AQ524"/>
      <c r="AR524"/>
      <c r="AS524"/>
      <c r="AT524"/>
      <c r="AU524"/>
      <c r="AV524"/>
    </row>
    <row r="525" spans="1:48" ht="96" x14ac:dyDescent="0.2">
      <c r="A525" s="46"/>
      <c r="B525" s="39">
        <v>6</v>
      </c>
      <c r="C525" s="109">
        <v>140</v>
      </c>
      <c r="D525" s="50">
        <v>284</v>
      </c>
      <c r="E525" s="102">
        <v>1</v>
      </c>
      <c r="F525" s="92" t="s">
        <v>835</v>
      </c>
      <c r="G525" s="52">
        <v>3.472222222222222E-3</v>
      </c>
      <c r="H525" s="44">
        <v>0</v>
      </c>
      <c r="I52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52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525" s="56">
        <v>2.7777777777777776E-2</v>
      </c>
      <c r="L525" s="128" t="str" cm="1">
        <f t="array" ref="L52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16.02.01b.01_v_EN</v>
      </c>
      <c r="M525" s="59">
        <v>16</v>
      </c>
      <c r="N525" s="37" t="s">
        <v>1060</v>
      </c>
      <c r="O525" s="5">
        <v>2</v>
      </c>
      <c r="P525" s="1" t="s">
        <v>1064</v>
      </c>
      <c r="Q525" s="59" t="s">
        <v>711</v>
      </c>
      <c r="R525" s="1" t="s">
        <v>1071</v>
      </c>
      <c r="S525" s="84" t="s">
        <v>936</v>
      </c>
      <c r="T525" s="58">
        <v>1</v>
      </c>
      <c r="U525" s="2" t="s">
        <v>1202</v>
      </c>
      <c r="V525" s="60" t="s">
        <v>1327</v>
      </c>
      <c r="W525" s="1" t="s">
        <v>821</v>
      </c>
      <c r="X525" s="1" t="s">
        <v>374</v>
      </c>
      <c r="Y525" s="17">
        <v>1</v>
      </c>
      <c r="Z525" s="60" t="s">
        <v>1328</v>
      </c>
      <c r="AA525" s="35"/>
      <c r="AB525" s="12"/>
      <c r="AC525" s="2"/>
      <c r="AD525" s="9" t="s">
        <v>718</v>
      </c>
      <c r="AE525" s="88" t="str">
        <f>IF(ISBLANK(Lehrdrehbuch[[#This Row],[from]]),"",_xlfn.CONCAT(Lehrdrehbuch[[#This Row],[Ei Nr.]],".",Lehrdrehbuch[[#This Row],[from]]))</f>
        <v>16.ID</v>
      </c>
      <c r="AF525" s="9" t="s">
        <v>718</v>
      </c>
      <c r="AG525" s="88" t="str">
        <f>IF(ISBLANK(Lehrdrehbuch[[#This Row],[until]]),"",_xlfn.CONCAT(Lehrdrehbuch[[#This Row],[Ei Nr.]],".",Lehrdrehbuch[[#This Row],[until]]))</f>
        <v>16.ID</v>
      </c>
      <c r="AH525" s="67" t="str" cm="1">
        <f t="array" ref="AH525">_xlfn.IFS(Lehrdrehbuch[[#This Row],[from]]="na","na",Lehrdrehbuch[[#This Row],[from]]="ID","na",ISBLANK(Lehrdrehbuch[[#This Row],[from]]),"na",ISNUMBER(Lehrdrehbuch[[#This Row],[from]]),Lehrdrehbuch[[#This Row],[until]]-Lehrdrehbuch[[#This Row],[from]]+1)</f>
        <v>na</v>
      </c>
      <c r="AI525" s="79"/>
      <c r="AJ525" s="96"/>
      <c r="AK525" s="79"/>
      <c r="AL525"/>
      <c r="AM525"/>
      <c r="AN525"/>
      <c r="AO525"/>
      <c r="AP525"/>
      <c r="AQ525"/>
      <c r="AR525"/>
      <c r="AS525"/>
      <c r="AT525"/>
      <c r="AU525"/>
      <c r="AV525"/>
    </row>
    <row r="526" spans="1:48" ht="80" x14ac:dyDescent="0.2">
      <c r="A526" s="46"/>
      <c r="B526" s="39">
        <v>6</v>
      </c>
      <c r="C526" s="109">
        <v>141</v>
      </c>
      <c r="D526" s="50">
        <v>286</v>
      </c>
      <c r="E526" s="102">
        <v>1</v>
      </c>
      <c r="F526" s="92" t="s">
        <v>835</v>
      </c>
      <c r="G526" s="52">
        <v>2.0833333333333333E-3</v>
      </c>
      <c r="H526" s="44">
        <v>1</v>
      </c>
      <c r="I52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0.10347222222222222</v>
      </c>
      <c r="J52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0.47847222222222208</v>
      </c>
      <c r="K526" s="56">
        <v>2.7777777777777776E-2</v>
      </c>
      <c r="L526" s="128" t="str" cm="1">
        <f t="array" ref="L52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16.03.01.01_v_EN</v>
      </c>
      <c r="M526" s="59">
        <v>16</v>
      </c>
      <c r="N526" s="37" t="s">
        <v>1060</v>
      </c>
      <c r="O526" s="5">
        <v>3</v>
      </c>
      <c r="P526" s="1" t="s">
        <v>1029</v>
      </c>
      <c r="Q526" s="59">
        <v>1</v>
      </c>
      <c r="R526" s="1" t="s">
        <v>1072</v>
      </c>
      <c r="S526" s="84" t="s">
        <v>1048</v>
      </c>
      <c r="T526" s="59">
        <v>1</v>
      </c>
      <c r="U526" s="2" t="s">
        <v>1303</v>
      </c>
      <c r="V526" s="60" t="s">
        <v>1329</v>
      </c>
      <c r="W526" s="1" t="s">
        <v>821</v>
      </c>
      <c r="X526" s="1" t="s">
        <v>822</v>
      </c>
      <c r="Y526" s="17">
        <v>0</v>
      </c>
      <c r="Z526" s="60" t="s">
        <v>1084</v>
      </c>
      <c r="AA526" s="34" t="s">
        <v>1094</v>
      </c>
      <c r="AB526" s="12"/>
      <c r="AC526" s="2"/>
      <c r="AD526" s="9">
        <v>6</v>
      </c>
      <c r="AE526" s="88" t="str">
        <f>IF(ISBLANK(Lehrdrehbuch[[#This Row],[from]]),"",_xlfn.CONCAT(Lehrdrehbuch[[#This Row],[Ei Nr.]],".",Lehrdrehbuch[[#This Row],[from]]))</f>
        <v>16.6</v>
      </c>
      <c r="AF526" s="9">
        <v>6</v>
      </c>
      <c r="AG526" s="88" t="str">
        <f>IF(ISBLANK(Lehrdrehbuch[[#This Row],[until]]),"",_xlfn.CONCAT(Lehrdrehbuch[[#This Row],[Ei Nr.]],".",Lehrdrehbuch[[#This Row],[until]]))</f>
        <v>16.6</v>
      </c>
      <c r="AH526" s="67" cm="1">
        <f t="array" ref="AH526">_xlfn.IFS(Lehrdrehbuch[[#This Row],[from]]="na","na",Lehrdrehbuch[[#This Row],[from]]="ID","na",ISBLANK(Lehrdrehbuch[[#This Row],[from]]),"na",ISNUMBER(Lehrdrehbuch[[#This Row],[from]]),Lehrdrehbuch[[#This Row],[until]]-Lehrdrehbuch[[#This Row],[from]]+1)</f>
        <v>1</v>
      </c>
      <c r="AI526" s="78" t="s">
        <v>195</v>
      </c>
      <c r="AJ526" s="95"/>
      <c r="AK526" s="79"/>
      <c r="AL526"/>
      <c r="AM526"/>
      <c r="AN526"/>
      <c r="AO526"/>
      <c r="AP526"/>
      <c r="AQ526"/>
      <c r="AR526"/>
      <c r="AS526"/>
      <c r="AT526"/>
      <c r="AU526"/>
      <c r="AV526"/>
    </row>
    <row r="527" spans="1:48" ht="144" x14ac:dyDescent="0.2">
      <c r="A527" s="46"/>
      <c r="B527" s="39">
        <v>6</v>
      </c>
      <c r="C527" s="109">
        <v>142</v>
      </c>
      <c r="D527" s="50">
        <v>288</v>
      </c>
      <c r="E527" s="102">
        <v>1</v>
      </c>
      <c r="F527" s="92" t="s">
        <v>835</v>
      </c>
      <c r="G527" s="52">
        <v>1.1111111111111112E-2</v>
      </c>
      <c r="H527" s="44">
        <v>1</v>
      </c>
      <c r="I52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0.11458333333333333</v>
      </c>
      <c r="J52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0.4895833333333332</v>
      </c>
      <c r="K527" s="56">
        <v>2.7777777777777776E-2</v>
      </c>
      <c r="L527" s="128" t="str" cm="1">
        <f t="array" ref="L52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16.03.01.02_v_EN</v>
      </c>
      <c r="M527" s="59">
        <v>16</v>
      </c>
      <c r="N527" s="37" t="s">
        <v>1060</v>
      </c>
      <c r="O527" s="5">
        <v>3</v>
      </c>
      <c r="P527" s="1" t="s">
        <v>1029</v>
      </c>
      <c r="Q527" s="59">
        <v>1</v>
      </c>
      <c r="R527" s="1" t="s">
        <v>1072</v>
      </c>
      <c r="S527" s="84" t="s">
        <v>1048</v>
      </c>
      <c r="T527" s="59">
        <v>2</v>
      </c>
      <c r="U527" s="2" t="s">
        <v>1330</v>
      </c>
      <c r="V527" s="60" t="s">
        <v>1329</v>
      </c>
      <c r="W527" s="1" t="s">
        <v>821</v>
      </c>
      <c r="X527" s="1" t="s">
        <v>822</v>
      </c>
      <c r="Y527" s="17">
        <v>0</v>
      </c>
      <c r="Z527" s="60" t="s">
        <v>1085</v>
      </c>
      <c r="AA527" s="35" t="s">
        <v>1093</v>
      </c>
      <c r="AB527" s="12"/>
      <c r="AC527" s="2" t="s">
        <v>857</v>
      </c>
      <c r="AD527" s="9">
        <v>7</v>
      </c>
      <c r="AE527" s="88" t="str">
        <f>IF(ISBLANK(Lehrdrehbuch[[#This Row],[from]]),"",_xlfn.CONCAT(Lehrdrehbuch[[#This Row],[Ei Nr.]],".",Lehrdrehbuch[[#This Row],[from]]))</f>
        <v>16.7</v>
      </c>
      <c r="AF527" s="9">
        <v>7</v>
      </c>
      <c r="AG527" s="88" t="str">
        <f>IF(ISBLANK(Lehrdrehbuch[[#This Row],[until]]),"",_xlfn.CONCAT(Lehrdrehbuch[[#This Row],[Ei Nr.]],".",Lehrdrehbuch[[#This Row],[until]]))</f>
        <v>16.7</v>
      </c>
      <c r="AH527" s="67" cm="1">
        <f t="array" ref="AH527">_xlfn.IFS(Lehrdrehbuch[[#This Row],[from]]="na","na",Lehrdrehbuch[[#This Row],[from]]="ID","na",ISBLANK(Lehrdrehbuch[[#This Row],[from]]),"na",ISNUMBER(Lehrdrehbuch[[#This Row],[from]]),Lehrdrehbuch[[#This Row],[until]]-Lehrdrehbuch[[#This Row],[from]]+1)</f>
        <v>1</v>
      </c>
      <c r="AI527" s="79" t="s">
        <v>197</v>
      </c>
      <c r="AJ527" s="96"/>
      <c r="AK527" s="79" t="s">
        <v>803</v>
      </c>
      <c r="AL527"/>
      <c r="AM527"/>
      <c r="AN527"/>
      <c r="AO527"/>
      <c r="AP527"/>
      <c r="AQ527"/>
      <c r="AR527"/>
      <c r="AS527"/>
      <c r="AT527"/>
      <c r="AU527"/>
      <c r="AV527"/>
    </row>
    <row r="528" spans="1:48" ht="80" x14ac:dyDescent="0.2">
      <c r="A528" s="193"/>
      <c r="B528" s="239">
        <v>6</v>
      </c>
      <c r="C528" s="195">
        <v>143</v>
      </c>
      <c r="D528" s="196">
        <v>290</v>
      </c>
      <c r="E528" s="197">
        <v>1</v>
      </c>
      <c r="F528" s="198" t="s">
        <v>835</v>
      </c>
      <c r="G528" s="199">
        <v>4.1666666666666664E-2</v>
      </c>
      <c r="H528" s="200">
        <v>1</v>
      </c>
      <c r="I528" s="201">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0.15625</v>
      </c>
      <c r="J528" s="201">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0.53124999999999989</v>
      </c>
      <c r="K528" s="202">
        <v>4.1666666666666664E-2</v>
      </c>
      <c r="L528" s="203" t="str" cm="1">
        <f t="array" ref="L52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16.04.01.01_v_EN</v>
      </c>
      <c r="M528" s="204">
        <v>16</v>
      </c>
      <c r="N528" s="205" t="s">
        <v>1182</v>
      </c>
      <c r="O528" s="206">
        <v>4</v>
      </c>
      <c r="P528" s="207" t="s">
        <v>15</v>
      </c>
      <c r="Q528" s="204">
        <v>1</v>
      </c>
      <c r="R528" s="207" t="s">
        <v>1180</v>
      </c>
      <c r="S528" s="208" t="s">
        <v>15</v>
      </c>
      <c r="T528" s="204">
        <v>1</v>
      </c>
      <c r="U528" s="209" t="s">
        <v>15</v>
      </c>
      <c r="V528" s="210" t="s">
        <v>1183</v>
      </c>
      <c r="W528" s="207" t="s">
        <v>15</v>
      </c>
      <c r="X528" s="207" t="s">
        <v>15</v>
      </c>
      <c r="Y528" s="211">
        <v>0</v>
      </c>
      <c r="Z528" s="210" t="s">
        <v>1180</v>
      </c>
      <c r="AA528" s="212" t="s">
        <v>1181</v>
      </c>
      <c r="AB528" s="237"/>
      <c r="AC528" s="209" t="s">
        <v>15</v>
      </c>
      <c r="AD528" s="213" t="s">
        <v>15</v>
      </c>
      <c r="AE528" s="214" t="str">
        <f>IF(ISBLANK(Lehrdrehbuch[[#This Row],[from]]),"",_xlfn.CONCAT(Lehrdrehbuch[[#This Row],[Ei Nr.]],".",Lehrdrehbuch[[#This Row],[from]]))</f>
        <v>16.na</v>
      </c>
      <c r="AF528" s="213" t="s">
        <v>15</v>
      </c>
      <c r="AG528" s="214" t="str">
        <f>IF(ISBLANK(Lehrdrehbuch[[#This Row],[until]]),"",_xlfn.CONCAT(Lehrdrehbuch[[#This Row],[Ei Nr.]],".",Lehrdrehbuch[[#This Row],[until]]))</f>
        <v>16.na</v>
      </c>
      <c r="AH528" s="215" t="str" cm="1">
        <f t="array" ref="AH528">_xlfn.IFS(Lehrdrehbuch[[#This Row],[from]]="na","na",Lehrdrehbuch[[#This Row],[from]]="ID","na",ISBLANK(Lehrdrehbuch[[#This Row],[from]]),"na",ISNUMBER(Lehrdrehbuch[[#This Row],[from]]),Lehrdrehbuch[[#This Row],[until]]-Lehrdrehbuch[[#This Row],[from]]+1)</f>
        <v>na</v>
      </c>
      <c r="AI528" s="216"/>
      <c r="AJ528" s="217"/>
      <c r="AK528" s="216"/>
      <c r="AL528"/>
      <c r="AM528"/>
      <c r="AN528"/>
      <c r="AO528"/>
      <c r="AP528"/>
      <c r="AQ528"/>
      <c r="AR528"/>
      <c r="AS528"/>
      <c r="AT528"/>
      <c r="AU528"/>
      <c r="AV528"/>
    </row>
    <row r="529" spans="1:48" s="218" customFormat="1" ht="32" x14ac:dyDescent="0.2">
      <c r="A529" s="46"/>
      <c r="B529" s="39">
        <v>6</v>
      </c>
      <c r="C529" s="109">
        <v>144</v>
      </c>
      <c r="D529" s="50">
        <v>292</v>
      </c>
      <c r="E529" s="102">
        <v>1</v>
      </c>
      <c r="F529" s="92" t="s">
        <v>835</v>
      </c>
      <c r="G529" s="52">
        <v>3.472222222222222E-3</v>
      </c>
      <c r="H529" s="44">
        <v>1</v>
      </c>
      <c r="I52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0.15972222222222221</v>
      </c>
      <c r="J52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0.5347222222222221</v>
      </c>
      <c r="K529" s="56">
        <v>2.4305555555555556E-2</v>
      </c>
      <c r="L529" s="128" t="str" cm="1">
        <f t="array" ref="L52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17.01.01.01_v_EN</v>
      </c>
      <c r="M529" s="59">
        <v>17</v>
      </c>
      <c r="N529" s="37" t="s">
        <v>1061</v>
      </c>
      <c r="O529" s="5">
        <v>1</v>
      </c>
      <c r="P529" s="1" t="s">
        <v>863</v>
      </c>
      <c r="Q529" s="59">
        <v>1</v>
      </c>
      <c r="R529" s="1" t="s">
        <v>1073</v>
      </c>
      <c r="S529" s="84" t="s">
        <v>1550</v>
      </c>
      <c r="T529" s="59">
        <v>1</v>
      </c>
      <c r="U529" s="2" t="s">
        <v>1331</v>
      </c>
      <c r="V529" s="60" t="s">
        <v>1225</v>
      </c>
      <c r="W529" s="1" t="s">
        <v>821</v>
      </c>
      <c r="X529" s="1" t="s">
        <v>822</v>
      </c>
      <c r="Y529" s="17">
        <v>0</v>
      </c>
      <c r="Z529" s="60" t="s">
        <v>1086</v>
      </c>
      <c r="AA529" s="35"/>
      <c r="AB529" s="12"/>
      <c r="AC529" s="2" t="s">
        <v>819</v>
      </c>
      <c r="AD529" s="9">
        <v>1</v>
      </c>
      <c r="AE529" s="88" t="str">
        <f>IF(ISBLANK(Lehrdrehbuch[[#This Row],[from]]),"",_xlfn.CONCAT(Lehrdrehbuch[[#This Row],[Ei Nr.]],".",Lehrdrehbuch[[#This Row],[from]]))</f>
        <v>17.1</v>
      </c>
      <c r="AF529" s="9">
        <v>2</v>
      </c>
      <c r="AG529" s="88" t="str">
        <f>IF(ISBLANK(Lehrdrehbuch[[#This Row],[until]]),"",_xlfn.CONCAT(Lehrdrehbuch[[#This Row],[Ei Nr.]],".",Lehrdrehbuch[[#This Row],[until]]))</f>
        <v>17.2</v>
      </c>
      <c r="AH529" s="67" cm="1">
        <f t="array" ref="AH529">_xlfn.IFS(Lehrdrehbuch[[#This Row],[from]]="na","na",Lehrdrehbuch[[#This Row],[from]]="ID","na",ISBLANK(Lehrdrehbuch[[#This Row],[from]]),"na",ISNUMBER(Lehrdrehbuch[[#This Row],[from]]),Lehrdrehbuch[[#This Row],[until]]-Lehrdrehbuch[[#This Row],[from]]+1)</f>
        <v>2</v>
      </c>
      <c r="AI529" s="79"/>
      <c r="AJ529" s="96"/>
      <c r="AK529" s="79"/>
    </row>
    <row r="530" spans="1:48" ht="64" x14ac:dyDescent="0.2">
      <c r="A530" s="46"/>
      <c r="B530" s="39">
        <v>6</v>
      </c>
      <c r="C530" s="109">
        <v>145</v>
      </c>
      <c r="D530" s="50">
        <v>294</v>
      </c>
      <c r="E530" s="102">
        <v>1</v>
      </c>
      <c r="F530" s="92" t="s">
        <v>835</v>
      </c>
      <c r="G530" s="52">
        <v>2.7777777777777779E-3</v>
      </c>
      <c r="H530" s="44">
        <v>1</v>
      </c>
      <c r="I53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0.16249999999999998</v>
      </c>
      <c r="J53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0.53749999999999987</v>
      </c>
      <c r="K530" s="56">
        <v>2.4305555555555556E-2</v>
      </c>
      <c r="L530" s="128" t="str" cm="1">
        <f t="array" ref="L53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17.02.01.01_v_EN</v>
      </c>
      <c r="M530" s="59">
        <v>17</v>
      </c>
      <c r="N530" s="37" t="s">
        <v>1061</v>
      </c>
      <c r="O530" s="5">
        <v>2</v>
      </c>
      <c r="P530" s="1" t="s">
        <v>1061</v>
      </c>
      <c r="Q530" s="59">
        <v>1</v>
      </c>
      <c r="R530" s="1" t="s">
        <v>1073</v>
      </c>
      <c r="S530" s="84" t="s">
        <v>823</v>
      </c>
      <c r="T530" s="59">
        <v>1</v>
      </c>
      <c r="U530" s="2" t="s">
        <v>824</v>
      </c>
      <c r="V530" s="60" t="s">
        <v>1332</v>
      </c>
      <c r="W530" s="1" t="s">
        <v>826</v>
      </c>
      <c r="X530" s="1" t="s">
        <v>374</v>
      </c>
      <c r="Y530" s="17">
        <v>0</v>
      </c>
      <c r="Z530" s="60" t="s">
        <v>1551</v>
      </c>
      <c r="AA530" s="35" t="s">
        <v>1175</v>
      </c>
      <c r="AB530" s="12"/>
      <c r="AC530" s="2" t="s">
        <v>819</v>
      </c>
      <c r="AD530" s="9">
        <v>3</v>
      </c>
      <c r="AE530" s="88" t="str">
        <f>IF(ISBLANK(Lehrdrehbuch[[#This Row],[from]]),"",_xlfn.CONCAT(Lehrdrehbuch[[#This Row],[Ei Nr.]],".",Lehrdrehbuch[[#This Row],[from]]))</f>
        <v>17.3</v>
      </c>
      <c r="AF530" s="9">
        <v>3</v>
      </c>
      <c r="AG530" s="88" t="str">
        <f>IF(ISBLANK(Lehrdrehbuch[[#This Row],[until]]),"",_xlfn.CONCAT(Lehrdrehbuch[[#This Row],[Ei Nr.]],".",Lehrdrehbuch[[#This Row],[until]]))</f>
        <v>17.3</v>
      </c>
      <c r="AH530" s="67" cm="1">
        <f t="array" ref="AH530">_xlfn.IFS(Lehrdrehbuch[[#This Row],[from]]="na","na",Lehrdrehbuch[[#This Row],[from]]="ID","na",ISBLANK(Lehrdrehbuch[[#This Row],[from]]),"na",ISNUMBER(Lehrdrehbuch[[#This Row],[from]]),Lehrdrehbuch[[#This Row],[until]]-Lehrdrehbuch[[#This Row],[from]]+1)</f>
        <v>1</v>
      </c>
      <c r="AI530" s="79"/>
      <c r="AJ530" s="96"/>
      <c r="AK530" s="2" t="s">
        <v>804</v>
      </c>
      <c r="AL530"/>
      <c r="AM530"/>
      <c r="AN530"/>
      <c r="AO530"/>
      <c r="AP530"/>
      <c r="AQ530"/>
      <c r="AR530"/>
      <c r="AS530"/>
      <c r="AT530"/>
      <c r="AU530"/>
      <c r="AV530"/>
    </row>
    <row r="531" spans="1:48" ht="64" x14ac:dyDescent="0.2">
      <c r="A531" s="46"/>
      <c r="B531" s="39">
        <v>6</v>
      </c>
      <c r="C531" s="109">
        <v>146</v>
      </c>
      <c r="D531" s="50">
        <v>296</v>
      </c>
      <c r="E531" s="102">
        <v>1</v>
      </c>
      <c r="F531" s="92" t="s">
        <v>835</v>
      </c>
      <c r="G531" s="52">
        <v>3.472222222222222E-3</v>
      </c>
      <c r="H531" s="44">
        <v>1</v>
      </c>
      <c r="I53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0.16597222222222219</v>
      </c>
      <c r="J53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0.54097222222222208</v>
      </c>
      <c r="K531" s="56">
        <v>2.4305555555555556E-2</v>
      </c>
      <c r="L531" s="128" t="str" cm="1">
        <f t="array" ref="L53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17.02.02.01_v_EN</v>
      </c>
      <c r="M531" s="59">
        <v>17</v>
      </c>
      <c r="N531" s="37" t="s">
        <v>1061</v>
      </c>
      <c r="O531" s="5">
        <v>2</v>
      </c>
      <c r="P531" s="1" t="s">
        <v>1061</v>
      </c>
      <c r="Q531" s="59">
        <v>2</v>
      </c>
      <c r="R531" s="1" t="s">
        <v>1552</v>
      </c>
      <c r="S531" s="84" t="s">
        <v>823</v>
      </c>
      <c r="T531" s="59">
        <v>1</v>
      </c>
      <c r="U531" s="2" t="s">
        <v>824</v>
      </c>
      <c r="V531" s="60" t="s">
        <v>1333</v>
      </c>
      <c r="W531" s="1" t="s">
        <v>826</v>
      </c>
      <c r="X531" s="1" t="s">
        <v>374</v>
      </c>
      <c r="Y531" s="17">
        <v>0</v>
      </c>
      <c r="Z531" s="60" t="s">
        <v>1553</v>
      </c>
      <c r="AA531" s="35"/>
      <c r="AB531" s="12"/>
      <c r="AC531" s="2" t="s">
        <v>819</v>
      </c>
      <c r="AD531" s="9">
        <v>4</v>
      </c>
      <c r="AE531" s="88" t="str">
        <f>IF(ISBLANK(Lehrdrehbuch[[#This Row],[from]]),"",_xlfn.CONCAT(Lehrdrehbuch[[#This Row],[Ei Nr.]],".",Lehrdrehbuch[[#This Row],[from]]))</f>
        <v>17.4</v>
      </c>
      <c r="AF531" s="9">
        <v>6</v>
      </c>
      <c r="AG531" s="88" t="str">
        <f>IF(ISBLANK(Lehrdrehbuch[[#This Row],[until]]),"",_xlfn.CONCAT(Lehrdrehbuch[[#This Row],[Ei Nr.]],".",Lehrdrehbuch[[#This Row],[until]]))</f>
        <v>17.6</v>
      </c>
      <c r="AH531" s="67" cm="1">
        <f t="array" ref="AH531">_xlfn.IFS(Lehrdrehbuch[[#This Row],[from]]="na","na",Lehrdrehbuch[[#This Row],[from]]="ID","na",ISBLANK(Lehrdrehbuch[[#This Row],[from]]),"na",ISNUMBER(Lehrdrehbuch[[#This Row],[from]]),Lehrdrehbuch[[#This Row],[until]]-Lehrdrehbuch[[#This Row],[from]]+1)</f>
        <v>3</v>
      </c>
      <c r="AI531" s="79"/>
      <c r="AJ531" s="96"/>
      <c r="AK531" s="79"/>
      <c r="AL531"/>
      <c r="AM531"/>
      <c r="AN531"/>
      <c r="AO531"/>
      <c r="AP531"/>
      <c r="AQ531"/>
      <c r="AR531"/>
      <c r="AS531"/>
      <c r="AT531"/>
      <c r="AU531"/>
      <c r="AV531"/>
    </row>
    <row r="532" spans="1:48" ht="64" x14ac:dyDescent="0.2">
      <c r="A532" s="46"/>
      <c r="B532" s="39">
        <v>6</v>
      </c>
      <c r="C532" s="109">
        <v>147</v>
      </c>
      <c r="D532" s="50">
        <v>298</v>
      </c>
      <c r="E532" s="102">
        <v>1</v>
      </c>
      <c r="F532" s="92" t="s">
        <v>835</v>
      </c>
      <c r="G532" s="52">
        <v>6.9444444444444447E-4</v>
      </c>
      <c r="H532" s="44">
        <v>1</v>
      </c>
      <c r="I53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0.16666666666666663</v>
      </c>
      <c r="J53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0.54166666666666652</v>
      </c>
      <c r="K532" s="56">
        <v>2.4305555555555556E-2</v>
      </c>
      <c r="L532" s="128" t="str" cm="1">
        <f t="array" ref="L53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17.03.01.01_v_EN</v>
      </c>
      <c r="M532" s="59">
        <v>17</v>
      </c>
      <c r="N532" s="37" t="s">
        <v>1061</v>
      </c>
      <c r="O532" s="5">
        <v>3</v>
      </c>
      <c r="P532" s="1" t="s">
        <v>1065</v>
      </c>
      <c r="Q532" s="59">
        <v>1</v>
      </c>
      <c r="R532" s="1" t="s">
        <v>1065</v>
      </c>
      <c r="S532" s="84" t="s">
        <v>937</v>
      </c>
      <c r="T532" s="59">
        <v>1</v>
      </c>
      <c r="U532" s="2" t="s">
        <v>1016</v>
      </c>
      <c r="V532" s="60" t="s">
        <v>1334</v>
      </c>
      <c r="W532" s="1" t="s">
        <v>821</v>
      </c>
      <c r="X532" s="1" t="s">
        <v>822</v>
      </c>
      <c r="Y532" s="17">
        <v>0</v>
      </c>
      <c r="Z532" s="60" t="s">
        <v>1087</v>
      </c>
      <c r="AA532" s="35" t="s">
        <v>1092</v>
      </c>
      <c r="AB532" s="12" t="s">
        <v>1174</v>
      </c>
      <c r="AC532" s="2"/>
      <c r="AD532" s="9">
        <v>7</v>
      </c>
      <c r="AE532" s="88" t="str">
        <f>IF(ISBLANK(Lehrdrehbuch[[#This Row],[from]]),"",_xlfn.CONCAT(Lehrdrehbuch[[#This Row],[Ei Nr.]],".",Lehrdrehbuch[[#This Row],[from]]))</f>
        <v>17.7</v>
      </c>
      <c r="AF532" s="9">
        <v>7</v>
      </c>
      <c r="AG532" s="88" t="str">
        <f>IF(ISBLANK(Lehrdrehbuch[[#This Row],[until]]),"",_xlfn.CONCAT(Lehrdrehbuch[[#This Row],[Ei Nr.]],".",Lehrdrehbuch[[#This Row],[until]]))</f>
        <v>17.7</v>
      </c>
      <c r="AH532" s="67" cm="1">
        <f t="array" ref="AH532">_xlfn.IFS(Lehrdrehbuch[[#This Row],[from]]="na","na",Lehrdrehbuch[[#This Row],[from]]="ID","na",ISBLANK(Lehrdrehbuch[[#This Row],[from]]),"na",ISNUMBER(Lehrdrehbuch[[#This Row],[from]]),Lehrdrehbuch[[#This Row],[until]]-Lehrdrehbuch[[#This Row],[from]]+1)</f>
        <v>1</v>
      </c>
      <c r="AI532" s="79"/>
      <c r="AJ532" s="96"/>
      <c r="AK532" s="2"/>
      <c r="AL532"/>
      <c r="AM532"/>
      <c r="AN532"/>
      <c r="AO532"/>
      <c r="AP532"/>
      <c r="AQ532"/>
      <c r="AR532"/>
      <c r="AS532"/>
      <c r="AT532"/>
      <c r="AU532"/>
      <c r="AV532"/>
    </row>
    <row r="533" spans="1:48" ht="176" x14ac:dyDescent="0.2">
      <c r="A533" s="46"/>
      <c r="B533" s="39">
        <v>6</v>
      </c>
      <c r="C533" s="109">
        <v>148</v>
      </c>
      <c r="D533" s="50">
        <v>300</v>
      </c>
      <c r="E533" s="102">
        <v>1</v>
      </c>
      <c r="F533" s="92" t="s">
        <v>835</v>
      </c>
      <c r="G533" s="52">
        <v>6.9444444444444441E-3</v>
      </c>
      <c r="H533" s="44">
        <v>1</v>
      </c>
      <c r="I53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0.17361111111111108</v>
      </c>
      <c r="J53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0.54861111111111094</v>
      </c>
      <c r="K533" s="56">
        <v>2.4305555555555556E-2</v>
      </c>
      <c r="L533" s="128" t="str" cm="1">
        <f t="array" ref="L53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17.03.01.03_v_EN</v>
      </c>
      <c r="M533" s="59">
        <v>17</v>
      </c>
      <c r="N533" s="37" t="s">
        <v>1061</v>
      </c>
      <c r="O533" s="5">
        <v>3</v>
      </c>
      <c r="P533" s="1" t="s">
        <v>1065</v>
      </c>
      <c r="Q533" s="59">
        <v>1</v>
      </c>
      <c r="R533" s="1" t="s">
        <v>1065</v>
      </c>
      <c r="S533" s="84" t="s">
        <v>937</v>
      </c>
      <c r="T533" s="59">
        <v>3</v>
      </c>
      <c r="U533" s="2" t="s">
        <v>1213</v>
      </c>
      <c r="V533" s="60" t="s">
        <v>1334</v>
      </c>
      <c r="W533" s="1" t="s">
        <v>821</v>
      </c>
      <c r="X533" s="1" t="s">
        <v>822</v>
      </c>
      <c r="Y533" s="17">
        <v>0</v>
      </c>
      <c r="Z533" s="27" t="s">
        <v>1335</v>
      </c>
      <c r="AA533" s="35" t="s">
        <v>991</v>
      </c>
      <c r="AB533" s="12"/>
      <c r="AC533" s="2" t="s">
        <v>852</v>
      </c>
      <c r="AD533" s="9">
        <v>8</v>
      </c>
      <c r="AE533" s="88" t="str">
        <f>IF(ISBLANK(Lehrdrehbuch[[#This Row],[from]]),"",_xlfn.CONCAT(Lehrdrehbuch[[#This Row],[Ei Nr.]],".",Lehrdrehbuch[[#This Row],[from]]))</f>
        <v>17.8</v>
      </c>
      <c r="AF533" s="9">
        <v>8</v>
      </c>
      <c r="AG533" s="88" t="str">
        <f>IF(ISBLANK(Lehrdrehbuch[[#This Row],[until]]),"",_xlfn.CONCAT(Lehrdrehbuch[[#This Row],[Ei Nr.]],".",Lehrdrehbuch[[#This Row],[until]]))</f>
        <v>17.8</v>
      </c>
      <c r="AH533" s="67" cm="1">
        <f t="array" ref="AH533">_xlfn.IFS(Lehrdrehbuch[[#This Row],[from]]="na","na",Lehrdrehbuch[[#This Row],[from]]="ID","na",ISBLANK(Lehrdrehbuch[[#This Row],[from]]),"na",ISNUMBER(Lehrdrehbuch[[#This Row],[from]]),Lehrdrehbuch[[#This Row],[until]]-Lehrdrehbuch[[#This Row],[from]]+1)</f>
        <v>1</v>
      </c>
      <c r="AI533" s="79"/>
      <c r="AJ533" s="96"/>
      <c r="AK533" s="79"/>
      <c r="AL533"/>
      <c r="AM533"/>
      <c r="AN533"/>
      <c r="AO533"/>
      <c r="AP533"/>
      <c r="AQ533"/>
      <c r="AR533"/>
      <c r="AS533"/>
      <c r="AT533"/>
      <c r="AU533"/>
      <c r="AV533"/>
    </row>
    <row r="534" spans="1:48" ht="32" x14ac:dyDescent="0.2">
      <c r="A534" s="46"/>
      <c r="B534" s="39">
        <v>6</v>
      </c>
      <c r="C534" s="109">
        <v>149</v>
      </c>
      <c r="D534" s="50">
        <v>302</v>
      </c>
      <c r="E534" s="102">
        <v>1</v>
      </c>
      <c r="F534" s="92" t="s">
        <v>835</v>
      </c>
      <c r="G534" s="52">
        <v>6.9444444444444441E-3</v>
      </c>
      <c r="H534" s="44">
        <v>1</v>
      </c>
      <c r="I53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0.18055555555555552</v>
      </c>
      <c r="J53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0.55555555555555536</v>
      </c>
      <c r="K534" s="56">
        <v>2.4305555555555556E-2</v>
      </c>
      <c r="L534" s="128" t="str" cm="1">
        <f t="array" ref="L53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17.03.01.04_v_EN</v>
      </c>
      <c r="M534" s="59">
        <v>17</v>
      </c>
      <c r="N534" s="37" t="s">
        <v>1061</v>
      </c>
      <c r="O534" s="5">
        <v>3</v>
      </c>
      <c r="P534" s="1" t="s">
        <v>1065</v>
      </c>
      <c r="Q534" s="59">
        <v>1</v>
      </c>
      <c r="R534" s="1" t="s">
        <v>1065</v>
      </c>
      <c r="S534" s="84" t="s">
        <v>937</v>
      </c>
      <c r="T534" s="59">
        <v>4</v>
      </c>
      <c r="U534" s="2" t="s">
        <v>1198</v>
      </c>
      <c r="V534" s="60" t="s">
        <v>1334</v>
      </c>
      <c r="W534" s="1" t="s">
        <v>821</v>
      </c>
      <c r="X534" s="1" t="s">
        <v>822</v>
      </c>
      <c r="Y534" s="17">
        <v>0</v>
      </c>
      <c r="Z534" s="27" t="s">
        <v>1366</v>
      </c>
      <c r="AA534" s="35" t="s">
        <v>1091</v>
      </c>
      <c r="AB534" s="12"/>
      <c r="AC534" s="2" t="s">
        <v>853</v>
      </c>
      <c r="AD534" s="9">
        <v>9</v>
      </c>
      <c r="AE534" s="88" t="str">
        <f>IF(ISBLANK(Lehrdrehbuch[[#This Row],[from]]),"",_xlfn.CONCAT(Lehrdrehbuch[[#This Row],[Ei Nr.]],".",Lehrdrehbuch[[#This Row],[from]]))</f>
        <v>17.9</v>
      </c>
      <c r="AF534" s="9">
        <v>9</v>
      </c>
      <c r="AG534" s="88" t="str">
        <f>IF(ISBLANK(Lehrdrehbuch[[#This Row],[until]]),"",_xlfn.CONCAT(Lehrdrehbuch[[#This Row],[Ei Nr.]],".",Lehrdrehbuch[[#This Row],[until]]))</f>
        <v>17.9</v>
      </c>
      <c r="AH534" s="67" cm="1">
        <f t="array" ref="AH534">_xlfn.IFS(Lehrdrehbuch[[#This Row],[from]]="na","na",Lehrdrehbuch[[#This Row],[from]]="ID","na",ISBLANK(Lehrdrehbuch[[#This Row],[from]]),"na",ISNUMBER(Lehrdrehbuch[[#This Row],[from]]),Lehrdrehbuch[[#This Row],[until]]-Lehrdrehbuch[[#This Row],[from]]+1)</f>
        <v>1</v>
      </c>
      <c r="AI534" s="79"/>
      <c r="AJ534" s="96"/>
      <c r="AK534" s="2" t="s">
        <v>805</v>
      </c>
      <c r="AL534"/>
      <c r="AM534"/>
      <c r="AN534"/>
      <c r="AO534"/>
      <c r="AP534"/>
      <c r="AQ534"/>
      <c r="AR534"/>
      <c r="AS534"/>
      <c r="AT534"/>
      <c r="AU534"/>
      <c r="AV534"/>
    </row>
    <row r="535" spans="1:48" ht="144" x14ac:dyDescent="0.2">
      <c r="A535" s="46"/>
      <c r="B535" s="39">
        <v>6</v>
      </c>
      <c r="C535" s="109">
        <v>150</v>
      </c>
      <c r="D535" s="50">
        <v>307</v>
      </c>
      <c r="E535" s="102">
        <v>1</v>
      </c>
      <c r="F535" s="92" t="s">
        <v>835</v>
      </c>
      <c r="G535" s="52">
        <v>2.0833333333333333E-3</v>
      </c>
      <c r="H535" s="44">
        <v>1</v>
      </c>
      <c r="I53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0.18263888888888885</v>
      </c>
      <c r="J53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0.55763888888888868</v>
      </c>
      <c r="K535" s="56">
        <v>1.3888888888888888E-2</v>
      </c>
      <c r="L535" s="128" t="str" cm="1">
        <f t="array" ref="L53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18.01.01.01_v_EN</v>
      </c>
      <c r="M535" s="59">
        <v>18</v>
      </c>
      <c r="N535" s="37" t="s">
        <v>1062</v>
      </c>
      <c r="O535" s="5">
        <v>1</v>
      </c>
      <c r="P535" s="1" t="s">
        <v>1066</v>
      </c>
      <c r="Q535" s="59">
        <v>1</v>
      </c>
      <c r="R535" s="1" t="s">
        <v>1074</v>
      </c>
      <c r="S535" s="84" t="s">
        <v>823</v>
      </c>
      <c r="T535" s="59">
        <v>1</v>
      </c>
      <c r="U535" s="2" t="s">
        <v>824</v>
      </c>
      <c r="V535" s="60" t="s">
        <v>1562</v>
      </c>
      <c r="W535" s="1" t="s">
        <v>826</v>
      </c>
      <c r="X535" s="1" t="s">
        <v>374</v>
      </c>
      <c r="Y535" s="17">
        <v>0</v>
      </c>
      <c r="Z535" s="60" t="s">
        <v>1563</v>
      </c>
      <c r="AA535" s="35"/>
      <c r="AB535" s="12"/>
      <c r="AC535" s="2" t="s">
        <v>819</v>
      </c>
      <c r="AD535" s="9">
        <v>1</v>
      </c>
      <c r="AE535" s="88" t="str">
        <f>IF(ISBLANK(Lehrdrehbuch[[#This Row],[from]]),"",_xlfn.CONCAT(Lehrdrehbuch[[#This Row],[Ei Nr.]],".",Lehrdrehbuch[[#This Row],[from]]))</f>
        <v>18.1</v>
      </c>
      <c r="AF535" s="9">
        <v>3</v>
      </c>
      <c r="AG535" s="88" t="str">
        <f>IF(ISBLANK(Lehrdrehbuch[[#This Row],[until]]),"",_xlfn.CONCAT(Lehrdrehbuch[[#This Row],[Ei Nr.]],".",Lehrdrehbuch[[#This Row],[until]]))</f>
        <v>18.3</v>
      </c>
      <c r="AH535" s="67" cm="1">
        <f t="array" ref="AH535">_xlfn.IFS(Lehrdrehbuch[[#This Row],[from]]="na","na",Lehrdrehbuch[[#This Row],[from]]="ID","na",ISBLANK(Lehrdrehbuch[[#This Row],[from]]),"na",ISNUMBER(Lehrdrehbuch[[#This Row],[from]]),Lehrdrehbuch[[#This Row],[until]]-Lehrdrehbuch[[#This Row],[from]]+1)</f>
        <v>3</v>
      </c>
      <c r="AI535" s="79"/>
      <c r="AJ535" s="96"/>
      <c r="AK535" s="79"/>
      <c r="AL535"/>
      <c r="AM535"/>
      <c r="AN535"/>
      <c r="AO535"/>
      <c r="AP535"/>
      <c r="AQ535"/>
      <c r="AR535"/>
      <c r="AS535"/>
      <c r="AT535"/>
      <c r="AU535"/>
      <c r="AV535"/>
    </row>
    <row r="536" spans="1:48" ht="48" x14ac:dyDescent="0.2">
      <c r="A536" s="46"/>
      <c r="B536" s="39">
        <v>6</v>
      </c>
      <c r="C536" s="109">
        <v>151</v>
      </c>
      <c r="D536" s="50">
        <v>309</v>
      </c>
      <c r="E536" s="103">
        <v>1</v>
      </c>
      <c r="F536" s="92" t="s">
        <v>835</v>
      </c>
      <c r="G536" s="52">
        <v>3.472222222222222E-3</v>
      </c>
      <c r="H536" s="44">
        <v>0</v>
      </c>
      <c r="I53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0.18263888888888885</v>
      </c>
      <c r="J53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0.55763888888888868</v>
      </c>
      <c r="K536" s="56">
        <v>1.3888888888888888E-2</v>
      </c>
      <c r="L536" s="128" t="str" cm="1">
        <f t="array" ref="L53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18.01.01a.01_v_EN</v>
      </c>
      <c r="M536" s="58">
        <v>18</v>
      </c>
      <c r="N536" s="37" t="s">
        <v>1062</v>
      </c>
      <c r="O536" s="5">
        <v>1</v>
      </c>
      <c r="P536" s="1" t="s">
        <v>1066</v>
      </c>
      <c r="Q536" s="59" t="s">
        <v>363</v>
      </c>
      <c r="R536" s="1" t="s">
        <v>1074</v>
      </c>
      <c r="S536" s="84" t="s">
        <v>868</v>
      </c>
      <c r="T536" s="58">
        <v>1</v>
      </c>
      <c r="U536" s="2" t="s">
        <v>1331</v>
      </c>
      <c r="V536" s="60" t="s">
        <v>1562</v>
      </c>
      <c r="W536" s="1" t="s">
        <v>821</v>
      </c>
      <c r="X536" s="1" t="s">
        <v>822</v>
      </c>
      <c r="Y536" s="17">
        <v>1</v>
      </c>
      <c r="Z536" s="60" t="s">
        <v>1564</v>
      </c>
      <c r="AA536" s="35"/>
      <c r="AB536" s="12"/>
      <c r="AC536" s="2"/>
      <c r="AD536" s="9" t="s">
        <v>15</v>
      </c>
      <c r="AE536" s="88" t="str">
        <f>IF(ISBLANK(Lehrdrehbuch[[#This Row],[from]]),"",_xlfn.CONCAT(Lehrdrehbuch[[#This Row],[Ei Nr.]],".",Lehrdrehbuch[[#This Row],[from]]))</f>
        <v>18.na</v>
      </c>
      <c r="AF536" s="9" t="s">
        <v>15</v>
      </c>
      <c r="AG536" s="88" t="str">
        <f>IF(ISBLANK(Lehrdrehbuch[[#This Row],[until]]),"",_xlfn.CONCAT(Lehrdrehbuch[[#This Row],[Ei Nr.]],".",Lehrdrehbuch[[#This Row],[until]]))</f>
        <v>18.na</v>
      </c>
      <c r="AH536" s="67" t="str" cm="1">
        <f t="array" ref="AH536">_xlfn.IFS(Lehrdrehbuch[[#This Row],[from]]="na","na",Lehrdrehbuch[[#This Row],[from]]="ID","na",ISBLANK(Lehrdrehbuch[[#This Row],[from]]),"na",ISNUMBER(Lehrdrehbuch[[#This Row],[from]]),Lehrdrehbuch[[#This Row],[until]]-Lehrdrehbuch[[#This Row],[from]]+1)</f>
        <v>na</v>
      </c>
      <c r="AI536" s="79"/>
      <c r="AJ536" s="96"/>
      <c r="AK536" s="79"/>
      <c r="AL536"/>
      <c r="AM536"/>
      <c r="AN536"/>
      <c r="AO536"/>
      <c r="AP536"/>
      <c r="AQ536"/>
      <c r="AR536"/>
      <c r="AS536"/>
      <c r="AT536"/>
      <c r="AU536"/>
      <c r="AV536"/>
    </row>
    <row r="537" spans="1:48" ht="48" x14ac:dyDescent="0.2">
      <c r="A537" s="46"/>
      <c r="B537" s="39">
        <v>6</v>
      </c>
      <c r="C537" s="109">
        <v>152</v>
      </c>
      <c r="D537" s="50">
        <v>310</v>
      </c>
      <c r="E537" s="102">
        <v>1</v>
      </c>
      <c r="F537" s="92" t="s">
        <v>835</v>
      </c>
      <c r="G537" s="52">
        <v>3.472222222222222E-3</v>
      </c>
      <c r="H537" s="44">
        <v>1</v>
      </c>
      <c r="I53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0.18611111111111106</v>
      </c>
      <c r="J53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0.56111111111111089</v>
      </c>
      <c r="K537" s="56">
        <v>1.3888888888888888E-2</v>
      </c>
      <c r="L537" s="128" t="str" cm="1">
        <f t="array" ref="L53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18.01.02.01_v_EN</v>
      </c>
      <c r="M537" s="59">
        <v>18</v>
      </c>
      <c r="N537" s="37" t="s">
        <v>1062</v>
      </c>
      <c r="O537" s="5">
        <v>1</v>
      </c>
      <c r="P537" s="1" t="s">
        <v>1066</v>
      </c>
      <c r="Q537" s="59">
        <v>2</v>
      </c>
      <c r="R537" s="1" t="s">
        <v>1074</v>
      </c>
      <c r="S537" s="84" t="s">
        <v>1078</v>
      </c>
      <c r="T537" s="59">
        <v>1</v>
      </c>
      <c r="U537" s="2" t="s">
        <v>1202</v>
      </c>
      <c r="V537" s="60" t="s">
        <v>1336</v>
      </c>
      <c r="W537" s="1" t="s">
        <v>821</v>
      </c>
      <c r="X537" s="1" t="s">
        <v>374</v>
      </c>
      <c r="Y537" s="17">
        <v>0</v>
      </c>
      <c r="Z537" s="60" t="s">
        <v>1088</v>
      </c>
      <c r="AA537" s="35" t="s">
        <v>1090</v>
      </c>
      <c r="AB537" s="12"/>
      <c r="AC537" s="2" t="s">
        <v>841</v>
      </c>
      <c r="AD537" s="9">
        <v>4</v>
      </c>
      <c r="AE537" s="88" t="str">
        <f>IF(ISBLANK(Lehrdrehbuch[[#This Row],[from]]),"",_xlfn.CONCAT(Lehrdrehbuch[[#This Row],[Ei Nr.]],".",Lehrdrehbuch[[#This Row],[from]]))</f>
        <v>18.4</v>
      </c>
      <c r="AF537" s="9">
        <v>4</v>
      </c>
      <c r="AG537" s="88" t="str">
        <f>IF(ISBLANK(Lehrdrehbuch[[#This Row],[until]]),"",_xlfn.CONCAT(Lehrdrehbuch[[#This Row],[Ei Nr.]],".",Lehrdrehbuch[[#This Row],[until]]))</f>
        <v>18.4</v>
      </c>
      <c r="AH537" s="67" cm="1">
        <f t="array" ref="AH537">_xlfn.IFS(Lehrdrehbuch[[#This Row],[from]]="na","na",Lehrdrehbuch[[#This Row],[from]]="ID","na",ISBLANK(Lehrdrehbuch[[#This Row],[from]]),"na",ISNUMBER(Lehrdrehbuch[[#This Row],[from]]),Lehrdrehbuch[[#This Row],[until]]-Lehrdrehbuch[[#This Row],[from]]+1)</f>
        <v>1</v>
      </c>
      <c r="AI537" s="79"/>
      <c r="AJ537" s="96"/>
      <c r="AK537" s="79"/>
      <c r="AL537"/>
      <c r="AM537"/>
      <c r="AN537"/>
      <c r="AO537"/>
      <c r="AP537"/>
      <c r="AQ537"/>
      <c r="AR537"/>
      <c r="AS537"/>
      <c r="AT537"/>
      <c r="AU537"/>
      <c r="AV537"/>
    </row>
    <row r="538" spans="1:48" ht="80" x14ac:dyDescent="0.2">
      <c r="A538" s="46"/>
      <c r="B538" s="39">
        <v>6</v>
      </c>
      <c r="C538" s="109">
        <v>153</v>
      </c>
      <c r="D538" s="50">
        <v>312</v>
      </c>
      <c r="E538" s="102">
        <v>1</v>
      </c>
      <c r="F538" s="92" t="s">
        <v>835</v>
      </c>
      <c r="G538" s="52">
        <v>4.8611111111111112E-3</v>
      </c>
      <c r="H538" s="44">
        <v>1</v>
      </c>
      <c r="I53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0.19097222222222218</v>
      </c>
      <c r="J53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0.56597222222222199</v>
      </c>
      <c r="K538" s="56">
        <v>1.3888888888888888E-2</v>
      </c>
      <c r="L538" s="128" t="str" cm="1">
        <f t="array" ref="L53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18.02.01.01_v_EN</v>
      </c>
      <c r="M538" s="59">
        <v>18</v>
      </c>
      <c r="N538" s="37" t="s">
        <v>1062</v>
      </c>
      <c r="O538" s="5">
        <v>2</v>
      </c>
      <c r="P538" s="1" t="s">
        <v>1067</v>
      </c>
      <c r="Q538" s="59">
        <v>1</v>
      </c>
      <c r="R538" s="1" t="s">
        <v>1075</v>
      </c>
      <c r="S538" s="84" t="s">
        <v>823</v>
      </c>
      <c r="T538" s="59">
        <v>1</v>
      </c>
      <c r="U538" s="2" t="s">
        <v>824</v>
      </c>
      <c r="V538" s="60" t="s">
        <v>1337</v>
      </c>
      <c r="W538" s="1" t="s">
        <v>826</v>
      </c>
      <c r="X538" s="1" t="s">
        <v>374</v>
      </c>
      <c r="Y538" s="17">
        <v>0</v>
      </c>
      <c r="Z538" s="60" t="s">
        <v>1565</v>
      </c>
      <c r="AA538" s="35"/>
      <c r="AB538" s="12"/>
      <c r="AC538" s="2" t="s">
        <v>819</v>
      </c>
      <c r="AD538" s="9">
        <v>5</v>
      </c>
      <c r="AE538" s="88" t="str">
        <f>IF(ISBLANK(Lehrdrehbuch[[#This Row],[from]]),"",_xlfn.CONCAT(Lehrdrehbuch[[#This Row],[Ei Nr.]],".",Lehrdrehbuch[[#This Row],[from]]))</f>
        <v>18.5</v>
      </c>
      <c r="AF538" s="9">
        <v>5</v>
      </c>
      <c r="AG538" s="88" t="str">
        <f>IF(ISBLANK(Lehrdrehbuch[[#This Row],[until]]),"",_xlfn.CONCAT(Lehrdrehbuch[[#This Row],[Ei Nr.]],".",Lehrdrehbuch[[#This Row],[until]]))</f>
        <v>18.5</v>
      </c>
      <c r="AH538" s="67" cm="1">
        <f t="array" ref="AH538">_xlfn.IFS(Lehrdrehbuch[[#This Row],[from]]="na","na",Lehrdrehbuch[[#This Row],[from]]="ID","na",ISBLANK(Lehrdrehbuch[[#This Row],[from]]),"na",ISNUMBER(Lehrdrehbuch[[#This Row],[from]]),Lehrdrehbuch[[#This Row],[until]]-Lehrdrehbuch[[#This Row],[from]]+1)</f>
        <v>1</v>
      </c>
      <c r="AI538" s="79" t="s">
        <v>373</v>
      </c>
      <c r="AJ538" s="96"/>
      <c r="AK538" s="79"/>
      <c r="AL538"/>
      <c r="AM538"/>
      <c r="AN538"/>
      <c r="AO538"/>
      <c r="AP538"/>
      <c r="AQ538"/>
      <c r="AR538"/>
      <c r="AS538"/>
      <c r="AT538"/>
      <c r="AU538"/>
      <c r="AV538"/>
    </row>
    <row r="539" spans="1:48" ht="64" x14ac:dyDescent="0.2">
      <c r="A539" s="46"/>
      <c r="B539" s="39">
        <v>6</v>
      </c>
      <c r="C539" s="109">
        <v>154</v>
      </c>
      <c r="D539" s="50">
        <v>314</v>
      </c>
      <c r="E539" s="102">
        <v>1</v>
      </c>
      <c r="F539" s="92" t="s">
        <v>835</v>
      </c>
      <c r="G539" s="52">
        <v>6.9444444444444447E-4</v>
      </c>
      <c r="H539" s="44">
        <v>1</v>
      </c>
      <c r="I53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0.19166666666666662</v>
      </c>
      <c r="J53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0.56666666666666643</v>
      </c>
      <c r="K539" s="56">
        <v>1.3888888888888888E-2</v>
      </c>
      <c r="L539" s="128" t="str" cm="1">
        <f t="array" ref="L53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18.02.02.01_v_EN</v>
      </c>
      <c r="M539" s="59">
        <v>18</v>
      </c>
      <c r="N539" s="37" t="s">
        <v>1062</v>
      </c>
      <c r="O539" s="5">
        <v>2</v>
      </c>
      <c r="P539" s="1" t="s">
        <v>1067</v>
      </c>
      <c r="Q539" s="59">
        <v>2</v>
      </c>
      <c r="R539" s="1" t="s">
        <v>1076</v>
      </c>
      <c r="S539" s="84" t="s">
        <v>823</v>
      </c>
      <c r="T539" s="59">
        <v>1</v>
      </c>
      <c r="U539" s="2" t="s">
        <v>824</v>
      </c>
      <c r="V539" s="60" t="s">
        <v>1338</v>
      </c>
      <c r="W539" s="1" t="s">
        <v>826</v>
      </c>
      <c r="X539" s="1" t="s">
        <v>374</v>
      </c>
      <c r="Y539" s="17">
        <v>0</v>
      </c>
      <c r="Z539" s="60" t="s">
        <v>1566</v>
      </c>
      <c r="AA539" s="35" t="s">
        <v>1089</v>
      </c>
      <c r="AB539" s="12"/>
      <c r="AC539" s="2" t="s">
        <v>819</v>
      </c>
      <c r="AD539" s="9">
        <v>6</v>
      </c>
      <c r="AE539" s="88" t="str">
        <f>IF(ISBLANK(Lehrdrehbuch[[#This Row],[from]]),"",_xlfn.CONCAT(Lehrdrehbuch[[#This Row],[Ei Nr.]],".",Lehrdrehbuch[[#This Row],[from]]))</f>
        <v>18.6</v>
      </c>
      <c r="AF539" s="9">
        <v>6</v>
      </c>
      <c r="AG539" s="88" t="str">
        <f>IF(ISBLANK(Lehrdrehbuch[[#This Row],[until]]),"",_xlfn.CONCAT(Lehrdrehbuch[[#This Row],[Ei Nr.]],".",Lehrdrehbuch[[#This Row],[until]]))</f>
        <v>18.6</v>
      </c>
      <c r="AH539" s="67" cm="1">
        <f t="array" ref="AH539">_xlfn.IFS(Lehrdrehbuch[[#This Row],[from]]="na","na",Lehrdrehbuch[[#This Row],[from]]="ID","na",ISBLANK(Lehrdrehbuch[[#This Row],[from]]),"na",ISNUMBER(Lehrdrehbuch[[#This Row],[from]]),Lehrdrehbuch[[#This Row],[until]]-Lehrdrehbuch[[#This Row],[from]]+1)</f>
        <v>1</v>
      </c>
      <c r="AI539" s="79" t="s">
        <v>186</v>
      </c>
      <c r="AJ539" s="96"/>
      <c r="AK539" s="79"/>
      <c r="AL539"/>
      <c r="AM539"/>
      <c r="AN539"/>
      <c r="AO539"/>
      <c r="AP539"/>
      <c r="AQ539"/>
      <c r="AR539"/>
      <c r="AS539"/>
      <c r="AT539"/>
      <c r="AU539"/>
      <c r="AV539"/>
    </row>
    <row r="540" spans="1:48" ht="64" x14ac:dyDescent="0.2">
      <c r="A540" s="46"/>
      <c r="B540" s="39">
        <v>6</v>
      </c>
      <c r="C540" s="109">
        <v>155</v>
      </c>
      <c r="D540" s="50">
        <v>316</v>
      </c>
      <c r="E540" s="102">
        <v>1</v>
      </c>
      <c r="F540" s="92" t="s">
        <v>835</v>
      </c>
      <c r="G540" s="52">
        <v>2.7777777777777779E-3</v>
      </c>
      <c r="H540" s="44">
        <v>0</v>
      </c>
      <c r="I54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0.19166666666666662</v>
      </c>
      <c r="J54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0.56666666666666643</v>
      </c>
      <c r="K540" s="55">
        <v>6.9444444444444441E-3</v>
      </c>
      <c r="L540" s="128" t="str" cm="1">
        <f t="array" ref="L54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18.02.02a.01_v_EN</v>
      </c>
      <c r="M540" s="58">
        <v>18</v>
      </c>
      <c r="N540" s="37" t="s">
        <v>1062</v>
      </c>
      <c r="O540" s="5">
        <v>2</v>
      </c>
      <c r="P540" s="1" t="s">
        <v>1067</v>
      </c>
      <c r="Q540" s="59" t="s">
        <v>365</v>
      </c>
      <c r="R540" s="1" t="s">
        <v>1077</v>
      </c>
      <c r="S540" s="84" t="s">
        <v>823</v>
      </c>
      <c r="T540" s="58">
        <v>1</v>
      </c>
      <c r="U540" s="2" t="s">
        <v>824</v>
      </c>
      <c r="V540" s="60" t="s">
        <v>1567</v>
      </c>
      <c r="W540" s="1" t="s">
        <v>826</v>
      </c>
      <c r="X540" s="1" t="s">
        <v>374</v>
      </c>
      <c r="Y540" s="17">
        <v>1</v>
      </c>
      <c r="Z540" s="60" t="s">
        <v>1568</v>
      </c>
      <c r="AA540" s="35"/>
      <c r="AB540" s="12"/>
      <c r="AC540" s="2"/>
      <c r="AD540" s="9" t="s">
        <v>15</v>
      </c>
      <c r="AE540" s="88" t="str">
        <f>IF(ISBLANK(Lehrdrehbuch[[#This Row],[from]]),"",_xlfn.CONCAT(Lehrdrehbuch[[#This Row],[Ei Nr.]],".",Lehrdrehbuch[[#This Row],[from]]))</f>
        <v>18.na</v>
      </c>
      <c r="AF540" s="9" t="s">
        <v>15</v>
      </c>
      <c r="AG540" s="88" t="str">
        <f>IF(ISBLANK(Lehrdrehbuch[[#This Row],[until]]),"",_xlfn.CONCAT(Lehrdrehbuch[[#This Row],[Ei Nr.]],".",Lehrdrehbuch[[#This Row],[until]]))</f>
        <v>18.na</v>
      </c>
      <c r="AH540" s="67" t="str" cm="1">
        <f t="array" ref="AH540">_xlfn.IFS(Lehrdrehbuch[[#This Row],[from]]="na","na",Lehrdrehbuch[[#This Row],[from]]="ID","na",ISBLANK(Lehrdrehbuch[[#This Row],[from]]),"na",ISNUMBER(Lehrdrehbuch[[#This Row],[from]]),Lehrdrehbuch[[#This Row],[until]]-Lehrdrehbuch[[#This Row],[from]]+1)</f>
        <v>na</v>
      </c>
      <c r="AI540" s="79"/>
      <c r="AJ540" s="96"/>
      <c r="AK540" s="79"/>
      <c r="AL540"/>
      <c r="AM540"/>
      <c r="AN540"/>
      <c r="AO540"/>
      <c r="AP540"/>
      <c r="AQ540"/>
      <c r="AR540"/>
      <c r="AS540"/>
      <c r="AT540"/>
      <c r="AU540"/>
      <c r="AV540"/>
    </row>
    <row r="541" spans="1:48" ht="64" x14ac:dyDescent="0.2">
      <c r="A541" s="46"/>
      <c r="B541" s="39">
        <v>6</v>
      </c>
      <c r="C541" s="109">
        <v>156</v>
      </c>
      <c r="D541" s="50">
        <v>318</v>
      </c>
      <c r="E541" s="104">
        <v>1</v>
      </c>
      <c r="F541" s="92" t="s">
        <v>835</v>
      </c>
      <c r="G541" s="52">
        <v>2.7777777777777779E-3</v>
      </c>
      <c r="H541" s="44">
        <v>1</v>
      </c>
      <c r="I54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0.19444444444444439</v>
      </c>
      <c r="J54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0.5694444444444442</v>
      </c>
      <c r="K541" s="56">
        <v>1.3888888888888888E-2</v>
      </c>
      <c r="L541" s="128" t="str" cm="1">
        <f t="array" ref="L54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18.02.03.01_v_EN</v>
      </c>
      <c r="M541" s="58">
        <v>18</v>
      </c>
      <c r="N541" s="37" t="s">
        <v>1062</v>
      </c>
      <c r="O541" s="5">
        <v>2</v>
      </c>
      <c r="P541" s="1" t="s">
        <v>1067</v>
      </c>
      <c r="Q541" s="59">
        <v>3</v>
      </c>
      <c r="R541" s="1" t="s">
        <v>1077</v>
      </c>
      <c r="S541" s="84" t="s">
        <v>868</v>
      </c>
      <c r="T541" s="58">
        <v>1</v>
      </c>
      <c r="U541" s="2" t="s">
        <v>1331</v>
      </c>
      <c r="V541" s="60" t="s">
        <v>1339</v>
      </c>
      <c r="W541" s="1" t="s">
        <v>821</v>
      </c>
      <c r="X541" s="1" t="s">
        <v>822</v>
      </c>
      <c r="Y541" s="17">
        <v>0</v>
      </c>
      <c r="Z541" s="60" t="s">
        <v>1569</v>
      </c>
      <c r="AA541" s="35"/>
      <c r="AB541" s="12"/>
      <c r="AC541" s="2"/>
      <c r="AD541" s="9">
        <v>7</v>
      </c>
      <c r="AE541" s="88" t="str">
        <f>IF(ISBLANK(Lehrdrehbuch[[#This Row],[from]]),"",_xlfn.CONCAT(Lehrdrehbuch[[#This Row],[Ei Nr.]],".",Lehrdrehbuch[[#This Row],[from]]))</f>
        <v>18.7</v>
      </c>
      <c r="AF541" s="9">
        <v>7</v>
      </c>
      <c r="AG541" s="88" t="str">
        <f>IF(ISBLANK(Lehrdrehbuch[[#This Row],[until]]),"",_xlfn.CONCAT(Lehrdrehbuch[[#This Row],[Ei Nr.]],".",Lehrdrehbuch[[#This Row],[until]]))</f>
        <v>18.7</v>
      </c>
      <c r="AH541" s="67" cm="1">
        <f t="array" ref="AH541">_xlfn.IFS(Lehrdrehbuch[[#This Row],[from]]="na","na",Lehrdrehbuch[[#This Row],[from]]="ID","na",ISBLANK(Lehrdrehbuch[[#This Row],[from]]),"na",ISNUMBER(Lehrdrehbuch[[#This Row],[from]]),Lehrdrehbuch[[#This Row],[until]]-Lehrdrehbuch[[#This Row],[from]]+1)</f>
        <v>1</v>
      </c>
      <c r="AI541" s="79"/>
      <c r="AJ541" s="96"/>
      <c r="AK541" s="79"/>
      <c r="AL541"/>
      <c r="AM541"/>
      <c r="AN541"/>
      <c r="AO541"/>
      <c r="AP541"/>
      <c r="AQ541"/>
      <c r="AR541"/>
      <c r="AS541"/>
      <c r="AT541"/>
      <c r="AU541"/>
      <c r="AV541"/>
    </row>
    <row r="542" spans="1:48" ht="64" x14ac:dyDescent="0.2">
      <c r="A542" s="46"/>
      <c r="B542" s="39">
        <v>6</v>
      </c>
      <c r="C542" s="109">
        <v>157</v>
      </c>
      <c r="D542" s="50">
        <v>320</v>
      </c>
      <c r="E542" s="102">
        <v>1</v>
      </c>
      <c r="F542" s="92" t="s">
        <v>835</v>
      </c>
      <c r="G542" s="52">
        <v>1.3888888888888889E-3</v>
      </c>
      <c r="H542" s="44">
        <v>1</v>
      </c>
      <c r="I54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0.19583333333333328</v>
      </c>
      <c r="J54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0.57083333333333308</v>
      </c>
      <c r="K542" s="56">
        <v>1.3888888888888888E-2</v>
      </c>
      <c r="L542" s="128" t="str" cm="1">
        <f t="array" ref="L54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19.01.01.01_v_EN</v>
      </c>
      <c r="M542" s="59">
        <v>19</v>
      </c>
      <c r="N542" s="37" t="s">
        <v>1139</v>
      </c>
      <c r="O542" s="5">
        <v>1</v>
      </c>
      <c r="P542" s="1" t="s">
        <v>1142</v>
      </c>
      <c r="Q542" s="59">
        <v>1</v>
      </c>
      <c r="R542" s="1" t="s">
        <v>396</v>
      </c>
      <c r="S542" s="84" t="s">
        <v>937</v>
      </c>
      <c r="T542" s="59">
        <v>1</v>
      </c>
      <c r="U542" s="2" t="s">
        <v>954</v>
      </c>
      <c r="V542" s="60" t="s">
        <v>1340</v>
      </c>
      <c r="W542" s="1" t="s">
        <v>826</v>
      </c>
      <c r="X542" s="1" t="s">
        <v>374</v>
      </c>
      <c r="Y542" s="17">
        <v>0</v>
      </c>
      <c r="Z542" s="60" t="s">
        <v>1155</v>
      </c>
      <c r="AA542" s="35" t="s">
        <v>1124</v>
      </c>
      <c r="AB542" s="12" t="s">
        <v>1125</v>
      </c>
      <c r="AC542" s="2" t="s">
        <v>858</v>
      </c>
      <c r="AD542" s="9">
        <v>1</v>
      </c>
      <c r="AE542" s="88" t="str">
        <f>IF(ISBLANK(Lehrdrehbuch[[#This Row],[from]]),"",_xlfn.CONCAT(Lehrdrehbuch[[#This Row],[Ei Nr.]],".",Lehrdrehbuch[[#This Row],[from]]))</f>
        <v>19.1</v>
      </c>
      <c r="AF542" s="9">
        <v>2</v>
      </c>
      <c r="AG542" s="88" t="str">
        <f>IF(ISBLANK(Lehrdrehbuch[[#This Row],[until]]),"",_xlfn.CONCAT(Lehrdrehbuch[[#This Row],[Ei Nr.]],".",Lehrdrehbuch[[#This Row],[until]]))</f>
        <v>19.2</v>
      </c>
      <c r="AH542" s="67" cm="1">
        <f t="array" ref="AH542">_xlfn.IFS(Lehrdrehbuch[[#This Row],[from]]="na","na",Lehrdrehbuch[[#This Row],[from]]="ID","na",ISBLANK(Lehrdrehbuch[[#This Row],[from]]),"na",ISNUMBER(Lehrdrehbuch[[#This Row],[from]]),Lehrdrehbuch[[#This Row],[until]]-Lehrdrehbuch[[#This Row],[from]]+1)</f>
        <v>2</v>
      </c>
      <c r="AI542" s="79"/>
      <c r="AJ542" s="96"/>
      <c r="AK542" s="79"/>
      <c r="AL542"/>
      <c r="AM542"/>
      <c r="AN542"/>
      <c r="AO542"/>
      <c r="AP542"/>
      <c r="AQ542"/>
      <c r="AR542"/>
      <c r="AS542"/>
      <c r="AT542"/>
      <c r="AU542"/>
      <c r="AV542"/>
    </row>
    <row r="543" spans="1:48" ht="144" x14ac:dyDescent="0.2">
      <c r="A543" s="46"/>
      <c r="B543" s="39">
        <v>6</v>
      </c>
      <c r="C543" s="109">
        <v>158</v>
      </c>
      <c r="D543" s="50">
        <v>322</v>
      </c>
      <c r="E543" s="102">
        <v>1</v>
      </c>
      <c r="F543" s="92" t="s">
        <v>835</v>
      </c>
      <c r="G543" s="52">
        <v>6.9444444444444441E-3</v>
      </c>
      <c r="H543" s="44">
        <v>1</v>
      </c>
      <c r="I54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0.20277777777777772</v>
      </c>
      <c r="J54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0.5777777777777775</v>
      </c>
      <c r="K543" s="56">
        <v>1.3888888888888888E-2</v>
      </c>
      <c r="L543" s="128" t="str" cm="1">
        <f t="array" ref="L54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19.01.01.02_v_EN</v>
      </c>
      <c r="M543" s="59">
        <v>19</v>
      </c>
      <c r="N543" s="37" t="s">
        <v>1139</v>
      </c>
      <c r="O543" s="5">
        <v>1</v>
      </c>
      <c r="P543" s="1" t="s">
        <v>1142</v>
      </c>
      <c r="Q543" s="59">
        <v>1</v>
      </c>
      <c r="R543" s="1" t="s">
        <v>396</v>
      </c>
      <c r="S543" s="84" t="s">
        <v>937</v>
      </c>
      <c r="T543" s="59">
        <v>2</v>
      </c>
      <c r="U543" s="2" t="s">
        <v>1257</v>
      </c>
      <c r="V543" s="60" t="s">
        <v>1340</v>
      </c>
      <c r="W543" s="1" t="s">
        <v>821</v>
      </c>
      <c r="X543" s="1" t="s">
        <v>374</v>
      </c>
      <c r="Y543" s="17">
        <v>0</v>
      </c>
      <c r="Z543" s="60" t="s">
        <v>1341</v>
      </c>
      <c r="AA543" s="35" t="s">
        <v>1126</v>
      </c>
      <c r="AB543" s="12"/>
      <c r="AC543" s="2"/>
      <c r="AD543" s="9">
        <v>3</v>
      </c>
      <c r="AE543" s="88" t="str">
        <f>IF(ISBLANK(Lehrdrehbuch[[#This Row],[from]]),"",_xlfn.CONCAT(Lehrdrehbuch[[#This Row],[Ei Nr.]],".",Lehrdrehbuch[[#This Row],[from]]))</f>
        <v>19.3</v>
      </c>
      <c r="AF543" s="9">
        <v>3</v>
      </c>
      <c r="AG543" s="88" t="str">
        <f>IF(ISBLANK(Lehrdrehbuch[[#This Row],[until]]),"",_xlfn.CONCAT(Lehrdrehbuch[[#This Row],[Ei Nr.]],".",Lehrdrehbuch[[#This Row],[until]]))</f>
        <v>19.3</v>
      </c>
      <c r="AH543" s="67" cm="1">
        <f t="array" ref="AH543">_xlfn.IFS(Lehrdrehbuch[[#This Row],[from]]="na","na",Lehrdrehbuch[[#This Row],[from]]="ID","na",ISBLANK(Lehrdrehbuch[[#This Row],[from]]),"na",ISNUMBER(Lehrdrehbuch[[#This Row],[from]]),Lehrdrehbuch[[#This Row],[until]]-Lehrdrehbuch[[#This Row],[from]]+1)</f>
        <v>1</v>
      </c>
      <c r="AI543" s="79"/>
      <c r="AJ543" s="96"/>
      <c r="AK543" s="79"/>
      <c r="AL543"/>
      <c r="AM543"/>
      <c r="AN543"/>
      <c r="AO543"/>
      <c r="AP543"/>
      <c r="AQ543"/>
      <c r="AR543"/>
      <c r="AS543"/>
      <c r="AT543"/>
      <c r="AU543"/>
      <c r="AV543"/>
    </row>
    <row r="544" spans="1:48" ht="32" x14ac:dyDescent="0.2">
      <c r="A544" s="46"/>
      <c r="B544" s="39">
        <v>6</v>
      </c>
      <c r="C544" s="109">
        <v>159</v>
      </c>
      <c r="D544" s="50">
        <v>324</v>
      </c>
      <c r="E544" s="102">
        <v>1</v>
      </c>
      <c r="F544" s="92" t="s">
        <v>835</v>
      </c>
      <c r="G544" s="52">
        <v>5.5555555555555558E-3</v>
      </c>
      <c r="H544" s="44">
        <v>1</v>
      </c>
      <c r="I54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0.20833333333333329</v>
      </c>
      <c r="J54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0.58333333333333304</v>
      </c>
      <c r="K544" s="56">
        <v>1.3888888888888888E-2</v>
      </c>
      <c r="L544" s="128" t="str" cm="1">
        <f t="array" ref="L54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19.01.01.03_v_EN</v>
      </c>
      <c r="M544" s="59">
        <v>19</v>
      </c>
      <c r="N544" s="37" t="s">
        <v>1139</v>
      </c>
      <c r="O544" s="5">
        <v>1</v>
      </c>
      <c r="P544" s="1" t="s">
        <v>1142</v>
      </c>
      <c r="Q544" s="59">
        <v>1</v>
      </c>
      <c r="R544" s="1" t="s">
        <v>396</v>
      </c>
      <c r="S544" s="84" t="s">
        <v>937</v>
      </c>
      <c r="T544" s="59">
        <v>3</v>
      </c>
      <c r="U544" s="2" t="s">
        <v>1342</v>
      </c>
      <c r="V544" s="60" t="s">
        <v>1343</v>
      </c>
      <c r="W544" s="1" t="s">
        <v>821</v>
      </c>
      <c r="X544" s="1" t="s">
        <v>822</v>
      </c>
      <c r="Y544" s="17">
        <v>0</v>
      </c>
      <c r="Z544" s="60" t="s">
        <v>1344</v>
      </c>
      <c r="AA544" s="35" t="s">
        <v>1127</v>
      </c>
      <c r="AB544" s="12"/>
      <c r="AC544" s="2"/>
      <c r="AD544" s="9">
        <v>4</v>
      </c>
      <c r="AE544" s="88" t="str">
        <f>IF(ISBLANK(Lehrdrehbuch[[#This Row],[from]]),"",_xlfn.CONCAT(Lehrdrehbuch[[#This Row],[Ei Nr.]],".",Lehrdrehbuch[[#This Row],[from]]))</f>
        <v>19.4</v>
      </c>
      <c r="AF544" s="9">
        <v>4</v>
      </c>
      <c r="AG544" s="88" t="str">
        <f>IF(ISBLANK(Lehrdrehbuch[[#This Row],[until]]),"",_xlfn.CONCAT(Lehrdrehbuch[[#This Row],[Ei Nr.]],".",Lehrdrehbuch[[#This Row],[until]]))</f>
        <v>19.4</v>
      </c>
      <c r="AH544" s="67" cm="1">
        <f t="array" ref="AH544">_xlfn.IFS(Lehrdrehbuch[[#This Row],[from]]="na","na",Lehrdrehbuch[[#This Row],[from]]="ID","na",ISBLANK(Lehrdrehbuch[[#This Row],[from]]),"na",ISNUMBER(Lehrdrehbuch[[#This Row],[from]]),Lehrdrehbuch[[#This Row],[until]]-Lehrdrehbuch[[#This Row],[from]]+1)</f>
        <v>1</v>
      </c>
      <c r="AI544" s="79"/>
      <c r="AJ544" s="96"/>
      <c r="AK544" s="2" t="s">
        <v>806</v>
      </c>
      <c r="AL544"/>
      <c r="AM544"/>
      <c r="AN544"/>
      <c r="AO544"/>
      <c r="AP544"/>
      <c r="AQ544"/>
      <c r="AR544"/>
      <c r="AS544"/>
      <c r="AT544"/>
      <c r="AU544"/>
      <c r="AV544"/>
    </row>
    <row r="545" spans="1:48" ht="96" x14ac:dyDescent="0.2">
      <c r="A545" s="46"/>
      <c r="B545" s="39">
        <v>6</v>
      </c>
      <c r="C545" s="109">
        <v>160</v>
      </c>
      <c r="D545" s="50">
        <v>326</v>
      </c>
      <c r="E545" s="102">
        <v>1</v>
      </c>
      <c r="F545" s="92" t="s">
        <v>835</v>
      </c>
      <c r="G545" s="52">
        <v>3.472222222222222E-3</v>
      </c>
      <c r="H545" s="44">
        <v>0</v>
      </c>
      <c r="I54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0.20833333333333329</v>
      </c>
      <c r="J54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0.58333333333333304</v>
      </c>
      <c r="K545" s="56">
        <v>1.3888888888888888E-2</v>
      </c>
      <c r="L545" s="128" t="str" cm="1">
        <f t="array" ref="L54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19.01.01a.01_v_EN</v>
      </c>
      <c r="M545" s="59">
        <v>19</v>
      </c>
      <c r="N545" s="37" t="s">
        <v>1139</v>
      </c>
      <c r="O545" s="5">
        <v>1</v>
      </c>
      <c r="P545" s="1" t="s">
        <v>1142</v>
      </c>
      <c r="Q545" s="59" t="s">
        <v>363</v>
      </c>
      <c r="R545" s="1" t="s">
        <v>1144</v>
      </c>
      <c r="S545" s="84" t="s">
        <v>1571</v>
      </c>
      <c r="T545" s="59">
        <v>1</v>
      </c>
      <c r="U545" s="2" t="s">
        <v>1202</v>
      </c>
      <c r="V545" s="60" t="s">
        <v>1345</v>
      </c>
      <c r="W545" s="1" t="s">
        <v>821</v>
      </c>
      <c r="X545" s="1" t="s">
        <v>374</v>
      </c>
      <c r="Y545" s="17">
        <v>1</v>
      </c>
      <c r="Z545" s="60" t="s">
        <v>1570</v>
      </c>
      <c r="AA545" s="35"/>
      <c r="AB545" s="12"/>
      <c r="AC545" s="2"/>
      <c r="AD545" s="9" t="s">
        <v>15</v>
      </c>
      <c r="AE545" s="88" t="str">
        <f>IF(ISBLANK(Lehrdrehbuch[[#This Row],[from]]),"",_xlfn.CONCAT(Lehrdrehbuch[[#This Row],[Ei Nr.]],".",Lehrdrehbuch[[#This Row],[from]]))</f>
        <v>19.na</v>
      </c>
      <c r="AF545" s="9" t="s">
        <v>15</v>
      </c>
      <c r="AG545" s="88" t="str">
        <f>IF(ISBLANK(Lehrdrehbuch[[#This Row],[until]]),"",_xlfn.CONCAT(Lehrdrehbuch[[#This Row],[Ei Nr.]],".",Lehrdrehbuch[[#This Row],[until]]))</f>
        <v>19.na</v>
      </c>
      <c r="AH545" s="67" t="str" cm="1">
        <f t="array" ref="AH545">_xlfn.IFS(Lehrdrehbuch[[#This Row],[from]]="na","na",Lehrdrehbuch[[#This Row],[from]]="ID","na",ISBLANK(Lehrdrehbuch[[#This Row],[from]]),"na",ISNUMBER(Lehrdrehbuch[[#This Row],[from]]),Lehrdrehbuch[[#This Row],[until]]-Lehrdrehbuch[[#This Row],[from]]+1)</f>
        <v>na</v>
      </c>
      <c r="AI545" s="79"/>
      <c r="AJ545" s="96"/>
      <c r="AK545" s="79"/>
      <c r="AL545"/>
      <c r="AM545"/>
      <c r="AN545"/>
      <c r="AO545"/>
      <c r="AP545"/>
      <c r="AQ545"/>
      <c r="AR545"/>
      <c r="AS545"/>
      <c r="AT545"/>
      <c r="AU545"/>
      <c r="AV545"/>
    </row>
    <row r="546" spans="1:48" ht="32" x14ac:dyDescent="0.2">
      <c r="A546" s="46"/>
      <c r="B546" s="39">
        <v>6</v>
      </c>
      <c r="C546" s="109">
        <v>161</v>
      </c>
      <c r="D546" s="50">
        <v>328</v>
      </c>
      <c r="E546" s="102">
        <v>1</v>
      </c>
      <c r="F546" s="92" t="s">
        <v>835</v>
      </c>
      <c r="G546" s="52">
        <v>2.7777777777777779E-3</v>
      </c>
      <c r="H546" s="44">
        <v>1</v>
      </c>
      <c r="I54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0.21111111111111105</v>
      </c>
      <c r="J54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0.58611111111111081</v>
      </c>
      <c r="K546" s="56">
        <v>1.0416666666666666E-2</v>
      </c>
      <c r="L546" s="128" t="str" cm="1">
        <f t="array" ref="L54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20.01.01.01_v_EN</v>
      </c>
      <c r="M546" s="59">
        <v>20</v>
      </c>
      <c r="N546" s="37" t="s">
        <v>1140</v>
      </c>
      <c r="O546" s="5">
        <v>1</v>
      </c>
      <c r="P546" s="1" t="s">
        <v>83</v>
      </c>
      <c r="Q546" s="59">
        <v>1</v>
      </c>
      <c r="R546" s="1" t="s">
        <v>1145</v>
      </c>
      <c r="S546" s="84" t="s">
        <v>868</v>
      </c>
      <c r="T546" s="59">
        <v>1</v>
      </c>
      <c r="U546" s="2" t="s">
        <v>1346</v>
      </c>
      <c r="V546" s="60" t="s">
        <v>1347</v>
      </c>
      <c r="W546" s="1" t="s">
        <v>821</v>
      </c>
      <c r="X546" s="1" t="s">
        <v>822</v>
      </c>
      <c r="Y546" s="17">
        <v>0</v>
      </c>
      <c r="Z546" s="60" t="s">
        <v>1348</v>
      </c>
      <c r="AA546" s="35" t="s">
        <v>1128</v>
      </c>
      <c r="AB546" s="12"/>
      <c r="AC546" s="2" t="s">
        <v>819</v>
      </c>
      <c r="AD546" s="9">
        <v>1</v>
      </c>
      <c r="AE546" s="88" t="str">
        <f>IF(ISBLANK(Lehrdrehbuch[[#This Row],[from]]),"",_xlfn.CONCAT(Lehrdrehbuch[[#This Row],[Ei Nr.]],".",Lehrdrehbuch[[#This Row],[from]]))</f>
        <v>20.1</v>
      </c>
      <c r="AF546" s="9">
        <v>2</v>
      </c>
      <c r="AG546" s="88" t="str">
        <f>IF(ISBLANK(Lehrdrehbuch[[#This Row],[until]]),"",_xlfn.CONCAT(Lehrdrehbuch[[#This Row],[Ei Nr.]],".",Lehrdrehbuch[[#This Row],[until]]))</f>
        <v>20.2</v>
      </c>
      <c r="AH546" s="67" cm="1">
        <f t="array" ref="AH546">_xlfn.IFS(Lehrdrehbuch[[#This Row],[from]]="na","na",Lehrdrehbuch[[#This Row],[from]]="ID","na",ISBLANK(Lehrdrehbuch[[#This Row],[from]]),"na",ISNUMBER(Lehrdrehbuch[[#This Row],[from]]),Lehrdrehbuch[[#This Row],[until]]-Lehrdrehbuch[[#This Row],[from]]+1)</f>
        <v>2</v>
      </c>
      <c r="AI546" s="79"/>
      <c r="AJ546" s="96"/>
      <c r="AK546" s="79"/>
      <c r="AL546"/>
      <c r="AM546"/>
      <c r="AN546"/>
      <c r="AO546"/>
      <c r="AP546"/>
      <c r="AQ546"/>
      <c r="AR546"/>
      <c r="AS546"/>
      <c r="AT546"/>
      <c r="AU546"/>
      <c r="AV546"/>
    </row>
    <row r="547" spans="1:48" ht="80" x14ac:dyDescent="0.2">
      <c r="A547" s="46"/>
      <c r="B547" s="39">
        <v>6</v>
      </c>
      <c r="C547" s="109">
        <v>162</v>
      </c>
      <c r="D547" s="50">
        <v>330</v>
      </c>
      <c r="E547" s="102">
        <v>1</v>
      </c>
      <c r="F547" s="92" t="s">
        <v>835</v>
      </c>
      <c r="G547" s="52">
        <v>2.0833333333333333E-3</v>
      </c>
      <c r="H547" s="44">
        <v>0</v>
      </c>
      <c r="I54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0.21111111111111105</v>
      </c>
      <c r="J54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0.58611111111111081</v>
      </c>
      <c r="K547" s="56">
        <v>1.0416666666666666E-2</v>
      </c>
      <c r="L547" s="128" t="str" cm="1">
        <f t="array" ref="L54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20.01.01a.01_v_EN</v>
      </c>
      <c r="M547" s="59">
        <v>20</v>
      </c>
      <c r="N547" s="37" t="s">
        <v>1140</v>
      </c>
      <c r="O547" s="5">
        <v>1</v>
      </c>
      <c r="P547" s="1" t="s">
        <v>863</v>
      </c>
      <c r="Q547" s="59" t="s">
        <v>363</v>
      </c>
      <c r="R547" s="1" t="s">
        <v>1146</v>
      </c>
      <c r="S547" s="84" t="s">
        <v>868</v>
      </c>
      <c r="T547" s="59">
        <v>1</v>
      </c>
      <c r="U547" s="2" t="s">
        <v>1331</v>
      </c>
      <c r="V547" s="60" t="s">
        <v>1349</v>
      </c>
      <c r="W547" s="1" t="s">
        <v>821</v>
      </c>
      <c r="X547" s="1" t="s">
        <v>822</v>
      </c>
      <c r="Y547" s="17">
        <v>1</v>
      </c>
      <c r="Z547" s="60" t="s">
        <v>1156</v>
      </c>
      <c r="AA547" s="35"/>
      <c r="AB547" s="12"/>
      <c r="AC547" s="2"/>
      <c r="AD547" s="9" t="s">
        <v>15</v>
      </c>
      <c r="AE547" s="88" t="str">
        <f>IF(ISBLANK(Lehrdrehbuch[[#This Row],[from]]),"",_xlfn.CONCAT(Lehrdrehbuch[[#This Row],[Ei Nr.]],".",Lehrdrehbuch[[#This Row],[from]]))</f>
        <v>20.na</v>
      </c>
      <c r="AF547" s="9" t="s">
        <v>15</v>
      </c>
      <c r="AG547" s="88" t="str">
        <f>IF(ISBLANK(Lehrdrehbuch[[#This Row],[until]]),"",_xlfn.CONCAT(Lehrdrehbuch[[#This Row],[Ei Nr.]],".",Lehrdrehbuch[[#This Row],[until]]))</f>
        <v>20.na</v>
      </c>
      <c r="AH547" s="67" t="str" cm="1">
        <f t="array" ref="AH547">_xlfn.IFS(Lehrdrehbuch[[#This Row],[from]]="na","na",Lehrdrehbuch[[#This Row],[from]]="ID","na",ISBLANK(Lehrdrehbuch[[#This Row],[from]]),"na",ISNUMBER(Lehrdrehbuch[[#This Row],[from]]),Lehrdrehbuch[[#This Row],[until]]-Lehrdrehbuch[[#This Row],[from]]+1)</f>
        <v>na</v>
      </c>
      <c r="AI547" s="79"/>
      <c r="AJ547" s="96"/>
      <c r="AK547" s="79"/>
      <c r="AL547"/>
      <c r="AM547"/>
      <c r="AN547"/>
      <c r="AO547"/>
      <c r="AP547"/>
      <c r="AQ547"/>
      <c r="AR547"/>
      <c r="AS547"/>
      <c r="AT547"/>
      <c r="AU547"/>
      <c r="AV547"/>
    </row>
    <row r="548" spans="1:48" ht="80" x14ac:dyDescent="0.2">
      <c r="A548" s="46"/>
      <c r="B548" s="39">
        <v>6</v>
      </c>
      <c r="C548" s="109">
        <v>163</v>
      </c>
      <c r="D548" s="50">
        <v>332</v>
      </c>
      <c r="E548" s="102">
        <v>1</v>
      </c>
      <c r="F548" s="92" t="s">
        <v>835</v>
      </c>
      <c r="G548" s="52">
        <v>1.3888888888888889E-3</v>
      </c>
      <c r="H548" s="44">
        <v>1</v>
      </c>
      <c r="I54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0.21249999999999994</v>
      </c>
      <c r="J54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0.58749999999999969</v>
      </c>
      <c r="K548" s="56">
        <v>1.0416666666666666E-2</v>
      </c>
      <c r="L548" s="128" t="str" cm="1">
        <f t="array" ref="L54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20.02.01.01_v_EN</v>
      </c>
      <c r="M548" s="59">
        <v>20</v>
      </c>
      <c r="N548" s="37" t="s">
        <v>1140</v>
      </c>
      <c r="O548" s="5">
        <v>2</v>
      </c>
      <c r="P548" s="1" t="s">
        <v>1143</v>
      </c>
      <c r="Q548" s="59">
        <v>1</v>
      </c>
      <c r="R548" s="1" t="s">
        <v>1146</v>
      </c>
      <c r="S548" s="84" t="s">
        <v>823</v>
      </c>
      <c r="T548" s="59">
        <v>1</v>
      </c>
      <c r="U548" s="2" t="s">
        <v>824</v>
      </c>
      <c r="V548" s="60" t="s">
        <v>1350</v>
      </c>
      <c r="W548" s="1" t="s">
        <v>826</v>
      </c>
      <c r="X548" s="1" t="s">
        <v>374</v>
      </c>
      <c r="Y548" s="17">
        <v>0</v>
      </c>
      <c r="Z548" s="60" t="s">
        <v>1573</v>
      </c>
      <c r="AA548" s="35"/>
      <c r="AB548" s="12"/>
      <c r="AC548" s="2"/>
      <c r="AD548" s="9">
        <v>3</v>
      </c>
      <c r="AE548" s="88" t="str">
        <f>IF(ISBLANK(Lehrdrehbuch[[#This Row],[from]]),"",_xlfn.CONCAT(Lehrdrehbuch[[#This Row],[Ei Nr.]],".",Lehrdrehbuch[[#This Row],[from]]))</f>
        <v>20.3</v>
      </c>
      <c r="AF548" s="9">
        <v>3</v>
      </c>
      <c r="AG548" s="88" t="str">
        <f>IF(ISBLANK(Lehrdrehbuch[[#This Row],[until]]),"",_xlfn.CONCAT(Lehrdrehbuch[[#This Row],[Ei Nr.]],".",Lehrdrehbuch[[#This Row],[until]]))</f>
        <v>20.3</v>
      </c>
      <c r="AH548" s="67" cm="1">
        <f t="array" ref="AH548">_xlfn.IFS(Lehrdrehbuch[[#This Row],[from]]="na","na",Lehrdrehbuch[[#This Row],[from]]="ID","na",ISBLANK(Lehrdrehbuch[[#This Row],[from]]),"na",ISNUMBER(Lehrdrehbuch[[#This Row],[from]]),Lehrdrehbuch[[#This Row],[until]]-Lehrdrehbuch[[#This Row],[from]]+1)</f>
        <v>1</v>
      </c>
      <c r="AI548" s="79" t="s">
        <v>323</v>
      </c>
      <c r="AJ548" s="96"/>
      <c r="AK548" s="79"/>
      <c r="AL548"/>
      <c r="AM548"/>
      <c r="AN548"/>
      <c r="AO548"/>
      <c r="AP548"/>
      <c r="AQ548"/>
      <c r="AR548"/>
      <c r="AS548"/>
      <c r="AT548"/>
      <c r="AU548"/>
      <c r="AV548"/>
    </row>
    <row r="549" spans="1:48" ht="48" x14ac:dyDescent="0.2">
      <c r="A549" s="46"/>
      <c r="B549" s="39">
        <v>6</v>
      </c>
      <c r="C549" s="109">
        <v>164</v>
      </c>
      <c r="D549" s="50">
        <v>334</v>
      </c>
      <c r="E549" s="102">
        <v>1</v>
      </c>
      <c r="F549" s="92" t="s">
        <v>835</v>
      </c>
      <c r="G549" s="52">
        <v>6.9444444444444447E-4</v>
      </c>
      <c r="H549" s="44">
        <v>1</v>
      </c>
      <c r="I54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0.21319444444444438</v>
      </c>
      <c r="J54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0.58819444444444413</v>
      </c>
      <c r="K549" s="56">
        <v>1.0416666666666666E-2</v>
      </c>
      <c r="L549" s="128" t="str" cm="1">
        <f t="array" ref="L54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20.03.01.02_v_EN</v>
      </c>
      <c r="M549" s="59">
        <v>20</v>
      </c>
      <c r="N549" s="37" t="s">
        <v>1140</v>
      </c>
      <c r="O549" s="5">
        <v>3</v>
      </c>
      <c r="P549" s="1" t="s">
        <v>1143</v>
      </c>
      <c r="Q549" s="59">
        <v>1</v>
      </c>
      <c r="R549" s="1" t="s">
        <v>1147</v>
      </c>
      <c r="S549" s="84" t="s">
        <v>823</v>
      </c>
      <c r="T549" s="59">
        <v>2</v>
      </c>
      <c r="U549" s="2" t="s">
        <v>824</v>
      </c>
      <c r="V549" s="60" t="s">
        <v>1350</v>
      </c>
      <c r="W549" s="1" t="s">
        <v>826</v>
      </c>
      <c r="X549" s="1" t="s">
        <v>374</v>
      </c>
      <c r="Y549" s="17">
        <v>0</v>
      </c>
      <c r="Z549" s="60" t="s">
        <v>1574</v>
      </c>
      <c r="AA549" s="35" t="s">
        <v>1129</v>
      </c>
      <c r="AB549" s="12"/>
      <c r="AC549" s="2" t="s">
        <v>819</v>
      </c>
      <c r="AD549" s="9">
        <v>4</v>
      </c>
      <c r="AE549" s="88" t="str">
        <f>IF(ISBLANK(Lehrdrehbuch[[#This Row],[from]]),"",_xlfn.CONCAT(Lehrdrehbuch[[#This Row],[Ei Nr.]],".",Lehrdrehbuch[[#This Row],[from]]))</f>
        <v>20.4</v>
      </c>
      <c r="AF549" s="9">
        <v>5</v>
      </c>
      <c r="AG549" s="88" t="str">
        <f>IF(ISBLANK(Lehrdrehbuch[[#This Row],[until]]),"",_xlfn.CONCAT(Lehrdrehbuch[[#This Row],[Ei Nr.]],".",Lehrdrehbuch[[#This Row],[until]]))</f>
        <v>20.5</v>
      </c>
      <c r="AH549" s="67" cm="1">
        <f t="array" ref="AH549">_xlfn.IFS(Lehrdrehbuch[[#This Row],[from]]="na","na",Lehrdrehbuch[[#This Row],[from]]="ID","na",ISBLANK(Lehrdrehbuch[[#This Row],[from]]),"na",ISNUMBER(Lehrdrehbuch[[#This Row],[from]]),Lehrdrehbuch[[#This Row],[until]]-Lehrdrehbuch[[#This Row],[from]]+1)</f>
        <v>2</v>
      </c>
      <c r="AI549" s="79"/>
      <c r="AJ549" s="96"/>
      <c r="AK549" s="79"/>
      <c r="AL549"/>
      <c r="AM549"/>
      <c r="AN549"/>
      <c r="AO549"/>
      <c r="AP549"/>
      <c r="AQ549"/>
      <c r="AR549"/>
      <c r="AS549"/>
      <c r="AT549"/>
      <c r="AU549"/>
      <c r="AV549"/>
    </row>
    <row r="550" spans="1:48" ht="64" x14ac:dyDescent="0.2">
      <c r="A550" s="46"/>
      <c r="B550" s="39">
        <v>6</v>
      </c>
      <c r="C550" s="109">
        <v>165</v>
      </c>
      <c r="D550" s="50">
        <v>336</v>
      </c>
      <c r="E550" s="102">
        <v>1</v>
      </c>
      <c r="F550" s="92" t="s">
        <v>835</v>
      </c>
      <c r="G550" s="52">
        <v>1.3888888888888889E-3</v>
      </c>
      <c r="H550" s="44">
        <v>1</v>
      </c>
      <c r="I55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0.21458333333333326</v>
      </c>
      <c r="J55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0.58958333333333302</v>
      </c>
      <c r="K550" s="56">
        <v>1.0416666666666666E-2</v>
      </c>
      <c r="L550" s="128" t="str" cm="1">
        <f t="array" ref="L55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20.03.01.03_v_EN</v>
      </c>
      <c r="M550" s="59">
        <v>20</v>
      </c>
      <c r="N550" s="37" t="s">
        <v>1140</v>
      </c>
      <c r="O550" s="5">
        <v>3</v>
      </c>
      <c r="P550" s="1" t="s">
        <v>1143</v>
      </c>
      <c r="Q550" s="59">
        <v>1</v>
      </c>
      <c r="R550" s="1" t="s">
        <v>1148</v>
      </c>
      <c r="S550" s="84" t="s">
        <v>823</v>
      </c>
      <c r="T550" s="59">
        <v>3</v>
      </c>
      <c r="U550" s="2" t="s">
        <v>824</v>
      </c>
      <c r="V550" s="60" t="s">
        <v>1350</v>
      </c>
      <c r="W550" s="1" t="s">
        <v>826</v>
      </c>
      <c r="X550" s="1" t="s">
        <v>374</v>
      </c>
      <c r="Y550" s="17">
        <v>0</v>
      </c>
      <c r="Z550" s="60" t="s">
        <v>1575</v>
      </c>
      <c r="AA550" s="35" t="s">
        <v>1130</v>
      </c>
      <c r="AB550" s="12"/>
      <c r="AC550" s="2" t="s">
        <v>819</v>
      </c>
      <c r="AD550" s="9">
        <v>6</v>
      </c>
      <c r="AE550" s="88" t="str">
        <f>IF(ISBLANK(Lehrdrehbuch[[#This Row],[from]]),"",_xlfn.CONCAT(Lehrdrehbuch[[#This Row],[Ei Nr.]],".",Lehrdrehbuch[[#This Row],[from]]))</f>
        <v>20.6</v>
      </c>
      <c r="AF550" s="9">
        <v>6</v>
      </c>
      <c r="AG550" s="88" t="str">
        <f>IF(ISBLANK(Lehrdrehbuch[[#This Row],[until]]),"",_xlfn.CONCAT(Lehrdrehbuch[[#This Row],[Ei Nr.]],".",Lehrdrehbuch[[#This Row],[until]]))</f>
        <v>20.6</v>
      </c>
      <c r="AH550" s="67" cm="1">
        <f t="array" ref="AH550">_xlfn.IFS(Lehrdrehbuch[[#This Row],[from]]="na","na",Lehrdrehbuch[[#This Row],[from]]="ID","na",ISBLANK(Lehrdrehbuch[[#This Row],[from]]),"na",ISNUMBER(Lehrdrehbuch[[#This Row],[from]]),Lehrdrehbuch[[#This Row],[until]]-Lehrdrehbuch[[#This Row],[from]]+1)</f>
        <v>1</v>
      </c>
      <c r="AI550" s="79"/>
      <c r="AJ550" s="96"/>
      <c r="AK550" s="2" t="s">
        <v>807</v>
      </c>
      <c r="AL550"/>
      <c r="AM550"/>
      <c r="AN550"/>
      <c r="AO550"/>
      <c r="AP550"/>
      <c r="AQ550"/>
      <c r="AR550"/>
      <c r="AS550"/>
      <c r="AT550"/>
      <c r="AU550"/>
      <c r="AV550"/>
    </row>
    <row r="551" spans="1:48" ht="224" x14ac:dyDescent="0.2">
      <c r="A551" s="46"/>
      <c r="B551" s="39">
        <v>6</v>
      </c>
      <c r="C551" s="109">
        <v>166</v>
      </c>
      <c r="D551" s="50">
        <v>338</v>
      </c>
      <c r="E551" s="102">
        <v>1</v>
      </c>
      <c r="F551" s="92" t="s">
        <v>835</v>
      </c>
      <c r="G551" s="52">
        <v>6.9444444444444447E-4</v>
      </c>
      <c r="H551" s="44">
        <v>1</v>
      </c>
      <c r="I55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0.21527777777777771</v>
      </c>
      <c r="J55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0.59027777777777746</v>
      </c>
      <c r="K551" s="56">
        <v>1.0416666666666666E-2</v>
      </c>
      <c r="L551" s="128" t="str" cm="1">
        <f t="array" ref="L55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20.03.01.04_v_EN</v>
      </c>
      <c r="M551" s="59">
        <v>20</v>
      </c>
      <c r="N551" s="37" t="s">
        <v>1140</v>
      </c>
      <c r="O551" s="5">
        <v>3</v>
      </c>
      <c r="P551" s="1" t="s">
        <v>1143</v>
      </c>
      <c r="Q551" s="59">
        <v>1</v>
      </c>
      <c r="R551" s="1" t="s">
        <v>1149</v>
      </c>
      <c r="S551" s="84" t="s">
        <v>823</v>
      </c>
      <c r="T551" s="59">
        <v>4</v>
      </c>
      <c r="U551" s="2" t="s">
        <v>824</v>
      </c>
      <c r="V551" s="60" t="s">
        <v>1350</v>
      </c>
      <c r="W551" s="1" t="s">
        <v>826</v>
      </c>
      <c r="X551" s="1" t="s">
        <v>374</v>
      </c>
      <c r="Y551" s="17">
        <v>0</v>
      </c>
      <c r="Z551" s="60" t="s">
        <v>1576</v>
      </c>
      <c r="AA551" s="35"/>
      <c r="AB551" s="12"/>
      <c r="AC551" s="2" t="s">
        <v>819</v>
      </c>
      <c r="AD551" s="9">
        <v>7</v>
      </c>
      <c r="AE551" s="88" t="str">
        <f>IF(ISBLANK(Lehrdrehbuch[[#This Row],[from]]),"",_xlfn.CONCAT(Lehrdrehbuch[[#This Row],[Ei Nr.]],".",Lehrdrehbuch[[#This Row],[from]]))</f>
        <v>20.7</v>
      </c>
      <c r="AF551" s="9">
        <v>7</v>
      </c>
      <c r="AG551" s="88" t="str">
        <f>IF(ISBLANK(Lehrdrehbuch[[#This Row],[until]]),"",_xlfn.CONCAT(Lehrdrehbuch[[#This Row],[Ei Nr.]],".",Lehrdrehbuch[[#This Row],[until]]))</f>
        <v>20.7</v>
      </c>
      <c r="AH551" s="67" cm="1">
        <f t="array" ref="AH551">_xlfn.IFS(Lehrdrehbuch[[#This Row],[from]]="na","na",Lehrdrehbuch[[#This Row],[from]]="ID","na",ISBLANK(Lehrdrehbuch[[#This Row],[from]]),"na",ISNUMBER(Lehrdrehbuch[[#This Row],[from]]),Lehrdrehbuch[[#This Row],[until]]-Lehrdrehbuch[[#This Row],[from]]+1)</f>
        <v>1</v>
      </c>
      <c r="AI551" s="79"/>
      <c r="AJ551" s="96"/>
      <c r="AK551" s="79"/>
      <c r="AL551"/>
      <c r="AM551"/>
      <c r="AN551"/>
      <c r="AO551"/>
      <c r="AP551"/>
      <c r="AQ551"/>
      <c r="AR551"/>
      <c r="AS551"/>
      <c r="AT551"/>
      <c r="AU551"/>
      <c r="AV551"/>
    </row>
    <row r="552" spans="1:48" ht="48" x14ac:dyDescent="0.2">
      <c r="A552" s="46"/>
      <c r="B552" s="39">
        <v>6</v>
      </c>
      <c r="C552" s="109">
        <v>167</v>
      </c>
      <c r="D552" s="50">
        <v>340</v>
      </c>
      <c r="E552" s="102">
        <v>1</v>
      </c>
      <c r="F552" s="92" t="s">
        <v>835</v>
      </c>
      <c r="G552" s="52">
        <v>6.9444444444444447E-4</v>
      </c>
      <c r="H552" s="44">
        <v>1</v>
      </c>
      <c r="I55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0.21597222222222215</v>
      </c>
      <c r="J55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0.5909722222222219</v>
      </c>
      <c r="K552" s="56">
        <v>1.0416666666666666E-2</v>
      </c>
      <c r="L552" s="128" t="str" cm="1">
        <f t="array" ref="L55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20.03.01.05_v_EN</v>
      </c>
      <c r="M552" s="59">
        <v>20</v>
      </c>
      <c r="N552" s="37" t="s">
        <v>1140</v>
      </c>
      <c r="O552" s="5">
        <v>3</v>
      </c>
      <c r="P552" s="1" t="s">
        <v>1143</v>
      </c>
      <c r="Q552" s="59">
        <v>1</v>
      </c>
      <c r="R552" s="1" t="s">
        <v>1154</v>
      </c>
      <c r="S552" s="84" t="s">
        <v>823</v>
      </c>
      <c r="T552" s="59">
        <v>5</v>
      </c>
      <c r="U552" s="2" t="s">
        <v>824</v>
      </c>
      <c r="V552" s="60" t="s">
        <v>1350</v>
      </c>
      <c r="W552" s="1" t="s">
        <v>826</v>
      </c>
      <c r="X552" s="1" t="s">
        <v>374</v>
      </c>
      <c r="Y552" s="17">
        <v>0</v>
      </c>
      <c r="Z552" s="60" t="s">
        <v>1577</v>
      </c>
      <c r="AA552" s="35"/>
      <c r="AB552" s="12"/>
      <c r="AC552" s="2" t="s">
        <v>819</v>
      </c>
      <c r="AD552" s="9">
        <v>8</v>
      </c>
      <c r="AE552" s="88" t="str">
        <f>IF(ISBLANK(Lehrdrehbuch[[#This Row],[from]]),"",_xlfn.CONCAT(Lehrdrehbuch[[#This Row],[Ei Nr.]],".",Lehrdrehbuch[[#This Row],[from]]))</f>
        <v>20.8</v>
      </c>
      <c r="AF552" s="9">
        <v>8</v>
      </c>
      <c r="AG552" s="88" t="str">
        <f>IF(ISBLANK(Lehrdrehbuch[[#This Row],[until]]),"",_xlfn.CONCAT(Lehrdrehbuch[[#This Row],[Ei Nr.]],".",Lehrdrehbuch[[#This Row],[until]]))</f>
        <v>20.8</v>
      </c>
      <c r="AH552" s="67" cm="1">
        <f t="array" ref="AH552">_xlfn.IFS(Lehrdrehbuch[[#This Row],[from]]="na","na",Lehrdrehbuch[[#This Row],[from]]="ID","na",ISBLANK(Lehrdrehbuch[[#This Row],[from]]),"na",ISNUMBER(Lehrdrehbuch[[#This Row],[from]]),Lehrdrehbuch[[#This Row],[until]]-Lehrdrehbuch[[#This Row],[from]]+1)</f>
        <v>1</v>
      </c>
      <c r="AI552" s="79"/>
      <c r="AJ552" s="96"/>
      <c r="AK552" s="79"/>
      <c r="AL552"/>
      <c r="AM552"/>
      <c r="AN552"/>
      <c r="AO552"/>
      <c r="AP552"/>
      <c r="AQ552"/>
      <c r="AR552"/>
      <c r="AS552"/>
      <c r="AT552"/>
      <c r="AU552"/>
      <c r="AV552"/>
    </row>
    <row r="553" spans="1:48" ht="64" x14ac:dyDescent="0.2">
      <c r="A553" s="46"/>
      <c r="B553" s="39">
        <v>6</v>
      </c>
      <c r="C553" s="109">
        <v>168</v>
      </c>
      <c r="D553" s="50">
        <v>342</v>
      </c>
      <c r="E553" s="102">
        <v>1</v>
      </c>
      <c r="F553" s="92" t="s">
        <v>835</v>
      </c>
      <c r="G553" s="52">
        <v>6.9444444444444447E-4</v>
      </c>
      <c r="H553" s="44">
        <v>1</v>
      </c>
      <c r="I55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0.21666666666666659</v>
      </c>
      <c r="J55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0.59166666666666634</v>
      </c>
      <c r="K553" s="56">
        <v>1.0416666666666666E-2</v>
      </c>
      <c r="L553" s="128" t="str" cm="1">
        <f t="array" ref="L55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20.03.01.06_v_EN</v>
      </c>
      <c r="M553" s="59">
        <v>20</v>
      </c>
      <c r="N553" s="37" t="s">
        <v>1140</v>
      </c>
      <c r="O553" s="5">
        <v>3</v>
      </c>
      <c r="P553" s="1" t="s">
        <v>1143</v>
      </c>
      <c r="Q553" s="59">
        <v>1</v>
      </c>
      <c r="R553" s="1" t="s">
        <v>1153</v>
      </c>
      <c r="S553" s="84" t="s">
        <v>823</v>
      </c>
      <c r="T553" s="59">
        <v>6</v>
      </c>
      <c r="U553" s="2" t="s">
        <v>824</v>
      </c>
      <c r="V553" s="60" t="s">
        <v>1350</v>
      </c>
      <c r="W553" s="1" t="s">
        <v>826</v>
      </c>
      <c r="X553" s="1" t="s">
        <v>374</v>
      </c>
      <c r="Y553" s="17">
        <v>0</v>
      </c>
      <c r="Z553" s="60" t="s">
        <v>1578</v>
      </c>
      <c r="AA553" s="35"/>
      <c r="AB553" s="12"/>
      <c r="AC553" s="2" t="s">
        <v>819</v>
      </c>
      <c r="AD553" s="9">
        <v>9</v>
      </c>
      <c r="AE553" s="88" t="str">
        <f>IF(ISBLANK(Lehrdrehbuch[[#This Row],[from]]),"",_xlfn.CONCAT(Lehrdrehbuch[[#This Row],[Ei Nr.]],".",Lehrdrehbuch[[#This Row],[from]]))</f>
        <v>20.9</v>
      </c>
      <c r="AF553" s="9">
        <v>9</v>
      </c>
      <c r="AG553" s="88" t="str">
        <f>IF(ISBLANK(Lehrdrehbuch[[#This Row],[until]]),"",_xlfn.CONCAT(Lehrdrehbuch[[#This Row],[Ei Nr.]],".",Lehrdrehbuch[[#This Row],[until]]))</f>
        <v>20.9</v>
      </c>
      <c r="AH553" s="67" cm="1">
        <f t="array" ref="AH553">_xlfn.IFS(Lehrdrehbuch[[#This Row],[from]]="na","na",Lehrdrehbuch[[#This Row],[from]]="ID","na",ISBLANK(Lehrdrehbuch[[#This Row],[from]]),"na",ISNUMBER(Lehrdrehbuch[[#This Row],[from]]),Lehrdrehbuch[[#This Row],[until]]-Lehrdrehbuch[[#This Row],[from]]+1)</f>
        <v>1</v>
      </c>
      <c r="AI553" s="79"/>
      <c r="AJ553" s="96"/>
      <c r="AK553" s="79"/>
      <c r="AL553"/>
      <c r="AM553"/>
      <c r="AN553"/>
      <c r="AO553"/>
      <c r="AP553"/>
      <c r="AQ553"/>
      <c r="AR553"/>
      <c r="AS553"/>
      <c r="AT553"/>
      <c r="AU553"/>
      <c r="AV553"/>
    </row>
    <row r="554" spans="1:48" ht="48" x14ac:dyDescent="0.2">
      <c r="A554" s="46"/>
      <c r="B554" s="39">
        <v>6</v>
      </c>
      <c r="C554" s="109">
        <v>169</v>
      </c>
      <c r="D554" s="50">
        <v>344</v>
      </c>
      <c r="E554" s="102">
        <v>1</v>
      </c>
      <c r="F554" s="92" t="s">
        <v>835</v>
      </c>
      <c r="G554" s="52">
        <v>6.9444444444444447E-4</v>
      </c>
      <c r="H554" s="44">
        <v>1</v>
      </c>
      <c r="I55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0.21736111111111103</v>
      </c>
      <c r="J55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0.59236111111111078</v>
      </c>
      <c r="K554" s="56">
        <v>1.0416666666666666E-2</v>
      </c>
      <c r="L554" s="128" t="str" cm="1">
        <f t="array" ref="L55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20.03.01.07_v_EN</v>
      </c>
      <c r="M554" s="59">
        <v>20</v>
      </c>
      <c r="N554" s="37" t="s">
        <v>1140</v>
      </c>
      <c r="O554" s="5">
        <v>3</v>
      </c>
      <c r="P554" s="1" t="s">
        <v>1143</v>
      </c>
      <c r="Q554" s="59">
        <v>1</v>
      </c>
      <c r="R554" s="1" t="s">
        <v>1152</v>
      </c>
      <c r="S554" s="84" t="s">
        <v>823</v>
      </c>
      <c r="T554" s="59">
        <v>7</v>
      </c>
      <c r="U554" s="2" t="s">
        <v>824</v>
      </c>
      <c r="V554" s="60" t="s">
        <v>1350</v>
      </c>
      <c r="W554" s="1" t="s">
        <v>826</v>
      </c>
      <c r="X554" s="1" t="s">
        <v>374</v>
      </c>
      <c r="Y554" s="17">
        <v>0</v>
      </c>
      <c r="Z554" s="60" t="s">
        <v>1157</v>
      </c>
      <c r="AA554" s="35"/>
      <c r="AB554" s="12"/>
      <c r="AC554" s="2" t="s">
        <v>819</v>
      </c>
      <c r="AD554" s="9">
        <v>10</v>
      </c>
      <c r="AE554" s="88" t="str">
        <f>IF(ISBLANK(Lehrdrehbuch[[#This Row],[from]]),"",_xlfn.CONCAT(Lehrdrehbuch[[#This Row],[Ei Nr.]],".",Lehrdrehbuch[[#This Row],[from]]))</f>
        <v>20.10</v>
      </c>
      <c r="AF554" s="9">
        <v>12</v>
      </c>
      <c r="AG554" s="88" t="str">
        <f>IF(ISBLANK(Lehrdrehbuch[[#This Row],[until]]),"",_xlfn.CONCAT(Lehrdrehbuch[[#This Row],[Ei Nr.]],".",Lehrdrehbuch[[#This Row],[until]]))</f>
        <v>20.12</v>
      </c>
      <c r="AH554" s="67" cm="1">
        <f t="array" ref="AH554">_xlfn.IFS(Lehrdrehbuch[[#This Row],[from]]="na","na",Lehrdrehbuch[[#This Row],[from]]="ID","na",ISBLANK(Lehrdrehbuch[[#This Row],[from]]),"na",ISNUMBER(Lehrdrehbuch[[#This Row],[from]]),Lehrdrehbuch[[#This Row],[until]]-Lehrdrehbuch[[#This Row],[from]]+1)</f>
        <v>3</v>
      </c>
      <c r="AI554" s="79"/>
      <c r="AJ554" s="96"/>
      <c r="AK554" s="79"/>
      <c r="AL554"/>
      <c r="AM554"/>
      <c r="AN554"/>
      <c r="AO554"/>
      <c r="AP554"/>
      <c r="AQ554"/>
      <c r="AR554"/>
      <c r="AS554"/>
      <c r="AT554"/>
      <c r="AU554"/>
      <c r="AV554"/>
    </row>
    <row r="555" spans="1:48" ht="48" x14ac:dyDescent="0.2">
      <c r="A555" s="46"/>
      <c r="B555" s="39">
        <v>6</v>
      </c>
      <c r="C555" s="109">
        <v>170</v>
      </c>
      <c r="D555" s="50">
        <v>346</v>
      </c>
      <c r="E555" s="102">
        <v>1</v>
      </c>
      <c r="F555" s="92" t="s">
        <v>835</v>
      </c>
      <c r="G555" s="52">
        <v>6.9444444444444447E-4</v>
      </c>
      <c r="H555" s="44">
        <v>1</v>
      </c>
      <c r="I55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0.21805555555555547</v>
      </c>
      <c r="J55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0.59305555555555522</v>
      </c>
      <c r="K555" s="56">
        <v>1.0416666666666666E-2</v>
      </c>
      <c r="L555" s="128" t="str" cm="1">
        <f t="array" ref="L55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20.03.01.08_v_EN</v>
      </c>
      <c r="M555" s="59">
        <v>20</v>
      </c>
      <c r="N555" s="37" t="s">
        <v>1140</v>
      </c>
      <c r="O555" s="5">
        <v>3</v>
      </c>
      <c r="P555" s="1" t="s">
        <v>1143</v>
      </c>
      <c r="Q555" s="59">
        <v>1</v>
      </c>
      <c r="R555" s="1" t="s">
        <v>1151</v>
      </c>
      <c r="S555" s="84" t="s">
        <v>823</v>
      </c>
      <c r="T555" s="59">
        <v>8</v>
      </c>
      <c r="U555" s="2" t="s">
        <v>824</v>
      </c>
      <c r="V555" s="60" t="s">
        <v>1350</v>
      </c>
      <c r="W555" s="1" t="s">
        <v>826</v>
      </c>
      <c r="X555" s="1" t="s">
        <v>374</v>
      </c>
      <c r="Y555" s="17">
        <v>0</v>
      </c>
      <c r="Z555" s="60" t="s">
        <v>1579</v>
      </c>
      <c r="AA555" s="35"/>
      <c r="AB555" s="12"/>
      <c r="AC555" s="2" t="s">
        <v>819</v>
      </c>
      <c r="AD555" s="9">
        <v>13</v>
      </c>
      <c r="AE555" s="88" t="str">
        <f>IF(ISBLANK(Lehrdrehbuch[[#This Row],[from]]),"",_xlfn.CONCAT(Lehrdrehbuch[[#This Row],[Ei Nr.]],".",Lehrdrehbuch[[#This Row],[from]]))</f>
        <v>20.13</v>
      </c>
      <c r="AF555" s="9">
        <v>14</v>
      </c>
      <c r="AG555" s="88" t="str">
        <f>IF(ISBLANK(Lehrdrehbuch[[#This Row],[until]]),"",_xlfn.CONCAT(Lehrdrehbuch[[#This Row],[Ei Nr.]],".",Lehrdrehbuch[[#This Row],[until]]))</f>
        <v>20.14</v>
      </c>
      <c r="AH555" s="67" cm="1">
        <f t="array" ref="AH555">_xlfn.IFS(Lehrdrehbuch[[#This Row],[from]]="na","na",Lehrdrehbuch[[#This Row],[from]]="ID","na",ISBLANK(Lehrdrehbuch[[#This Row],[from]]),"na",ISNUMBER(Lehrdrehbuch[[#This Row],[from]]),Lehrdrehbuch[[#This Row],[until]]-Lehrdrehbuch[[#This Row],[from]]+1)</f>
        <v>2</v>
      </c>
      <c r="AI555" s="79"/>
      <c r="AJ555" s="96"/>
      <c r="AK555" s="79"/>
      <c r="AL555"/>
      <c r="AM555"/>
      <c r="AN555"/>
      <c r="AO555"/>
      <c r="AP555"/>
      <c r="AQ555"/>
      <c r="AR555"/>
      <c r="AS555"/>
      <c r="AT555"/>
      <c r="AU555"/>
      <c r="AV555"/>
    </row>
    <row r="556" spans="1:48" ht="112" x14ac:dyDescent="0.2">
      <c r="A556" s="46"/>
      <c r="B556" s="39">
        <v>6</v>
      </c>
      <c r="C556" s="109">
        <v>171</v>
      </c>
      <c r="D556" s="50">
        <v>348</v>
      </c>
      <c r="E556" s="102">
        <v>1</v>
      </c>
      <c r="F556" s="92" t="s">
        <v>835</v>
      </c>
      <c r="G556" s="52">
        <v>6.9444444444444447E-4</v>
      </c>
      <c r="H556" s="44">
        <v>1</v>
      </c>
      <c r="I55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0.21874999999999992</v>
      </c>
      <c r="J55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0.59374999999999967</v>
      </c>
      <c r="K556" s="56">
        <v>1.0416666666666666E-2</v>
      </c>
      <c r="L556" s="128" t="str" cm="1">
        <f t="array" ref="L55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20.03.01.09_v_EN</v>
      </c>
      <c r="M556" s="59">
        <v>20</v>
      </c>
      <c r="N556" s="37" t="s">
        <v>1140</v>
      </c>
      <c r="O556" s="5">
        <v>3</v>
      </c>
      <c r="P556" s="1" t="s">
        <v>1143</v>
      </c>
      <c r="Q556" s="59">
        <v>1</v>
      </c>
      <c r="R556" s="1" t="s">
        <v>1150</v>
      </c>
      <c r="S556" s="84" t="s">
        <v>823</v>
      </c>
      <c r="T556" s="59">
        <v>9</v>
      </c>
      <c r="U556" s="2" t="s">
        <v>824</v>
      </c>
      <c r="V556" s="60" t="s">
        <v>1350</v>
      </c>
      <c r="W556" s="1" t="s">
        <v>826</v>
      </c>
      <c r="X556" s="1" t="s">
        <v>374</v>
      </c>
      <c r="Y556" s="17">
        <v>0</v>
      </c>
      <c r="Z556" s="60" t="s">
        <v>1158</v>
      </c>
      <c r="AA556" s="35"/>
      <c r="AB556" s="12"/>
      <c r="AC556" s="2" t="s">
        <v>819</v>
      </c>
      <c r="AD556" s="9">
        <v>15</v>
      </c>
      <c r="AE556" s="88" t="str">
        <f>IF(ISBLANK(Lehrdrehbuch[[#This Row],[from]]),"",_xlfn.CONCAT(Lehrdrehbuch[[#This Row],[Ei Nr.]],".",Lehrdrehbuch[[#This Row],[from]]))</f>
        <v>20.15</v>
      </c>
      <c r="AF556" s="9">
        <v>15</v>
      </c>
      <c r="AG556" s="88" t="str">
        <f>IF(ISBLANK(Lehrdrehbuch[[#This Row],[until]]),"",_xlfn.CONCAT(Lehrdrehbuch[[#This Row],[Ei Nr.]],".",Lehrdrehbuch[[#This Row],[until]]))</f>
        <v>20.15</v>
      </c>
      <c r="AH556" s="67" cm="1">
        <f t="array" ref="AH556">_xlfn.IFS(Lehrdrehbuch[[#This Row],[from]]="na","na",Lehrdrehbuch[[#This Row],[from]]="ID","na",ISBLANK(Lehrdrehbuch[[#This Row],[from]]),"na",ISNUMBER(Lehrdrehbuch[[#This Row],[from]]),Lehrdrehbuch[[#This Row],[until]]-Lehrdrehbuch[[#This Row],[from]]+1)</f>
        <v>1</v>
      </c>
      <c r="AI556" s="79"/>
      <c r="AJ556" s="96"/>
      <c r="AK556" s="79"/>
      <c r="AL556"/>
      <c r="AM556"/>
      <c r="AN556"/>
      <c r="AO556"/>
      <c r="AP556"/>
      <c r="AQ556"/>
      <c r="AR556"/>
      <c r="AS556"/>
      <c r="AT556"/>
      <c r="AU556"/>
      <c r="AV556"/>
    </row>
    <row r="557" spans="1:48" ht="64" x14ac:dyDescent="0.2">
      <c r="A557" s="193"/>
      <c r="B557" s="194">
        <v>6</v>
      </c>
      <c r="C557" s="195">
        <v>172</v>
      </c>
      <c r="D557" s="196">
        <v>350</v>
      </c>
      <c r="E557" s="197">
        <v>1</v>
      </c>
      <c r="F557" s="198" t="s">
        <v>835</v>
      </c>
      <c r="G557" s="219">
        <v>1.0416666666666666E-2</v>
      </c>
      <c r="H557" s="220">
        <v>1</v>
      </c>
      <c r="I557" s="201">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0.22916666666666657</v>
      </c>
      <c r="J557" s="201">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0.6041666666666663</v>
      </c>
      <c r="K557" s="221">
        <v>1.0416666666666666E-2</v>
      </c>
      <c r="L557" s="203" t="str" cm="1">
        <f t="array" ref="L55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20.04.01.01_v_EN</v>
      </c>
      <c r="M557" s="222">
        <v>20</v>
      </c>
      <c r="N557" s="223" t="s">
        <v>1178</v>
      </c>
      <c r="O557" s="224">
        <v>4</v>
      </c>
      <c r="P557" s="225" t="s">
        <v>15</v>
      </c>
      <c r="Q557" s="222">
        <v>1</v>
      </c>
      <c r="R557" s="225" t="s">
        <v>1180</v>
      </c>
      <c r="S557" s="226" t="s">
        <v>15</v>
      </c>
      <c r="T557" s="222">
        <v>1</v>
      </c>
      <c r="U557" s="227" t="s">
        <v>15</v>
      </c>
      <c r="V557" s="228" t="s">
        <v>1184</v>
      </c>
      <c r="W557" s="225" t="s">
        <v>15</v>
      </c>
      <c r="X557" s="225" t="s">
        <v>15</v>
      </c>
      <c r="Y557" s="229">
        <v>0</v>
      </c>
      <c r="Z557" s="228" t="s">
        <v>1180</v>
      </c>
      <c r="AA557" s="240" t="s">
        <v>1188</v>
      </c>
      <c r="AB557" s="230"/>
      <c r="AC557" s="227" t="s">
        <v>15</v>
      </c>
      <c r="AD557" s="231" t="s">
        <v>15</v>
      </c>
      <c r="AE557" s="214" t="str">
        <f>IF(ISBLANK(Lehrdrehbuch[[#This Row],[from]]),"",_xlfn.CONCAT(Lehrdrehbuch[[#This Row],[Ei Nr.]],".",Lehrdrehbuch[[#This Row],[from]]))</f>
        <v>20.na</v>
      </c>
      <c r="AF557" s="231" t="s">
        <v>15</v>
      </c>
      <c r="AG557" s="214" t="str">
        <f>IF(ISBLANK(Lehrdrehbuch[[#This Row],[until]]),"",_xlfn.CONCAT(Lehrdrehbuch[[#This Row],[Ei Nr.]],".",Lehrdrehbuch[[#This Row],[until]]))</f>
        <v>20.na</v>
      </c>
      <c r="AH557" s="215" t="str" cm="1">
        <f t="array" ref="AH557">_xlfn.IFS(Lehrdrehbuch[[#This Row],[from]]="na","na",Lehrdrehbuch[[#This Row],[from]]="ID","na",ISBLANK(Lehrdrehbuch[[#This Row],[from]]),"na",ISNUMBER(Lehrdrehbuch[[#This Row],[from]]),Lehrdrehbuch[[#This Row],[until]]-Lehrdrehbuch[[#This Row],[from]]+1)</f>
        <v>na</v>
      </c>
      <c r="AI557" s="232"/>
      <c r="AJ557" s="233"/>
      <c r="AK557" s="232"/>
      <c r="AL557"/>
      <c r="AM557"/>
      <c r="AN557"/>
      <c r="AO557"/>
      <c r="AP557"/>
      <c r="AQ557"/>
      <c r="AR557"/>
      <c r="AS557"/>
      <c r="AT557"/>
      <c r="AU557"/>
      <c r="AV557"/>
    </row>
    <row r="558" spans="1:48" s="218" customFormat="1" ht="48" x14ac:dyDescent="0.2">
      <c r="A558" s="46"/>
      <c r="B558" s="39">
        <v>6</v>
      </c>
      <c r="C558" s="109">
        <v>173</v>
      </c>
      <c r="D558" s="50">
        <v>352</v>
      </c>
      <c r="E558" s="102">
        <v>1</v>
      </c>
      <c r="F558" s="92" t="s">
        <v>835</v>
      </c>
      <c r="G558" s="52">
        <v>4.8611111111111112E-3</v>
      </c>
      <c r="H558" s="44">
        <v>1</v>
      </c>
      <c r="I55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0.2340277777777777</v>
      </c>
      <c r="J55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0.60902777777777739</v>
      </c>
      <c r="K558" s="56">
        <v>3.8194444444444441E-2</v>
      </c>
      <c r="L558" s="128" t="str" cm="1">
        <f t="array" ref="L55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21.01.01.01_v_EN</v>
      </c>
      <c r="M558" s="59">
        <v>21</v>
      </c>
      <c r="N558" s="37" t="s">
        <v>1141</v>
      </c>
      <c r="O558" s="5">
        <v>1</v>
      </c>
      <c r="P558" s="1" t="s">
        <v>1159</v>
      </c>
      <c r="Q558" s="59">
        <v>1</v>
      </c>
      <c r="R558" s="1" t="s">
        <v>1162</v>
      </c>
      <c r="S558" s="84" t="s">
        <v>1582</v>
      </c>
      <c r="T558" s="59">
        <v>1</v>
      </c>
      <c r="U558" s="2" t="s">
        <v>1351</v>
      </c>
      <c r="V558" s="60" t="s">
        <v>1352</v>
      </c>
      <c r="W558" s="1" t="s">
        <v>821</v>
      </c>
      <c r="X558" s="1" t="s">
        <v>822</v>
      </c>
      <c r="Y558" s="17">
        <v>0</v>
      </c>
      <c r="Z558" s="60" t="s">
        <v>1168</v>
      </c>
      <c r="AA558" s="34"/>
      <c r="AB558" s="12"/>
      <c r="AC558" s="2" t="s">
        <v>819</v>
      </c>
      <c r="AD558" s="9">
        <v>1</v>
      </c>
      <c r="AE558" s="88" t="str">
        <f>IF(ISBLANK(Lehrdrehbuch[[#This Row],[from]]),"",_xlfn.CONCAT(Lehrdrehbuch[[#This Row],[Ei Nr.]],".",Lehrdrehbuch[[#This Row],[from]]))</f>
        <v>21.1</v>
      </c>
      <c r="AF558" s="9">
        <v>2</v>
      </c>
      <c r="AG558" s="88" t="str">
        <f>IF(ISBLANK(Lehrdrehbuch[[#This Row],[until]]),"",_xlfn.CONCAT(Lehrdrehbuch[[#This Row],[Ei Nr.]],".",Lehrdrehbuch[[#This Row],[until]]))</f>
        <v>21.2</v>
      </c>
      <c r="AH558" s="67" cm="1">
        <f t="array" ref="AH558">_xlfn.IFS(Lehrdrehbuch[[#This Row],[from]]="na","na",Lehrdrehbuch[[#This Row],[from]]="ID","na",ISBLANK(Lehrdrehbuch[[#This Row],[from]]),"na",ISNUMBER(Lehrdrehbuch[[#This Row],[from]]),Lehrdrehbuch[[#This Row],[until]]-Lehrdrehbuch[[#This Row],[from]]+1)</f>
        <v>2</v>
      </c>
      <c r="AI558" s="79"/>
      <c r="AJ558" s="96"/>
      <c r="AK558" s="79"/>
    </row>
    <row r="559" spans="1:48" ht="112" x14ac:dyDescent="0.2">
      <c r="A559" s="46"/>
      <c r="B559" s="39">
        <v>6</v>
      </c>
      <c r="C559" s="109">
        <v>174</v>
      </c>
      <c r="D559" s="50">
        <v>354</v>
      </c>
      <c r="E559" s="102">
        <v>1</v>
      </c>
      <c r="F559" s="92" t="s">
        <v>835</v>
      </c>
      <c r="G559" s="52">
        <v>8.3333333333333332E-3</v>
      </c>
      <c r="H559" s="44">
        <v>1</v>
      </c>
      <c r="I55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0.24236111111111103</v>
      </c>
      <c r="J55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0.61736111111111069</v>
      </c>
      <c r="K559" s="56">
        <v>3.8194444444444441E-2</v>
      </c>
      <c r="L559" s="128" t="str" cm="1">
        <f t="array" ref="L55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21.01.02.01_v_EN</v>
      </c>
      <c r="M559" s="59">
        <v>21</v>
      </c>
      <c r="N559" s="37" t="s">
        <v>1141</v>
      </c>
      <c r="O559" s="5">
        <v>1</v>
      </c>
      <c r="P559" s="1" t="s">
        <v>1159</v>
      </c>
      <c r="Q559" s="59">
        <v>2</v>
      </c>
      <c r="R559" s="1" t="s">
        <v>1162</v>
      </c>
      <c r="S559" s="84" t="s">
        <v>1582</v>
      </c>
      <c r="T559" s="59">
        <v>1</v>
      </c>
      <c r="U559" s="2" t="s">
        <v>1079</v>
      </c>
      <c r="V559" s="60" t="s">
        <v>1353</v>
      </c>
      <c r="W559" s="1" t="s">
        <v>821</v>
      </c>
      <c r="X559" s="1" t="s">
        <v>822</v>
      </c>
      <c r="Y559" s="17">
        <v>0</v>
      </c>
      <c r="Z559" s="60" t="s">
        <v>1583</v>
      </c>
      <c r="AA559" s="35"/>
      <c r="AB559" s="12"/>
      <c r="AC559" s="2" t="s">
        <v>819</v>
      </c>
      <c r="AD559" s="9">
        <v>3</v>
      </c>
      <c r="AE559" s="88" t="str">
        <f>IF(ISBLANK(Lehrdrehbuch[[#This Row],[from]]),"",_xlfn.CONCAT(Lehrdrehbuch[[#This Row],[Ei Nr.]],".",Lehrdrehbuch[[#This Row],[from]]))</f>
        <v>21.3</v>
      </c>
      <c r="AF559" s="9">
        <v>3</v>
      </c>
      <c r="AG559" s="88" t="str">
        <f>IF(ISBLANK(Lehrdrehbuch[[#This Row],[until]]),"",_xlfn.CONCAT(Lehrdrehbuch[[#This Row],[Ei Nr.]],".",Lehrdrehbuch[[#This Row],[until]]))</f>
        <v>21.3</v>
      </c>
      <c r="AH559" s="67" cm="1">
        <f t="array" ref="AH559">_xlfn.IFS(Lehrdrehbuch[[#This Row],[from]]="na","na",Lehrdrehbuch[[#This Row],[from]]="ID","na",ISBLANK(Lehrdrehbuch[[#This Row],[from]]),"na",ISNUMBER(Lehrdrehbuch[[#This Row],[from]]),Lehrdrehbuch[[#This Row],[until]]-Lehrdrehbuch[[#This Row],[from]]+1)</f>
        <v>1</v>
      </c>
      <c r="AI559" s="79" t="s">
        <v>201</v>
      </c>
      <c r="AJ559" s="96"/>
      <c r="AK559" s="79"/>
      <c r="AL559"/>
      <c r="AM559"/>
      <c r="AN559"/>
      <c r="AO559"/>
      <c r="AP559"/>
      <c r="AQ559"/>
      <c r="AR559"/>
      <c r="AS559"/>
      <c r="AT559"/>
      <c r="AU559"/>
      <c r="AV559"/>
    </row>
    <row r="560" spans="1:48" ht="80" x14ac:dyDescent="0.2">
      <c r="A560" s="46"/>
      <c r="B560" s="39">
        <v>6</v>
      </c>
      <c r="C560" s="109">
        <v>175</v>
      </c>
      <c r="D560" s="50">
        <v>356</v>
      </c>
      <c r="E560" s="102">
        <v>1</v>
      </c>
      <c r="F560" s="92" t="s">
        <v>835</v>
      </c>
      <c r="G560" s="52">
        <v>2.0833333333333333E-3</v>
      </c>
      <c r="H560" s="44">
        <v>0</v>
      </c>
      <c r="I56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0.24236111111111103</v>
      </c>
      <c r="J56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0.61736111111111069</v>
      </c>
      <c r="K560" s="56">
        <v>3.8194444444444441E-2</v>
      </c>
      <c r="L560" s="128" t="str" cm="1">
        <f t="array" ref="L56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21.01.02a.01_v_EN</v>
      </c>
      <c r="M560" s="59">
        <v>21</v>
      </c>
      <c r="N560" s="37" t="s">
        <v>1141</v>
      </c>
      <c r="O560" s="5">
        <v>1</v>
      </c>
      <c r="P560" s="1" t="s">
        <v>1159</v>
      </c>
      <c r="Q560" s="59" t="s">
        <v>365</v>
      </c>
      <c r="R560" s="1" t="s">
        <v>1162</v>
      </c>
      <c r="S560" s="84" t="s">
        <v>823</v>
      </c>
      <c r="T560" s="59">
        <v>1</v>
      </c>
      <c r="U560" s="2" t="s">
        <v>824</v>
      </c>
      <c r="V560" s="60" t="s">
        <v>1353</v>
      </c>
      <c r="W560" s="1" t="s">
        <v>821</v>
      </c>
      <c r="X560" s="1" t="s">
        <v>822</v>
      </c>
      <c r="Y560" s="17">
        <v>1</v>
      </c>
      <c r="Z560" s="60" t="s">
        <v>1584</v>
      </c>
      <c r="AA560" s="35"/>
      <c r="AB560" s="12"/>
      <c r="AC560" s="2"/>
      <c r="AD560" s="9" t="s">
        <v>15</v>
      </c>
      <c r="AE560" s="88" t="str">
        <f>IF(ISBLANK(Lehrdrehbuch[[#This Row],[from]]),"",_xlfn.CONCAT(Lehrdrehbuch[[#This Row],[Ei Nr.]],".",Lehrdrehbuch[[#This Row],[from]]))</f>
        <v>21.na</v>
      </c>
      <c r="AF560" s="9" t="s">
        <v>15</v>
      </c>
      <c r="AG560" s="88" t="str">
        <f>IF(ISBLANK(Lehrdrehbuch[[#This Row],[until]]),"",_xlfn.CONCAT(Lehrdrehbuch[[#This Row],[Ei Nr.]],".",Lehrdrehbuch[[#This Row],[until]]))</f>
        <v>21.na</v>
      </c>
      <c r="AH560" s="67" t="str" cm="1">
        <f t="array" ref="AH560">_xlfn.IFS(Lehrdrehbuch[[#This Row],[from]]="na","na",Lehrdrehbuch[[#This Row],[from]]="ID","na",ISBLANK(Lehrdrehbuch[[#This Row],[from]]),"na",ISNUMBER(Lehrdrehbuch[[#This Row],[from]]),Lehrdrehbuch[[#This Row],[until]]-Lehrdrehbuch[[#This Row],[from]]+1)</f>
        <v>na</v>
      </c>
      <c r="AI560" s="79"/>
      <c r="AJ560" s="96"/>
      <c r="AK560" s="79"/>
      <c r="AL560"/>
      <c r="AM560"/>
      <c r="AN560"/>
      <c r="AO560"/>
      <c r="AP560"/>
      <c r="AQ560"/>
      <c r="AR560"/>
      <c r="AS560"/>
      <c r="AT560"/>
      <c r="AU560"/>
      <c r="AV560"/>
    </row>
    <row r="561" spans="1:48" ht="32" x14ac:dyDescent="0.2">
      <c r="A561" s="46"/>
      <c r="B561" s="39">
        <v>6</v>
      </c>
      <c r="C561" s="109">
        <v>176</v>
      </c>
      <c r="D561" s="50">
        <v>358</v>
      </c>
      <c r="E561" s="102">
        <v>1</v>
      </c>
      <c r="F561" s="92" t="s">
        <v>835</v>
      </c>
      <c r="G561" s="52">
        <v>2.0833333333333333E-3</v>
      </c>
      <c r="H561" s="44">
        <v>1</v>
      </c>
      <c r="I56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0.24444444444444435</v>
      </c>
      <c r="J56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0.61944444444444402</v>
      </c>
      <c r="K561" s="56">
        <v>3.8194444444444441E-2</v>
      </c>
      <c r="L561" s="128" t="str" cm="1">
        <f t="array" ref="L56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21.02.01.01_v_EN</v>
      </c>
      <c r="M561" s="59">
        <v>21</v>
      </c>
      <c r="N561" s="37" t="s">
        <v>1141</v>
      </c>
      <c r="O561" s="5">
        <v>2</v>
      </c>
      <c r="P561" s="1" t="s">
        <v>1160</v>
      </c>
      <c r="Q561" s="59">
        <v>1</v>
      </c>
      <c r="R561" s="1" t="s">
        <v>1160</v>
      </c>
      <c r="S561" s="84" t="s">
        <v>531</v>
      </c>
      <c r="T561" s="59">
        <v>1</v>
      </c>
      <c r="U561" s="2" t="s">
        <v>904</v>
      </c>
      <c r="V561" s="60" t="s">
        <v>1354</v>
      </c>
      <c r="W561" s="1" t="s">
        <v>826</v>
      </c>
      <c r="X561" s="1" t="s">
        <v>374</v>
      </c>
      <c r="Y561" s="17">
        <v>0</v>
      </c>
      <c r="Z561" s="60" t="s">
        <v>1355</v>
      </c>
      <c r="AA561" s="35" t="s">
        <v>1356</v>
      </c>
      <c r="AB561" s="12" t="s">
        <v>1131</v>
      </c>
      <c r="AC561" s="2" t="s">
        <v>819</v>
      </c>
      <c r="AD561" s="9">
        <v>4</v>
      </c>
      <c r="AE561" s="88" t="str">
        <f>IF(ISBLANK(Lehrdrehbuch[[#This Row],[from]]),"",_xlfn.CONCAT(Lehrdrehbuch[[#This Row],[Ei Nr.]],".",Lehrdrehbuch[[#This Row],[from]]))</f>
        <v>21.4</v>
      </c>
      <c r="AF561" s="9">
        <v>4</v>
      </c>
      <c r="AG561" s="88" t="str">
        <f>IF(ISBLANK(Lehrdrehbuch[[#This Row],[until]]),"",_xlfn.CONCAT(Lehrdrehbuch[[#This Row],[Ei Nr.]],".",Lehrdrehbuch[[#This Row],[until]]))</f>
        <v>21.4</v>
      </c>
      <c r="AH561" s="67" cm="1">
        <f t="array" ref="AH561">_xlfn.IFS(Lehrdrehbuch[[#This Row],[from]]="na","na",Lehrdrehbuch[[#This Row],[from]]="ID","na",ISBLANK(Lehrdrehbuch[[#This Row],[from]]),"na",ISNUMBER(Lehrdrehbuch[[#This Row],[from]]),Lehrdrehbuch[[#This Row],[until]]-Lehrdrehbuch[[#This Row],[from]]+1)</f>
        <v>1</v>
      </c>
      <c r="AI561" s="79"/>
      <c r="AJ561" s="96"/>
      <c r="AK561" s="235" t="s">
        <v>1191</v>
      </c>
      <c r="AL561"/>
      <c r="AM561"/>
      <c r="AN561"/>
      <c r="AO561"/>
      <c r="AP561"/>
      <c r="AQ561"/>
      <c r="AR561"/>
      <c r="AS561"/>
      <c r="AT561"/>
      <c r="AU561"/>
      <c r="AV561"/>
    </row>
    <row r="562" spans="1:48" ht="192" x14ac:dyDescent="0.2">
      <c r="A562" s="46"/>
      <c r="B562" s="39">
        <v>6</v>
      </c>
      <c r="C562" s="109">
        <v>177</v>
      </c>
      <c r="D562" s="50">
        <v>360</v>
      </c>
      <c r="E562" s="102">
        <v>1</v>
      </c>
      <c r="F562" s="92" t="s">
        <v>835</v>
      </c>
      <c r="G562" s="52">
        <v>1.0416666666666666E-2</v>
      </c>
      <c r="H562" s="44">
        <v>1</v>
      </c>
      <c r="I56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0.25486111111111104</v>
      </c>
      <c r="J56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0.62986111111111065</v>
      </c>
      <c r="K562" s="56">
        <v>3.8194444444444441E-2</v>
      </c>
      <c r="L562" s="128" t="str" cm="1">
        <f t="array" ref="L56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21.02.01.02_v_EN</v>
      </c>
      <c r="M562" s="59">
        <v>21</v>
      </c>
      <c r="N562" s="37" t="s">
        <v>1141</v>
      </c>
      <c r="O562" s="5">
        <v>2</v>
      </c>
      <c r="P562" s="1" t="s">
        <v>1160</v>
      </c>
      <c r="Q562" s="59">
        <v>1</v>
      </c>
      <c r="R562" s="1" t="s">
        <v>1160</v>
      </c>
      <c r="S562" s="84" t="s">
        <v>531</v>
      </c>
      <c r="T562" s="59">
        <v>2</v>
      </c>
      <c r="U562" s="2" t="s">
        <v>1213</v>
      </c>
      <c r="V562" s="60" t="s">
        <v>1354</v>
      </c>
      <c r="W562" s="1" t="s">
        <v>821</v>
      </c>
      <c r="X562" s="1" t="s">
        <v>822</v>
      </c>
      <c r="Y562" s="17">
        <v>0</v>
      </c>
      <c r="Z562" s="60" t="s">
        <v>1197</v>
      </c>
      <c r="AA562" s="35" t="s">
        <v>1132</v>
      </c>
      <c r="AB562" s="12"/>
      <c r="AC562" s="2" t="s">
        <v>848</v>
      </c>
      <c r="AD562" s="9">
        <v>5</v>
      </c>
      <c r="AE562" s="88" t="str">
        <f>IF(ISBLANK(Lehrdrehbuch[[#This Row],[from]]),"",_xlfn.CONCAT(Lehrdrehbuch[[#This Row],[Ei Nr.]],".",Lehrdrehbuch[[#This Row],[from]]))</f>
        <v>21.5</v>
      </c>
      <c r="AF562" s="9">
        <v>5</v>
      </c>
      <c r="AG562" s="88" t="str">
        <f>IF(ISBLANK(Lehrdrehbuch[[#This Row],[until]]),"",_xlfn.CONCAT(Lehrdrehbuch[[#This Row],[Ei Nr.]],".",Lehrdrehbuch[[#This Row],[until]]))</f>
        <v>21.5</v>
      </c>
      <c r="AH562" s="67" cm="1">
        <f t="array" ref="AH562">_xlfn.IFS(Lehrdrehbuch[[#This Row],[from]]="na","na",Lehrdrehbuch[[#This Row],[from]]="ID","na",ISBLANK(Lehrdrehbuch[[#This Row],[from]]),"na",ISNUMBER(Lehrdrehbuch[[#This Row],[from]]),Lehrdrehbuch[[#This Row],[until]]-Lehrdrehbuch[[#This Row],[from]]+1)</f>
        <v>1</v>
      </c>
      <c r="AI562" s="79"/>
      <c r="AJ562" s="96"/>
      <c r="AK562" s="79"/>
      <c r="AL562"/>
      <c r="AM562"/>
      <c r="AN562"/>
      <c r="AO562"/>
      <c r="AP562"/>
      <c r="AQ562"/>
      <c r="AR562"/>
      <c r="AS562"/>
      <c r="AT562"/>
      <c r="AU562"/>
      <c r="AV562"/>
    </row>
    <row r="563" spans="1:48" ht="32" x14ac:dyDescent="0.2">
      <c r="A563" s="46"/>
      <c r="B563" s="39">
        <v>6</v>
      </c>
      <c r="C563" s="109">
        <v>178</v>
      </c>
      <c r="D563" s="50">
        <v>362</v>
      </c>
      <c r="E563" s="102">
        <v>1</v>
      </c>
      <c r="F563" s="92" t="s">
        <v>835</v>
      </c>
      <c r="G563" s="52">
        <v>1.0416666666666666E-2</v>
      </c>
      <c r="H563" s="44">
        <v>1</v>
      </c>
      <c r="I56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0.26527777777777772</v>
      </c>
      <c r="J56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0.64027777777777728</v>
      </c>
      <c r="K563" s="56">
        <v>3.8194444444444441E-2</v>
      </c>
      <c r="L563" s="128" t="str" cm="1">
        <f t="array" ref="L56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21.02.01.03_v_EN</v>
      </c>
      <c r="M563" s="59">
        <v>21</v>
      </c>
      <c r="N563" s="37" t="s">
        <v>1141</v>
      </c>
      <c r="O563" s="5">
        <v>2</v>
      </c>
      <c r="P563" s="1" t="s">
        <v>1160</v>
      </c>
      <c r="Q563" s="59">
        <v>1</v>
      </c>
      <c r="R563" s="1" t="s">
        <v>1160</v>
      </c>
      <c r="S563" s="84" t="s">
        <v>531</v>
      </c>
      <c r="T563" s="59">
        <v>3</v>
      </c>
      <c r="U563" s="2" t="s">
        <v>1357</v>
      </c>
      <c r="V563" s="60" t="s">
        <v>1354</v>
      </c>
      <c r="W563" s="1" t="s">
        <v>821</v>
      </c>
      <c r="X563" s="1" t="s">
        <v>822</v>
      </c>
      <c r="Y563" s="17">
        <v>0</v>
      </c>
      <c r="Z563" s="60" t="s">
        <v>1358</v>
      </c>
      <c r="AA563" s="35" t="s">
        <v>1133</v>
      </c>
      <c r="AB563" s="12"/>
      <c r="AC563" s="2" t="s">
        <v>849</v>
      </c>
      <c r="AD563" s="9">
        <v>6</v>
      </c>
      <c r="AE563" s="88" t="str">
        <f>IF(ISBLANK(Lehrdrehbuch[[#This Row],[from]]),"",_xlfn.CONCAT(Lehrdrehbuch[[#This Row],[Ei Nr.]],".",Lehrdrehbuch[[#This Row],[from]]))</f>
        <v>21.6</v>
      </c>
      <c r="AF563" s="9">
        <v>6</v>
      </c>
      <c r="AG563" s="88" t="str">
        <f>IF(ISBLANK(Lehrdrehbuch[[#This Row],[until]]),"",_xlfn.CONCAT(Lehrdrehbuch[[#This Row],[Ei Nr.]],".",Lehrdrehbuch[[#This Row],[until]]))</f>
        <v>21.6</v>
      </c>
      <c r="AH563" s="67" cm="1">
        <f t="array" ref="AH563">_xlfn.IFS(Lehrdrehbuch[[#This Row],[from]]="na","na",Lehrdrehbuch[[#This Row],[from]]="ID","na",ISBLANK(Lehrdrehbuch[[#This Row],[from]]),"na",ISNUMBER(Lehrdrehbuch[[#This Row],[from]]),Lehrdrehbuch[[#This Row],[until]]-Lehrdrehbuch[[#This Row],[from]]+1)</f>
        <v>1</v>
      </c>
      <c r="AI563" s="79"/>
      <c r="AJ563" s="96"/>
      <c r="AK563" s="79"/>
      <c r="AL563"/>
      <c r="AM563"/>
      <c r="AN563"/>
      <c r="AO563"/>
      <c r="AP563"/>
      <c r="AQ563"/>
      <c r="AR563"/>
      <c r="AS563"/>
      <c r="AT563"/>
      <c r="AU563"/>
      <c r="AV563"/>
    </row>
    <row r="564" spans="1:48" ht="96" x14ac:dyDescent="0.2">
      <c r="A564" s="46"/>
      <c r="B564" s="39">
        <v>6</v>
      </c>
      <c r="C564" s="109">
        <v>179</v>
      </c>
      <c r="D564" s="50">
        <v>363</v>
      </c>
      <c r="E564" s="102">
        <v>1</v>
      </c>
      <c r="F564" s="92" t="s">
        <v>835</v>
      </c>
      <c r="G564" s="52">
        <v>2.0833333333333333E-3</v>
      </c>
      <c r="H564" s="44">
        <v>0</v>
      </c>
      <c r="I56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0.26527777777777772</v>
      </c>
      <c r="J56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0.64027777777777728</v>
      </c>
      <c r="K564" s="56">
        <v>3.8194444444444441E-2</v>
      </c>
      <c r="L564" s="128" t="str" cm="1">
        <f t="array" ref="L56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21.02.01a.01_v_EN</v>
      </c>
      <c r="M564" s="59">
        <v>21</v>
      </c>
      <c r="N564" s="37" t="s">
        <v>1141</v>
      </c>
      <c r="O564" s="5">
        <v>2</v>
      </c>
      <c r="P564" s="1" t="s">
        <v>1160</v>
      </c>
      <c r="Q564" s="59" t="s">
        <v>363</v>
      </c>
      <c r="R564" s="1" t="s">
        <v>1163</v>
      </c>
      <c r="S564" s="84" t="s">
        <v>531</v>
      </c>
      <c r="T564" s="59">
        <v>1</v>
      </c>
      <c r="U564" s="2" t="s">
        <v>904</v>
      </c>
      <c r="V564" s="60" t="s">
        <v>1194</v>
      </c>
      <c r="W564" s="1" t="s">
        <v>826</v>
      </c>
      <c r="X564" s="1" t="s">
        <v>374</v>
      </c>
      <c r="Y564" s="17">
        <v>1</v>
      </c>
      <c r="Z564" s="60" t="s">
        <v>1195</v>
      </c>
      <c r="AA564" s="35" t="s">
        <v>1359</v>
      </c>
      <c r="AB564" s="12" t="s">
        <v>1138</v>
      </c>
      <c r="AC564" s="2"/>
      <c r="AD564" s="9" t="s">
        <v>15</v>
      </c>
      <c r="AE564" s="88" t="str">
        <f>IF(ISBLANK(Lehrdrehbuch[[#This Row],[from]]),"",_xlfn.CONCAT(Lehrdrehbuch[[#This Row],[Ei Nr.]],".",Lehrdrehbuch[[#This Row],[from]]))</f>
        <v>21.na</v>
      </c>
      <c r="AF564" s="9" t="s">
        <v>15</v>
      </c>
      <c r="AG564" s="88" t="str">
        <f>IF(ISBLANK(Lehrdrehbuch[[#This Row],[until]]),"",_xlfn.CONCAT(Lehrdrehbuch[[#This Row],[Ei Nr.]],".",Lehrdrehbuch[[#This Row],[until]]))</f>
        <v>21.na</v>
      </c>
      <c r="AH564" s="67" t="str" cm="1">
        <f t="array" ref="AH564">_xlfn.IFS(Lehrdrehbuch[[#This Row],[from]]="na","na",Lehrdrehbuch[[#This Row],[from]]="ID","na",ISBLANK(Lehrdrehbuch[[#This Row],[from]]),"na",ISNUMBER(Lehrdrehbuch[[#This Row],[from]]),Lehrdrehbuch[[#This Row],[until]]-Lehrdrehbuch[[#This Row],[from]]+1)</f>
        <v>na</v>
      </c>
      <c r="AI564" s="79"/>
      <c r="AJ564" s="96"/>
      <c r="AK564" s="79"/>
      <c r="AL564"/>
      <c r="AM564"/>
      <c r="AN564"/>
      <c r="AO564"/>
      <c r="AP564"/>
      <c r="AQ564"/>
      <c r="AR564"/>
      <c r="AS564"/>
      <c r="AT564"/>
      <c r="AU564"/>
      <c r="AV564"/>
    </row>
    <row r="565" spans="1:48" ht="320" x14ac:dyDescent="0.2">
      <c r="A565" s="46"/>
      <c r="B565" s="39">
        <v>6</v>
      </c>
      <c r="C565" s="109">
        <v>180</v>
      </c>
      <c r="D565" s="50">
        <v>364</v>
      </c>
      <c r="E565" s="102">
        <v>1</v>
      </c>
      <c r="F565" s="92" t="s">
        <v>835</v>
      </c>
      <c r="G565" s="52">
        <v>1.0416666666666666E-2</v>
      </c>
      <c r="H565" s="44">
        <v>0</v>
      </c>
      <c r="I56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0.26527777777777772</v>
      </c>
      <c r="J56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0.64027777777777728</v>
      </c>
      <c r="K565" s="56">
        <v>3.8194444444444441E-2</v>
      </c>
      <c r="L565" s="128" t="str" cm="1">
        <f t="array" ref="L56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21.02.01a.02_v_EN</v>
      </c>
      <c r="M565" s="59">
        <v>21</v>
      </c>
      <c r="N565" s="37" t="s">
        <v>1141</v>
      </c>
      <c r="O565" s="5">
        <v>2</v>
      </c>
      <c r="P565" s="1" t="s">
        <v>1160</v>
      </c>
      <c r="Q565" s="59" t="s">
        <v>363</v>
      </c>
      <c r="R565" s="1" t="s">
        <v>1163</v>
      </c>
      <c r="S565" s="84" t="s">
        <v>531</v>
      </c>
      <c r="T565" s="59">
        <v>2</v>
      </c>
      <c r="U565" s="2" t="s">
        <v>1196</v>
      </c>
      <c r="V565" s="60" t="s">
        <v>1194</v>
      </c>
      <c r="W565" s="1" t="s">
        <v>821</v>
      </c>
      <c r="X565" s="1" t="s">
        <v>374</v>
      </c>
      <c r="Y565" s="17">
        <v>1</v>
      </c>
      <c r="Z565" s="60" t="s">
        <v>1197</v>
      </c>
      <c r="AA565" s="35" t="s">
        <v>1134</v>
      </c>
      <c r="AB565" s="12"/>
      <c r="AC565" s="2" t="s">
        <v>848</v>
      </c>
      <c r="AD565" s="9" t="s">
        <v>15</v>
      </c>
      <c r="AE565" s="88" t="str">
        <f>IF(ISBLANK(Lehrdrehbuch[[#This Row],[from]]),"",_xlfn.CONCAT(Lehrdrehbuch[[#This Row],[Ei Nr.]],".",Lehrdrehbuch[[#This Row],[from]]))</f>
        <v>21.na</v>
      </c>
      <c r="AF565" s="9" t="s">
        <v>15</v>
      </c>
      <c r="AG565" s="88" t="str">
        <f>IF(ISBLANK(Lehrdrehbuch[[#This Row],[until]]),"",_xlfn.CONCAT(Lehrdrehbuch[[#This Row],[Ei Nr.]],".",Lehrdrehbuch[[#This Row],[until]]))</f>
        <v>21.na</v>
      </c>
      <c r="AH565" s="67" t="str" cm="1">
        <f t="array" ref="AH565">_xlfn.IFS(Lehrdrehbuch[[#This Row],[from]]="na","na",Lehrdrehbuch[[#This Row],[from]]="ID","na",ISBLANK(Lehrdrehbuch[[#This Row],[from]]),"na",ISNUMBER(Lehrdrehbuch[[#This Row],[from]]),Lehrdrehbuch[[#This Row],[until]]-Lehrdrehbuch[[#This Row],[from]]+1)</f>
        <v>na</v>
      </c>
      <c r="AI565" s="79"/>
      <c r="AJ565" s="96"/>
      <c r="AK565" s="79"/>
      <c r="AL565"/>
      <c r="AM565"/>
      <c r="AN565"/>
      <c r="AO565"/>
      <c r="AP565"/>
      <c r="AQ565"/>
      <c r="AR565"/>
      <c r="AS565"/>
      <c r="AT565"/>
      <c r="AU565"/>
      <c r="AV565"/>
    </row>
    <row r="566" spans="1:48" ht="32" x14ac:dyDescent="0.2">
      <c r="A566" s="46"/>
      <c r="B566" s="39">
        <v>6</v>
      </c>
      <c r="C566" s="109">
        <v>181</v>
      </c>
      <c r="D566" s="50">
        <v>365</v>
      </c>
      <c r="E566" s="102">
        <v>1</v>
      </c>
      <c r="F566" s="92" t="s">
        <v>835</v>
      </c>
      <c r="G566" s="52">
        <v>9.7222222222222224E-3</v>
      </c>
      <c r="H566" s="44">
        <v>0</v>
      </c>
      <c r="I56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0.26527777777777772</v>
      </c>
      <c r="J56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0.64027777777777728</v>
      </c>
      <c r="K566" s="56">
        <v>3.8194444444444441E-2</v>
      </c>
      <c r="L566" s="128" t="str" cm="1">
        <f t="array" ref="L56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21.02.01a.03_v_EN</v>
      </c>
      <c r="M566" s="59">
        <v>21</v>
      </c>
      <c r="N566" s="37" t="s">
        <v>1141</v>
      </c>
      <c r="O566" s="5">
        <v>2</v>
      </c>
      <c r="P566" s="1" t="s">
        <v>1160</v>
      </c>
      <c r="Q566" s="59" t="s">
        <v>363</v>
      </c>
      <c r="R566" s="1" t="s">
        <v>1163</v>
      </c>
      <c r="S566" s="84" t="s">
        <v>531</v>
      </c>
      <c r="T566" s="59">
        <v>3</v>
      </c>
      <c r="U566" s="2" t="s">
        <v>1198</v>
      </c>
      <c r="V566" s="60" t="s">
        <v>1194</v>
      </c>
      <c r="W566" s="1" t="s">
        <v>821</v>
      </c>
      <c r="X566" s="1" t="s">
        <v>822</v>
      </c>
      <c r="Y566" s="17">
        <v>1</v>
      </c>
      <c r="Z566" s="60" t="s">
        <v>1199</v>
      </c>
      <c r="AA566" s="35" t="s">
        <v>1135</v>
      </c>
      <c r="AB566" s="12"/>
      <c r="AC566" s="2" t="s">
        <v>849</v>
      </c>
      <c r="AD566" s="9" t="s">
        <v>15</v>
      </c>
      <c r="AE566" s="88" t="str">
        <f>IF(ISBLANK(Lehrdrehbuch[[#This Row],[from]]),"",_xlfn.CONCAT(Lehrdrehbuch[[#This Row],[Ei Nr.]],".",Lehrdrehbuch[[#This Row],[from]]))</f>
        <v>21.na</v>
      </c>
      <c r="AF566" s="9" t="s">
        <v>15</v>
      </c>
      <c r="AG566" s="88" t="str">
        <f>IF(ISBLANK(Lehrdrehbuch[[#This Row],[until]]),"",_xlfn.CONCAT(Lehrdrehbuch[[#This Row],[Ei Nr.]],".",Lehrdrehbuch[[#This Row],[until]]))</f>
        <v>21.na</v>
      </c>
      <c r="AH566" s="67" t="str" cm="1">
        <f t="array" ref="AH566">_xlfn.IFS(Lehrdrehbuch[[#This Row],[from]]="na","na",Lehrdrehbuch[[#This Row],[from]]="ID","na",ISBLANK(Lehrdrehbuch[[#This Row],[from]]),"na",ISNUMBER(Lehrdrehbuch[[#This Row],[from]]),Lehrdrehbuch[[#This Row],[until]]-Lehrdrehbuch[[#This Row],[from]]+1)</f>
        <v>na</v>
      </c>
      <c r="AI566" s="79"/>
      <c r="AJ566" s="96"/>
      <c r="AK566" s="79"/>
      <c r="AL566"/>
      <c r="AM566"/>
      <c r="AN566"/>
      <c r="AO566"/>
      <c r="AP566"/>
      <c r="AQ566"/>
      <c r="AR566"/>
      <c r="AS566"/>
      <c r="AT566"/>
      <c r="AU566"/>
      <c r="AV566"/>
    </row>
    <row r="567" spans="1:48" ht="96" x14ac:dyDescent="0.2">
      <c r="A567" s="46"/>
      <c r="B567" s="39">
        <v>6</v>
      </c>
      <c r="C567" s="109">
        <v>182</v>
      </c>
      <c r="D567" s="50">
        <v>367</v>
      </c>
      <c r="E567" s="102">
        <v>1</v>
      </c>
      <c r="F567" s="92" t="s">
        <v>835</v>
      </c>
      <c r="G567" s="52">
        <v>3.472222222222222E-3</v>
      </c>
      <c r="H567" s="44">
        <v>1</v>
      </c>
      <c r="I56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0.26874999999999993</v>
      </c>
      <c r="J56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0.64374999999999949</v>
      </c>
      <c r="K567" s="56">
        <v>3.4722222222222224E-2</v>
      </c>
      <c r="L567" s="128" t="str" cm="1">
        <f t="array" ref="L56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22.01.01.01_v_EN</v>
      </c>
      <c r="M567" s="59">
        <v>22</v>
      </c>
      <c r="N567" s="37" t="s">
        <v>1589</v>
      </c>
      <c r="O567" s="5">
        <v>1</v>
      </c>
      <c r="P567" s="1" t="s">
        <v>1589</v>
      </c>
      <c r="Q567" s="59">
        <v>1</v>
      </c>
      <c r="R567" s="1" t="s">
        <v>442</v>
      </c>
      <c r="S567" s="84" t="s">
        <v>868</v>
      </c>
      <c r="T567" s="59">
        <v>1</v>
      </c>
      <c r="U567" s="2" t="s">
        <v>1200</v>
      </c>
      <c r="V567" s="60" t="s">
        <v>1201</v>
      </c>
      <c r="W567" s="1" t="s">
        <v>821</v>
      </c>
      <c r="X567" s="1" t="s">
        <v>822</v>
      </c>
      <c r="Y567" s="17">
        <v>0</v>
      </c>
      <c r="Z567" s="60" t="s">
        <v>1169</v>
      </c>
      <c r="AA567" s="35" t="s">
        <v>1136</v>
      </c>
      <c r="AB567" s="12"/>
      <c r="AC567" s="2" t="s">
        <v>841</v>
      </c>
      <c r="AD567" s="9">
        <v>1</v>
      </c>
      <c r="AE567" s="88" t="str">
        <f>IF(ISBLANK(Lehrdrehbuch[[#This Row],[from]]),"",_xlfn.CONCAT(Lehrdrehbuch[[#This Row],[Ei Nr.]],".",Lehrdrehbuch[[#This Row],[from]]))</f>
        <v>22.1</v>
      </c>
      <c r="AF567" s="9">
        <v>2</v>
      </c>
      <c r="AG567" s="88" t="str">
        <f>IF(ISBLANK(Lehrdrehbuch[[#This Row],[until]]),"",_xlfn.CONCAT(Lehrdrehbuch[[#This Row],[Ei Nr.]],".",Lehrdrehbuch[[#This Row],[until]]))</f>
        <v>22.2</v>
      </c>
      <c r="AH567" s="67" cm="1">
        <f t="array" ref="AH567">_xlfn.IFS(Lehrdrehbuch[[#This Row],[from]]="na","na",Lehrdrehbuch[[#This Row],[from]]="ID","na",ISBLANK(Lehrdrehbuch[[#This Row],[from]]),"na",ISNUMBER(Lehrdrehbuch[[#This Row],[from]]),Lehrdrehbuch[[#This Row],[until]]-Lehrdrehbuch[[#This Row],[from]]+1)</f>
        <v>2</v>
      </c>
      <c r="AI567" s="79"/>
      <c r="AJ567" s="96"/>
      <c r="AK567" s="79"/>
      <c r="AL567"/>
      <c r="AM567"/>
      <c r="AN567"/>
      <c r="AO567"/>
      <c r="AP567"/>
      <c r="AQ567"/>
      <c r="AR567"/>
      <c r="AS567"/>
      <c r="AT567"/>
      <c r="AU567"/>
      <c r="AV567"/>
    </row>
    <row r="568" spans="1:48" ht="80" x14ac:dyDescent="0.2">
      <c r="A568" s="46"/>
      <c r="B568" s="39">
        <v>6</v>
      </c>
      <c r="C568" s="109">
        <v>183</v>
      </c>
      <c r="D568" s="50">
        <v>369</v>
      </c>
      <c r="E568" s="102">
        <v>1</v>
      </c>
      <c r="F568" s="92" t="s">
        <v>835</v>
      </c>
      <c r="G568" s="52">
        <v>2.7777777777777779E-3</v>
      </c>
      <c r="H568" s="44">
        <v>1</v>
      </c>
      <c r="I56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0.2715277777777777</v>
      </c>
      <c r="J56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0.64652777777777726</v>
      </c>
      <c r="K568" s="56">
        <v>3.4722222222222224E-2</v>
      </c>
      <c r="L568" s="128" t="str" cm="1">
        <f t="array" ref="L56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22.01.02.01_v_EN</v>
      </c>
      <c r="M568" s="59">
        <v>22</v>
      </c>
      <c r="N568" s="37" t="s">
        <v>1589</v>
      </c>
      <c r="O568" s="5">
        <v>1</v>
      </c>
      <c r="P568" s="1" t="s">
        <v>1589</v>
      </c>
      <c r="Q568" s="59">
        <v>2</v>
      </c>
      <c r="R568" s="1" t="s">
        <v>442</v>
      </c>
      <c r="S568" s="84" t="s">
        <v>823</v>
      </c>
      <c r="T568" s="59">
        <v>1</v>
      </c>
      <c r="U568" s="2" t="s">
        <v>1080</v>
      </c>
      <c r="V568" s="60" t="s">
        <v>1201</v>
      </c>
      <c r="W568" s="1" t="s">
        <v>826</v>
      </c>
      <c r="X568" s="1" t="s">
        <v>374</v>
      </c>
      <c r="Y568" s="17">
        <v>0</v>
      </c>
      <c r="Z568" s="60" t="s">
        <v>1590</v>
      </c>
      <c r="AA568" s="35"/>
      <c r="AB568" s="12"/>
      <c r="AC568" s="2" t="s">
        <v>819</v>
      </c>
      <c r="AD568" s="9">
        <v>3</v>
      </c>
      <c r="AE568" s="88" t="str">
        <f>IF(ISBLANK(Lehrdrehbuch[[#This Row],[from]]),"",_xlfn.CONCAT(Lehrdrehbuch[[#This Row],[Ei Nr.]],".",Lehrdrehbuch[[#This Row],[from]]))</f>
        <v>22.3</v>
      </c>
      <c r="AF568" s="9">
        <v>4</v>
      </c>
      <c r="AG568" s="88" t="str">
        <f>IF(ISBLANK(Lehrdrehbuch[[#This Row],[until]]),"",_xlfn.CONCAT(Lehrdrehbuch[[#This Row],[Ei Nr.]],".",Lehrdrehbuch[[#This Row],[until]]))</f>
        <v>22.4</v>
      </c>
      <c r="AH568" s="67" cm="1">
        <f t="array" ref="AH568">_xlfn.IFS(Lehrdrehbuch[[#This Row],[from]]="na","na",Lehrdrehbuch[[#This Row],[from]]="ID","na",ISBLANK(Lehrdrehbuch[[#This Row],[from]]),"na",ISNUMBER(Lehrdrehbuch[[#This Row],[from]]),Lehrdrehbuch[[#This Row],[until]]-Lehrdrehbuch[[#This Row],[from]]+1)</f>
        <v>2</v>
      </c>
      <c r="AI568" s="79"/>
      <c r="AJ568" s="96"/>
      <c r="AK568" s="79"/>
      <c r="AL568"/>
      <c r="AM568"/>
      <c r="AN568"/>
      <c r="AO568"/>
      <c r="AP568"/>
      <c r="AQ568"/>
      <c r="AR568"/>
      <c r="AS568"/>
      <c r="AT568"/>
      <c r="AU568"/>
      <c r="AV568"/>
    </row>
    <row r="569" spans="1:48" ht="64" x14ac:dyDescent="0.2">
      <c r="A569" s="46"/>
      <c r="B569" s="39">
        <v>6</v>
      </c>
      <c r="C569" s="109">
        <v>184</v>
      </c>
      <c r="D569" s="50">
        <v>371</v>
      </c>
      <c r="E569" s="102">
        <v>1</v>
      </c>
      <c r="F569" s="92" t="s">
        <v>835</v>
      </c>
      <c r="G569" s="52">
        <v>4.8611111111111112E-3</v>
      </c>
      <c r="H569" s="44">
        <v>1</v>
      </c>
      <c r="I56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0.2763888888888888</v>
      </c>
      <c r="J56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0.65138888888888835</v>
      </c>
      <c r="K569" s="56">
        <v>3.4722222222222224E-2</v>
      </c>
      <c r="L569" s="128" t="str" cm="1">
        <f t="array" ref="L56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22.02.01.01_v_EN</v>
      </c>
      <c r="M569" s="59">
        <v>22</v>
      </c>
      <c r="N569" s="37" t="s">
        <v>1589</v>
      </c>
      <c r="O569" s="5">
        <v>2</v>
      </c>
      <c r="P569" s="1" t="s">
        <v>83</v>
      </c>
      <c r="Q569" s="59">
        <v>1</v>
      </c>
      <c r="R569" s="1" t="s">
        <v>83</v>
      </c>
      <c r="S569" s="84" t="s">
        <v>1047</v>
      </c>
      <c r="T569" s="59">
        <v>1</v>
      </c>
      <c r="U569" s="2" t="s">
        <v>1202</v>
      </c>
      <c r="V569" s="60" t="s">
        <v>1203</v>
      </c>
      <c r="W569" s="1" t="s">
        <v>821</v>
      </c>
      <c r="X569" s="1" t="s">
        <v>822</v>
      </c>
      <c r="Y569" s="17">
        <v>0</v>
      </c>
      <c r="Z569" s="60" t="s">
        <v>1170</v>
      </c>
      <c r="AA569" s="35" t="s">
        <v>1137</v>
      </c>
      <c r="AB569" s="12"/>
      <c r="AC569" s="2" t="s">
        <v>856</v>
      </c>
      <c r="AD569" s="9">
        <v>5</v>
      </c>
      <c r="AE569" s="88" t="str">
        <f>IF(ISBLANK(Lehrdrehbuch[[#This Row],[from]]),"",_xlfn.CONCAT(Lehrdrehbuch[[#This Row],[Ei Nr.]],".",Lehrdrehbuch[[#This Row],[from]]))</f>
        <v>22.5</v>
      </c>
      <c r="AF569" s="9">
        <v>5</v>
      </c>
      <c r="AG569" s="88" t="str">
        <f>IF(ISBLANK(Lehrdrehbuch[[#This Row],[until]]),"",_xlfn.CONCAT(Lehrdrehbuch[[#This Row],[Ei Nr.]],".",Lehrdrehbuch[[#This Row],[until]]))</f>
        <v>22.5</v>
      </c>
      <c r="AH569" s="67" cm="1">
        <f t="array" ref="AH569">_xlfn.IFS(Lehrdrehbuch[[#This Row],[from]]="na","na",Lehrdrehbuch[[#This Row],[from]]="ID","na",ISBLANK(Lehrdrehbuch[[#This Row],[from]]),"na",ISNUMBER(Lehrdrehbuch[[#This Row],[from]]),Lehrdrehbuch[[#This Row],[until]]-Lehrdrehbuch[[#This Row],[from]]+1)</f>
        <v>1</v>
      </c>
      <c r="AI569" s="79"/>
      <c r="AJ569" s="96"/>
      <c r="AK569" s="79"/>
      <c r="AL569"/>
      <c r="AM569"/>
      <c r="AN569"/>
      <c r="AO569"/>
      <c r="AP569"/>
      <c r="AQ569"/>
      <c r="AR569"/>
      <c r="AS569"/>
      <c r="AT569"/>
      <c r="AU569"/>
      <c r="AV569"/>
    </row>
    <row r="570" spans="1:48" ht="128" x14ac:dyDescent="0.2">
      <c r="A570" s="46"/>
      <c r="B570" s="39">
        <v>6</v>
      </c>
      <c r="C570" s="109">
        <v>185</v>
      </c>
      <c r="D570" s="50">
        <v>373</v>
      </c>
      <c r="E570" s="102">
        <v>1</v>
      </c>
      <c r="F570" s="92" t="s">
        <v>835</v>
      </c>
      <c r="G570" s="52">
        <v>2.0833333333333333E-3</v>
      </c>
      <c r="H570" s="44">
        <v>0</v>
      </c>
      <c r="I57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0.2763888888888888</v>
      </c>
      <c r="J57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0.65138888888888835</v>
      </c>
      <c r="K570" s="56">
        <v>3.4722222222222224E-2</v>
      </c>
      <c r="L570" s="128" t="str" cm="1">
        <f t="array" ref="L57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22.02.01a.01_v_EN</v>
      </c>
      <c r="M570" s="58">
        <v>22</v>
      </c>
      <c r="N570" s="37" t="s">
        <v>1589</v>
      </c>
      <c r="O570" s="5">
        <v>2</v>
      </c>
      <c r="P570" s="1" t="s">
        <v>83</v>
      </c>
      <c r="Q570" s="59" t="s">
        <v>363</v>
      </c>
      <c r="R570" s="1" t="s">
        <v>1164</v>
      </c>
      <c r="S570" s="84" t="s">
        <v>868</v>
      </c>
      <c r="T570" s="58">
        <v>1</v>
      </c>
      <c r="U570" s="2" t="s">
        <v>1200</v>
      </c>
      <c r="V570" s="60" t="s">
        <v>1204</v>
      </c>
      <c r="W570" s="1" t="s">
        <v>821</v>
      </c>
      <c r="X570" s="1" t="s">
        <v>822</v>
      </c>
      <c r="Y570" s="17">
        <v>1</v>
      </c>
      <c r="Z570" s="60" t="s">
        <v>1171</v>
      </c>
      <c r="AA570" s="35"/>
      <c r="AB570" s="12"/>
      <c r="AC570" s="2"/>
      <c r="AD570" s="9" t="s">
        <v>15</v>
      </c>
      <c r="AE570" s="88" t="str">
        <f>IF(ISBLANK(Lehrdrehbuch[[#This Row],[from]]),"",_xlfn.CONCAT(Lehrdrehbuch[[#This Row],[Ei Nr.]],".",Lehrdrehbuch[[#This Row],[from]]))</f>
        <v>22.na</v>
      </c>
      <c r="AF570" s="9" t="s">
        <v>15</v>
      </c>
      <c r="AG570" s="88" t="str">
        <f>IF(ISBLANK(Lehrdrehbuch[[#This Row],[until]]),"",_xlfn.CONCAT(Lehrdrehbuch[[#This Row],[Ei Nr.]],".",Lehrdrehbuch[[#This Row],[until]]))</f>
        <v>22.na</v>
      </c>
      <c r="AH570" s="67" t="str" cm="1">
        <f t="array" ref="AH570">_xlfn.IFS(Lehrdrehbuch[[#This Row],[from]]="na","na",Lehrdrehbuch[[#This Row],[from]]="ID","na",ISBLANK(Lehrdrehbuch[[#This Row],[from]]),"na",ISNUMBER(Lehrdrehbuch[[#This Row],[from]]),Lehrdrehbuch[[#This Row],[until]]-Lehrdrehbuch[[#This Row],[from]]+1)</f>
        <v>na</v>
      </c>
      <c r="AI570" s="79"/>
      <c r="AJ570" s="96"/>
      <c r="AK570" s="82"/>
      <c r="AL570"/>
      <c r="AM570"/>
      <c r="AN570"/>
      <c r="AO570"/>
      <c r="AP570"/>
      <c r="AQ570"/>
      <c r="AR570"/>
      <c r="AS570"/>
      <c r="AT570"/>
      <c r="AU570"/>
      <c r="AV570"/>
    </row>
    <row r="571" spans="1:48" ht="96" x14ac:dyDescent="0.2">
      <c r="A571" s="46"/>
      <c r="B571" s="39">
        <v>6</v>
      </c>
      <c r="C571" s="109">
        <v>186</v>
      </c>
      <c r="D571" s="50">
        <v>375</v>
      </c>
      <c r="E571" s="102">
        <v>1</v>
      </c>
      <c r="F571" s="92" t="s">
        <v>835</v>
      </c>
      <c r="G571" s="52">
        <v>2.0833333333333332E-2</v>
      </c>
      <c r="H571" s="44">
        <v>1</v>
      </c>
      <c r="I57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0.29722222222222211</v>
      </c>
      <c r="J57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0.67222222222222172</v>
      </c>
      <c r="K571" s="56">
        <v>3.4722222222222224E-2</v>
      </c>
      <c r="L571" s="128" t="str" cm="1">
        <f t="array" ref="L57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22.04.01.01_v_EN</v>
      </c>
      <c r="M571" s="59">
        <v>22</v>
      </c>
      <c r="N571" s="37" t="s">
        <v>1589</v>
      </c>
      <c r="O571" s="5">
        <v>4</v>
      </c>
      <c r="P571" s="1" t="s">
        <v>53</v>
      </c>
      <c r="Q571" s="59">
        <v>1</v>
      </c>
      <c r="R571" s="1" t="s">
        <v>1592</v>
      </c>
      <c r="S571" s="84" t="s">
        <v>1122</v>
      </c>
      <c r="T571" s="59">
        <v>1</v>
      </c>
      <c r="U571" s="2" t="s">
        <v>1200</v>
      </c>
      <c r="V571" s="60" t="s">
        <v>1594</v>
      </c>
      <c r="W571" s="1" t="s">
        <v>821</v>
      </c>
      <c r="X571" s="1" t="s">
        <v>822</v>
      </c>
      <c r="Y571" s="17">
        <v>0</v>
      </c>
      <c r="Z571" s="60" t="s">
        <v>1172</v>
      </c>
      <c r="AA571" s="65"/>
      <c r="AB571" s="12"/>
      <c r="AC571" s="2" t="s">
        <v>819</v>
      </c>
      <c r="AD571" s="9">
        <v>6</v>
      </c>
      <c r="AE571" s="88" t="str">
        <f>IF(ISBLANK(Lehrdrehbuch[[#This Row],[from]]),"",_xlfn.CONCAT(Lehrdrehbuch[[#This Row],[Ei Nr.]],".",Lehrdrehbuch[[#This Row],[from]]))</f>
        <v>22.6</v>
      </c>
      <c r="AF571" s="9">
        <v>6</v>
      </c>
      <c r="AG571" s="88" t="str">
        <f>IF(ISBLANK(Lehrdrehbuch[[#This Row],[until]]),"",_xlfn.CONCAT(Lehrdrehbuch[[#This Row],[Ei Nr.]],".",Lehrdrehbuch[[#This Row],[until]]))</f>
        <v>22.6</v>
      </c>
      <c r="AH571" s="67" cm="1">
        <f t="array" ref="AH571">_xlfn.IFS(Lehrdrehbuch[[#This Row],[from]]="na","na",Lehrdrehbuch[[#This Row],[from]]="ID","na",ISBLANK(Lehrdrehbuch[[#This Row],[from]]),"na",ISNUMBER(Lehrdrehbuch[[#This Row],[from]]),Lehrdrehbuch[[#This Row],[until]]-Lehrdrehbuch[[#This Row],[from]]+1)</f>
        <v>1</v>
      </c>
      <c r="AI571" s="79"/>
      <c r="AJ571" s="96"/>
      <c r="AK571" s="79"/>
      <c r="AL571"/>
      <c r="AM571"/>
      <c r="AN571"/>
      <c r="AO571"/>
      <c r="AP571"/>
      <c r="AQ571"/>
      <c r="AR571"/>
      <c r="AS571"/>
      <c r="AT571"/>
      <c r="AU571"/>
      <c r="AV571"/>
    </row>
    <row r="572" spans="1:48" ht="176" x14ac:dyDescent="0.2">
      <c r="A572" s="46"/>
      <c r="B572" s="39">
        <v>6</v>
      </c>
      <c r="C572" s="109">
        <v>187</v>
      </c>
      <c r="D572" s="50">
        <v>377</v>
      </c>
      <c r="E572" s="102">
        <v>1</v>
      </c>
      <c r="F572" s="92" t="s">
        <v>835</v>
      </c>
      <c r="G572" s="52">
        <v>2.7777777777777779E-3</v>
      </c>
      <c r="H572" s="44">
        <v>1</v>
      </c>
      <c r="I57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0.29999999999999988</v>
      </c>
      <c r="J57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0.67499999999999949</v>
      </c>
      <c r="K572" s="56">
        <v>3.4722222222222224E-2</v>
      </c>
      <c r="L572" s="128" t="str" cm="1">
        <f t="array" ref="L57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22.05.01.01_v_EN</v>
      </c>
      <c r="M572" s="59">
        <v>22</v>
      </c>
      <c r="N572" s="37" t="s">
        <v>1589</v>
      </c>
      <c r="O572" s="5">
        <v>5</v>
      </c>
      <c r="P572" s="1" t="s">
        <v>1001</v>
      </c>
      <c r="Q572" s="59">
        <v>1</v>
      </c>
      <c r="R572" s="1" t="s">
        <v>1165</v>
      </c>
      <c r="S572" s="84" t="s">
        <v>823</v>
      </c>
      <c r="T572" s="59">
        <v>1</v>
      </c>
      <c r="U572" s="2" t="s">
        <v>824</v>
      </c>
      <c r="V572" s="60" t="s">
        <v>1165</v>
      </c>
      <c r="W572" s="1" t="s">
        <v>826</v>
      </c>
      <c r="X572" s="1" t="s">
        <v>374</v>
      </c>
      <c r="Y572" s="17">
        <v>0</v>
      </c>
      <c r="Z572" s="60" t="s">
        <v>1173</v>
      </c>
      <c r="AA572" s="35"/>
      <c r="AB572" s="12"/>
      <c r="AC572" s="2" t="s">
        <v>819</v>
      </c>
      <c r="AD572" s="9">
        <v>7</v>
      </c>
      <c r="AE572" s="88" t="str">
        <f>IF(ISBLANK(Lehrdrehbuch[[#This Row],[from]]),"",_xlfn.CONCAT(Lehrdrehbuch[[#This Row],[Ei Nr.]],".",Lehrdrehbuch[[#This Row],[from]]))</f>
        <v>22.7</v>
      </c>
      <c r="AF572" s="9">
        <v>8</v>
      </c>
      <c r="AG572" s="88" t="str">
        <f>IF(ISBLANK(Lehrdrehbuch[[#This Row],[until]]),"",_xlfn.CONCAT(Lehrdrehbuch[[#This Row],[Ei Nr.]],".",Lehrdrehbuch[[#This Row],[until]]))</f>
        <v>22.8</v>
      </c>
      <c r="AH572" s="67" cm="1">
        <f t="array" ref="AH572">_xlfn.IFS(Lehrdrehbuch[[#This Row],[from]]="na","na",Lehrdrehbuch[[#This Row],[from]]="ID","na",ISBLANK(Lehrdrehbuch[[#This Row],[from]]),"na",ISNUMBER(Lehrdrehbuch[[#This Row],[from]]),Lehrdrehbuch[[#This Row],[until]]-Lehrdrehbuch[[#This Row],[from]]+1)</f>
        <v>2</v>
      </c>
      <c r="AI572" s="79"/>
      <c r="AJ572" s="96"/>
      <c r="AK572" s="79"/>
      <c r="AL572"/>
      <c r="AM572"/>
      <c r="AN572"/>
      <c r="AO572"/>
      <c r="AP572"/>
      <c r="AQ572"/>
      <c r="AR572"/>
      <c r="AS572"/>
      <c r="AT572"/>
      <c r="AU572"/>
      <c r="AV572"/>
    </row>
    <row r="573" spans="1:48" ht="16" x14ac:dyDescent="0.2">
      <c r="A573" s="46"/>
      <c r="B573" s="39">
        <v>6</v>
      </c>
      <c r="C573" s="109">
        <v>188</v>
      </c>
      <c r="D573" s="50">
        <v>379</v>
      </c>
      <c r="E573" s="102">
        <v>1</v>
      </c>
      <c r="F573" s="92" t="s">
        <v>835</v>
      </c>
      <c r="G573" s="52">
        <v>3.472222222222222E-3</v>
      </c>
      <c r="H573" s="44">
        <v>0</v>
      </c>
      <c r="I57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0.29999999999999988</v>
      </c>
      <c r="J57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0.67499999999999949</v>
      </c>
      <c r="K573" s="56">
        <v>3.4722222222222224E-2</v>
      </c>
      <c r="L573" s="128" t="str" cm="1">
        <f t="array" ref="L57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22.06.01a.01_v_EN</v>
      </c>
      <c r="M573" s="58">
        <v>22</v>
      </c>
      <c r="N573" s="37" t="s">
        <v>1589</v>
      </c>
      <c r="O573" s="5">
        <v>6</v>
      </c>
      <c r="P573" s="1" t="s">
        <v>332</v>
      </c>
      <c r="Q573" s="59" t="s">
        <v>363</v>
      </c>
      <c r="R573" s="1" t="s">
        <v>1166</v>
      </c>
      <c r="S573" s="84" t="s">
        <v>1123</v>
      </c>
      <c r="T573" s="58">
        <v>1</v>
      </c>
      <c r="U573" s="2" t="s">
        <v>1202</v>
      </c>
      <c r="V573" s="60" t="s">
        <v>1205</v>
      </c>
      <c r="W573" s="1" t="s">
        <v>821</v>
      </c>
      <c r="X573" s="1" t="s">
        <v>374</v>
      </c>
      <c r="Y573" s="17">
        <v>1</v>
      </c>
      <c r="Z573" s="60" t="s">
        <v>1206</v>
      </c>
      <c r="AA573" s="35"/>
      <c r="AB573" s="12"/>
      <c r="AC573" s="2"/>
      <c r="AD573" s="9" t="s">
        <v>718</v>
      </c>
      <c r="AE573" s="88" t="str">
        <f>IF(ISBLANK(Lehrdrehbuch[[#This Row],[from]]),"",_xlfn.CONCAT(Lehrdrehbuch[[#This Row],[Ei Nr.]],".",Lehrdrehbuch[[#This Row],[from]]))</f>
        <v>22.ID</v>
      </c>
      <c r="AF573" s="9" t="s">
        <v>718</v>
      </c>
      <c r="AG573" s="88" t="str">
        <f>IF(ISBLANK(Lehrdrehbuch[[#This Row],[until]]),"",_xlfn.CONCAT(Lehrdrehbuch[[#This Row],[Ei Nr.]],".",Lehrdrehbuch[[#This Row],[until]]))</f>
        <v>22.ID</v>
      </c>
      <c r="AH573" s="67" t="str" cm="1">
        <f t="array" ref="AH573">_xlfn.IFS(Lehrdrehbuch[[#This Row],[from]]="na","na",Lehrdrehbuch[[#This Row],[from]]="ID","na",ISBLANK(Lehrdrehbuch[[#This Row],[from]]),"na",ISNUMBER(Lehrdrehbuch[[#This Row],[from]]),Lehrdrehbuch[[#This Row],[until]]-Lehrdrehbuch[[#This Row],[from]]+1)</f>
        <v>na</v>
      </c>
      <c r="AI573" s="79"/>
      <c r="AJ573" s="96"/>
      <c r="AK573" s="79"/>
      <c r="AL573"/>
      <c r="AM573"/>
      <c r="AN573"/>
      <c r="AO573"/>
      <c r="AP573"/>
      <c r="AQ573"/>
      <c r="AR573"/>
      <c r="AS573"/>
      <c r="AT573"/>
      <c r="AU573"/>
      <c r="AV573"/>
    </row>
    <row r="574" spans="1:48" ht="48" x14ac:dyDescent="0.2">
      <c r="A574" s="46"/>
      <c r="B574" s="39">
        <v>6</v>
      </c>
      <c r="C574" s="109">
        <v>189</v>
      </c>
      <c r="D574" s="50">
        <v>381</v>
      </c>
      <c r="E574" s="102">
        <v>1</v>
      </c>
      <c r="F574" s="92" t="s">
        <v>835</v>
      </c>
      <c r="G574" s="52">
        <v>1.2499999999999999E-2</v>
      </c>
      <c r="H574" s="44">
        <v>1</v>
      </c>
      <c r="I57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0.31249999999999989</v>
      </c>
      <c r="J57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0.68749999999999944</v>
      </c>
      <c r="K574" s="56">
        <v>3.4722222222222224E-2</v>
      </c>
      <c r="L574" s="128" t="str" cm="1">
        <f t="array" ref="L57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22.07.01.01_v_EN</v>
      </c>
      <c r="M574" s="59">
        <v>22</v>
      </c>
      <c r="N574" s="37" t="s">
        <v>1589</v>
      </c>
      <c r="O574" s="5">
        <v>7</v>
      </c>
      <c r="P574" s="1" t="s">
        <v>1161</v>
      </c>
      <c r="Q574" s="59">
        <v>1</v>
      </c>
      <c r="R574" s="1" t="s">
        <v>15</v>
      </c>
      <c r="S574" s="84" t="s">
        <v>15</v>
      </c>
      <c r="T574" s="59">
        <v>1</v>
      </c>
      <c r="U574" s="2" t="s">
        <v>15</v>
      </c>
      <c r="V574" s="60" t="s">
        <v>15</v>
      </c>
      <c r="W574" s="1" t="s">
        <v>15</v>
      </c>
      <c r="X574" s="1" t="s">
        <v>15</v>
      </c>
      <c r="Y574" s="17">
        <v>0</v>
      </c>
      <c r="Z574" s="60" t="s">
        <v>15</v>
      </c>
      <c r="AA574" s="35"/>
      <c r="AB574" s="12"/>
      <c r="AC574" s="2" t="s">
        <v>15</v>
      </c>
      <c r="AD574" s="9" t="s">
        <v>15</v>
      </c>
      <c r="AE574" s="88" t="str">
        <f>IF(ISBLANK(Lehrdrehbuch[[#This Row],[from]]),"",_xlfn.CONCAT(Lehrdrehbuch[[#This Row],[Ei Nr.]],".",Lehrdrehbuch[[#This Row],[from]]))</f>
        <v>22.na</v>
      </c>
      <c r="AF574" s="9" t="s">
        <v>15</v>
      </c>
      <c r="AG574" s="88" t="str">
        <f>IF(ISBLANK(Lehrdrehbuch[[#This Row],[until]]),"",_xlfn.CONCAT(Lehrdrehbuch[[#This Row],[Ei Nr.]],".",Lehrdrehbuch[[#This Row],[until]]))</f>
        <v>22.na</v>
      </c>
      <c r="AH574" s="67" t="str" cm="1">
        <f t="array" ref="AH574">_xlfn.IFS(Lehrdrehbuch[[#This Row],[from]]="na","na",Lehrdrehbuch[[#This Row],[from]]="ID","na",ISBLANK(Lehrdrehbuch[[#This Row],[from]]),"na",ISNUMBER(Lehrdrehbuch[[#This Row],[from]]),Lehrdrehbuch[[#This Row],[until]]-Lehrdrehbuch[[#This Row],[from]]+1)</f>
        <v>na</v>
      </c>
      <c r="AI574" s="79"/>
      <c r="AJ574" s="96"/>
      <c r="AK574" s="79"/>
      <c r="AL574"/>
      <c r="AM574"/>
      <c r="AN574"/>
      <c r="AO574"/>
      <c r="AP574"/>
      <c r="AQ574"/>
      <c r="AR574"/>
      <c r="AS574"/>
      <c r="AT574"/>
      <c r="AU574"/>
      <c r="AV574"/>
    </row>
    <row r="575" spans="1:48" ht="16" x14ac:dyDescent="0.2">
      <c r="A575" s="43">
        <v>0.375</v>
      </c>
      <c r="B575" s="39">
        <v>7</v>
      </c>
      <c r="C575" s="109">
        <v>1</v>
      </c>
      <c r="D575" s="50">
        <v>2</v>
      </c>
      <c r="E575" s="66">
        <v>0</v>
      </c>
      <c r="F575" s="92" t="s">
        <v>835</v>
      </c>
      <c r="G575" s="52">
        <v>2.0833333333333333E-3</v>
      </c>
      <c r="H575" s="44">
        <v>1</v>
      </c>
      <c r="I57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2.0833333333333333E-3</v>
      </c>
      <c r="J57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0.37708333333333333</v>
      </c>
      <c r="K575" s="55" t="s">
        <v>15</v>
      </c>
      <c r="L575" s="128" t="str" cm="1">
        <f t="array" ref="L57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0.0.01.01_p_EN</v>
      </c>
      <c r="M575" s="58">
        <v>0</v>
      </c>
      <c r="N575" s="37" t="s">
        <v>859</v>
      </c>
      <c r="O575" s="45">
        <v>0</v>
      </c>
      <c r="P575" s="8" t="s">
        <v>155</v>
      </c>
      <c r="Q575" s="58">
        <v>1</v>
      </c>
      <c r="R575" s="8" t="s">
        <v>15</v>
      </c>
      <c r="S575" s="83" t="s">
        <v>15</v>
      </c>
      <c r="T575" s="58">
        <v>1</v>
      </c>
      <c r="U575" s="15" t="s">
        <v>15</v>
      </c>
      <c r="V575" s="27" t="s">
        <v>15</v>
      </c>
      <c r="W575" s="8" t="s">
        <v>826</v>
      </c>
      <c r="X575" s="8" t="s">
        <v>374</v>
      </c>
      <c r="Y575" s="16">
        <v>0</v>
      </c>
      <c r="Z575" s="27" t="s">
        <v>1177</v>
      </c>
      <c r="AA575" s="34"/>
      <c r="AB575" s="28"/>
      <c r="AC575" s="15"/>
      <c r="AD575" s="29" t="s">
        <v>15</v>
      </c>
      <c r="AE575" s="88" t="str">
        <f>IF(ISBLANK(Lehrdrehbuch[[#This Row],[from]]),"",_xlfn.CONCAT(Lehrdrehbuch[[#This Row],[Ei Nr.]],".",Lehrdrehbuch[[#This Row],[from]]))</f>
        <v>0.na</v>
      </c>
      <c r="AF575" s="29" t="s">
        <v>15</v>
      </c>
      <c r="AG575" s="88" t="str">
        <f>IF(ISBLANK(Lehrdrehbuch[[#This Row],[until]]),"",_xlfn.CONCAT(Lehrdrehbuch[[#This Row],[Ei Nr.]],".",Lehrdrehbuch[[#This Row],[until]]))</f>
        <v>0.na</v>
      </c>
      <c r="AH575" s="67" t="str" cm="1">
        <f t="array" ref="AH575">_xlfn.IFS(Lehrdrehbuch[[#This Row],[from]]="na","na",Lehrdrehbuch[[#This Row],[from]]="ID","na",ISBLANK(Lehrdrehbuch[[#This Row],[from]]),"na",ISNUMBER(Lehrdrehbuch[[#This Row],[from]]),Lehrdrehbuch[[#This Row],[until]]-Lehrdrehbuch[[#This Row],[from]]+1)</f>
        <v>na</v>
      </c>
      <c r="AI575" s="78"/>
      <c r="AJ575" s="95"/>
      <c r="AK575" s="78"/>
      <c r="AL575"/>
      <c r="AM575"/>
      <c r="AN575"/>
      <c r="AO575"/>
      <c r="AP575"/>
      <c r="AQ575"/>
      <c r="AR575"/>
      <c r="AS575"/>
      <c r="AT575"/>
      <c r="AU575"/>
      <c r="AV575"/>
    </row>
    <row r="576" spans="1:48" ht="16" x14ac:dyDescent="0.2">
      <c r="A576" s="43"/>
      <c r="B576" s="39">
        <v>7</v>
      </c>
      <c r="C576" s="109">
        <v>2</v>
      </c>
      <c r="D576" s="50">
        <v>3</v>
      </c>
      <c r="E576" s="103">
        <v>0</v>
      </c>
      <c r="F576" s="92" t="s">
        <v>835</v>
      </c>
      <c r="G576" s="52">
        <v>1.3888888888888889E-3</v>
      </c>
      <c r="H576" s="44">
        <v>1</v>
      </c>
      <c r="I57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3.472222222222222E-3</v>
      </c>
      <c r="J57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0.37847222222222221</v>
      </c>
      <c r="K576" s="56">
        <v>1.7361111111111112E-2</v>
      </c>
      <c r="L576" s="128" t="str" cm="1">
        <f t="array" ref="L57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01.01.01.01_p_EN</v>
      </c>
      <c r="M576" s="58">
        <v>1</v>
      </c>
      <c r="N576" s="36" t="s">
        <v>1367</v>
      </c>
      <c r="O576" s="5">
        <v>1</v>
      </c>
      <c r="P576" s="1" t="s">
        <v>819</v>
      </c>
      <c r="Q576" s="59">
        <v>1</v>
      </c>
      <c r="R576" s="1" t="s">
        <v>1193</v>
      </c>
      <c r="S576" s="84" t="s">
        <v>868</v>
      </c>
      <c r="T576" s="58">
        <v>1</v>
      </c>
      <c r="U576" s="2" t="s">
        <v>1207</v>
      </c>
      <c r="V576" s="60" t="s">
        <v>1360</v>
      </c>
      <c r="W576" s="1" t="s">
        <v>821</v>
      </c>
      <c r="X576" s="1" t="s">
        <v>822</v>
      </c>
      <c r="Y576" s="17">
        <v>0</v>
      </c>
      <c r="Z576" s="60" t="s">
        <v>1368</v>
      </c>
      <c r="AA576" s="35"/>
      <c r="AB576" s="12"/>
      <c r="AC576" s="2"/>
      <c r="AD576" s="9">
        <v>1</v>
      </c>
      <c r="AE576" s="88" t="str">
        <f>IF(ISBLANK(Lehrdrehbuch[[#This Row],[from]]),"",_xlfn.CONCAT(Lehrdrehbuch[[#This Row],[Ei Nr.]],".",Lehrdrehbuch[[#This Row],[from]]))</f>
        <v>1.1</v>
      </c>
      <c r="AF576" s="9">
        <v>1</v>
      </c>
      <c r="AG576" s="88" t="str">
        <f>IF(ISBLANK(Lehrdrehbuch[[#This Row],[until]]),"",_xlfn.CONCAT(Lehrdrehbuch[[#This Row],[Ei Nr.]],".",Lehrdrehbuch[[#This Row],[until]]))</f>
        <v>1.1</v>
      </c>
      <c r="AH576" s="67" cm="1">
        <f t="array" ref="AH576">_xlfn.IFS(Lehrdrehbuch[[#This Row],[from]]="na","na",Lehrdrehbuch[[#This Row],[from]]="ID","na",ISBLANK(Lehrdrehbuch[[#This Row],[from]]),"na",ISNUMBER(Lehrdrehbuch[[#This Row],[from]]),Lehrdrehbuch[[#This Row],[until]]-Lehrdrehbuch[[#This Row],[from]]+1)</f>
        <v>1</v>
      </c>
      <c r="AI576" s="79"/>
      <c r="AJ576" s="96"/>
      <c r="AK576" s="79"/>
      <c r="AL576"/>
      <c r="AM576"/>
      <c r="AN576"/>
      <c r="AO576"/>
      <c r="AP576"/>
      <c r="AQ576"/>
      <c r="AR576"/>
      <c r="AS576"/>
      <c r="AT576"/>
      <c r="AU576"/>
      <c r="AV576"/>
    </row>
    <row r="577" spans="1:48" ht="32" x14ac:dyDescent="0.2">
      <c r="A577" s="43"/>
      <c r="B577" s="39">
        <v>7</v>
      </c>
      <c r="C577" s="109">
        <v>3</v>
      </c>
      <c r="D577" s="50">
        <v>5</v>
      </c>
      <c r="E577" s="103">
        <v>0</v>
      </c>
      <c r="F577" s="92" t="s">
        <v>835</v>
      </c>
      <c r="G577" s="52">
        <v>6.9444444444444447E-4</v>
      </c>
      <c r="H577" s="44">
        <v>1</v>
      </c>
      <c r="I57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4.1666666666666666E-3</v>
      </c>
      <c r="J57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0.37916666666666665</v>
      </c>
      <c r="K577" s="56">
        <v>1.7361111111111112E-2</v>
      </c>
      <c r="L577" s="128" t="str" cm="1">
        <f t="array" ref="L57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01.02.01.01_p_EN</v>
      </c>
      <c r="M577" s="58">
        <v>1</v>
      </c>
      <c r="N577" s="36" t="s">
        <v>1367</v>
      </c>
      <c r="O577" s="5">
        <v>2</v>
      </c>
      <c r="P577" s="1" t="s">
        <v>847</v>
      </c>
      <c r="Q577" s="59">
        <v>1</v>
      </c>
      <c r="R577" s="1" t="s">
        <v>583</v>
      </c>
      <c r="S577" s="84" t="s">
        <v>823</v>
      </c>
      <c r="T577" s="58">
        <v>1</v>
      </c>
      <c r="U577" s="2" t="s">
        <v>824</v>
      </c>
      <c r="V577" s="60" t="s">
        <v>825</v>
      </c>
      <c r="W577" s="1" t="s">
        <v>826</v>
      </c>
      <c r="X577" s="1" t="s">
        <v>374</v>
      </c>
      <c r="Y577" s="17">
        <v>0</v>
      </c>
      <c r="Z577" s="60" t="s">
        <v>827</v>
      </c>
      <c r="AA577" s="35"/>
      <c r="AB577" s="12"/>
      <c r="AC577" s="2"/>
      <c r="AD577" s="9">
        <v>2</v>
      </c>
      <c r="AE577" s="88" t="str">
        <f>IF(ISBLANK(Lehrdrehbuch[[#This Row],[from]]),"",_xlfn.CONCAT(Lehrdrehbuch[[#This Row],[Ei Nr.]],".",Lehrdrehbuch[[#This Row],[from]]))</f>
        <v>1.2</v>
      </c>
      <c r="AF577" s="9">
        <v>2</v>
      </c>
      <c r="AG577" s="88" t="str">
        <f>IF(ISBLANK(Lehrdrehbuch[[#This Row],[until]]),"",_xlfn.CONCAT(Lehrdrehbuch[[#This Row],[Ei Nr.]],".",Lehrdrehbuch[[#This Row],[until]]))</f>
        <v>1.2</v>
      </c>
      <c r="AH577" s="67" cm="1">
        <f t="array" ref="AH577">_xlfn.IFS(Lehrdrehbuch[[#This Row],[from]]="na","na",Lehrdrehbuch[[#This Row],[from]]="ID","na",ISBLANK(Lehrdrehbuch[[#This Row],[from]]),"na",ISNUMBER(Lehrdrehbuch[[#This Row],[from]]),Lehrdrehbuch[[#This Row],[until]]-Lehrdrehbuch[[#This Row],[from]]+1)</f>
        <v>1</v>
      </c>
      <c r="AI577" s="79"/>
      <c r="AJ577" s="96"/>
      <c r="AK577" s="79"/>
      <c r="AL577"/>
      <c r="AM577"/>
      <c r="AN577"/>
      <c r="AO577"/>
      <c r="AP577"/>
      <c r="AQ577"/>
      <c r="AR577"/>
      <c r="AS577"/>
      <c r="AT577"/>
      <c r="AU577"/>
      <c r="AV577"/>
    </row>
    <row r="578" spans="1:48" ht="32" x14ac:dyDescent="0.2">
      <c r="A578" s="43"/>
      <c r="B578" s="39">
        <v>7</v>
      </c>
      <c r="C578" s="109">
        <v>4</v>
      </c>
      <c r="D578" s="50">
        <v>7</v>
      </c>
      <c r="E578" s="103">
        <v>0</v>
      </c>
      <c r="F578" s="92" t="s">
        <v>835</v>
      </c>
      <c r="G578" s="52">
        <v>5.5555555555555558E-3</v>
      </c>
      <c r="H578" s="44">
        <v>1</v>
      </c>
      <c r="I57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9.7222222222222224E-3</v>
      </c>
      <c r="J57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0.38472222222222219</v>
      </c>
      <c r="K578" s="56">
        <v>1.7361111111111112E-2</v>
      </c>
      <c r="L578" s="128" t="str" cm="1">
        <f t="array" ref="L57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01.03.01.01_p_EN</v>
      </c>
      <c r="M578" s="58">
        <v>1</v>
      </c>
      <c r="N578" s="36" t="s">
        <v>1367</v>
      </c>
      <c r="O578" s="5">
        <v>3</v>
      </c>
      <c r="P578" s="1" t="s">
        <v>1369</v>
      </c>
      <c r="Q578" s="59">
        <v>1</v>
      </c>
      <c r="R578" s="1" t="s">
        <v>1370</v>
      </c>
      <c r="S578" s="84" t="s">
        <v>364</v>
      </c>
      <c r="T578" s="58">
        <v>1</v>
      </c>
      <c r="U578" s="2" t="s">
        <v>1207</v>
      </c>
      <c r="V578" s="60" t="s">
        <v>1210</v>
      </c>
      <c r="W578" s="1" t="s">
        <v>821</v>
      </c>
      <c r="X578" s="1" t="s">
        <v>822</v>
      </c>
      <c r="Y578" s="17">
        <v>0</v>
      </c>
      <c r="Z578" s="60" t="s">
        <v>1371</v>
      </c>
      <c r="AA578" s="35"/>
      <c r="AB578" s="12"/>
      <c r="AC578" s="2" t="s">
        <v>1372</v>
      </c>
      <c r="AD578" s="9">
        <v>3</v>
      </c>
      <c r="AE578" s="88" t="str">
        <f>IF(ISBLANK(Lehrdrehbuch[[#This Row],[from]]),"",_xlfn.CONCAT(Lehrdrehbuch[[#This Row],[Ei Nr.]],".",Lehrdrehbuch[[#This Row],[from]]))</f>
        <v>1.3</v>
      </c>
      <c r="AF578" s="9">
        <v>3</v>
      </c>
      <c r="AG578" s="88" t="str">
        <f>IF(ISBLANK(Lehrdrehbuch[[#This Row],[until]]),"",_xlfn.CONCAT(Lehrdrehbuch[[#This Row],[Ei Nr.]],".",Lehrdrehbuch[[#This Row],[until]]))</f>
        <v>1.3</v>
      </c>
      <c r="AH578" s="67" cm="1">
        <f t="array" ref="AH578">_xlfn.IFS(Lehrdrehbuch[[#This Row],[from]]="na","na",Lehrdrehbuch[[#This Row],[from]]="ID","na",ISBLANK(Lehrdrehbuch[[#This Row],[from]]),"na",ISNUMBER(Lehrdrehbuch[[#This Row],[from]]),Lehrdrehbuch[[#This Row],[until]]-Lehrdrehbuch[[#This Row],[from]]+1)</f>
        <v>1</v>
      </c>
      <c r="AI578" s="79"/>
      <c r="AJ578" s="96"/>
      <c r="AK578" s="79"/>
      <c r="AL578"/>
      <c r="AM578"/>
      <c r="AN578"/>
      <c r="AO578"/>
      <c r="AP578"/>
      <c r="AQ578"/>
      <c r="AR578"/>
      <c r="AS578"/>
      <c r="AT578"/>
      <c r="AU578"/>
      <c r="AV578"/>
    </row>
    <row r="579" spans="1:48" ht="112" x14ac:dyDescent="0.2">
      <c r="A579" s="43"/>
      <c r="B579" s="39">
        <v>7</v>
      </c>
      <c r="C579" s="109">
        <v>194</v>
      </c>
      <c r="D579" s="50">
        <v>9</v>
      </c>
      <c r="E579" s="102">
        <v>0</v>
      </c>
      <c r="F579" s="92" t="s">
        <v>835</v>
      </c>
      <c r="G579" s="52">
        <v>6.9444444444444447E-4</v>
      </c>
      <c r="H579" s="44">
        <v>1</v>
      </c>
      <c r="I57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1.0416666666666666E-2</v>
      </c>
      <c r="J57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0.38541666666666663</v>
      </c>
      <c r="K579" s="56">
        <v>1.7361111111111112E-2</v>
      </c>
      <c r="L579" s="128" t="str" cm="1">
        <f t="array" ref="L57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01.03.02.01_p_EN</v>
      </c>
      <c r="M579" s="59">
        <v>1</v>
      </c>
      <c r="N579" s="36" t="s">
        <v>1367</v>
      </c>
      <c r="O579" s="5">
        <v>3</v>
      </c>
      <c r="P579" s="1" t="s">
        <v>1369</v>
      </c>
      <c r="Q579" s="59">
        <v>2</v>
      </c>
      <c r="R579" s="1" t="s">
        <v>1211</v>
      </c>
      <c r="S579" s="84" t="s">
        <v>830</v>
      </c>
      <c r="T579" s="58">
        <v>1</v>
      </c>
      <c r="U579" s="2" t="s">
        <v>954</v>
      </c>
      <c r="V579" s="60" t="s">
        <v>1212</v>
      </c>
      <c r="W579" s="1" t="s">
        <v>826</v>
      </c>
      <c r="X579" s="1" t="s">
        <v>374</v>
      </c>
      <c r="Y579" s="17">
        <v>0</v>
      </c>
      <c r="Z579" s="60" t="s">
        <v>1373</v>
      </c>
      <c r="AA579" s="35"/>
      <c r="AB579" s="12"/>
      <c r="AC579" s="2"/>
      <c r="AD579" s="9">
        <v>4</v>
      </c>
      <c r="AE579" s="88" t="str">
        <f>IF(ISBLANK(Lehrdrehbuch[[#This Row],[from]]),"",_xlfn.CONCAT(Lehrdrehbuch[[#This Row],[Ei Nr.]],".",Lehrdrehbuch[[#This Row],[from]]))</f>
        <v>1.4</v>
      </c>
      <c r="AF579" s="9">
        <v>4</v>
      </c>
      <c r="AG579" s="88" t="str">
        <f>IF(ISBLANK(Lehrdrehbuch[[#This Row],[until]]),"",_xlfn.CONCAT(Lehrdrehbuch[[#This Row],[Ei Nr.]],".",Lehrdrehbuch[[#This Row],[until]]))</f>
        <v>1.4</v>
      </c>
      <c r="AH579" s="67" cm="1">
        <f t="array" ref="AH579">_xlfn.IFS(Lehrdrehbuch[[#This Row],[from]]="na","na",Lehrdrehbuch[[#This Row],[from]]="ID","na",ISBLANK(Lehrdrehbuch[[#This Row],[from]]),"na",ISNUMBER(Lehrdrehbuch[[#This Row],[from]]),Lehrdrehbuch[[#This Row],[until]]-Lehrdrehbuch[[#This Row],[from]]+1)</f>
        <v>1</v>
      </c>
      <c r="AI579" s="79"/>
      <c r="AJ579" s="96"/>
      <c r="AK579" s="79"/>
      <c r="AL579"/>
      <c r="AM579"/>
      <c r="AN579"/>
      <c r="AO579"/>
      <c r="AP579"/>
      <c r="AQ579"/>
      <c r="AR579"/>
      <c r="AS579"/>
      <c r="AT579"/>
      <c r="AU579"/>
      <c r="AV579"/>
    </row>
    <row r="580" spans="1:48" ht="192" x14ac:dyDescent="0.2">
      <c r="A580" s="43"/>
      <c r="B580" s="39">
        <v>7</v>
      </c>
      <c r="C580" s="109">
        <v>195</v>
      </c>
      <c r="D580" s="50">
        <v>11</v>
      </c>
      <c r="E580" s="102">
        <v>0</v>
      </c>
      <c r="F580" s="92" t="s">
        <v>835</v>
      </c>
      <c r="G580" s="52">
        <v>5.5555555555555558E-3</v>
      </c>
      <c r="H580" s="44">
        <v>1</v>
      </c>
      <c r="I58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1.5972222222222221E-2</v>
      </c>
      <c r="J58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0.39097222222222217</v>
      </c>
      <c r="K580" s="56">
        <v>1.7361111111111112E-2</v>
      </c>
      <c r="L580" s="128" t="str" cm="1">
        <f t="array" ref="L58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01.03.02.02_p_EN</v>
      </c>
      <c r="M580" s="59">
        <v>1</v>
      </c>
      <c r="N580" s="37" t="s">
        <v>1367</v>
      </c>
      <c r="O580" s="5">
        <v>3</v>
      </c>
      <c r="P580" s="1" t="s">
        <v>1369</v>
      </c>
      <c r="Q580" s="59">
        <v>2</v>
      </c>
      <c r="R580" s="1" t="s">
        <v>1211</v>
      </c>
      <c r="S580" s="84" t="s">
        <v>830</v>
      </c>
      <c r="T580" s="58">
        <v>2</v>
      </c>
      <c r="U580" s="2" t="s">
        <v>1374</v>
      </c>
      <c r="V580" s="60" t="s">
        <v>1212</v>
      </c>
      <c r="W580" s="1" t="s">
        <v>821</v>
      </c>
      <c r="X580" s="1" t="s">
        <v>822</v>
      </c>
      <c r="Y580" s="17">
        <v>0</v>
      </c>
      <c r="Z580" s="60" t="s">
        <v>1375</v>
      </c>
      <c r="AA580" s="35"/>
      <c r="AB580" s="12"/>
      <c r="AC580" s="2" t="s">
        <v>1376</v>
      </c>
      <c r="AD580" s="9">
        <v>5</v>
      </c>
      <c r="AE580" s="88" t="str">
        <f>IF(ISBLANK(Lehrdrehbuch[[#This Row],[from]]),"",_xlfn.CONCAT(Lehrdrehbuch[[#This Row],[Ei Nr.]],".",Lehrdrehbuch[[#This Row],[from]]))</f>
        <v>1.5</v>
      </c>
      <c r="AF580" s="9">
        <v>5</v>
      </c>
      <c r="AG580" s="88" t="str">
        <f>IF(ISBLANK(Lehrdrehbuch[[#This Row],[until]]),"",_xlfn.CONCAT(Lehrdrehbuch[[#This Row],[Ei Nr.]],".",Lehrdrehbuch[[#This Row],[until]]))</f>
        <v>1.5</v>
      </c>
      <c r="AH580" s="67" cm="1">
        <f t="array" ref="AH580">_xlfn.IFS(Lehrdrehbuch[[#This Row],[from]]="na","na",Lehrdrehbuch[[#This Row],[from]]="ID","na",ISBLANK(Lehrdrehbuch[[#This Row],[from]]),"na",ISNUMBER(Lehrdrehbuch[[#This Row],[from]]),Lehrdrehbuch[[#This Row],[until]]-Lehrdrehbuch[[#This Row],[from]]+1)</f>
        <v>1</v>
      </c>
      <c r="AI580" s="79"/>
      <c r="AJ580" s="96"/>
      <c r="AK580" s="79"/>
      <c r="AL580"/>
      <c r="AM580"/>
      <c r="AN580"/>
      <c r="AO580"/>
      <c r="AP580"/>
      <c r="AQ580"/>
      <c r="AR580"/>
      <c r="AS580"/>
      <c r="AT580"/>
      <c r="AU580"/>
      <c r="AV580"/>
    </row>
    <row r="581" spans="1:48" ht="32" x14ac:dyDescent="0.2">
      <c r="A581" s="43"/>
      <c r="B581" s="39">
        <v>7</v>
      </c>
      <c r="C581" s="109">
        <v>196</v>
      </c>
      <c r="D581" s="50">
        <v>13</v>
      </c>
      <c r="E581" s="103">
        <v>0</v>
      </c>
      <c r="F581" s="92" t="s">
        <v>835</v>
      </c>
      <c r="G581" s="52">
        <v>2.0833333333333333E-3</v>
      </c>
      <c r="H581" s="44">
        <v>1</v>
      </c>
      <c r="I58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1.8055555555555554E-2</v>
      </c>
      <c r="J58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0.39305555555555549</v>
      </c>
      <c r="K581" s="56">
        <v>1.7361111111111112E-2</v>
      </c>
      <c r="L581" s="128" t="str" cm="1">
        <f t="array" ref="L58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01.03.02.03_p_EN</v>
      </c>
      <c r="M581" s="58">
        <v>1</v>
      </c>
      <c r="N581" s="37" t="s">
        <v>1367</v>
      </c>
      <c r="O581" s="5">
        <v>3</v>
      </c>
      <c r="P581" s="1" t="s">
        <v>1369</v>
      </c>
      <c r="Q581" s="59">
        <v>2</v>
      </c>
      <c r="R581" s="1" t="s">
        <v>1211</v>
      </c>
      <c r="S581" s="84" t="s">
        <v>830</v>
      </c>
      <c r="T581" s="58">
        <v>3</v>
      </c>
      <c r="U581" s="2" t="s">
        <v>1198</v>
      </c>
      <c r="V581" s="60" t="s">
        <v>1215</v>
      </c>
      <c r="W581" s="1" t="s">
        <v>821</v>
      </c>
      <c r="X581" s="1" t="s">
        <v>822</v>
      </c>
      <c r="Y581" s="17">
        <v>0</v>
      </c>
      <c r="Z581" s="60" t="s">
        <v>1363</v>
      </c>
      <c r="AA581" s="35"/>
      <c r="AB581" s="12"/>
      <c r="AC581" s="2"/>
      <c r="AD581" s="9">
        <v>6</v>
      </c>
      <c r="AE581" s="88" t="str">
        <f>IF(ISBLANK(Lehrdrehbuch[[#This Row],[from]]),"",_xlfn.CONCAT(Lehrdrehbuch[[#This Row],[Ei Nr.]],".",Lehrdrehbuch[[#This Row],[from]]))</f>
        <v>1.6</v>
      </c>
      <c r="AF581" s="9">
        <v>6</v>
      </c>
      <c r="AG581" s="88" t="str">
        <f>IF(ISBLANK(Lehrdrehbuch[[#This Row],[until]]),"",_xlfn.CONCAT(Lehrdrehbuch[[#This Row],[Ei Nr.]],".",Lehrdrehbuch[[#This Row],[until]]))</f>
        <v>1.6</v>
      </c>
      <c r="AH581" s="67" cm="1">
        <f t="array" ref="AH581">_xlfn.IFS(Lehrdrehbuch[[#This Row],[from]]="na","na",Lehrdrehbuch[[#This Row],[from]]="ID","na",ISBLANK(Lehrdrehbuch[[#This Row],[from]]),"na",ISNUMBER(Lehrdrehbuch[[#This Row],[from]]),Lehrdrehbuch[[#This Row],[until]]-Lehrdrehbuch[[#This Row],[from]]+1)</f>
        <v>1</v>
      </c>
      <c r="AI581" s="79"/>
      <c r="AJ581" s="96"/>
      <c r="AK581" s="79"/>
      <c r="AL581"/>
      <c r="AM581"/>
      <c r="AN581"/>
      <c r="AO581"/>
      <c r="AP581"/>
      <c r="AQ581"/>
      <c r="AR581"/>
      <c r="AS581"/>
      <c r="AT581"/>
      <c r="AU581"/>
      <c r="AV581"/>
    </row>
    <row r="582" spans="1:48" ht="48" x14ac:dyDescent="0.2">
      <c r="A582" s="43"/>
      <c r="B582" s="39">
        <v>7</v>
      </c>
      <c r="C582" s="109">
        <v>197</v>
      </c>
      <c r="D582" s="50">
        <v>15</v>
      </c>
      <c r="E582" s="102">
        <v>0</v>
      </c>
      <c r="F582" s="92" t="s">
        <v>835</v>
      </c>
      <c r="G582" s="52">
        <v>6.9444444444444447E-4</v>
      </c>
      <c r="H582" s="44">
        <v>1</v>
      </c>
      <c r="I58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1.8749999999999999E-2</v>
      </c>
      <c r="J58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0.39374999999999993</v>
      </c>
      <c r="K582" s="56">
        <v>1.7361111111111112E-2</v>
      </c>
      <c r="L582" s="128" t="str" cm="1">
        <f t="array" ref="L58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01.03.03.01_p_EN</v>
      </c>
      <c r="M582" s="59">
        <v>1</v>
      </c>
      <c r="N582" s="37" t="s">
        <v>1367</v>
      </c>
      <c r="O582" s="5">
        <v>3</v>
      </c>
      <c r="P582" s="1" t="s">
        <v>1369</v>
      </c>
      <c r="Q582" s="59">
        <v>3</v>
      </c>
      <c r="R582" s="1" t="s">
        <v>833</v>
      </c>
      <c r="S582" s="84" t="s">
        <v>823</v>
      </c>
      <c r="T582" s="58">
        <v>1</v>
      </c>
      <c r="U582" s="2" t="s">
        <v>824</v>
      </c>
      <c r="V582" s="60" t="s">
        <v>1377</v>
      </c>
      <c r="W582" s="1" t="s">
        <v>826</v>
      </c>
      <c r="X582" s="1" t="s">
        <v>374</v>
      </c>
      <c r="Y582" s="17">
        <v>0</v>
      </c>
      <c r="Z582" s="60" t="s">
        <v>834</v>
      </c>
      <c r="AA582" s="35"/>
      <c r="AB582" s="12"/>
      <c r="AC582" s="2"/>
      <c r="AD582" s="9">
        <v>7</v>
      </c>
      <c r="AE582" s="88" t="str">
        <f>IF(ISBLANK(Lehrdrehbuch[[#This Row],[from]]),"",_xlfn.CONCAT(Lehrdrehbuch[[#This Row],[Ei Nr.]],".",Lehrdrehbuch[[#This Row],[from]]))</f>
        <v>1.7</v>
      </c>
      <c r="AF582" s="9">
        <v>7</v>
      </c>
      <c r="AG582" s="88" t="str">
        <f>IF(ISBLANK(Lehrdrehbuch[[#This Row],[until]]),"",_xlfn.CONCAT(Lehrdrehbuch[[#This Row],[Ei Nr.]],".",Lehrdrehbuch[[#This Row],[until]]))</f>
        <v>1.7</v>
      </c>
      <c r="AH582" s="67" cm="1">
        <f t="array" ref="AH582">_xlfn.IFS(Lehrdrehbuch[[#This Row],[from]]="na","na",Lehrdrehbuch[[#This Row],[from]]="ID","na",ISBLANK(Lehrdrehbuch[[#This Row],[from]]),"na",ISNUMBER(Lehrdrehbuch[[#This Row],[from]]),Lehrdrehbuch[[#This Row],[until]]-Lehrdrehbuch[[#This Row],[from]]+1)</f>
        <v>1</v>
      </c>
      <c r="AI582" s="79"/>
      <c r="AJ582" s="96"/>
      <c r="AK582" s="79"/>
      <c r="AL582"/>
      <c r="AM582"/>
      <c r="AN582"/>
      <c r="AO582"/>
      <c r="AP582"/>
      <c r="AQ582"/>
      <c r="AR582"/>
      <c r="AS582"/>
      <c r="AT582"/>
      <c r="AU582"/>
      <c r="AV582"/>
    </row>
    <row r="583" spans="1:48" ht="48" x14ac:dyDescent="0.2">
      <c r="A583" s="43"/>
      <c r="B583" s="39">
        <v>7</v>
      </c>
      <c r="C583" s="109">
        <v>198</v>
      </c>
      <c r="D583" s="50">
        <v>17</v>
      </c>
      <c r="E583" s="102">
        <v>0</v>
      </c>
      <c r="F583" s="92" t="s">
        <v>835</v>
      </c>
      <c r="G583" s="52">
        <v>6.9444444444444447E-4</v>
      </c>
      <c r="H583" s="44">
        <v>1</v>
      </c>
      <c r="I58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1.9444444444444445E-2</v>
      </c>
      <c r="J58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0.39444444444444438</v>
      </c>
      <c r="K583" s="56">
        <v>1.7361111111111112E-2</v>
      </c>
      <c r="L583" s="128" t="str" cm="1">
        <f t="array" ref="L58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01.03.04.01_p_EN</v>
      </c>
      <c r="M583" s="59">
        <v>1</v>
      </c>
      <c r="N583" s="37" t="s">
        <v>1367</v>
      </c>
      <c r="O583" s="5">
        <v>3</v>
      </c>
      <c r="P583" s="1" t="s">
        <v>1369</v>
      </c>
      <c r="Q583" s="59">
        <v>4</v>
      </c>
      <c r="R583" s="1" t="s">
        <v>1378</v>
      </c>
      <c r="S583" s="84" t="s">
        <v>936</v>
      </c>
      <c r="T583" s="58">
        <v>1</v>
      </c>
      <c r="U583" s="2" t="s">
        <v>1207</v>
      </c>
      <c r="V583" s="60" t="s">
        <v>1379</v>
      </c>
      <c r="W583" s="1" t="s">
        <v>826</v>
      </c>
      <c r="X583" s="1" t="s">
        <v>374</v>
      </c>
      <c r="Y583" s="17">
        <v>0</v>
      </c>
      <c r="Z583" s="60" t="s">
        <v>1380</v>
      </c>
      <c r="AA583" s="35"/>
      <c r="AB583" s="12"/>
      <c r="AC583" s="2" t="s">
        <v>1381</v>
      </c>
      <c r="AD583" s="9" t="s">
        <v>15</v>
      </c>
      <c r="AE583" s="88" t="str">
        <f>IF(ISBLANK(Lehrdrehbuch[[#This Row],[from]]),"",_xlfn.CONCAT(Lehrdrehbuch[[#This Row],[Ei Nr.]],".",Lehrdrehbuch[[#This Row],[from]]))</f>
        <v>1.na</v>
      </c>
      <c r="AF583" s="9" t="s">
        <v>15</v>
      </c>
      <c r="AG583" s="88" t="str">
        <f>IF(ISBLANK(Lehrdrehbuch[[#This Row],[until]]),"",_xlfn.CONCAT(Lehrdrehbuch[[#This Row],[Ei Nr.]],".",Lehrdrehbuch[[#This Row],[until]]))</f>
        <v>1.na</v>
      </c>
      <c r="AH583" s="67" t="str" cm="1">
        <f t="array" ref="AH583">_xlfn.IFS(Lehrdrehbuch[[#This Row],[from]]="na","na",Lehrdrehbuch[[#This Row],[from]]="ID","na",ISBLANK(Lehrdrehbuch[[#This Row],[from]]),"na",ISNUMBER(Lehrdrehbuch[[#This Row],[from]]),Lehrdrehbuch[[#This Row],[until]]-Lehrdrehbuch[[#This Row],[from]]+1)</f>
        <v>na</v>
      </c>
      <c r="AI583" s="79"/>
      <c r="AJ583" s="96"/>
      <c r="AK583" s="79"/>
      <c r="AL583"/>
      <c r="AM583"/>
      <c r="AN583"/>
      <c r="AO583"/>
      <c r="AP583"/>
      <c r="AQ583"/>
      <c r="AR583"/>
      <c r="AS583"/>
      <c r="AT583"/>
      <c r="AU583"/>
      <c r="AV583"/>
    </row>
    <row r="584" spans="1:48" ht="32" x14ac:dyDescent="0.2">
      <c r="A584" s="46"/>
      <c r="B584" s="39">
        <v>7</v>
      </c>
      <c r="C584" s="109">
        <v>199</v>
      </c>
      <c r="D584" s="50">
        <v>18</v>
      </c>
      <c r="E584" s="102">
        <v>0</v>
      </c>
      <c r="F584" s="92" t="s">
        <v>835</v>
      </c>
      <c r="G584" s="52">
        <v>2.0833333333333333E-3</v>
      </c>
      <c r="H584" s="44">
        <v>1</v>
      </c>
      <c r="I58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2.1527777777777778E-2</v>
      </c>
      <c r="J58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0.3965277777777777</v>
      </c>
      <c r="K584" s="56">
        <v>2.0833333333333332E-2</v>
      </c>
      <c r="L584" s="128" t="str" cm="1">
        <f t="array" ref="L58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02.01.01.01_p_EN</v>
      </c>
      <c r="M584" s="59">
        <v>2</v>
      </c>
      <c r="N584" s="37" t="s">
        <v>836</v>
      </c>
      <c r="O584" s="45">
        <v>1</v>
      </c>
      <c r="P584" s="1" t="s">
        <v>837</v>
      </c>
      <c r="Q584" s="58">
        <v>1</v>
      </c>
      <c r="R584" s="1" t="s">
        <v>837</v>
      </c>
      <c r="S584" s="84" t="s">
        <v>823</v>
      </c>
      <c r="T584" s="58">
        <v>1</v>
      </c>
      <c r="U584" s="2" t="s">
        <v>824</v>
      </c>
      <c r="V584" s="60" t="s">
        <v>1216</v>
      </c>
      <c r="W584" s="1" t="s">
        <v>826</v>
      </c>
      <c r="X584" s="1" t="s">
        <v>374</v>
      </c>
      <c r="Y584" s="17">
        <v>0</v>
      </c>
      <c r="Z584" s="60" t="s">
        <v>838</v>
      </c>
      <c r="AA584" s="35"/>
      <c r="AB584" s="12"/>
      <c r="AC584" s="2" t="s">
        <v>1382</v>
      </c>
      <c r="AD584" s="9">
        <v>1</v>
      </c>
      <c r="AE584" s="88" t="str">
        <f>IF(ISBLANK(Lehrdrehbuch[[#This Row],[from]]),"",_xlfn.CONCAT(Lehrdrehbuch[[#This Row],[Ei Nr.]],".",Lehrdrehbuch[[#This Row],[from]]))</f>
        <v>2.1</v>
      </c>
      <c r="AF584" s="9">
        <v>2</v>
      </c>
      <c r="AG584" s="88" t="str">
        <f>IF(ISBLANK(Lehrdrehbuch[[#This Row],[until]]),"",_xlfn.CONCAT(Lehrdrehbuch[[#This Row],[Ei Nr.]],".",Lehrdrehbuch[[#This Row],[until]]))</f>
        <v>2.2</v>
      </c>
      <c r="AH584" s="67" cm="1">
        <f t="array" ref="AH584">_xlfn.IFS(Lehrdrehbuch[[#This Row],[from]]="na","na",Lehrdrehbuch[[#This Row],[from]]="ID","na",ISBLANK(Lehrdrehbuch[[#This Row],[from]]),"na",ISNUMBER(Lehrdrehbuch[[#This Row],[from]]),Lehrdrehbuch[[#This Row],[until]]-Lehrdrehbuch[[#This Row],[from]]+1)</f>
        <v>2</v>
      </c>
      <c r="AI584" s="79"/>
      <c r="AJ584" s="96"/>
      <c r="AK584" s="80"/>
      <c r="AL584"/>
      <c r="AM584"/>
      <c r="AN584"/>
      <c r="AO584"/>
      <c r="AP584"/>
      <c r="AQ584"/>
      <c r="AR584"/>
      <c r="AS584"/>
      <c r="AT584"/>
      <c r="AU584"/>
      <c r="AV584"/>
    </row>
    <row r="585" spans="1:48" ht="64" x14ac:dyDescent="0.2">
      <c r="A585" s="46"/>
      <c r="B585" s="39">
        <v>7</v>
      </c>
      <c r="C585" s="109">
        <v>200</v>
      </c>
      <c r="D585" s="50">
        <v>20</v>
      </c>
      <c r="E585" s="102">
        <v>0</v>
      </c>
      <c r="F585" s="92" t="s">
        <v>835</v>
      </c>
      <c r="G585" s="52">
        <v>6.9444444444444447E-4</v>
      </c>
      <c r="H585" s="44">
        <v>1</v>
      </c>
      <c r="I58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2.2222222222222223E-2</v>
      </c>
      <c r="J58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0.39722222222222214</v>
      </c>
      <c r="K585" s="56">
        <v>2.0833333333333332E-2</v>
      </c>
      <c r="L585" s="128" t="str" cm="1">
        <f t="array" ref="L58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02.01.02.01_p_EN</v>
      </c>
      <c r="M585" s="59">
        <v>2</v>
      </c>
      <c r="N585" s="37" t="s">
        <v>836</v>
      </c>
      <c r="O585" s="45">
        <v>1</v>
      </c>
      <c r="P585" s="1" t="s">
        <v>837</v>
      </c>
      <c r="Q585" s="58">
        <v>2</v>
      </c>
      <c r="R585" s="1" t="s">
        <v>837</v>
      </c>
      <c r="S585" s="84" t="s">
        <v>839</v>
      </c>
      <c r="T585" s="58">
        <v>1</v>
      </c>
      <c r="U585" s="2" t="s">
        <v>1383</v>
      </c>
      <c r="V585" s="60" t="s">
        <v>1217</v>
      </c>
      <c r="W585" s="1" t="s">
        <v>826</v>
      </c>
      <c r="X585" s="1" t="s">
        <v>374</v>
      </c>
      <c r="Y585" s="17">
        <v>0</v>
      </c>
      <c r="Z585" s="60" t="s">
        <v>1384</v>
      </c>
      <c r="AA585" s="35"/>
      <c r="AB585" s="12"/>
      <c r="AC585" s="2" t="s">
        <v>1385</v>
      </c>
      <c r="AD585" s="9" t="s">
        <v>15</v>
      </c>
      <c r="AE585" s="88" t="str">
        <f>IF(ISBLANK(Lehrdrehbuch[[#This Row],[from]]),"",_xlfn.CONCAT(Lehrdrehbuch[[#This Row],[Ei Nr.]],".",Lehrdrehbuch[[#This Row],[from]]))</f>
        <v>2.na</v>
      </c>
      <c r="AF585" s="9" t="s">
        <v>15</v>
      </c>
      <c r="AG585" s="88" t="str">
        <f>IF(ISBLANK(Lehrdrehbuch[[#This Row],[until]]),"",_xlfn.CONCAT(Lehrdrehbuch[[#This Row],[Ei Nr.]],".",Lehrdrehbuch[[#This Row],[until]]))</f>
        <v>2.na</v>
      </c>
      <c r="AH585" s="67" t="str" cm="1">
        <f t="array" ref="AH585">_xlfn.IFS(Lehrdrehbuch[[#This Row],[from]]="na","na",Lehrdrehbuch[[#This Row],[from]]="ID","na",ISBLANK(Lehrdrehbuch[[#This Row],[from]]),"na",ISNUMBER(Lehrdrehbuch[[#This Row],[from]]),Lehrdrehbuch[[#This Row],[until]]-Lehrdrehbuch[[#This Row],[from]]+1)</f>
        <v>na</v>
      </c>
      <c r="AI585" s="79"/>
      <c r="AJ585" s="96"/>
      <c r="AK585" s="79"/>
      <c r="AL585"/>
      <c r="AM585"/>
      <c r="AN585"/>
      <c r="AO585"/>
      <c r="AP585"/>
      <c r="AQ585"/>
      <c r="AR585"/>
      <c r="AS585"/>
      <c r="AT585"/>
      <c r="AU585"/>
      <c r="AV585"/>
    </row>
    <row r="586" spans="1:48" ht="80" x14ac:dyDescent="0.2">
      <c r="A586" s="46"/>
      <c r="B586" s="39">
        <v>7</v>
      </c>
      <c r="C586" s="109">
        <v>201</v>
      </c>
      <c r="D586" s="50">
        <v>22</v>
      </c>
      <c r="E586" s="102">
        <v>0</v>
      </c>
      <c r="F586" s="92" t="s">
        <v>835</v>
      </c>
      <c r="G586" s="52">
        <v>3.472222222222222E-3</v>
      </c>
      <c r="H586" s="44">
        <v>1</v>
      </c>
      <c r="I58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2.5694444444444443E-2</v>
      </c>
      <c r="J58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0.40069444444444435</v>
      </c>
      <c r="K586" s="56">
        <v>2.0833333333333332E-2</v>
      </c>
      <c r="L586" s="128" t="str" cm="1">
        <f t="array" ref="L58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02.01.02.02_p_EN</v>
      </c>
      <c r="M586" s="59">
        <v>2</v>
      </c>
      <c r="N586" s="37" t="s">
        <v>836</v>
      </c>
      <c r="O586" s="45">
        <v>1</v>
      </c>
      <c r="P586" s="1" t="s">
        <v>837</v>
      </c>
      <c r="Q586" s="58">
        <v>2</v>
      </c>
      <c r="R586" s="1" t="s">
        <v>837</v>
      </c>
      <c r="S586" s="84" t="s">
        <v>839</v>
      </c>
      <c r="T586" s="58">
        <v>2</v>
      </c>
      <c r="U586" s="2" t="s">
        <v>1257</v>
      </c>
      <c r="V586" s="60" t="s">
        <v>1386</v>
      </c>
      <c r="W586" s="1" t="s">
        <v>821</v>
      </c>
      <c r="X586" s="1" t="s">
        <v>374</v>
      </c>
      <c r="Y586" s="17">
        <v>0</v>
      </c>
      <c r="Z586" s="60" t="s">
        <v>1387</v>
      </c>
      <c r="AA586" s="35"/>
      <c r="AB586" s="12"/>
      <c r="AC586" s="2" t="s">
        <v>241</v>
      </c>
      <c r="AD586" s="9" t="s">
        <v>15</v>
      </c>
      <c r="AE586" s="88" t="str">
        <f>IF(ISBLANK(Lehrdrehbuch[[#This Row],[from]]),"",_xlfn.CONCAT(Lehrdrehbuch[[#This Row],[Ei Nr.]],".",Lehrdrehbuch[[#This Row],[from]]))</f>
        <v>2.na</v>
      </c>
      <c r="AF586" s="9" t="s">
        <v>15</v>
      </c>
      <c r="AG586" s="88" t="str">
        <f>IF(ISBLANK(Lehrdrehbuch[[#This Row],[until]]),"",_xlfn.CONCAT(Lehrdrehbuch[[#This Row],[Ei Nr.]],".",Lehrdrehbuch[[#This Row],[until]]))</f>
        <v>2.na</v>
      </c>
      <c r="AH586" s="67" t="str" cm="1">
        <f t="array" ref="AH586">_xlfn.IFS(Lehrdrehbuch[[#This Row],[from]]="na","na",Lehrdrehbuch[[#This Row],[from]]="ID","na",ISBLANK(Lehrdrehbuch[[#This Row],[from]]),"na",ISNUMBER(Lehrdrehbuch[[#This Row],[from]]),Lehrdrehbuch[[#This Row],[until]]-Lehrdrehbuch[[#This Row],[from]]+1)</f>
        <v>na</v>
      </c>
      <c r="AI586" s="79"/>
      <c r="AJ586" s="96"/>
      <c r="AK586" s="79"/>
      <c r="AL586"/>
      <c r="AM586"/>
      <c r="AN586"/>
      <c r="AO586"/>
      <c r="AP586"/>
      <c r="AQ586"/>
      <c r="AR586"/>
      <c r="AS586"/>
      <c r="AT586"/>
      <c r="AU586"/>
      <c r="AV586"/>
    </row>
    <row r="587" spans="1:48" ht="32" x14ac:dyDescent="0.2">
      <c r="A587" s="46"/>
      <c r="B587" s="39">
        <v>7</v>
      </c>
      <c r="C587" s="109">
        <v>202</v>
      </c>
      <c r="D587" s="50">
        <v>24</v>
      </c>
      <c r="E587" s="103">
        <v>0</v>
      </c>
      <c r="F587" s="92" t="s">
        <v>835</v>
      </c>
      <c r="G587" s="52">
        <v>1.0416666666666666E-2</v>
      </c>
      <c r="H587" s="44">
        <v>1</v>
      </c>
      <c r="I58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3.6111111111111108E-2</v>
      </c>
      <c r="J58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0.41111111111111104</v>
      </c>
      <c r="K587" s="56">
        <v>2.0833333333333332E-2</v>
      </c>
      <c r="L587" s="128" t="str" cm="1">
        <f t="array" ref="L58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02.01.02.03_p_EN</v>
      </c>
      <c r="M587" s="59">
        <v>2</v>
      </c>
      <c r="N587" s="37" t="s">
        <v>836</v>
      </c>
      <c r="O587" s="45">
        <v>1</v>
      </c>
      <c r="P587" s="1" t="s">
        <v>837</v>
      </c>
      <c r="Q587" s="58">
        <v>2</v>
      </c>
      <c r="R587" s="1" t="s">
        <v>837</v>
      </c>
      <c r="S587" s="84" t="s">
        <v>839</v>
      </c>
      <c r="T587" s="58">
        <v>3</v>
      </c>
      <c r="U587" s="2" t="s">
        <v>1388</v>
      </c>
      <c r="V587" s="60" t="s">
        <v>1219</v>
      </c>
      <c r="W587" s="1" t="s">
        <v>821</v>
      </c>
      <c r="X587" s="1" t="s">
        <v>822</v>
      </c>
      <c r="Y587" s="17">
        <v>0</v>
      </c>
      <c r="Z587" s="60" t="s">
        <v>1389</v>
      </c>
      <c r="AA587" s="35"/>
      <c r="AB587" s="12"/>
      <c r="AC587" s="2"/>
      <c r="AD587" s="9" t="s">
        <v>15</v>
      </c>
      <c r="AE587" s="88" t="str">
        <f>IF(ISBLANK(Lehrdrehbuch[[#This Row],[from]]),"",_xlfn.CONCAT(Lehrdrehbuch[[#This Row],[Ei Nr.]],".",Lehrdrehbuch[[#This Row],[from]]))</f>
        <v>2.na</v>
      </c>
      <c r="AF587" s="9" t="s">
        <v>15</v>
      </c>
      <c r="AG587" s="88" t="str">
        <f>IF(ISBLANK(Lehrdrehbuch[[#This Row],[until]]),"",_xlfn.CONCAT(Lehrdrehbuch[[#This Row],[Ei Nr.]],".",Lehrdrehbuch[[#This Row],[until]]))</f>
        <v>2.na</v>
      </c>
      <c r="AH587" s="67" t="str" cm="1">
        <f t="array" ref="AH587">_xlfn.IFS(Lehrdrehbuch[[#This Row],[from]]="na","na",Lehrdrehbuch[[#This Row],[from]]="ID","na",ISBLANK(Lehrdrehbuch[[#This Row],[from]]),"na",ISNUMBER(Lehrdrehbuch[[#This Row],[from]]),Lehrdrehbuch[[#This Row],[until]]-Lehrdrehbuch[[#This Row],[from]]+1)</f>
        <v>na</v>
      </c>
      <c r="AI587" s="79"/>
      <c r="AJ587" s="96"/>
      <c r="AK587" s="79"/>
      <c r="AL587"/>
      <c r="AM587"/>
      <c r="AN587"/>
      <c r="AO587"/>
      <c r="AP587"/>
      <c r="AQ587"/>
      <c r="AR587"/>
      <c r="AS587"/>
      <c r="AT587"/>
      <c r="AU587"/>
      <c r="AV587"/>
    </row>
    <row r="588" spans="1:48" ht="80" x14ac:dyDescent="0.2">
      <c r="A588" s="46"/>
      <c r="B588" s="39">
        <v>7</v>
      </c>
      <c r="C588" s="109">
        <v>203</v>
      </c>
      <c r="D588" s="50">
        <v>25</v>
      </c>
      <c r="E588" s="102">
        <v>0</v>
      </c>
      <c r="F588" s="92" t="s">
        <v>835</v>
      </c>
      <c r="G588" s="52">
        <v>3.472222222222222E-3</v>
      </c>
      <c r="H588" s="44">
        <v>1</v>
      </c>
      <c r="I58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3.9583333333333331E-2</v>
      </c>
      <c r="J58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0.41458333333333325</v>
      </c>
      <c r="K588" s="56">
        <v>2.0833333333333332E-2</v>
      </c>
      <c r="L588" s="128" t="str" cm="1">
        <f t="array" ref="L58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02.02.01.01_p_EN</v>
      </c>
      <c r="M588" s="59">
        <v>2</v>
      </c>
      <c r="N588" s="37" t="s">
        <v>836</v>
      </c>
      <c r="O588" s="45">
        <v>2</v>
      </c>
      <c r="P588" s="1" t="s">
        <v>845</v>
      </c>
      <c r="Q588" s="58">
        <v>1</v>
      </c>
      <c r="R588" s="1" t="s">
        <v>846</v>
      </c>
      <c r="S588" s="84" t="s">
        <v>823</v>
      </c>
      <c r="T588" s="58">
        <v>1</v>
      </c>
      <c r="U588" s="2" t="s">
        <v>824</v>
      </c>
      <c r="V588" s="60" t="s">
        <v>1221</v>
      </c>
      <c r="W588" s="1" t="s">
        <v>1390</v>
      </c>
      <c r="X588" s="1" t="s">
        <v>374</v>
      </c>
      <c r="Y588" s="17">
        <v>0</v>
      </c>
      <c r="Z588" s="60" t="s">
        <v>1222</v>
      </c>
      <c r="AA588" s="35"/>
      <c r="AB588" s="12"/>
      <c r="AC588" s="2" t="s">
        <v>1391</v>
      </c>
      <c r="AD588" s="9">
        <v>5</v>
      </c>
      <c r="AE588" s="88" t="str">
        <f>IF(ISBLANK(Lehrdrehbuch[[#This Row],[from]]),"",_xlfn.CONCAT(Lehrdrehbuch[[#This Row],[Ei Nr.]],".",Lehrdrehbuch[[#This Row],[from]]))</f>
        <v>2.5</v>
      </c>
      <c r="AF588" s="9">
        <v>6</v>
      </c>
      <c r="AG588" s="88" t="str">
        <f>IF(ISBLANK(Lehrdrehbuch[[#This Row],[until]]),"",_xlfn.CONCAT(Lehrdrehbuch[[#This Row],[Ei Nr.]],".",Lehrdrehbuch[[#This Row],[until]]))</f>
        <v>2.6</v>
      </c>
      <c r="AH588" s="67" cm="1">
        <f t="array" ref="AH588">_xlfn.IFS(Lehrdrehbuch[[#This Row],[from]]="na","na",Lehrdrehbuch[[#This Row],[from]]="ID","na",ISBLANK(Lehrdrehbuch[[#This Row],[from]]),"na",ISNUMBER(Lehrdrehbuch[[#This Row],[from]]),Lehrdrehbuch[[#This Row],[until]]-Lehrdrehbuch[[#This Row],[from]]+1)</f>
        <v>2</v>
      </c>
      <c r="AI588" s="79"/>
      <c r="AJ588" s="96"/>
      <c r="AK588" s="79"/>
      <c r="AL588"/>
      <c r="AM588"/>
      <c r="AN588"/>
      <c r="AO588"/>
      <c r="AP588"/>
      <c r="AQ588"/>
      <c r="AR588"/>
      <c r="AS588"/>
      <c r="AT588"/>
      <c r="AU588"/>
      <c r="AV588"/>
    </row>
    <row r="589" spans="1:48" ht="112" x14ac:dyDescent="0.2">
      <c r="A589" s="46"/>
      <c r="B589" s="39">
        <v>7</v>
      </c>
      <c r="C589" s="109">
        <v>204</v>
      </c>
      <c r="D589" s="50">
        <v>27</v>
      </c>
      <c r="E589" s="102">
        <v>0</v>
      </c>
      <c r="F589" s="92" t="s">
        <v>835</v>
      </c>
      <c r="G589" s="52">
        <v>6.9444444444444447E-4</v>
      </c>
      <c r="H589" s="44">
        <v>1</v>
      </c>
      <c r="I58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4.0277777777777773E-2</v>
      </c>
      <c r="J58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0.41527777777777769</v>
      </c>
      <c r="K589" s="56">
        <v>2.0833333333333332E-2</v>
      </c>
      <c r="L589" s="128" t="str" cm="1">
        <f t="array" ref="L58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02.03.01.01_p_EN</v>
      </c>
      <c r="M589" s="59">
        <v>2</v>
      </c>
      <c r="N589" s="37" t="s">
        <v>1392</v>
      </c>
      <c r="O589" s="5">
        <v>3</v>
      </c>
      <c r="P589" s="1" t="s">
        <v>1393</v>
      </c>
      <c r="Q589" s="59">
        <v>1</v>
      </c>
      <c r="R589" s="1" t="s">
        <v>1393</v>
      </c>
      <c r="S589" s="84" t="s">
        <v>823</v>
      </c>
      <c r="T589" s="58">
        <v>1</v>
      </c>
      <c r="U589" s="2" t="s">
        <v>824</v>
      </c>
      <c r="V589" s="60" t="s">
        <v>1394</v>
      </c>
      <c r="W589" s="1" t="s">
        <v>826</v>
      </c>
      <c r="X589" s="1" t="s">
        <v>374</v>
      </c>
      <c r="Y589" s="17">
        <v>0</v>
      </c>
      <c r="Z589" s="60" t="s">
        <v>1395</v>
      </c>
      <c r="AA589" s="35"/>
      <c r="AB589" s="12"/>
      <c r="AC589" s="2"/>
      <c r="AD589" s="9">
        <v>7</v>
      </c>
      <c r="AE589" s="88" t="str">
        <f>IF(ISBLANK(Lehrdrehbuch[[#This Row],[from]]),"",_xlfn.CONCAT(Lehrdrehbuch[[#This Row],[Ei Nr.]],".",Lehrdrehbuch[[#This Row],[from]]))</f>
        <v>2.7</v>
      </c>
      <c r="AF589" s="9">
        <v>7</v>
      </c>
      <c r="AG589" s="88" t="str">
        <f>IF(ISBLANK(Lehrdrehbuch[[#This Row],[until]]),"",_xlfn.CONCAT(Lehrdrehbuch[[#This Row],[Ei Nr.]],".",Lehrdrehbuch[[#This Row],[until]]))</f>
        <v>2.7</v>
      </c>
      <c r="AH589" s="67" cm="1">
        <f t="array" ref="AH589">_xlfn.IFS(Lehrdrehbuch[[#This Row],[from]]="na","na",Lehrdrehbuch[[#This Row],[from]]="ID","na",ISBLANK(Lehrdrehbuch[[#This Row],[from]]),"na",ISNUMBER(Lehrdrehbuch[[#This Row],[from]]),Lehrdrehbuch[[#This Row],[until]]-Lehrdrehbuch[[#This Row],[from]]+1)</f>
        <v>1</v>
      </c>
      <c r="AI589" s="79"/>
      <c r="AJ589" s="96"/>
      <c r="AK589" s="79"/>
      <c r="AL589"/>
      <c r="AM589"/>
      <c r="AN589"/>
      <c r="AO589"/>
      <c r="AP589"/>
      <c r="AQ589"/>
      <c r="AR589"/>
      <c r="AS589"/>
      <c r="AT589"/>
      <c r="AU589"/>
      <c r="AV589"/>
    </row>
    <row r="590" spans="1:48" ht="64" x14ac:dyDescent="0.2">
      <c r="A590" s="46"/>
      <c r="B590" s="39">
        <v>7</v>
      </c>
      <c r="C590" s="109">
        <v>205</v>
      </c>
      <c r="D590" s="50">
        <v>29</v>
      </c>
      <c r="E590" s="102">
        <v>0</v>
      </c>
      <c r="F590" s="92" t="s">
        <v>835</v>
      </c>
      <c r="G590" s="52">
        <v>6.2499999999999995E-3</v>
      </c>
      <c r="H590" s="44">
        <v>1</v>
      </c>
      <c r="I59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4.6527777777777772E-2</v>
      </c>
      <c r="J59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0.42152777777777767</v>
      </c>
      <c r="K590" s="55">
        <v>1.2499999999999999E-2</v>
      </c>
      <c r="L590" s="128" t="str" cm="1">
        <f t="array" ref="L59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03.01.01.01_p_EN</v>
      </c>
      <c r="M590" s="59">
        <v>3</v>
      </c>
      <c r="N590" s="37" t="s">
        <v>862</v>
      </c>
      <c r="O590" s="5">
        <v>1</v>
      </c>
      <c r="P590" s="1" t="s">
        <v>863</v>
      </c>
      <c r="Q590" s="59">
        <v>1</v>
      </c>
      <c r="R590" s="1" t="s">
        <v>865</v>
      </c>
      <c r="S590" s="84" t="s">
        <v>868</v>
      </c>
      <c r="T590" s="59">
        <v>1</v>
      </c>
      <c r="U590" s="2" t="s">
        <v>1200</v>
      </c>
      <c r="V590" s="60" t="s">
        <v>1223</v>
      </c>
      <c r="W590" s="1" t="s">
        <v>821</v>
      </c>
      <c r="X590" s="1" t="s">
        <v>822</v>
      </c>
      <c r="Y590" s="17">
        <v>0</v>
      </c>
      <c r="Z590" s="60" t="s">
        <v>1397</v>
      </c>
      <c r="AA590" s="35"/>
      <c r="AB590" s="12"/>
      <c r="AC590" s="2" t="s">
        <v>1398</v>
      </c>
      <c r="AD590" s="9">
        <v>1</v>
      </c>
      <c r="AE590" s="88" t="str">
        <f>IF(ISBLANK(Lehrdrehbuch[[#This Row],[from]]),"",_xlfn.CONCAT(Lehrdrehbuch[[#This Row],[Ei Nr.]],".",Lehrdrehbuch[[#This Row],[from]]))</f>
        <v>3.1</v>
      </c>
      <c r="AF590" s="9">
        <v>3</v>
      </c>
      <c r="AG590" s="88" t="str">
        <f>IF(ISBLANK(Lehrdrehbuch[[#This Row],[until]]),"",_xlfn.CONCAT(Lehrdrehbuch[[#This Row],[Ei Nr.]],".",Lehrdrehbuch[[#This Row],[until]]))</f>
        <v>3.3</v>
      </c>
      <c r="AH590" s="67" cm="1">
        <f t="array" ref="AH590">_xlfn.IFS(Lehrdrehbuch[[#This Row],[from]]="na","na",Lehrdrehbuch[[#This Row],[from]]="ID","na",ISBLANK(Lehrdrehbuch[[#This Row],[from]]),"na",ISNUMBER(Lehrdrehbuch[[#This Row],[from]]),Lehrdrehbuch[[#This Row],[until]]-Lehrdrehbuch[[#This Row],[from]]+1)</f>
        <v>3</v>
      </c>
      <c r="AI590" s="79"/>
      <c r="AJ590" s="96"/>
      <c r="AK590" s="79"/>
      <c r="AL590"/>
      <c r="AM590"/>
      <c r="AN590"/>
      <c r="AO590"/>
      <c r="AP590"/>
      <c r="AQ590"/>
      <c r="AR590"/>
      <c r="AS590"/>
      <c r="AT590"/>
      <c r="AU590"/>
      <c r="AV590"/>
    </row>
    <row r="591" spans="1:48" ht="80" x14ac:dyDescent="0.2">
      <c r="A591" s="46"/>
      <c r="B591" s="39">
        <v>7</v>
      </c>
      <c r="C591" s="109">
        <v>206</v>
      </c>
      <c r="D591" s="50">
        <v>31</v>
      </c>
      <c r="E591" s="102">
        <v>0</v>
      </c>
      <c r="F591" s="92" t="s">
        <v>835</v>
      </c>
      <c r="G591" s="52">
        <v>2.7777777777777779E-3</v>
      </c>
      <c r="H591" s="44">
        <v>1</v>
      </c>
      <c r="I59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4.9305555555555547E-2</v>
      </c>
      <c r="J59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0.42430555555555544</v>
      </c>
      <c r="K591" s="55">
        <v>1.2499999999999999E-2</v>
      </c>
      <c r="L591" s="128" t="str" cm="1">
        <f t="array" ref="L59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03.02.02.01_p_EN</v>
      </c>
      <c r="M591" s="59">
        <v>3</v>
      </c>
      <c r="N591" s="37" t="s">
        <v>862</v>
      </c>
      <c r="O591" s="5">
        <v>2</v>
      </c>
      <c r="P591" s="1" t="s">
        <v>864</v>
      </c>
      <c r="Q591" s="59">
        <v>2</v>
      </c>
      <c r="R591" s="1" t="s">
        <v>866</v>
      </c>
      <c r="S591" s="84" t="s">
        <v>823</v>
      </c>
      <c r="T591" s="59">
        <v>1</v>
      </c>
      <c r="U591" s="2" t="s">
        <v>824</v>
      </c>
      <c r="V591" s="60" t="s">
        <v>1224</v>
      </c>
      <c r="W591" s="1" t="s">
        <v>826</v>
      </c>
      <c r="X591" s="1" t="s">
        <v>374</v>
      </c>
      <c r="Y591" s="17">
        <v>0</v>
      </c>
      <c r="Z591" s="60" t="s">
        <v>1399</v>
      </c>
      <c r="AA591" s="35"/>
      <c r="AB591" s="12"/>
      <c r="AC591" s="2" t="s">
        <v>1400</v>
      </c>
      <c r="AD591" s="9">
        <v>4</v>
      </c>
      <c r="AE591" s="88" t="str">
        <f>IF(ISBLANK(Lehrdrehbuch[[#This Row],[from]]),"",_xlfn.CONCAT(Lehrdrehbuch[[#This Row],[Ei Nr.]],".",Lehrdrehbuch[[#This Row],[from]]))</f>
        <v>3.4</v>
      </c>
      <c r="AF591" s="9">
        <v>4</v>
      </c>
      <c r="AG591" s="88" t="str">
        <f>IF(ISBLANK(Lehrdrehbuch[[#This Row],[until]]),"",_xlfn.CONCAT(Lehrdrehbuch[[#This Row],[Ei Nr.]],".",Lehrdrehbuch[[#This Row],[until]]))</f>
        <v>3.4</v>
      </c>
      <c r="AH591" s="67" cm="1">
        <f t="array" ref="AH591">_xlfn.IFS(Lehrdrehbuch[[#This Row],[from]]="na","na",Lehrdrehbuch[[#This Row],[from]]="ID","na",ISBLANK(Lehrdrehbuch[[#This Row],[from]]),"na",ISNUMBER(Lehrdrehbuch[[#This Row],[from]]),Lehrdrehbuch[[#This Row],[until]]-Lehrdrehbuch[[#This Row],[from]]+1)</f>
        <v>1</v>
      </c>
      <c r="AI591" s="79"/>
      <c r="AJ591" s="96"/>
      <c r="AK591" s="79"/>
      <c r="AL591"/>
      <c r="AM591"/>
      <c r="AN591"/>
      <c r="AO591"/>
      <c r="AP591"/>
      <c r="AQ591"/>
      <c r="AR591"/>
      <c r="AS591"/>
      <c r="AT591"/>
      <c r="AU591"/>
      <c r="AV591"/>
    </row>
    <row r="592" spans="1:48" ht="80" x14ac:dyDescent="0.2">
      <c r="A592" s="46"/>
      <c r="B592" s="39">
        <v>7</v>
      </c>
      <c r="C592" s="109">
        <v>207</v>
      </c>
      <c r="D592" s="50">
        <v>33</v>
      </c>
      <c r="E592" s="102">
        <v>0</v>
      </c>
      <c r="F592" s="92" t="s">
        <v>835</v>
      </c>
      <c r="G592" s="52">
        <v>3.472222222222222E-3</v>
      </c>
      <c r="H592" s="44">
        <v>0</v>
      </c>
      <c r="I59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4.9305555555555547E-2</v>
      </c>
      <c r="J59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0.42430555555555544</v>
      </c>
      <c r="K592" s="55">
        <v>1.2499999999999999E-2</v>
      </c>
      <c r="L592" s="128" t="str" cm="1">
        <f t="array" ref="L59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03.02.02a.01_p_EN</v>
      </c>
      <c r="M592" s="58">
        <v>3</v>
      </c>
      <c r="N592" s="37" t="s">
        <v>862</v>
      </c>
      <c r="O592" s="5">
        <v>2</v>
      </c>
      <c r="P592" s="1" t="s">
        <v>864</v>
      </c>
      <c r="Q592" s="59" t="s">
        <v>365</v>
      </c>
      <c r="R592" s="1" t="s">
        <v>867</v>
      </c>
      <c r="S592" s="84" t="s">
        <v>867</v>
      </c>
      <c r="T592" s="58">
        <v>1</v>
      </c>
      <c r="U592" s="2" t="s">
        <v>1202</v>
      </c>
      <c r="V592" s="60" t="s">
        <v>1224</v>
      </c>
      <c r="W592" s="1" t="s">
        <v>821</v>
      </c>
      <c r="X592" s="1" t="s">
        <v>822</v>
      </c>
      <c r="Y592" s="17">
        <v>1</v>
      </c>
      <c r="Z592" s="60" t="s">
        <v>870</v>
      </c>
      <c r="AA592" s="35"/>
      <c r="AB592" s="12"/>
      <c r="AC592" s="2" t="s">
        <v>1401</v>
      </c>
      <c r="AD592" s="9" t="s">
        <v>15</v>
      </c>
      <c r="AE592" s="88" t="str">
        <f>IF(ISBLANK(Lehrdrehbuch[[#This Row],[from]]),"",_xlfn.CONCAT(Lehrdrehbuch[[#This Row],[Ei Nr.]],".",Lehrdrehbuch[[#This Row],[from]]))</f>
        <v>3.na</v>
      </c>
      <c r="AF592" s="9" t="s">
        <v>15</v>
      </c>
      <c r="AG592" s="88" t="str">
        <f>IF(ISBLANK(Lehrdrehbuch[[#This Row],[until]]),"",_xlfn.CONCAT(Lehrdrehbuch[[#This Row],[Ei Nr.]],".",Lehrdrehbuch[[#This Row],[until]]))</f>
        <v>3.na</v>
      </c>
      <c r="AH592" s="67" t="str" cm="1">
        <f t="array" ref="AH592">_xlfn.IFS(Lehrdrehbuch[[#This Row],[from]]="na","na",Lehrdrehbuch[[#This Row],[from]]="ID","na",ISBLANK(Lehrdrehbuch[[#This Row],[from]]),"na",ISNUMBER(Lehrdrehbuch[[#This Row],[from]]),Lehrdrehbuch[[#This Row],[until]]-Lehrdrehbuch[[#This Row],[from]]+1)</f>
        <v>na</v>
      </c>
      <c r="AI592" s="79"/>
      <c r="AJ592" s="96"/>
      <c r="AK592" s="79"/>
      <c r="AL592"/>
      <c r="AM592"/>
      <c r="AN592"/>
      <c r="AO592"/>
      <c r="AP592"/>
      <c r="AQ592"/>
      <c r="AR592"/>
      <c r="AS592"/>
      <c r="AT592"/>
      <c r="AU592"/>
      <c r="AV592"/>
    </row>
    <row r="593" spans="1:48" ht="48" x14ac:dyDescent="0.2">
      <c r="A593" s="46"/>
      <c r="B593" s="39">
        <v>7</v>
      </c>
      <c r="C593" s="109">
        <v>208</v>
      </c>
      <c r="D593" s="50">
        <v>35</v>
      </c>
      <c r="E593" s="102">
        <v>0</v>
      </c>
      <c r="F593" s="92" t="s">
        <v>835</v>
      </c>
      <c r="G593" s="52">
        <v>7.6388888888888886E-3</v>
      </c>
      <c r="H593" s="44">
        <v>1</v>
      </c>
      <c r="I59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5.6944444444444436E-2</v>
      </c>
      <c r="J59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0.4319444444444443</v>
      </c>
      <c r="K593" s="56">
        <v>2.9861111111111113E-2</v>
      </c>
      <c r="L593" s="128" t="str" cm="1">
        <f t="array" ref="L59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04.01.01.01_p_EN</v>
      </c>
      <c r="M593" s="59">
        <v>4</v>
      </c>
      <c r="N593" s="37" t="s">
        <v>871</v>
      </c>
      <c r="O593" s="5">
        <v>1</v>
      </c>
      <c r="P593" s="1" t="s">
        <v>872</v>
      </c>
      <c r="Q593" s="59">
        <v>1</v>
      </c>
      <c r="R593" s="1" t="s">
        <v>1402</v>
      </c>
      <c r="S593" s="84" t="s">
        <v>876</v>
      </c>
      <c r="T593" s="59">
        <v>1</v>
      </c>
      <c r="U593" s="2" t="s">
        <v>1207</v>
      </c>
      <c r="V593" s="60" t="s">
        <v>1225</v>
      </c>
      <c r="W593" s="1" t="s">
        <v>90</v>
      </c>
      <c r="X593" s="1" t="s">
        <v>218</v>
      </c>
      <c r="Y593" s="17">
        <v>0</v>
      </c>
      <c r="Z593" s="60" t="s">
        <v>1403</v>
      </c>
      <c r="AA593" s="35"/>
      <c r="AB593" s="12"/>
      <c r="AC593" s="2" t="s">
        <v>1404</v>
      </c>
      <c r="AD593" s="9">
        <v>1</v>
      </c>
      <c r="AE593" s="88" t="str">
        <f>IF(ISBLANK(Lehrdrehbuch[[#This Row],[from]]),"",_xlfn.CONCAT(Lehrdrehbuch[[#This Row],[Ei Nr.]],".",Lehrdrehbuch[[#This Row],[from]]))</f>
        <v>4.1</v>
      </c>
      <c r="AF593" s="9">
        <v>2</v>
      </c>
      <c r="AG593" s="88" t="str">
        <f>IF(ISBLANK(Lehrdrehbuch[[#This Row],[until]]),"",_xlfn.CONCAT(Lehrdrehbuch[[#This Row],[Ei Nr.]],".",Lehrdrehbuch[[#This Row],[until]]))</f>
        <v>4.2</v>
      </c>
      <c r="AH593" s="67" cm="1">
        <f t="array" ref="AH593">_xlfn.IFS(Lehrdrehbuch[[#This Row],[from]]="na","na",Lehrdrehbuch[[#This Row],[from]]="ID","na",ISBLANK(Lehrdrehbuch[[#This Row],[from]]),"na",ISNUMBER(Lehrdrehbuch[[#This Row],[from]]),Lehrdrehbuch[[#This Row],[until]]-Lehrdrehbuch[[#This Row],[from]]+1)</f>
        <v>2</v>
      </c>
      <c r="AI593" s="79"/>
      <c r="AJ593" s="96"/>
      <c r="AK593" s="79"/>
      <c r="AL593"/>
      <c r="AM593"/>
      <c r="AN593"/>
      <c r="AO593"/>
      <c r="AP593"/>
      <c r="AQ593"/>
      <c r="AR593"/>
      <c r="AS593"/>
      <c r="AT593"/>
      <c r="AU593"/>
      <c r="AV593"/>
    </row>
    <row r="594" spans="1:48" ht="80" x14ac:dyDescent="0.2">
      <c r="A594" s="46"/>
      <c r="B594" s="39">
        <v>7</v>
      </c>
      <c r="C594" s="109">
        <v>209</v>
      </c>
      <c r="D594" s="50">
        <v>37</v>
      </c>
      <c r="E594" s="102">
        <v>0</v>
      </c>
      <c r="F594" s="92" t="s">
        <v>835</v>
      </c>
      <c r="G594" s="52">
        <v>6.9444444444444441E-3</v>
      </c>
      <c r="H594" s="44">
        <v>0</v>
      </c>
      <c r="I59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5.6944444444444436E-2</v>
      </c>
      <c r="J59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0.4319444444444443</v>
      </c>
      <c r="K594" s="56">
        <v>2.9861111111111113E-2</v>
      </c>
      <c r="L594" s="128" t="str" cm="1">
        <f t="array" ref="L59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04.01.01a.01_p_EN</v>
      </c>
      <c r="M594" s="58">
        <v>4</v>
      </c>
      <c r="N594" s="37" t="s">
        <v>871</v>
      </c>
      <c r="O594" s="5">
        <v>1</v>
      </c>
      <c r="P594" s="1" t="s">
        <v>872</v>
      </c>
      <c r="Q594" s="59" t="s">
        <v>363</v>
      </c>
      <c r="R594" s="1" t="s">
        <v>875</v>
      </c>
      <c r="S594" s="84" t="s">
        <v>367</v>
      </c>
      <c r="T594" s="58">
        <v>1</v>
      </c>
      <c r="U594" s="2" t="s">
        <v>1200</v>
      </c>
      <c r="V594" s="60" t="s">
        <v>1226</v>
      </c>
      <c r="W594" s="1" t="s">
        <v>821</v>
      </c>
      <c r="X594" s="1" t="s">
        <v>822</v>
      </c>
      <c r="Y594" s="17">
        <v>1</v>
      </c>
      <c r="Z594" s="60" t="s">
        <v>1227</v>
      </c>
      <c r="AA594" s="35"/>
      <c r="AB594" s="12"/>
      <c r="AC594" s="2"/>
      <c r="AD594" s="9" t="s">
        <v>15</v>
      </c>
      <c r="AE594" s="88" t="str">
        <f>IF(ISBLANK(Lehrdrehbuch[[#This Row],[from]]),"",_xlfn.CONCAT(Lehrdrehbuch[[#This Row],[Ei Nr.]],".",Lehrdrehbuch[[#This Row],[from]]))</f>
        <v>4.na</v>
      </c>
      <c r="AF594" s="9" t="s">
        <v>15</v>
      </c>
      <c r="AG594" s="88" t="str">
        <f>IF(ISBLANK(Lehrdrehbuch[[#This Row],[until]]),"",_xlfn.CONCAT(Lehrdrehbuch[[#This Row],[Ei Nr.]],".",Lehrdrehbuch[[#This Row],[until]]))</f>
        <v>4.na</v>
      </c>
      <c r="AH594" s="67" t="str" cm="1">
        <f t="array" ref="AH594">_xlfn.IFS(Lehrdrehbuch[[#This Row],[from]]="na","na",Lehrdrehbuch[[#This Row],[from]]="ID","na",ISBLANK(Lehrdrehbuch[[#This Row],[from]]),"na",ISNUMBER(Lehrdrehbuch[[#This Row],[from]]),Lehrdrehbuch[[#This Row],[until]]-Lehrdrehbuch[[#This Row],[from]]+1)</f>
        <v>na</v>
      </c>
      <c r="AI594" s="79"/>
      <c r="AJ594" s="96"/>
      <c r="AK594" s="79"/>
      <c r="AL594"/>
      <c r="AM594"/>
      <c r="AN594"/>
      <c r="AO594"/>
      <c r="AP594"/>
      <c r="AQ594"/>
      <c r="AR594"/>
      <c r="AS594"/>
      <c r="AT594"/>
      <c r="AU594"/>
      <c r="AV594"/>
    </row>
    <row r="595" spans="1:48" ht="32" x14ac:dyDescent="0.2">
      <c r="A595" s="46"/>
      <c r="B595" s="39">
        <v>7</v>
      </c>
      <c r="C595" s="109">
        <v>210</v>
      </c>
      <c r="D595" s="50">
        <v>39</v>
      </c>
      <c r="E595" s="102">
        <v>0</v>
      </c>
      <c r="F595" s="92" t="s">
        <v>835</v>
      </c>
      <c r="G595" s="52">
        <v>1.3888888888888889E-3</v>
      </c>
      <c r="H595" s="44">
        <v>1</v>
      </c>
      <c r="I59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5.8333333333333327E-2</v>
      </c>
      <c r="J59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0.43333333333333318</v>
      </c>
      <c r="K595" s="56">
        <v>2.9861111111111113E-2</v>
      </c>
      <c r="L595" s="128" t="str" cm="1">
        <f t="array" ref="L59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04.01.02.01_p_EN</v>
      </c>
      <c r="M595" s="59">
        <v>4</v>
      </c>
      <c r="N595" s="37" t="s">
        <v>871</v>
      </c>
      <c r="O595" s="5">
        <v>1</v>
      </c>
      <c r="P595" s="1" t="s">
        <v>872</v>
      </c>
      <c r="Q595" s="59">
        <v>2</v>
      </c>
      <c r="R595" s="1" t="s">
        <v>874</v>
      </c>
      <c r="S595" s="84" t="s">
        <v>823</v>
      </c>
      <c r="T595" s="59">
        <v>1</v>
      </c>
      <c r="U595" s="2" t="s">
        <v>824</v>
      </c>
      <c r="V595" s="60" t="s">
        <v>1228</v>
      </c>
      <c r="W595" s="1" t="s">
        <v>826</v>
      </c>
      <c r="X595" s="1" t="s">
        <v>374</v>
      </c>
      <c r="Y595" s="17">
        <v>0</v>
      </c>
      <c r="Z595" s="60" t="s">
        <v>1405</v>
      </c>
      <c r="AA595" s="35"/>
      <c r="AB595" s="12"/>
      <c r="AC595" s="2" t="s">
        <v>819</v>
      </c>
      <c r="AD595" s="9">
        <v>3</v>
      </c>
      <c r="AE595" s="88" t="str">
        <f>IF(ISBLANK(Lehrdrehbuch[[#This Row],[from]]),"",_xlfn.CONCAT(Lehrdrehbuch[[#This Row],[Ei Nr.]],".",Lehrdrehbuch[[#This Row],[from]]))</f>
        <v>4.3</v>
      </c>
      <c r="AF595" s="9">
        <v>3</v>
      </c>
      <c r="AG595" s="88" t="str">
        <f>IF(ISBLANK(Lehrdrehbuch[[#This Row],[until]]),"",_xlfn.CONCAT(Lehrdrehbuch[[#This Row],[Ei Nr.]],".",Lehrdrehbuch[[#This Row],[until]]))</f>
        <v>4.3</v>
      </c>
      <c r="AH595" s="67" cm="1">
        <f t="array" ref="AH595">_xlfn.IFS(Lehrdrehbuch[[#This Row],[from]]="na","na",Lehrdrehbuch[[#This Row],[from]]="ID","na",ISBLANK(Lehrdrehbuch[[#This Row],[from]]),"na",ISNUMBER(Lehrdrehbuch[[#This Row],[from]]),Lehrdrehbuch[[#This Row],[until]]-Lehrdrehbuch[[#This Row],[from]]+1)</f>
        <v>1</v>
      </c>
      <c r="AI595" s="79"/>
      <c r="AJ595" s="96"/>
      <c r="AK595" s="79"/>
      <c r="AL595"/>
      <c r="AM595"/>
      <c r="AN595"/>
      <c r="AO595"/>
      <c r="AP595"/>
      <c r="AQ595"/>
      <c r="AR595"/>
      <c r="AS595"/>
      <c r="AT595"/>
      <c r="AU595"/>
      <c r="AV595"/>
    </row>
    <row r="596" spans="1:48" ht="32" x14ac:dyDescent="0.2">
      <c r="A596" s="46"/>
      <c r="B596" s="39">
        <v>7</v>
      </c>
      <c r="C596" s="109">
        <v>211</v>
      </c>
      <c r="D596" s="50">
        <v>41</v>
      </c>
      <c r="E596" s="102">
        <v>0</v>
      </c>
      <c r="F596" s="92" t="s">
        <v>835</v>
      </c>
      <c r="G596" s="52">
        <v>3.472222222222222E-3</v>
      </c>
      <c r="H596" s="44">
        <v>1</v>
      </c>
      <c r="I59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6.1805555555555551E-2</v>
      </c>
      <c r="J59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0.43680555555555539</v>
      </c>
      <c r="K596" s="56">
        <v>2.9861111111111113E-2</v>
      </c>
      <c r="L596" s="128" t="str" cm="1">
        <f t="array" ref="L59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04.02.01.01_p_EN</v>
      </c>
      <c r="M596" s="59">
        <v>4</v>
      </c>
      <c r="N596" s="37" t="s">
        <v>871</v>
      </c>
      <c r="O596" s="5">
        <v>2</v>
      </c>
      <c r="P596" s="1" t="s">
        <v>873</v>
      </c>
      <c r="Q596" s="59">
        <v>1</v>
      </c>
      <c r="R596" s="1" t="s">
        <v>873</v>
      </c>
      <c r="S596" s="84" t="s">
        <v>867</v>
      </c>
      <c r="T596" s="59">
        <v>1</v>
      </c>
      <c r="U596" s="2" t="s">
        <v>1383</v>
      </c>
      <c r="V596" s="60" t="s">
        <v>1406</v>
      </c>
      <c r="W596" s="1" t="s">
        <v>826</v>
      </c>
      <c r="X596" s="1" t="s">
        <v>374</v>
      </c>
      <c r="Y596" s="17">
        <v>0</v>
      </c>
      <c r="Z596" s="60" t="s">
        <v>1408</v>
      </c>
      <c r="AA596" s="35"/>
      <c r="AB596" s="12"/>
      <c r="AC596" s="2"/>
      <c r="AD596" s="29">
        <v>4</v>
      </c>
      <c r="AE596" s="88" t="str">
        <f>IF(ISBLANK(Lehrdrehbuch[[#This Row],[from]]),"",_xlfn.CONCAT(Lehrdrehbuch[[#This Row],[Ei Nr.]],".",Lehrdrehbuch[[#This Row],[from]]))</f>
        <v>4.4</v>
      </c>
      <c r="AF596" s="29">
        <v>4</v>
      </c>
      <c r="AG596" s="88" t="str">
        <f>IF(ISBLANK(Lehrdrehbuch[[#This Row],[until]]),"",_xlfn.CONCAT(Lehrdrehbuch[[#This Row],[Ei Nr.]],".",Lehrdrehbuch[[#This Row],[until]]))</f>
        <v>4.4</v>
      </c>
      <c r="AH596" s="67" cm="1">
        <f t="array" ref="AH596">_xlfn.IFS(Lehrdrehbuch[[#This Row],[from]]="na","na",Lehrdrehbuch[[#This Row],[from]]="ID","na",ISBLANK(Lehrdrehbuch[[#This Row],[from]]),"na",ISNUMBER(Lehrdrehbuch[[#This Row],[from]]),Lehrdrehbuch[[#This Row],[until]]-Lehrdrehbuch[[#This Row],[from]]+1)</f>
        <v>1</v>
      </c>
      <c r="AI596" s="79"/>
      <c r="AJ596" s="96"/>
      <c r="AK596" s="78"/>
      <c r="AL596"/>
      <c r="AM596"/>
      <c r="AN596"/>
      <c r="AO596"/>
      <c r="AP596"/>
      <c r="AQ596"/>
      <c r="AR596"/>
      <c r="AS596"/>
      <c r="AT596"/>
      <c r="AU596"/>
      <c r="AV596"/>
    </row>
    <row r="597" spans="1:48" ht="160" x14ac:dyDescent="0.2">
      <c r="A597" s="46"/>
      <c r="B597" s="39">
        <v>7</v>
      </c>
      <c r="C597" s="109">
        <v>212</v>
      </c>
      <c r="D597" s="50">
        <v>43</v>
      </c>
      <c r="E597" s="102">
        <v>0</v>
      </c>
      <c r="F597" s="92" t="s">
        <v>835</v>
      </c>
      <c r="G597" s="52">
        <v>3.472222222222222E-3</v>
      </c>
      <c r="H597" s="44">
        <v>1</v>
      </c>
      <c r="I59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6.5277777777777768E-2</v>
      </c>
      <c r="J59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0.4402777777777776</v>
      </c>
      <c r="K597" s="56">
        <v>2.9861111111111113E-2</v>
      </c>
      <c r="L597" s="128" t="str" cm="1">
        <f t="array" ref="L59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04.02.01.02_p_EN</v>
      </c>
      <c r="M597" s="59">
        <v>4</v>
      </c>
      <c r="N597" s="37" t="s">
        <v>871</v>
      </c>
      <c r="O597" s="5">
        <v>2</v>
      </c>
      <c r="P597" s="1" t="s">
        <v>873</v>
      </c>
      <c r="Q597" s="59">
        <v>1</v>
      </c>
      <c r="R597" s="1" t="s">
        <v>873</v>
      </c>
      <c r="S597" s="84" t="s">
        <v>867</v>
      </c>
      <c r="T597" s="59">
        <v>2</v>
      </c>
      <c r="U597" s="2" t="s">
        <v>1409</v>
      </c>
      <c r="V597" s="60" t="s">
        <v>1406</v>
      </c>
      <c r="W597" s="1" t="s">
        <v>821</v>
      </c>
      <c r="X597" s="1" t="s">
        <v>822</v>
      </c>
      <c r="Y597" s="17">
        <v>0</v>
      </c>
      <c r="Z597" s="60" t="s">
        <v>1411</v>
      </c>
      <c r="AA597" s="35"/>
      <c r="AB597" s="12"/>
      <c r="AC597" s="2" t="s">
        <v>1412</v>
      </c>
      <c r="AD597" s="9">
        <v>5</v>
      </c>
      <c r="AE597" s="88" t="str">
        <f>IF(ISBLANK(Lehrdrehbuch[[#This Row],[from]]),"",_xlfn.CONCAT(Lehrdrehbuch[[#This Row],[Ei Nr.]],".",Lehrdrehbuch[[#This Row],[from]]))</f>
        <v>4.5</v>
      </c>
      <c r="AF597" s="9">
        <v>5</v>
      </c>
      <c r="AG597" s="88" t="str">
        <f>IF(ISBLANK(Lehrdrehbuch[[#This Row],[until]]),"",_xlfn.CONCAT(Lehrdrehbuch[[#This Row],[Ei Nr.]],".",Lehrdrehbuch[[#This Row],[until]]))</f>
        <v>4.5</v>
      </c>
      <c r="AH597" s="67" cm="1">
        <f t="array" ref="AH597">_xlfn.IFS(Lehrdrehbuch[[#This Row],[from]]="na","na",Lehrdrehbuch[[#This Row],[from]]="ID","na",ISBLANK(Lehrdrehbuch[[#This Row],[from]]),"na",ISNUMBER(Lehrdrehbuch[[#This Row],[from]]),Lehrdrehbuch[[#This Row],[until]]-Lehrdrehbuch[[#This Row],[from]]+1)</f>
        <v>1</v>
      </c>
      <c r="AI597" s="79"/>
      <c r="AJ597" s="96"/>
      <c r="AK597" s="79"/>
      <c r="AL597"/>
      <c r="AM597"/>
      <c r="AN597"/>
      <c r="AO597"/>
      <c r="AP597"/>
      <c r="AQ597"/>
      <c r="AR597"/>
      <c r="AS597"/>
      <c r="AT597"/>
      <c r="AU597"/>
      <c r="AV597"/>
    </row>
    <row r="598" spans="1:48" ht="48" x14ac:dyDescent="0.2">
      <c r="A598" s="46"/>
      <c r="B598" s="39">
        <v>7</v>
      </c>
      <c r="C598" s="109">
        <v>213</v>
      </c>
      <c r="D598" s="50">
        <v>45</v>
      </c>
      <c r="E598" s="103">
        <v>0</v>
      </c>
      <c r="F598" s="92" t="s">
        <v>835</v>
      </c>
      <c r="G598" s="52">
        <v>3.472222222222222E-3</v>
      </c>
      <c r="H598" s="44">
        <v>1</v>
      </c>
      <c r="I59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6.8749999999999992E-2</v>
      </c>
      <c r="J59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0.44374999999999981</v>
      </c>
      <c r="K598" s="56">
        <v>2.9861111111111113E-2</v>
      </c>
      <c r="L598" s="128" t="str" cm="1">
        <f t="array" ref="L59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04.02.01.03_p_EN</v>
      </c>
      <c r="M598" s="59">
        <v>4</v>
      </c>
      <c r="N598" s="37" t="s">
        <v>871</v>
      </c>
      <c r="O598" s="5">
        <v>2</v>
      </c>
      <c r="P598" s="1" t="s">
        <v>873</v>
      </c>
      <c r="Q598" s="59">
        <v>1</v>
      </c>
      <c r="R598" s="1" t="s">
        <v>873</v>
      </c>
      <c r="S598" s="84" t="s">
        <v>867</v>
      </c>
      <c r="T598" s="59">
        <v>3</v>
      </c>
      <c r="U598" s="2" t="s">
        <v>1414</v>
      </c>
      <c r="V598" s="60" t="s">
        <v>1231</v>
      </c>
      <c r="W598" s="1" t="s">
        <v>821</v>
      </c>
      <c r="X598" s="1" t="s">
        <v>822</v>
      </c>
      <c r="Y598" s="17">
        <v>0</v>
      </c>
      <c r="Z598" s="60" t="s">
        <v>1416</v>
      </c>
      <c r="AA598" s="35"/>
      <c r="AB598" s="12"/>
      <c r="AC598" s="2" t="s">
        <v>1417</v>
      </c>
      <c r="AD598" s="29">
        <v>6</v>
      </c>
      <c r="AE598" s="88" t="str">
        <f>IF(ISBLANK(Lehrdrehbuch[[#This Row],[from]]),"",_xlfn.CONCAT(Lehrdrehbuch[[#This Row],[Ei Nr.]],".",Lehrdrehbuch[[#This Row],[from]]))</f>
        <v>4.6</v>
      </c>
      <c r="AF598" s="29">
        <v>6</v>
      </c>
      <c r="AG598" s="88" t="str">
        <f>IF(ISBLANK(Lehrdrehbuch[[#This Row],[until]]),"",_xlfn.CONCAT(Lehrdrehbuch[[#This Row],[Ei Nr.]],".",Lehrdrehbuch[[#This Row],[until]]))</f>
        <v>4.6</v>
      </c>
      <c r="AH598" s="67" cm="1">
        <f t="array" ref="AH598">_xlfn.IFS(Lehrdrehbuch[[#This Row],[from]]="na","na",Lehrdrehbuch[[#This Row],[from]]="ID","na",ISBLANK(Lehrdrehbuch[[#This Row],[from]]),"na",ISNUMBER(Lehrdrehbuch[[#This Row],[from]]),Lehrdrehbuch[[#This Row],[until]]-Lehrdrehbuch[[#This Row],[from]]+1)</f>
        <v>1</v>
      </c>
      <c r="AI598" s="80"/>
      <c r="AJ598" s="97"/>
      <c r="AK598" s="79"/>
      <c r="AL598"/>
      <c r="AM598"/>
      <c r="AN598"/>
      <c r="AO598"/>
      <c r="AP598"/>
      <c r="AQ598"/>
      <c r="AR598"/>
      <c r="AS598"/>
      <c r="AT598"/>
      <c r="AU598"/>
      <c r="AV598"/>
    </row>
    <row r="599" spans="1:48" ht="64" x14ac:dyDescent="0.2">
      <c r="A599" s="46"/>
      <c r="B599" s="39">
        <v>7</v>
      </c>
      <c r="C599" s="109">
        <v>214</v>
      </c>
      <c r="D599" s="50">
        <v>47</v>
      </c>
      <c r="E599" s="102">
        <v>0</v>
      </c>
      <c r="F599" s="92" t="s">
        <v>835</v>
      </c>
      <c r="G599" s="52">
        <v>6.9444444444444447E-4</v>
      </c>
      <c r="H599" s="44">
        <v>1</v>
      </c>
      <c r="I59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6.9444444444444434E-2</v>
      </c>
      <c r="J59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0.44444444444444425</v>
      </c>
      <c r="K599" s="56">
        <v>2.9861111111111113E-2</v>
      </c>
      <c r="L599" s="128" t="str" cm="1">
        <f t="array" ref="L59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04.02.02.01_p_EN</v>
      </c>
      <c r="M599" s="59">
        <v>4</v>
      </c>
      <c r="N599" s="37" t="s">
        <v>871</v>
      </c>
      <c r="O599" s="5">
        <v>2</v>
      </c>
      <c r="P599" s="1" t="s">
        <v>873</v>
      </c>
      <c r="Q599" s="59">
        <v>2</v>
      </c>
      <c r="R599" s="1" t="s">
        <v>873</v>
      </c>
      <c r="S599" s="84" t="s">
        <v>823</v>
      </c>
      <c r="T599" s="59">
        <v>1</v>
      </c>
      <c r="U599" s="2" t="s">
        <v>824</v>
      </c>
      <c r="V599" s="60" t="s">
        <v>1418</v>
      </c>
      <c r="W599" s="1" t="s">
        <v>826</v>
      </c>
      <c r="X599" s="1" t="s">
        <v>374</v>
      </c>
      <c r="Y599" s="17">
        <v>0</v>
      </c>
      <c r="Z599" s="60" t="s">
        <v>1419</v>
      </c>
      <c r="AA599" s="35"/>
      <c r="AB599" s="12"/>
      <c r="AC599" s="2" t="s">
        <v>819</v>
      </c>
      <c r="AD599" s="9">
        <v>7</v>
      </c>
      <c r="AE599" s="88" t="str">
        <f>IF(ISBLANK(Lehrdrehbuch[[#This Row],[from]]),"",_xlfn.CONCAT(Lehrdrehbuch[[#This Row],[Ei Nr.]],".",Lehrdrehbuch[[#This Row],[from]]))</f>
        <v>4.7</v>
      </c>
      <c r="AF599" s="9">
        <v>8</v>
      </c>
      <c r="AG599" s="88" t="str">
        <f>IF(ISBLANK(Lehrdrehbuch[[#This Row],[until]]),"",_xlfn.CONCAT(Lehrdrehbuch[[#This Row],[Ei Nr.]],".",Lehrdrehbuch[[#This Row],[until]]))</f>
        <v>4.8</v>
      </c>
      <c r="AH599" s="67" cm="1">
        <f t="array" ref="AH599">_xlfn.IFS(Lehrdrehbuch[[#This Row],[from]]="na","na",Lehrdrehbuch[[#This Row],[from]]="ID","na",ISBLANK(Lehrdrehbuch[[#This Row],[from]]),"na",ISNUMBER(Lehrdrehbuch[[#This Row],[from]]),Lehrdrehbuch[[#This Row],[until]]-Lehrdrehbuch[[#This Row],[from]]+1)</f>
        <v>2</v>
      </c>
      <c r="AI599" s="79"/>
      <c r="AJ599" s="96"/>
      <c r="AK599" s="79"/>
      <c r="AL599"/>
      <c r="AM599"/>
      <c r="AN599"/>
      <c r="AO599"/>
      <c r="AP599"/>
      <c r="AQ599"/>
      <c r="AR599"/>
      <c r="AS599"/>
      <c r="AT599"/>
      <c r="AU599"/>
      <c r="AV599"/>
    </row>
    <row r="600" spans="1:48" ht="32" x14ac:dyDescent="0.2">
      <c r="A600" s="193"/>
      <c r="B600" s="194">
        <v>7</v>
      </c>
      <c r="C600" s="195">
        <v>215</v>
      </c>
      <c r="D600" s="196">
        <v>49</v>
      </c>
      <c r="E600" s="197">
        <v>0</v>
      </c>
      <c r="F600" s="198" t="s">
        <v>835</v>
      </c>
      <c r="G600" s="219">
        <v>1.0416666666666666E-2</v>
      </c>
      <c r="H600" s="220">
        <v>1</v>
      </c>
      <c r="I600" s="201">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7.9861111111111105E-2</v>
      </c>
      <c r="J600" s="201">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0.45486111111111094</v>
      </c>
      <c r="K600" s="221">
        <v>1.0416666666666666E-2</v>
      </c>
      <c r="L600" s="203" t="str" cm="1">
        <f t="array" ref="L60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04.02.03.01_p_EN</v>
      </c>
      <c r="M600" s="222">
        <v>4</v>
      </c>
      <c r="N600" s="223" t="s">
        <v>1178</v>
      </c>
      <c r="O600" s="224">
        <v>2</v>
      </c>
      <c r="P600" s="225" t="s">
        <v>15</v>
      </c>
      <c r="Q600" s="222">
        <v>3</v>
      </c>
      <c r="R600" s="225" t="s">
        <v>1180</v>
      </c>
      <c r="S600" s="226" t="s">
        <v>15</v>
      </c>
      <c r="T600" s="222">
        <v>1</v>
      </c>
      <c r="U600" s="227" t="s">
        <v>15</v>
      </c>
      <c r="V600" s="228" t="s">
        <v>1179</v>
      </c>
      <c r="W600" s="225" t="s">
        <v>15</v>
      </c>
      <c r="X600" s="225" t="s">
        <v>15</v>
      </c>
      <c r="Y600" s="229">
        <v>0</v>
      </c>
      <c r="Z600" s="228" t="s">
        <v>1180</v>
      </c>
      <c r="AA600" s="238"/>
      <c r="AB600" s="230"/>
      <c r="AC600" s="227" t="s">
        <v>15</v>
      </c>
      <c r="AD600" s="231" t="s">
        <v>15</v>
      </c>
      <c r="AE600" s="214" t="str">
        <f>IF(ISBLANK(Lehrdrehbuch[[#This Row],[from]]),"",_xlfn.CONCAT(Lehrdrehbuch[[#This Row],[Ei Nr.]],".",Lehrdrehbuch[[#This Row],[from]]))</f>
        <v>4.na</v>
      </c>
      <c r="AF600" s="231" t="s">
        <v>15</v>
      </c>
      <c r="AG600" s="214" t="str">
        <f>IF(ISBLANK(Lehrdrehbuch[[#This Row],[until]]),"",_xlfn.CONCAT(Lehrdrehbuch[[#This Row],[Ei Nr.]],".",Lehrdrehbuch[[#This Row],[until]]))</f>
        <v>4.na</v>
      </c>
      <c r="AH600" s="215" t="str" cm="1">
        <f t="array" ref="AH600">_xlfn.IFS(Lehrdrehbuch[[#This Row],[from]]="na","na",Lehrdrehbuch[[#This Row],[from]]="ID","na",ISBLANK(Lehrdrehbuch[[#This Row],[from]]),"na",ISNUMBER(Lehrdrehbuch[[#This Row],[from]]),Lehrdrehbuch[[#This Row],[until]]-Lehrdrehbuch[[#This Row],[from]]+1)</f>
        <v>na</v>
      </c>
      <c r="AI600" s="232"/>
      <c r="AJ600" s="233"/>
      <c r="AK600" s="232"/>
      <c r="AL600"/>
      <c r="AM600"/>
      <c r="AN600"/>
      <c r="AO600"/>
      <c r="AP600"/>
      <c r="AQ600"/>
      <c r="AR600"/>
      <c r="AS600"/>
      <c r="AT600"/>
      <c r="AU600"/>
      <c r="AV600"/>
    </row>
    <row r="601" spans="1:48" s="218" customFormat="1" ht="32" x14ac:dyDescent="0.2">
      <c r="A601" s="46"/>
      <c r="B601" s="39">
        <v>7</v>
      </c>
      <c r="C601" s="109">
        <v>216</v>
      </c>
      <c r="D601" s="50">
        <v>51</v>
      </c>
      <c r="E601" s="102">
        <v>0</v>
      </c>
      <c r="F601" s="92" t="s">
        <v>835</v>
      </c>
      <c r="G601" s="52">
        <v>1.3888888888888889E-3</v>
      </c>
      <c r="H601" s="44">
        <v>1</v>
      </c>
      <c r="I60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8.1249999999999989E-2</v>
      </c>
      <c r="J60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0.45624999999999982</v>
      </c>
      <c r="K601" s="56">
        <v>2.9861111111111113E-2</v>
      </c>
      <c r="L601" s="128" t="str" cm="1">
        <f t="array" ref="L60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04.03.01.01_p_EN</v>
      </c>
      <c r="M601" s="59">
        <v>4</v>
      </c>
      <c r="N601" s="37" t="s">
        <v>871</v>
      </c>
      <c r="O601" s="5">
        <v>3</v>
      </c>
      <c r="P601" s="1" t="s">
        <v>882</v>
      </c>
      <c r="Q601" s="59">
        <v>1</v>
      </c>
      <c r="R601" s="1" t="s">
        <v>883</v>
      </c>
      <c r="S601" s="84" t="s">
        <v>823</v>
      </c>
      <c r="T601" s="59">
        <v>1</v>
      </c>
      <c r="U601" s="2" t="s">
        <v>824</v>
      </c>
      <c r="V601" s="60" t="s">
        <v>1232</v>
      </c>
      <c r="W601" s="1" t="s">
        <v>826</v>
      </c>
      <c r="X601" s="1" t="s">
        <v>374</v>
      </c>
      <c r="Y601" s="17">
        <v>0</v>
      </c>
      <c r="Z601" s="60" t="s">
        <v>1420</v>
      </c>
      <c r="AA601" s="35"/>
      <c r="AB601" s="12"/>
      <c r="AC601" s="2"/>
      <c r="AD601" s="9">
        <v>9</v>
      </c>
      <c r="AE601" s="88" t="str">
        <f>IF(ISBLANK(Lehrdrehbuch[[#This Row],[from]]),"",_xlfn.CONCAT(Lehrdrehbuch[[#This Row],[Ei Nr.]],".",Lehrdrehbuch[[#This Row],[from]]))</f>
        <v>4.9</v>
      </c>
      <c r="AF601" s="9">
        <v>9</v>
      </c>
      <c r="AG601" s="88" t="str">
        <f>IF(ISBLANK(Lehrdrehbuch[[#This Row],[until]]),"",_xlfn.CONCAT(Lehrdrehbuch[[#This Row],[Ei Nr.]],".",Lehrdrehbuch[[#This Row],[until]]))</f>
        <v>4.9</v>
      </c>
      <c r="AH601" s="67" cm="1">
        <f t="array" ref="AH601">_xlfn.IFS(Lehrdrehbuch[[#This Row],[from]]="na","na",Lehrdrehbuch[[#This Row],[from]]="ID","na",ISBLANK(Lehrdrehbuch[[#This Row],[from]]),"na",ISNUMBER(Lehrdrehbuch[[#This Row],[from]]),Lehrdrehbuch[[#This Row],[until]]-Lehrdrehbuch[[#This Row],[from]]+1)</f>
        <v>1</v>
      </c>
      <c r="AI601" s="79"/>
      <c r="AJ601" s="96"/>
      <c r="AK601" s="79"/>
    </row>
    <row r="602" spans="1:48" ht="16" x14ac:dyDescent="0.2">
      <c r="A602" s="46"/>
      <c r="B602" s="39">
        <v>7</v>
      </c>
      <c r="C602" s="109">
        <v>217</v>
      </c>
      <c r="D602" s="50">
        <v>53</v>
      </c>
      <c r="E602" s="102">
        <v>0</v>
      </c>
      <c r="F602" s="92" t="s">
        <v>835</v>
      </c>
      <c r="G602" s="52">
        <v>3.472222222222222E-3</v>
      </c>
      <c r="H602" s="44">
        <v>1</v>
      </c>
      <c r="I60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8.4722222222222213E-2</v>
      </c>
      <c r="J60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0.45972222222222203</v>
      </c>
      <c r="K602" s="56">
        <v>2.9861111111111113E-2</v>
      </c>
      <c r="L602" s="128" t="str" cm="1">
        <f t="array" ref="L60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04.03.02.01_p_EN</v>
      </c>
      <c r="M602" s="59">
        <v>4</v>
      </c>
      <c r="N602" s="37" t="s">
        <v>871</v>
      </c>
      <c r="O602" s="5">
        <v>3</v>
      </c>
      <c r="P602" s="1" t="s">
        <v>882</v>
      </c>
      <c r="Q602" s="59">
        <v>2</v>
      </c>
      <c r="R602" s="1" t="s">
        <v>884</v>
      </c>
      <c r="S602" s="84" t="s">
        <v>888</v>
      </c>
      <c r="T602" s="59">
        <v>1</v>
      </c>
      <c r="U602" s="2" t="s">
        <v>1233</v>
      </c>
      <c r="V602" s="60" t="s">
        <v>1234</v>
      </c>
      <c r="W602" s="1" t="s">
        <v>826</v>
      </c>
      <c r="X602" s="1" t="s">
        <v>374</v>
      </c>
      <c r="Y602" s="17">
        <v>0</v>
      </c>
      <c r="Z602" s="60" t="s">
        <v>889</v>
      </c>
      <c r="AA602" s="35" t="s">
        <v>1421</v>
      </c>
      <c r="AB602" s="12" t="s">
        <v>894</v>
      </c>
      <c r="AC602" s="2" t="s">
        <v>1422</v>
      </c>
      <c r="AD602" s="9">
        <v>10</v>
      </c>
      <c r="AE602" s="88" t="str">
        <f>IF(ISBLANK(Lehrdrehbuch[[#This Row],[from]]),"",_xlfn.CONCAT(Lehrdrehbuch[[#This Row],[Ei Nr.]],".",Lehrdrehbuch[[#This Row],[from]]))</f>
        <v>4.10</v>
      </c>
      <c r="AF602" s="9">
        <v>10</v>
      </c>
      <c r="AG602" s="88" t="str">
        <f>IF(ISBLANK(Lehrdrehbuch[[#This Row],[until]]),"",_xlfn.CONCAT(Lehrdrehbuch[[#This Row],[Ei Nr.]],".",Lehrdrehbuch[[#This Row],[until]]))</f>
        <v>4.10</v>
      </c>
      <c r="AH602" s="67" cm="1">
        <f t="array" ref="AH602">_xlfn.IFS(Lehrdrehbuch[[#This Row],[from]]="na","na",Lehrdrehbuch[[#This Row],[from]]="ID","na",ISBLANK(Lehrdrehbuch[[#This Row],[from]]),"na",ISNUMBER(Lehrdrehbuch[[#This Row],[from]]),Lehrdrehbuch[[#This Row],[until]]-Lehrdrehbuch[[#This Row],[from]]+1)</f>
        <v>1</v>
      </c>
      <c r="AI602" s="79"/>
      <c r="AJ602" s="96"/>
      <c r="AK602" s="79" t="s">
        <v>76</v>
      </c>
      <c r="AL602"/>
      <c r="AM602"/>
      <c r="AN602"/>
      <c r="AO602"/>
      <c r="AP602"/>
      <c r="AQ602"/>
      <c r="AR602"/>
      <c r="AS602"/>
      <c r="AT602"/>
      <c r="AU602"/>
      <c r="AV602"/>
    </row>
    <row r="603" spans="1:48" ht="80" x14ac:dyDescent="0.2">
      <c r="A603" s="46"/>
      <c r="B603" s="39">
        <v>7</v>
      </c>
      <c r="C603" s="109">
        <v>218</v>
      </c>
      <c r="D603" s="50">
        <v>55</v>
      </c>
      <c r="E603" s="102">
        <v>0</v>
      </c>
      <c r="F603" s="92" t="s">
        <v>835</v>
      </c>
      <c r="G603" s="52">
        <v>2.0833333333333333E-3</v>
      </c>
      <c r="H603" s="44">
        <v>1</v>
      </c>
      <c r="I60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8.6805555555555552E-2</v>
      </c>
      <c r="J60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0.46180555555555536</v>
      </c>
      <c r="K603" s="56">
        <v>2.9861111111111113E-2</v>
      </c>
      <c r="L603" s="128" t="str" cm="1">
        <f t="array" ref="L60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04.03.02.02_p_EN</v>
      </c>
      <c r="M603" s="59">
        <v>4</v>
      </c>
      <c r="N603" s="37" t="s">
        <v>871</v>
      </c>
      <c r="O603" s="5">
        <v>3</v>
      </c>
      <c r="P603" s="1" t="s">
        <v>882</v>
      </c>
      <c r="Q603" s="59">
        <v>2</v>
      </c>
      <c r="R603" s="1" t="s">
        <v>884</v>
      </c>
      <c r="S603" s="84" t="s">
        <v>888</v>
      </c>
      <c r="T603" s="59">
        <v>2</v>
      </c>
      <c r="U603" s="2" t="s">
        <v>1235</v>
      </c>
      <c r="V603" s="60" t="s">
        <v>1236</v>
      </c>
      <c r="W603" s="1" t="s">
        <v>821</v>
      </c>
      <c r="X603" s="1" t="s">
        <v>822</v>
      </c>
      <c r="Y603" s="17">
        <v>0</v>
      </c>
      <c r="Z603" s="60" t="s">
        <v>890</v>
      </c>
      <c r="AA603" s="35"/>
      <c r="AB603" s="12"/>
      <c r="AC603" s="2"/>
      <c r="AD603" s="9">
        <v>11</v>
      </c>
      <c r="AE603" s="88" t="str">
        <f>IF(ISBLANK(Lehrdrehbuch[[#This Row],[from]]),"",_xlfn.CONCAT(Lehrdrehbuch[[#This Row],[Ei Nr.]],".",Lehrdrehbuch[[#This Row],[from]]))</f>
        <v>4.11</v>
      </c>
      <c r="AF603" s="9">
        <v>11</v>
      </c>
      <c r="AG603" s="88" t="str">
        <f>IF(ISBLANK(Lehrdrehbuch[[#This Row],[until]]),"",_xlfn.CONCAT(Lehrdrehbuch[[#This Row],[Ei Nr.]],".",Lehrdrehbuch[[#This Row],[until]]))</f>
        <v>4.11</v>
      </c>
      <c r="AH603" s="67" cm="1">
        <f t="array" ref="AH603">_xlfn.IFS(Lehrdrehbuch[[#This Row],[from]]="na","na",Lehrdrehbuch[[#This Row],[from]]="ID","na",ISBLANK(Lehrdrehbuch[[#This Row],[from]]),"na",ISNUMBER(Lehrdrehbuch[[#This Row],[from]]),Lehrdrehbuch[[#This Row],[until]]-Lehrdrehbuch[[#This Row],[from]]+1)</f>
        <v>1</v>
      </c>
      <c r="AI603" s="79"/>
      <c r="AJ603" s="96"/>
      <c r="AK603" s="79"/>
      <c r="AL603"/>
      <c r="AM603"/>
      <c r="AN603"/>
      <c r="AO603"/>
      <c r="AP603"/>
      <c r="AQ603"/>
      <c r="AR603"/>
      <c r="AS603"/>
      <c r="AT603"/>
      <c r="AU603"/>
      <c r="AV603"/>
    </row>
    <row r="604" spans="1:48" ht="80" x14ac:dyDescent="0.2">
      <c r="A604" s="46"/>
      <c r="B604" s="39">
        <v>7</v>
      </c>
      <c r="C604" s="109">
        <v>219</v>
      </c>
      <c r="D604" s="50">
        <v>57</v>
      </c>
      <c r="E604" s="102">
        <v>0</v>
      </c>
      <c r="F604" s="92" t="s">
        <v>835</v>
      </c>
      <c r="G604" s="52">
        <v>2.0833333333333333E-3</v>
      </c>
      <c r="H604" s="44">
        <v>0</v>
      </c>
      <c r="I60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8.6805555555555552E-2</v>
      </c>
      <c r="J60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0.46180555555555536</v>
      </c>
      <c r="K604" s="56">
        <v>2.9861111111111113E-2</v>
      </c>
      <c r="L604" s="128" t="str" cm="1">
        <f t="array" ref="L60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04.03.02a.01_p_EN</v>
      </c>
      <c r="M604" s="59">
        <v>4</v>
      </c>
      <c r="N604" s="37" t="s">
        <v>871</v>
      </c>
      <c r="O604" s="5">
        <v>3</v>
      </c>
      <c r="P604" s="1" t="s">
        <v>882</v>
      </c>
      <c r="Q604" s="59" t="s">
        <v>365</v>
      </c>
      <c r="R604" s="1" t="s">
        <v>1423</v>
      </c>
      <c r="S604" s="84" t="s">
        <v>162</v>
      </c>
      <c r="T604" s="59">
        <v>1</v>
      </c>
      <c r="U604" s="2" t="s">
        <v>1424</v>
      </c>
      <c r="V604" s="60" t="s">
        <v>1234</v>
      </c>
      <c r="W604" s="1" t="s">
        <v>821</v>
      </c>
      <c r="X604" s="1" t="s">
        <v>822</v>
      </c>
      <c r="Y604" s="17">
        <v>1</v>
      </c>
      <c r="Z604" s="60" t="s">
        <v>1425</v>
      </c>
      <c r="AA604" s="35"/>
      <c r="AB604" s="12"/>
      <c r="AC604" s="2"/>
      <c r="AD604" s="9" t="s">
        <v>15</v>
      </c>
      <c r="AE604" s="88" t="str">
        <f>IF(ISBLANK(Lehrdrehbuch[[#This Row],[from]]),"",_xlfn.CONCAT(Lehrdrehbuch[[#This Row],[Ei Nr.]],".",Lehrdrehbuch[[#This Row],[from]]))</f>
        <v>4.na</v>
      </c>
      <c r="AF604" s="9" t="s">
        <v>15</v>
      </c>
      <c r="AG604" s="88" t="str">
        <f>IF(ISBLANK(Lehrdrehbuch[[#This Row],[until]]),"",_xlfn.CONCAT(Lehrdrehbuch[[#This Row],[Ei Nr.]],".",Lehrdrehbuch[[#This Row],[until]]))</f>
        <v>4.na</v>
      </c>
      <c r="AH604" s="67" t="str" cm="1">
        <f t="array" ref="AH604">_xlfn.IFS(Lehrdrehbuch[[#This Row],[from]]="na","na",Lehrdrehbuch[[#This Row],[from]]="ID","na",ISBLANK(Lehrdrehbuch[[#This Row],[from]]),"na",ISNUMBER(Lehrdrehbuch[[#This Row],[from]]),Lehrdrehbuch[[#This Row],[until]]-Lehrdrehbuch[[#This Row],[from]]+1)</f>
        <v>na</v>
      </c>
      <c r="AI604" s="79"/>
      <c r="AJ604" s="96"/>
      <c r="AK604" s="79"/>
      <c r="AL604"/>
      <c r="AM604"/>
      <c r="AN604"/>
      <c r="AO604"/>
      <c r="AP604"/>
      <c r="AQ604"/>
      <c r="AR604"/>
      <c r="AS604"/>
      <c r="AT604"/>
      <c r="AU604"/>
      <c r="AV604"/>
    </row>
    <row r="605" spans="1:48" ht="48" x14ac:dyDescent="0.2">
      <c r="A605" s="46"/>
      <c r="B605" s="39">
        <v>7</v>
      </c>
      <c r="C605" s="109">
        <v>220</v>
      </c>
      <c r="D605" s="50">
        <v>58</v>
      </c>
      <c r="E605" s="102">
        <v>0</v>
      </c>
      <c r="F605" s="92" t="s">
        <v>835</v>
      </c>
      <c r="G605" s="52">
        <v>2.0833333333333333E-3</v>
      </c>
      <c r="H605" s="44">
        <v>1</v>
      </c>
      <c r="I60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8.8888888888888892E-2</v>
      </c>
      <c r="J60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0.46388888888888868</v>
      </c>
      <c r="K605" s="56">
        <v>2.9861111111111113E-2</v>
      </c>
      <c r="L605" s="128" t="str" cm="1">
        <f t="array" ref="L60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04.03.03.01_p_EN</v>
      </c>
      <c r="M605" s="59">
        <v>4</v>
      </c>
      <c r="N605" s="37" t="s">
        <v>871</v>
      </c>
      <c r="O605" s="5">
        <v>3</v>
      </c>
      <c r="P605" s="1" t="s">
        <v>882</v>
      </c>
      <c r="Q605" s="59">
        <v>3</v>
      </c>
      <c r="R605" s="1" t="s">
        <v>391</v>
      </c>
      <c r="S605" s="84" t="s">
        <v>823</v>
      </c>
      <c r="T605" s="59">
        <v>1</v>
      </c>
      <c r="U605" s="2" t="s">
        <v>824</v>
      </c>
      <c r="V605" s="60" t="s">
        <v>1237</v>
      </c>
      <c r="W605" s="1" t="s">
        <v>826</v>
      </c>
      <c r="X605" s="1" t="s">
        <v>374</v>
      </c>
      <c r="Y605" s="17">
        <v>0</v>
      </c>
      <c r="Z605" s="60" t="s">
        <v>1426</v>
      </c>
      <c r="AA605" s="34"/>
      <c r="AB605" s="12"/>
      <c r="AC605" s="2" t="s">
        <v>819</v>
      </c>
      <c r="AD605" s="9">
        <v>12</v>
      </c>
      <c r="AE605" s="88" t="str">
        <f>IF(ISBLANK(Lehrdrehbuch[[#This Row],[from]]),"",_xlfn.CONCAT(Lehrdrehbuch[[#This Row],[Ei Nr.]],".",Lehrdrehbuch[[#This Row],[from]]))</f>
        <v>4.12</v>
      </c>
      <c r="AF605" s="9">
        <v>12</v>
      </c>
      <c r="AG605" s="88" t="str">
        <f>IF(ISBLANK(Lehrdrehbuch[[#This Row],[until]]),"",_xlfn.CONCAT(Lehrdrehbuch[[#This Row],[Ei Nr.]],".",Lehrdrehbuch[[#This Row],[until]]))</f>
        <v>4.12</v>
      </c>
      <c r="AH605" s="67" cm="1">
        <f t="array" ref="AH605">_xlfn.IFS(Lehrdrehbuch[[#This Row],[from]]="na","na",Lehrdrehbuch[[#This Row],[from]]="ID","na",ISBLANK(Lehrdrehbuch[[#This Row],[from]]),"na",ISNUMBER(Lehrdrehbuch[[#This Row],[from]]),Lehrdrehbuch[[#This Row],[until]]-Lehrdrehbuch[[#This Row],[from]]+1)</f>
        <v>1</v>
      </c>
      <c r="AI605" s="79"/>
      <c r="AJ605" s="96"/>
      <c r="AK605" s="79"/>
      <c r="AL605"/>
      <c r="AM605"/>
      <c r="AN605"/>
      <c r="AO605"/>
      <c r="AP605"/>
      <c r="AQ605"/>
      <c r="AR605"/>
      <c r="AS605"/>
      <c r="AT605"/>
      <c r="AU605"/>
      <c r="AV605"/>
    </row>
    <row r="606" spans="1:48" ht="64" x14ac:dyDescent="0.2">
      <c r="A606" s="46"/>
      <c r="B606" s="39">
        <v>7</v>
      </c>
      <c r="C606" s="109">
        <v>221</v>
      </c>
      <c r="D606" s="50">
        <v>60</v>
      </c>
      <c r="E606" s="102">
        <v>0</v>
      </c>
      <c r="F606" s="92" t="s">
        <v>835</v>
      </c>
      <c r="G606" s="52">
        <v>2.0833333333333333E-3</v>
      </c>
      <c r="H606" s="44">
        <v>0</v>
      </c>
      <c r="I60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8.8888888888888892E-2</v>
      </c>
      <c r="J60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0.46388888888888868</v>
      </c>
      <c r="K606" s="56">
        <v>2.9861111111111113E-2</v>
      </c>
      <c r="L606" s="128" t="str" cm="1">
        <f t="array" ref="L60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04.03.03a.01_p_EN</v>
      </c>
      <c r="M606" s="58">
        <v>4</v>
      </c>
      <c r="N606" s="37" t="s">
        <v>871</v>
      </c>
      <c r="O606" s="5">
        <v>3</v>
      </c>
      <c r="P606" s="1" t="s">
        <v>882</v>
      </c>
      <c r="Q606" s="59" t="s">
        <v>709</v>
      </c>
      <c r="R606" s="1" t="s">
        <v>391</v>
      </c>
      <c r="S606" s="84" t="s">
        <v>868</v>
      </c>
      <c r="T606" s="58">
        <v>1</v>
      </c>
      <c r="U606" s="2" t="s">
        <v>1200</v>
      </c>
      <c r="V606" s="60" t="s">
        <v>1237</v>
      </c>
      <c r="W606" s="1" t="s">
        <v>821</v>
      </c>
      <c r="X606" s="1" t="s">
        <v>822</v>
      </c>
      <c r="Y606" s="17">
        <v>1</v>
      </c>
      <c r="Z606" s="60" t="s">
        <v>891</v>
      </c>
      <c r="AA606" s="34"/>
      <c r="AB606" s="12"/>
      <c r="AC606" s="2"/>
      <c r="AD606" s="9" t="s">
        <v>15</v>
      </c>
      <c r="AE606" s="88" t="str">
        <f>IF(ISBLANK(Lehrdrehbuch[[#This Row],[from]]),"",_xlfn.CONCAT(Lehrdrehbuch[[#This Row],[Ei Nr.]],".",Lehrdrehbuch[[#This Row],[from]]))</f>
        <v>4.na</v>
      </c>
      <c r="AF606" s="9" t="s">
        <v>15</v>
      </c>
      <c r="AG606" s="88" t="str">
        <f>IF(ISBLANK(Lehrdrehbuch[[#This Row],[until]]),"",_xlfn.CONCAT(Lehrdrehbuch[[#This Row],[Ei Nr.]],".",Lehrdrehbuch[[#This Row],[until]]))</f>
        <v>4.na</v>
      </c>
      <c r="AH606" s="67" t="str" cm="1">
        <f t="array" ref="AH606">_xlfn.IFS(Lehrdrehbuch[[#This Row],[from]]="na","na",Lehrdrehbuch[[#This Row],[from]]="ID","na",ISBLANK(Lehrdrehbuch[[#This Row],[from]]),"na",ISNUMBER(Lehrdrehbuch[[#This Row],[from]]),Lehrdrehbuch[[#This Row],[until]]-Lehrdrehbuch[[#This Row],[from]]+1)</f>
        <v>na</v>
      </c>
      <c r="AI606" s="79"/>
      <c r="AJ606" s="96"/>
      <c r="AK606" s="79"/>
      <c r="AL606"/>
      <c r="AM606"/>
      <c r="AN606"/>
      <c r="AO606"/>
      <c r="AP606"/>
      <c r="AQ606"/>
      <c r="AR606"/>
      <c r="AS606"/>
      <c r="AT606"/>
      <c r="AU606"/>
      <c r="AV606"/>
    </row>
    <row r="607" spans="1:48" ht="48" x14ac:dyDescent="0.2">
      <c r="A607" s="46"/>
      <c r="B607" s="39">
        <v>7</v>
      </c>
      <c r="C607" s="109">
        <v>222</v>
      </c>
      <c r="D607" s="50">
        <v>62</v>
      </c>
      <c r="E607" s="102">
        <v>0</v>
      </c>
      <c r="F607" s="92" t="s">
        <v>835</v>
      </c>
      <c r="G607" s="52">
        <v>3.472222222222222E-3</v>
      </c>
      <c r="H607" s="44">
        <v>0</v>
      </c>
      <c r="I60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8.8888888888888892E-2</v>
      </c>
      <c r="J60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0.46388888888888868</v>
      </c>
      <c r="K607" s="56">
        <v>2.9861111111111113E-2</v>
      </c>
      <c r="L607" s="128" t="str" cm="1">
        <f t="array" ref="L60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04.03.03b.02_p_EN</v>
      </c>
      <c r="M607" s="58">
        <v>4</v>
      </c>
      <c r="N607" s="37" t="s">
        <v>871</v>
      </c>
      <c r="O607" s="5">
        <v>3</v>
      </c>
      <c r="P607" s="1" t="s">
        <v>882</v>
      </c>
      <c r="Q607" s="59" t="s">
        <v>710</v>
      </c>
      <c r="R607" s="1" t="s">
        <v>391</v>
      </c>
      <c r="S607" s="84" t="s">
        <v>1427</v>
      </c>
      <c r="T607" s="58">
        <v>2</v>
      </c>
      <c r="U607" s="2" t="s">
        <v>1207</v>
      </c>
      <c r="V607" s="60" t="s">
        <v>1237</v>
      </c>
      <c r="W607" s="1" t="s">
        <v>821</v>
      </c>
      <c r="X607" s="1" t="s">
        <v>822</v>
      </c>
      <c r="Y607" s="17">
        <v>1</v>
      </c>
      <c r="Z607" s="60" t="s">
        <v>892</v>
      </c>
      <c r="AA607" s="34"/>
      <c r="AB607" s="12"/>
      <c r="AC607" s="2"/>
      <c r="AD607" s="9" t="s">
        <v>15</v>
      </c>
      <c r="AE607" s="88" t="str">
        <f>IF(ISBLANK(Lehrdrehbuch[[#This Row],[from]]),"",_xlfn.CONCAT(Lehrdrehbuch[[#This Row],[Ei Nr.]],".",Lehrdrehbuch[[#This Row],[from]]))</f>
        <v>4.na</v>
      </c>
      <c r="AF607" s="9" t="s">
        <v>15</v>
      </c>
      <c r="AG607" s="88" t="str">
        <f>IF(ISBLANK(Lehrdrehbuch[[#This Row],[until]]),"",_xlfn.CONCAT(Lehrdrehbuch[[#This Row],[Ei Nr.]],".",Lehrdrehbuch[[#This Row],[until]]))</f>
        <v>4.na</v>
      </c>
      <c r="AH607" s="67" t="str" cm="1">
        <f t="array" ref="AH607">_xlfn.IFS(Lehrdrehbuch[[#This Row],[from]]="na","na",Lehrdrehbuch[[#This Row],[from]]="ID","na",ISBLANK(Lehrdrehbuch[[#This Row],[from]]),"na",ISNUMBER(Lehrdrehbuch[[#This Row],[from]]),Lehrdrehbuch[[#This Row],[until]]-Lehrdrehbuch[[#This Row],[from]]+1)</f>
        <v>na</v>
      </c>
      <c r="AI607" s="79"/>
      <c r="AJ607" s="96"/>
      <c r="AK607" s="79"/>
      <c r="AL607" s="25"/>
      <c r="AM607" s="30"/>
      <c r="AP607" s="25"/>
      <c r="AQ607" s="31"/>
      <c r="AR607" s="25"/>
      <c r="AS607" s="30"/>
      <c r="AV607"/>
    </row>
    <row r="608" spans="1:48" ht="272" x14ac:dyDescent="0.2">
      <c r="A608" s="46"/>
      <c r="B608" s="39">
        <v>7</v>
      </c>
      <c r="C608" s="109">
        <v>223</v>
      </c>
      <c r="D608" s="50">
        <v>64</v>
      </c>
      <c r="E608" s="102">
        <v>0</v>
      </c>
      <c r="F608" s="92" t="s">
        <v>835</v>
      </c>
      <c r="G608" s="52">
        <v>6.9444444444444447E-4</v>
      </c>
      <c r="H608" s="44">
        <v>1</v>
      </c>
      <c r="I60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8.9583333333333334E-2</v>
      </c>
      <c r="J60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0.46458333333333313</v>
      </c>
      <c r="K608" s="56">
        <v>2.9861111111111113E-2</v>
      </c>
      <c r="L608" s="128" t="str" cm="1">
        <f t="array" ref="L60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04.03.04.01_p_EN</v>
      </c>
      <c r="M608" s="58">
        <v>4</v>
      </c>
      <c r="N608" s="37" t="s">
        <v>871</v>
      </c>
      <c r="O608" s="5">
        <v>3</v>
      </c>
      <c r="P608" s="1" t="s">
        <v>882</v>
      </c>
      <c r="Q608" s="59">
        <v>4</v>
      </c>
      <c r="R608" s="1" t="s">
        <v>885</v>
      </c>
      <c r="S608" s="84" t="s">
        <v>823</v>
      </c>
      <c r="T608" s="58">
        <v>1</v>
      </c>
      <c r="U608" s="2" t="s">
        <v>824</v>
      </c>
      <c r="V608" s="60" t="s">
        <v>1238</v>
      </c>
      <c r="W608" s="1" t="s">
        <v>826</v>
      </c>
      <c r="X608" s="1" t="s">
        <v>374</v>
      </c>
      <c r="Y608" s="17">
        <v>0</v>
      </c>
      <c r="Z608" s="60" t="s">
        <v>1428</v>
      </c>
      <c r="AA608" s="34"/>
      <c r="AB608" s="12"/>
      <c r="AC608" s="2"/>
      <c r="AD608" s="9">
        <v>13</v>
      </c>
      <c r="AE608" s="88" t="str">
        <f>IF(ISBLANK(Lehrdrehbuch[[#This Row],[from]]),"",_xlfn.CONCAT(Lehrdrehbuch[[#This Row],[Ei Nr.]],".",Lehrdrehbuch[[#This Row],[from]]))</f>
        <v>4.13</v>
      </c>
      <c r="AF608" s="9">
        <v>13</v>
      </c>
      <c r="AG608" s="88" t="str">
        <f>IF(ISBLANK(Lehrdrehbuch[[#This Row],[until]]),"",_xlfn.CONCAT(Lehrdrehbuch[[#This Row],[Ei Nr.]],".",Lehrdrehbuch[[#This Row],[until]]))</f>
        <v>4.13</v>
      </c>
      <c r="AH608" s="67" cm="1">
        <f t="array" ref="AH608">_xlfn.IFS(Lehrdrehbuch[[#This Row],[from]]="na","na",Lehrdrehbuch[[#This Row],[from]]="ID","na",ISBLANK(Lehrdrehbuch[[#This Row],[from]]),"na",ISNUMBER(Lehrdrehbuch[[#This Row],[from]]),Lehrdrehbuch[[#This Row],[until]]-Lehrdrehbuch[[#This Row],[from]]+1)</f>
        <v>1</v>
      </c>
      <c r="AI608" s="79"/>
      <c r="AJ608" s="96"/>
      <c r="AK608" s="79"/>
    </row>
    <row r="609" spans="1:37" ht="32" x14ac:dyDescent="0.2">
      <c r="A609" s="46"/>
      <c r="B609" s="39">
        <v>7</v>
      </c>
      <c r="C609" s="109">
        <v>224</v>
      </c>
      <c r="D609" s="50">
        <v>66</v>
      </c>
      <c r="E609" s="102">
        <v>0</v>
      </c>
      <c r="F609" s="92" t="s">
        <v>835</v>
      </c>
      <c r="G609" s="52">
        <v>2.7777777777777779E-3</v>
      </c>
      <c r="H609" s="44">
        <v>1</v>
      </c>
      <c r="I60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9.2361111111111116E-2</v>
      </c>
      <c r="J60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0.46736111111111089</v>
      </c>
      <c r="K609" s="56">
        <v>9.7222222222222224E-3</v>
      </c>
      <c r="L609" s="128" t="str" cm="1">
        <f t="array" ref="L60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05.01.01.01_p_EN</v>
      </c>
      <c r="M609" s="59">
        <v>5</v>
      </c>
      <c r="N609" s="37" t="s">
        <v>895</v>
      </c>
      <c r="O609" s="5">
        <v>1</v>
      </c>
      <c r="P609" s="1" t="s">
        <v>895</v>
      </c>
      <c r="Q609" s="59">
        <v>1</v>
      </c>
      <c r="R609" s="1" t="s">
        <v>886</v>
      </c>
      <c r="S609" s="84" t="s">
        <v>823</v>
      </c>
      <c r="T609" s="59">
        <v>1</v>
      </c>
      <c r="U609" s="2" t="s">
        <v>824</v>
      </c>
      <c r="V609" s="60" t="s">
        <v>1239</v>
      </c>
      <c r="W609" s="1" t="s">
        <v>826</v>
      </c>
      <c r="X609" s="1" t="s">
        <v>374</v>
      </c>
      <c r="Y609" s="17">
        <v>0</v>
      </c>
      <c r="Z609" s="60" t="s">
        <v>1429</v>
      </c>
      <c r="AA609" s="35"/>
      <c r="AB609" s="12"/>
      <c r="AC609" s="2"/>
      <c r="AD609" s="9">
        <v>1</v>
      </c>
      <c r="AE609" s="88" t="str">
        <f>IF(ISBLANK(Lehrdrehbuch[[#This Row],[from]]),"",_xlfn.CONCAT(Lehrdrehbuch[[#This Row],[Ei Nr.]],".",Lehrdrehbuch[[#This Row],[from]]))</f>
        <v>5.1</v>
      </c>
      <c r="AF609" s="9">
        <v>3</v>
      </c>
      <c r="AG609" s="88" t="str">
        <f>IF(ISBLANK(Lehrdrehbuch[[#This Row],[until]]),"",_xlfn.CONCAT(Lehrdrehbuch[[#This Row],[Ei Nr.]],".",Lehrdrehbuch[[#This Row],[until]]))</f>
        <v>5.3</v>
      </c>
      <c r="AH609" s="67" cm="1">
        <f t="array" ref="AH609">_xlfn.IFS(Lehrdrehbuch[[#This Row],[from]]="na","na",Lehrdrehbuch[[#This Row],[from]]="ID","na",ISBLANK(Lehrdrehbuch[[#This Row],[from]]),"na",ISNUMBER(Lehrdrehbuch[[#This Row],[from]]),Lehrdrehbuch[[#This Row],[until]]-Lehrdrehbuch[[#This Row],[from]]+1)</f>
        <v>3</v>
      </c>
      <c r="AI609" s="79"/>
      <c r="AJ609" s="96"/>
      <c r="AK609" s="79"/>
    </row>
    <row r="610" spans="1:37" ht="48" x14ac:dyDescent="0.2">
      <c r="A610" s="46"/>
      <c r="B610" s="39">
        <v>7</v>
      </c>
      <c r="C610" s="109">
        <v>225</v>
      </c>
      <c r="D610" s="50">
        <v>68</v>
      </c>
      <c r="E610" s="102">
        <v>0</v>
      </c>
      <c r="F610" s="92" t="s">
        <v>835</v>
      </c>
      <c r="G610" s="52">
        <v>2.7777777777777779E-3</v>
      </c>
      <c r="H610" s="44">
        <v>1</v>
      </c>
      <c r="I61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9.5138888888888898E-2</v>
      </c>
      <c r="J61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0.47013888888888866</v>
      </c>
      <c r="K610" s="56">
        <v>9.7222222222222224E-3</v>
      </c>
      <c r="L610" s="128" t="str" cm="1">
        <f t="array" ref="L61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05.02.01.01_p_EN</v>
      </c>
      <c r="M610" s="59">
        <v>5</v>
      </c>
      <c r="N610" s="37" t="s">
        <v>895</v>
      </c>
      <c r="O610" s="5">
        <v>2</v>
      </c>
      <c r="P610" s="1" t="s">
        <v>896</v>
      </c>
      <c r="Q610" s="59">
        <v>1</v>
      </c>
      <c r="R610" s="1" t="s">
        <v>1430</v>
      </c>
      <c r="S610" s="84" t="s">
        <v>823</v>
      </c>
      <c r="T610" s="59">
        <v>1</v>
      </c>
      <c r="U610" s="2" t="s">
        <v>824</v>
      </c>
      <c r="V610" s="60" t="s">
        <v>1240</v>
      </c>
      <c r="W610" s="1" t="s">
        <v>826</v>
      </c>
      <c r="X610" s="1" t="s">
        <v>374</v>
      </c>
      <c r="Y610" s="17">
        <v>0</v>
      </c>
      <c r="Z610" s="60" t="s">
        <v>1431</v>
      </c>
      <c r="AA610" s="35"/>
      <c r="AB610" s="12"/>
      <c r="AC610" s="2"/>
      <c r="AD610" s="9">
        <v>4</v>
      </c>
      <c r="AE610" s="88" t="str">
        <f>IF(ISBLANK(Lehrdrehbuch[[#This Row],[from]]),"",_xlfn.CONCAT(Lehrdrehbuch[[#This Row],[Ei Nr.]],".",Lehrdrehbuch[[#This Row],[from]]))</f>
        <v>5.4</v>
      </c>
      <c r="AF610" s="9">
        <v>4</v>
      </c>
      <c r="AG610" s="88" t="str">
        <f>IF(ISBLANK(Lehrdrehbuch[[#This Row],[until]]),"",_xlfn.CONCAT(Lehrdrehbuch[[#This Row],[Ei Nr.]],".",Lehrdrehbuch[[#This Row],[until]]))</f>
        <v>5.4</v>
      </c>
      <c r="AH610" s="67" cm="1">
        <f t="array" ref="AH610">_xlfn.IFS(Lehrdrehbuch[[#This Row],[from]]="na","na",Lehrdrehbuch[[#This Row],[from]]="ID","na",ISBLANK(Lehrdrehbuch[[#This Row],[from]]),"na",ISNUMBER(Lehrdrehbuch[[#This Row],[from]]),Lehrdrehbuch[[#This Row],[until]]-Lehrdrehbuch[[#This Row],[from]]+1)</f>
        <v>1</v>
      </c>
      <c r="AI610" s="79"/>
      <c r="AJ610" s="96"/>
      <c r="AK610" s="79"/>
    </row>
    <row r="611" spans="1:37" ht="32" x14ac:dyDescent="0.2">
      <c r="A611" s="46"/>
      <c r="B611" s="39">
        <v>7</v>
      </c>
      <c r="C611" s="109">
        <v>226</v>
      </c>
      <c r="D611" s="50">
        <v>70</v>
      </c>
      <c r="E611" s="102">
        <v>0</v>
      </c>
      <c r="F611" s="92" t="s">
        <v>835</v>
      </c>
      <c r="G611" s="52">
        <v>4.1666666666666666E-3</v>
      </c>
      <c r="H611" s="44">
        <v>1</v>
      </c>
      <c r="I61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9.9305555555555564E-2</v>
      </c>
      <c r="J61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0.47430555555555531</v>
      </c>
      <c r="K611" s="56">
        <v>9.7222222222222224E-3</v>
      </c>
      <c r="L611" s="128" t="str" cm="1">
        <f t="array" ref="L61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05.02.02.01_p_EN</v>
      </c>
      <c r="M611" s="59">
        <v>5</v>
      </c>
      <c r="N611" s="37" t="s">
        <v>895</v>
      </c>
      <c r="O611" s="5">
        <v>2</v>
      </c>
      <c r="P611" s="1" t="s">
        <v>896</v>
      </c>
      <c r="Q611" s="59">
        <v>2</v>
      </c>
      <c r="R611" s="1" t="s">
        <v>887</v>
      </c>
      <c r="S611" s="84" t="s">
        <v>868</v>
      </c>
      <c r="T611" s="59">
        <v>1</v>
      </c>
      <c r="U611" s="2" t="s">
        <v>1200</v>
      </c>
      <c r="V611" s="60" t="s">
        <v>1240</v>
      </c>
      <c r="W611" s="1" t="s">
        <v>821</v>
      </c>
      <c r="X611" s="1" t="s">
        <v>822</v>
      </c>
      <c r="Y611" s="17">
        <v>0</v>
      </c>
      <c r="Z611" s="60" t="s">
        <v>1433</v>
      </c>
      <c r="AA611" s="35"/>
      <c r="AB611" s="12"/>
      <c r="AC611" s="2"/>
      <c r="AD611" s="9">
        <v>5</v>
      </c>
      <c r="AE611" s="88" t="str">
        <f>IF(ISBLANK(Lehrdrehbuch[[#This Row],[from]]),"",_xlfn.CONCAT(Lehrdrehbuch[[#This Row],[Ei Nr.]],".",Lehrdrehbuch[[#This Row],[from]]))</f>
        <v>5.5</v>
      </c>
      <c r="AF611" s="9">
        <v>6</v>
      </c>
      <c r="AG611" s="88" t="str">
        <f>IF(ISBLANK(Lehrdrehbuch[[#This Row],[until]]),"",_xlfn.CONCAT(Lehrdrehbuch[[#This Row],[Ei Nr.]],".",Lehrdrehbuch[[#This Row],[until]]))</f>
        <v>5.6</v>
      </c>
      <c r="AH611" s="67" cm="1">
        <f t="array" ref="AH611">_xlfn.IFS(Lehrdrehbuch[[#This Row],[from]]="na","na",Lehrdrehbuch[[#This Row],[from]]="ID","na",ISBLANK(Lehrdrehbuch[[#This Row],[from]]),"na",ISNUMBER(Lehrdrehbuch[[#This Row],[from]]),Lehrdrehbuch[[#This Row],[until]]-Lehrdrehbuch[[#This Row],[from]]+1)</f>
        <v>2</v>
      </c>
      <c r="AI611" s="79"/>
      <c r="AJ611" s="96"/>
      <c r="AK611" s="79"/>
    </row>
    <row r="612" spans="1:37" ht="128" x14ac:dyDescent="0.2">
      <c r="A612" s="46"/>
      <c r="B612" s="39">
        <v>7</v>
      </c>
      <c r="C612" s="109">
        <v>227</v>
      </c>
      <c r="D612" s="50">
        <v>72</v>
      </c>
      <c r="E612" s="102">
        <v>0</v>
      </c>
      <c r="F612" s="92" t="s">
        <v>835</v>
      </c>
      <c r="G612" s="52">
        <v>1.3888888888888889E-3</v>
      </c>
      <c r="H612" s="44">
        <v>1</v>
      </c>
      <c r="I61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0.10069444444444445</v>
      </c>
      <c r="J61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0.4756944444444442</v>
      </c>
      <c r="K612" s="56">
        <v>1.3888888888888888E-2</v>
      </c>
      <c r="L612" s="128" t="str" cm="1">
        <f t="array" ref="L61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06.01.01.01_p_EN</v>
      </c>
      <c r="M612" s="59">
        <v>6</v>
      </c>
      <c r="N612" s="37" t="s">
        <v>396</v>
      </c>
      <c r="O612" s="5">
        <v>1</v>
      </c>
      <c r="P612" s="1" t="s">
        <v>1434</v>
      </c>
      <c r="Q612" s="59">
        <v>1</v>
      </c>
      <c r="R612" s="1" t="s">
        <v>395</v>
      </c>
      <c r="S612" s="84" t="s">
        <v>823</v>
      </c>
      <c r="T612" s="59">
        <v>1</v>
      </c>
      <c r="U612" s="2" t="s">
        <v>824</v>
      </c>
      <c r="V612" s="60" t="s">
        <v>1435</v>
      </c>
      <c r="W612" s="1" t="s">
        <v>826</v>
      </c>
      <c r="X612" s="1" t="s">
        <v>374</v>
      </c>
      <c r="Y612" s="17">
        <v>0</v>
      </c>
      <c r="Z612" s="60" t="s">
        <v>1436</v>
      </c>
      <c r="AA612" s="35"/>
      <c r="AB612" s="12"/>
      <c r="AC612" s="2"/>
      <c r="AD612" s="9">
        <v>1</v>
      </c>
      <c r="AE612" s="88" t="str">
        <f>IF(ISBLANK(Lehrdrehbuch[[#This Row],[from]]),"",_xlfn.CONCAT(Lehrdrehbuch[[#This Row],[Ei Nr.]],".",Lehrdrehbuch[[#This Row],[from]]))</f>
        <v>6.1</v>
      </c>
      <c r="AF612" s="9">
        <v>2</v>
      </c>
      <c r="AG612" s="88" t="str">
        <f>IF(ISBLANK(Lehrdrehbuch[[#This Row],[until]]),"",_xlfn.CONCAT(Lehrdrehbuch[[#This Row],[Ei Nr.]],".",Lehrdrehbuch[[#This Row],[until]]))</f>
        <v>6.2</v>
      </c>
      <c r="AH612" s="67" cm="1">
        <f t="array" ref="AH612">_xlfn.IFS(Lehrdrehbuch[[#This Row],[from]]="na","na",Lehrdrehbuch[[#This Row],[from]]="ID","na",ISBLANK(Lehrdrehbuch[[#This Row],[from]]),"na",ISNUMBER(Lehrdrehbuch[[#This Row],[from]]),Lehrdrehbuch[[#This Row],[until]]-Lehrdrehbuch[[#This Row],[from]]+1)</f>
        <v>2</v>
      </c>
      <c r="AI612" s="79"/>
      <c r="AJ612" s="96"/>
      <c r="AK612" s="79"/>
    </row>
    <row r="613" spans="1:37" ht="48" x14ac:dyDescent="0.2">
      <c r="A613" s="46"/>
      <c r="B613" s="39">
        <v>7</v>
      </c>
      <c r="C613" s="109">
        <v>228</v>
      </c>
      <c r="D613" s="50">
        <v>74</v>
      </c>
      <c r="E613" s="102">
        <v>0</v>
      </c>
      <c r="F613" s="92" t="s">
        <v>835</v>
      </c>
      <c r="G613" s="52">
        <v>4.8611111111111112E-3</v>
      </c>
      <c r="H613" s="44">
        <v>1</v>
      </c>
      <c r="I61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0.10555555555555556</v>
      </c>
      <c r="J61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0.48055555555555529</v>
      </c>
      <c r="K613" s="56">
        <v>1.3888888888888888E-2</v>
      </c>
      <c r="L613" s="128" t="str" cm="1">
        <f t="array" ref="L61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06.01.02.01_p_EN</v>
      </c>
      <c r="M613" s="59">
        <v>6</v>
      </c>
      <c r="N613" s="37" t="s">
        <v>396</v>
      </c>
      <c r="O613" s="5">
        <v>1</v>
      </c>
      <c r="P613" s="1" t="s">
        <v>256</v>
      </c>
      <c r="Q613" s="59">
        <v>2</v>
      </c>
      <c r="R613" s="1" t="s">
        <v>396</v>
      </c>
      <c r="S613" s="84" t="s">
        <v>868</v>
      </c>
      <c r="T613" s="59">
        <v>1</v>
      </c>
      <c r="U613" s="2" t="s">
        <v>1200</v>
      </c>
      <c r="V613" s="60" t="s">
        <v>1241</v>
      </c>
      <c r="W613" s="1" t="s">
        <v>821</v>
      </c>
      <c r="X613" s="1" t="s">
        <v>822</v>
      </c>
      <c r="Y613" s="17">
        <v>0</v>
      </c>
      <c r="Z613" s="60" t="s">
        <v>1437</v>
      </c>
      <c r="AA613" s="35"/>
      <c r="AB613" s="12"/>
      <c r="AC613" s="2" t="s">
        <v>335</v>
      </c>
      <c r="AD613" s="9">
        <v>3</v>
      </c>
      <c r="AE613" s="88" t="str">
        <f>IF(ISBLANK(Lehrdrehbuch[[#This Row],[from]]),"",_xlfn.CONCAT(Lehrdrehbuch[[#This Row],[Ei Nr.]],".",Lehrdrehbuch[[#This Row],[from]]))</f>
        <v>6.3</v>
      </c>
      <c r="AF613" s="9">
        <v>3</v>
      </c>
      <c r="AG613" s="88" t="str">
        <f>IF(ISBLANK(Lehrdrehbuch[[#This Row],[until]]),"",_xlfn.CONCAT(Lehrdrehbuch[[#This Row],[Ei Nr.]],".",Lehrdrehbuch[[#This Row],[until]]))</f>
        <v>6.3</v>
      </c>
      <c r="AH613" s="67" cm="1">
        <f t="array" ref="AH613">_xlfn.IFS(Lehrdrehbuch[[#This Row],[from]]="na","na",Lehrdrehbuch[[#This Row],[from]]="ID","na",ISBLANK(Lehrdrehbuch[[#This Row],[from]]),"na",ISNUMBER(Lehrdrehbuch[[#This Row],[from]]),Lehrdrehbuch[[#This Row],[until]]-Lehrdrehbuch[[#This Row],[from]]+1)</f>
        <v>1</v>
      </c>
      <c r="AI613" s="79"/>
      <c r="AJ613" s="96"/>
      <c r="AK613" s="79"/>
    </row>
    <row r="614" spans="1:37" ht="80" x14ac:dyDescent="0.2">
      <c r="A614" s="46"/>
      <c r="B614" s="39">
        <v>7</v>
      </c>
      <c r="C614" s="109">
        <v>229</v>
      </c>
      <c r="D614" s="50">
        <v>76</v>
      </c>
      <c r="E614" s="102">
        <v>0</v>
      </c>
      <c r="F614" s="92" t="s">
        <v>835</v>
      </c>
      <c r="G614" s="52">
        <v>3.472222222222222E-3</v>
      </c>
      <c r="H614" s="44">
        <v>1</v>
      </c>
      <c r="I61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0.10902777777777778</v>
      </c>
      <c r="J61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0.4840277777777775</v>
      </c>
      <c r="K614" s="56">
        <v>1.3888888888888888E-2</v>
      </c>
      <c r="L614" s="128" t="str" cm="1">
        <f t="array" ref="L61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06.02.01.01_p_EN</v>
      </c>
      <c r="M614" s="59">
        <v>6</v>
      </c>
      <c r="N614" s="37" t="s">
        <v>396</v>
      </c>
      <c r="O614" s="5">
        <v>2</v>
      </c>
      <c r="P614" s="1" t="s">
        <v>898</v>
      </c>
      <c r="Q614" s="59">
        <v>1</v>
      </c>
      <c r="R614" s="1" t="s">
        <v>902</v>
      </c>
      <c r="S614" s="84" t="s">
        <v>823</v>
      </c>
      <c r="T614" s="59">
        <v>1</v>
      </c>
      <c r="U614" s="2" t="s">
        <v>824</v>
      </c>
      <c r="V614" s="60" t="s">
        <v>1242</v>
      </c>
      <c r="W614" s="1" t="s">
        <v>826</v>
      </c>
      <c r="X614" s="1" t="s">
        <v>374</v>
      </c>
      <c r="Y614" s="17">
        <v>0</v>
      </c>
      <c r="Z614" s="60" t="s">
        <v>1438</v>
      </c>
      <c r="AA614" s="35"/>
      <c r="AB614" s="12"/>
      <c r="AC614" s="2"/>
      <c r="AD614" s="9">
        <v>4</v>
      </c>
      <c r="AE614" s="88" t="str">
        <f>IF(ISBLANK(Lehrdrehbuch[[#This Row],[from]]),"",_xlfn.CONCAT(Lehrdrehbuch[[#This Row],[Ei Nr.]],".",Lehrdrehbuch[[#This Row],[from]]))</f>
        <v>6.4</v>
      </c>
      <c r="AF614" s="9">
        <v>4</v>
      </c>
      <c r="AG614" s="88" t="str">
        <f>IF(ISBLANK(Lehrdrehbuch[[#This Row],[until]]),"",_xlfn.CONCAT(Lehrdrehbuch[[#This Row],[Ei Nr.]],".",Lehrdrehbuch[[#This Row],[until]]))</f>
        <v>6.4</v>
      </c>
      <c r="AH614" s="67" cm="1">
        <f t="array" ref="AH614">_xlfn.IFS(Lehrdrehbuch[[#This Row],[from]]="na","na",Lehrdrehbuch[[#This Row],[from]]="ID","na",ISBLANK(Lehrdrehbuch[[#This Row],[from]]),"na",ISNUMBER(Lehrdrehbuch[[#This Row],[from]]),Lehrdrehbuch[[#This Row],[until]]-Lehrdrehbuch[[#This Row],[from]]+1)</f>
        <v>1</v>
      </c>
      <c r="AI614" s="79"/>
      <c r="AJ614" s="96"/>
      <c r="AK614" s="79"/>
    </row>
    <row r="615" spans="1:37" ht="64" x14ac:dyDescent="0.2">
      <c r="A615" s="46"/>
      <c r="B615" s="39">
        <v>7</v>
      </c>
      <c r="C615" s="109">
        <v>230</v>
      </c>
      <c r="D615" s="50">
        <v>78</v>
      </c>
      <c r="E615" s="102">
        <v>0</v>
      </c>
      <c r="F615" s="92" t="s">
        <v>835</v>
      </c>
      <c r="G615" s="52">
        <v>1.3888888888888889E-3</v>
      </c>
      <c r="H615" s="44">
        <v>1</v>
      </c>
      <c r="I61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0.11041666666666666</v>
      </c>
      <c r="J61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0.48541666666666639</v>
      </c>
      <c r="K615" s="56">
        <v>1.3888888888888888E-2</v>
      </c>
      <c r="L615" s="128" t="str" cm="1">
        <f t="array" ref="L61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06.03.01.01_p_EN</v>
      </c>
      <c r="M615" s="59">
        <v>6</v>
      </c>
      <c r="N615" s="37" t="s">
        <v>396</v>
      </c>
      <c r="O615" s="5">
        <v>3</v>
      </c>
      <c r="P615" s="1" t="s">
        <v>899</v>
      </c>
      <c r="Q615" s="59">
        <v>1</v>
      </c>
      <c r="R615" s="1" t="s">
        <v>901</v>
      </c>
      <c r="S615" s="84" t="s">
        <v>823</v>
      </c>
      <c r="T615" s="59">
        <v>1</v>
      </c>
      <c r="U615" s="2" t="s">
        <v>824</v>
      </c>
      <c r="V615" s="60" t="s">
        <v>1243</v>
      </c>
      <c r="W615" s="1" t="s">
        <v>826</v>
      </c>
      <c r="X615" s="1" t="s">
        <v>374</v>
      </c>
      <c r="Y615" s="17">
        <v>0</v>
      </c>
      <c r="Z615" s="60" t="s">
        <v>1439</v>
      </c>
      <c r="AA615" s="35"/>
      <c r="AB615" s="12"/>
      <c r="AC615" s="2"/>
      <c r="AD615" s="9">
        <v>5</v>
      </c>
      <c r="AE615" s="88" t="str">
        <f>IF(ISBLANK(Lehrdrehbuch[[#This Row],[from]]),"",_xlfn.CONCAT(Lehrdrehbuch[[#This Row],[Ei Nr.]],".",Lehrdrehbuch[[#This Row],[from]]))</f>
        <v>6.5</v>
      </c>
      <c r="AF615" s="9">
        <v>5</v>
      </c>
      <c r="AG615" s="88" t="str">
        <f>IF(ISBLANK(Lehrdrehbuch[[#This Row],[until]]),"",_xlfn.CONCAT(Lehrdrehbuch[[#This Row],[Ei Nr.]],".",Lehrdrehbuch[[#This Row],[until]]))</f>
        <v>6.5</v>
      </c>
      <c r="AH615" s="67" cm="1">
        <f t="array" ref="AH615">_xlfn.IFS(Lehrdrehbuch[[#This Row],[from]]="na","na",Lehrdrehbuch[[#This Row],[from]]="ID","na",ISBLANK(Lehrdrehbuch[[#This Row],[from]]),"na",ISNUMBER(Lehrdrehbuch[[#This Row],[from]]),Lehrdrehbuch[[#This Row],[until]]-Lehrdrehbuch[[#This Row],[from]]+1)</f>
        <v>1</v>
      </c>
      <c r="AI615" s="79"/>
      <c r="AJ615" s="96"/>
      <c r="AK615" s="79"/>
    </row>
    <row r="616" spans="1:37" ht="32" x14ac:dyDescent="0.2">
      <c r="A616" s="46"/>
      <c r="B616" s="39">
        <v>7</v>
      </c>
      <c r="C616" s="109">
        <v>231</v>
      </c>
      <c r="D616" s="50">
        <v>80</v>
      </c>
      <c r="E616" s="102">
        <v>0</v>
      </c>
      <c r="F616" s="92" t="s">
        <v>835</v>
      </c>
      <c r="G616" s="52">
        <v>3.472222222222222E-3</v>
      </c>
      <c r="H616" s="44">
        <v>0</v>
      </c>
      <c r="I61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0.11041666666666666</v>
      </c>
      <c r="J61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0.48541666666666639</v>
      </c>
      <c r="K616" s="56">
        <v>1.3888888888888888E-2</v>
      </c>
      <c r="L616" s="128" t="str" cm="1">
        <f t="array" ref="L61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06.03.01a.01_p_EN</v>
      </c>
      <c r="M616" s="59">
        <v>6</v>
      </c>
      <c r="N616" s="37" t="s">
        <v>396</v>
      </c>
      <c r="O616" s="5">
        <v>3</v>
      </c>
      <c r="P616" s="1" t="s">
        <v>899</v>
      </c>
      <c r="Q616" s="59" t="s">
        <v>363</v>
      </c>
      <c r="R616" s="1" t="s">
        <v>901</v>
      </c>
      <c r="S616" s="84" t="s">
        <v>867</v>
      </c>
      <c r="T616" s="59">
        <v>1</v>
      </c>
      <c r="U616" s="2" t="s">
        <v>954</v>
      </c>
      <c r="V616" s="60" t="s">
        <v>1244</v>
      </c>
      <c r="W616" s="12" t="s">
        <v>826</v>
      </c>
      <c r="X616" s="1" t="s">
        <v>374</v>
      </c>
      <c r="Y616" s="17">
        <v>1</v>
      </c>
      <c r="Z616" s="60" t="s">
        <v>1440</v>
      </c>
      <c r="AA616" s="35"/>
      <c r="AB616" s="12"/>
      <c r="AC616" s="2"/>
      <c r="AD616" s="9" t="s">
        <v>15</v>
      </c>
      <c r="AE616" s="88" t="str">
        <f>IF(ISBLANK(Lehrdrehbuch[[#This Row],[from]]),"",_xlfn.CONCAT(Lehrdrehbuch[[#This Row],[Ei Nr.]],".",Lehrdrehbuch[[#This Row],[from]]))</f>
        <v>6.na</v>
      </c>
      <c r="AF616" s="9" t="s">
        <v>15</v>
      </c>
      <c r="AG616" s="88" t="str">
        <f>IF(ISBLANK(Lehrdrehbuch[[#This Row],[until]]),"",_xlfn.CONCAT(Lehrdrehbuch[[#This Row],[Ei Nr.]],".",Lehrdrehbuch[[#This Row],[until]]))</f>
        <v>6.na</v>
      </c>
      <c r="AH616" s="67" t="str" cm="1">
        <f t="array" ref="AH616">_xlfn.IFS(Lehrdrehbuch[[#This Row],[from]]="na","na",Lehrdrehbuch[[#This Row],[from]]="ID","na",ISBLANK(Lehrdrehbuch[[#This Row],[from]]),"na",ISNUMBER(Lehrdrehbuch[[#This Row],[from]]),Lehrdrehbuch[[#This Row],[until]]-Lehrdrehbuch[[#This Row],[from]]+1)</f>
        <v>na</v>
      </c>
      <c r="AI616" s="79"/>
      <c r="AJ616" s="96"/>
      <c r="AK616" s="79"/>
    </row>
    <row r="617" spans="1:37" ht="176" x14ac:dyDescent="0.2">
      <c r="A617" s="46"/>
      <c r="B617" s="39">
        <v>7</v>
      </c>
      <c r="C617" s="109">
        <v>232</v>
      </c>
      <c r="D617" s="50">
        <v>82</v>
      </c>
      <c r="E617" s="103">
        <v>0</v>
      </c>
      <c r="F617" s="92" t="s">
        <v>835</v>
      </c>
      <c r="G617" s="52">
        <v>3.472222222222222E-3</v>
      </c>
      <c r="H617" s="44">
        <v>0</v>
      </c>
      <c r="I61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0.11041666666666666</v>
      </c>
      <c r="J61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0.48541666666666639</v>
      </c>
      <c r="K617" s="56">
        <v>1.3888888888888888E-2</v>
      </c>
      <c r="L617" s="128" t="str" cm="1">
        <f t="array" ref="L61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06.03.01a.02_p_EN</v>
      </c>
      <c r="M617" s="59">
        <v>6</v>
      </c>
      <c r="N617" s="37" t="s">
        <v>396</v>
      </c>
      <c r="O617" s="5">
        <v>3</v>
      </c>
      <c r="P617" s="1" t="s">
        <v>899</v>
      </c>
      <c r="Q617" s="59" t="s">
        <v>363</v>
      </c>
      <c r="R617" s="1" t="s">
        <v>901</v>
      </c>
      <c r="S617" s="84" t="s">
        <v>867</v>
      </c>
      <c r="T617" s="59">
        <v>2</v>
      </c>
      <c r="U617" s="2" t="s">
        <v>1442</v>
      </c>
      <c r="V617" s="60" t="s">
        <v>1244</v>
      </c>
      <c r="W617" s="1" t="s">
        <v>821</v>
      </c>
      <c r="X617" s="1" t="s">
        <v>822</v>
      </c>
      <c r="Y617" s="17">
        <v>1</v>
      </c>
      <c r="Z617" s="60" t="s">
        <v>1443</v>
      </c>
      <c r="AA617" s="35"/>
      <c r="AB617" s="12"/>
      <c r="AC617" s="2" t="s">
        <v>1444</v>
      </c>
      <c r="AD617" s="9" t="s">
        <v>15</v>
      </c>
      <c r="AE617" s="88" t="str">
        <f>IF(ISBLANK(Lehrdrehbuch[[#This Row],[from]]),"",_xlfn.CONCAT(Lehrdrehbuch[[#This Row],[Ei Nr.]],".",Lehrdrehbuch[[#This Row],[from]]))</f>
        <v>6.na</v>
      </c>
      <c r="AF617" s="9" t="s">
        <v>15</v>
      </c>
      <c r="AG617" s="88" t="str">
        <f>IF(ISBLANK(Lehrdrehbuch[[#This Row],[until]]),"",_xlfn.CONCAT(Lehrdrehbuch[[#This Row],[Ei Nr.]],".",Lehrdrehbuch[[#This Row],[until]]))</f>
        <v>6.na</v>
      </c>
      <c r="AH617" s="67" t="str" cm="1">
        <f t="array" ref="AH617">_xlfn.IFS(Lehrdrehbuch[[#This Row],[from]]="na","na",Lehrdrehbuch[[#This Row],[from]]="ID","na",ISBLANK(Lehrdrehbuch[[#This Row],[from]]),"na",ISNUMBER(Lehrdrehbuch[[#This Row],[from]]),Lehrdrehbuch[[#This Row],[until]]-Lehrdrehbuch[[#This Row],[from]]+1)</f>
        <v>na</v>
      </c>
      <c r="AI617" s="79"/>
      <c r="AJ617" s="96"/>
      <c r="AK617" s="79"/>
    </row>
    <row r="618" spans="1:37" ht="32" x14ac:dyDescent="0.2">
      <c r="A618" s="46"/>
      <c r="B618" s="39">
        <v>7</v>
      </c>
      <c r="C618" s="109">
        <v>233</v>
      </c>
      <c r="D618" s="50">
        <v>84</v>
      </c>
      <c r="E618" s="103">
        <v>0</v>
      </c>
      <c r="F618" s="92" t="s">
        <v>835</v>
      </c>
      <c r="G618" s="52">
        <v>3.472222222222222E-3</v>
      </c>
      <c r="H618" s="44">
        <v>0</v>
      </c>
      <c r="I61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0.11041666666666666</v>
      </c>
      <c r="J61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0.48541666666666639</v>
      </c>
      <c r="K618" s="56">
        <v>1.3888888888888888E-2</v>
      </c>
      <c r="L618" s="128" t="str" cm="1">
        <f t="array" ref="L61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06.03.01a.03_p_EN</v>
      </c>
      <c r="M618" s="59">
        <v>6</v>
      </c>
      <c r="N618" s="37" t="s">
        <v>396</v>
      </c>
      <c r="O618" s="5">
        <v>3</v>
      </c>
      <c r="P618" s="1" t="s">
        <v>899</v>
      </c>
      <c r="Q618" s="59" t="s">
        <v>363</v>
      </c>
      <c r="R618" s="1" t="s">
        <v>901</v>
      </c>
      <c r="S618" s="84" t="s">
        <v>867</v>
      </c>
      <c r="T618" s="59">
        <v>3</v>
      </c>
      <c r="U618" s="2" t="s">
        <v>1198</v>
      </c>
      <c r="V618" s="60" t="s">
        <v>1231</v>
      </c>
      <c r="W618" s="1" t="s">
        <v>821</v>
      </c>
      <c r="X618" s="1" t="s">
        <v>822</v>
      </c>
      <c r="Y618" s="17">
        <v>1</v>
      </c>
      <c r="Z618" s="60" t="s">
        <v>1445</v>
      </c>
      <c r="AA618" s="35"/>
      <c r="AB618" s="12"/>
      <c r="AC618" s="2" t="s">
        <v>1417</v>
      </c>
      <c r="AD618" s="9" t="s">
        <v>15</v>
      </c>
      <c r="AE618" s="88" t="str">
        <f>IF(ISBLANK(Lehrdrehbuch[[#This Row],[from]]),"",_xlfn.CONCAT(Lehrdrehbuch[[#This Row],[Ei Nr.]],".",Lehrdrehbuch[[#This Row],[from]]))</f>
        <v>6.na</v>
      </c>
      <c r="AF618" s="9" t="s">
        <v>15</v>
      </c>
      <c r="AG618" s="88" t="str">
        <f>IF(ISBLANK(Lehrdrehbuch[[#This Row],[until]]),"",_xlfn.CONCAT(Lehrdrehbuch[[#This Row],[Ei Nr.]],".",Lehrdrehbuch[[#This Row],[until]]))</f>
        <v>6.na</v>
      </c>
      <c r="AH618" s="67" t="str" cm="1">
        <f t="array" ref="AH618">_xlfn.IFS(Lehrdrehbuch[[#This Row],[from]]="na","na",Lehrdrehbuch[[#This Row],[from]]="ID","na",ISBLANK(Lehrdrehbuch[[#This Row],[from]]),"na",ISNUMBER(Lehrdrehbuch[[#This Row],[from]]),Lehrdrehbuch[[#This Row],[until]]-Lehrdrehbuch[[#This Row],[from]]+1)</f>
        <v>na</v>
      </c>
      <c r="AI618" s="79"/>
      <c r="AJ618" s="96"/>
      <c r="AK618" s="79"/>
    </row>
    <row r="619" spans="1:37" ht="64" x14ac:dyDescent="0.2">
      <c r="A619" s="46"/>
      <c r="B619" s="39">
        <v>7</v>
      </c>
      <c r="C619" s="109">
        <v>234</v>
      </c>
      <c r="D619" s="50">
        <v>86</v>
      </c>
      <c r="E619" s="102">
        <v>0</v>
      </c>
      <c r="F619" s="92" t="s">
        <v>835</v>
      </c>
      <c r="G619" s="52">
        <v>2.7777777777777779E-3</v>
      </c>
      <c r="H619" s="44">
        <v>1</v>
      </c>
      <c r="I61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0.11319444444444444</v>
      </c>
      <c r="J61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0.48819444444444415</v>
      </c>
      <c r="K619" s="56">
        <v>1.3888888888888888E-2</v>
      </c>
      <c r="L619" s="128" t="str" cm="1">
        <f t="array" ref="L61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06.04.02.01_p_EN</v>
      </c>
      <c r="M619" s="59">
        <v>6</v>
      </c>
      <c r="N619" s="37" t="s">
        <v>396</v>
      </c>
      <c r="O619" s="5">
        <v>4</v>
      </c>
      <c r="P619" s="1" t="s">
        <v>44</v>
      </c>
      <c r="Q619" s="59">
        <v>2</v>
      </c>
      <c r="R619" s="1" t="s">
        <v>44</v>
      </c>
      <c r="S619" s="84" t="s">
        <v>823</v>
      </c>
      <c r="T619" s="59">
        <v>1</v>
      </c>
      <c r="U619" s="2" t="s">
        <v>824</v>
      </c>
      <c r="V619" s="60" t="s">
        <v>1245</v>
      </c>
      <c r="W619" s="1" t="s">
        <v>826</v>
      </c>
      <c r="X619" s="1" t="s">
        <v>374</v>
      </c>
      <c r="Y619" s="17">
        <v>0</v>
      </c>
      <c r="Z619" s="60" t="s">
        <v>1446</v>
      </c>
      <c r="AA619" s="35"/>
      <c r="AB619" s="12"/>
      <c r="AC619" s="2"/>
      <c r="AD619" s="9">
        <v>6</v>
      </c>
      <c r="AE619" s="88" t="str">
        <f>IF(ISBLANK(Lehrdrehbuch[[#This Row],[from]]),"",_xlfn.CONCAT(Lehrdrehbuch[[#This Row],[Ei Nr.]],".",Lehrdrehbuch[[#This Row],[from]]))</f>
        <v>6.6</v>
      </c>
      <c r="AF619" s="9">
        <v>8</v>
      </c>
      <c r="AG619" s="88" t="str">
        <f>IF(ISBLANK(Lehrdrehbuch[[#This Row],[until]]),"",_xlfn.CONCAT(Lehrdrehbuch[[#This Row],[Ei Nr.]],".",Lehrdrehbuch[[#This Row],[until]]))</f>
        <v>6.8</v>
      </c>
      <c r="AH619" s="67" cm="1">
        <f t="array" ref="AH619">_xlfn.IFS(Lehrdrehbuch[[#This Row],[from]]="na","na",Lehrdrehbuch[[#This Row],[from]]="ID","na",ISBLANK(Lehrdrehbuch[[#This Row],[from]]),"na",ISNUMBER(Lehrdrehbuch[[#This Row],[from]]),Lehrdrehbuch[[#This Row],[until]]-Lehrdrehbuch[[#This Row],[from]]+1)</f>
        <v>3</v>
      </c>
      <c r="AI619" s="79"/>
      <c r="AJ619" s="96"/>
      <c r="AK619" s="79"/>
    </row>
    <row r="620" spans="1:37" ht="48" x14ac:dyDescent="0.2">
      <c r="A620" s="46"/>
      <c r="B620" s="39">
        <v>7</v>
      </c>
      <c r="C620" s="109">
        <v>235</v>
      </c>
      <c r="D620" s="50">
        <v>88</v>
      </c>
      <c r="E620" s="102">
        <v>0</v>
      </c>
      <c r="F620" s="92" t="s">
        <v>835</v>
      </c>
      <c r="G620" s="52">
        <v>2.0833333333333333E-3</v>
      </c>
      <c r="H620" s="44">
        <v>0</v>
      </c>
      <c r="I62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0.11319444444444444</v>
      </c>
      <c r="J62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0.48819444444444415</v>
      </c>
      <c r="K620" s="56">
        <v>1.3888888888888888E-2</v>
      </c>
      <c r="L620" s="128" t="str" cm="1">
        <f t="array" ref="L62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06.04.02a.01_p_EN</v>
      </c>
      <c r="M620" s="59">
        <v>6</v>
      </c>
      <c r="N620" s="37" t="s">
        <v>396</v>
      </c>
      <c r="O620" s="5">
        <v>4</v>
      </c>
      <c r="P620" s="1" t="s">
        <v>44</v>
      </c>
      <c r="Q620" s="59" t="s">
        <v>365</v>
      </c>
      <c r="R620" s="1" t="s">
        <v>44</v>
      </c>
      <c r="S620" s="84" t="s">
        <v>868</v>
      </c>
      <c r="T620" s="59">
        <v>1</v>
      </c>
      <c r="U620" s="2" t="s">
        <v>1200</v>
      </c>
      <c r="V620" s="60" t="s">
        <v>1246</v>
      </c>
      <c r="W620" s="1" t="s">
        <v>821</v>
      </c>
      <c r="X620" s="1" t="s">
        <v>822</v>
      </c>
      <c r="Y620" s="17">
        <v>1</v>
      </c>
      <c r="Z620" s="60" t="s">
        <v>906</v>
      </c>
      <c r="AA620" s="35"/>
      <c r="AB620" s="12"/>
      <c r="AC620" s="2"/>
      <c r="AD620" s="9" t="s">
        <v>15</v>
      </c>
      <c r="AE620" s="88" t="str">
        <f>IF(ISBLANK(Lehrdrehbuch[[#This Row],[from]]),"",_xlfn.CONCAT(Lehrdrehbuch[[#This Row],[Ei Nr.]],".",Lehrdrehbuch[[#This Row],[from]]))</f>
        <v>6.na</v>
      </c>
      <c r="AF620" s="9" t="s">
        <v>15</v>
      </c>
      <c r="AG620" s="88" t="str">
        <f>IF(ISBLANK(Lehrdrehbuch[[#This Row],[until]]),"",_xlfn.CONCAT(Lehrdrehbuch[[#This Row],[Ei Nr.]],".",Lehrdrehbuch[[#This Row],[until]]))</f>
        <v>6.na</v>
      </c>
      <c r="AH620" s="67" t="str" cm="1">
        <f t="array" ref="AH620">_xlfn.IFS(Lehrdrehbuch[[#This Row],[from]]="na","na",Lehrdrehbuch[[#This Row],[from]]="ID","na",ISBLANK(Lehrdrehbuch[[#This Row],[from]]),"na",ISNUMBER(Lehrdrehbuch[[#This Row],[from]]),Lehrdrehbuch[[#This Row],[until]]-Lehrdrehbuch[[#This Row],[from]]+1)</f>
        <v>na</v>
      </c>
      <c r="AI620" s="79"/>
      <c r="AJ620" s="96"/>
      <c r="AK620" s="79"/>
    </row>
    <row r="621" spans="1:37" ht="80" x14ac:dyDescent="0.2">
      <c r="A621" s="46"/>
      <c r="B621" s="39">
        <v>7</v>
      </c>
      <c r="C621" s="109">
        <v>236</v>
      </c>
      <c r="D621" s="50">
        <v>90</v>
      </c>
      <c r="E621" s="102">
        <v>0</v>
      </c>
      <c r="F621" s="92" t="s">
        <v>835</v>
      </c>
      <c r="G621" s="52">
        <v>6.9444444444444447E-4</v>
      </c>
      <c r="H621" s="44">
        <v>1</v>
      </c>
      <c r="I62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0.11388888888888889</v>
      </c>
      <c r="J62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0.4888888888888886</v>
      </c>
      <c r="K621" s="55">
        <v>2.0833333333333332E-2</v>
      </c>
      <c r="L621" s="128" t="str" cm="1">
        <f t="array" ref="L62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07.01.01.01_p_EN</v>
      </c>
      <c r="M621" s="58">
        <v>7</v>
      </c>
      <c r="N621" s="37" t="s">
        <v>910</v>
      </c>
      <c r="O621" s="5">
        <v>1</v>
      </c>
      <c r="P621" s="1" t="s">
        <v>900</v>
      </c>
      <c r="Q621" s="59">
        <v>1</v>
      </c>
      <c r="R621" s="1" t="s">
        <v>913</v>
      </c>
      <c r="S621" s="84" t="s">
        <v>936</v>
      </c>
      <c r="T621" s="58">
        <v>1</v>
      </c>
      <c r="U621" s="2" t="s">
        <v>840</v>
      </c>
      <c r="V621" s="60" t="s">
        <v>1247</v>
      </c>
      <c r="W621" s="1" t="s">
        <v>826</v>
      </c>
      <c r="X621" s="1" t="s">
        <v>374</v>
      </c>
      <c r="Y621" s="17">
        <v>0</v>
      </c>
      <c r="Z621" s="60" t="s">
        <v>1447</v>
      </c>
      <c r="AA621" s="34"/>
      <c r="AB621" s="12"/>
      <c r="AC621" s="2"/>
      <c r="AD621" s="9" t="s">
        <v>15</v>
      </c>
      <c r="AE621" s="88" t="str">
        <f>IF(ISBLANK(Lehrdrehbuch[[#This Row],[from]]),"",_xlfn.CONCAT(Lehrdrehbuch[[#This Row],[Ei Nr.]],".",Lehrdrehbuch[[#This Row],[from]]))</f>
        <v>7.na</v>
      </c>
      <c r="AF621" s="9" t="s">
        <v>15</v>
      </c>
      <c r="AG621" s="88" t="str">
        <f>IF(ISBLANK(Lehrdrehbuch[[#This Row],[until]]),"",_xlfn.CONCAT(Lehrdrehbuch[[#This Row],[Ei Nr.]],".",Lehrdrehbuch[[#This Row],[until]]))</f>
        <v>7.na</v>
      </c>
      <c r="AH621" s="67" t="str" cm="1">
        <f t="array" ref="AH621">_xlfn.IFS(Lehrdrehbuch[[#This Row],[from]]="na","na",Lehrdrehbuch[[#This Row],[from]]="ID","na",ISBLANK(Lehrdrehbuch[[#This Row],[from]]),"na",ISNUMBER(Lehrdrehbuch[[#This Row],[from]]),Lehrdrehbuch[[#This Row],[until]]-Lehrdrehbuch[[#This Row],[from]]+1)</f>
        <v>na</v>
      </c>
      <c r="AI621" s="79"/>
      <c r="AJ621" s="96"/>
      <c r="AK621" s="79"/>
    </row>
    <row r="622" spans="1:37" ht="80" x14ac:dyDescent="0.2">
      <c r="A622" s="46"/>
      <c r="B622" s="39">
        <v>7</v>
      </c>
      <c r="C622" s="109">
        <v>237</v>
      </c>
      <c r="D622" s="50">
        <v>92</v>
      </c>
      <c r="E622" s="102">
        <v>0</v>
      </c>
      <c r="F622" s="92" t="s">
        <v>835</v>
      </c>
      <c r="G622" s="52">
        <v>2.7777777777777779E-3</v>
      </c>
      <c r="H622" s="44">
        <v>1</v>
      </c>
      <c r="I62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0.11666666666666667</v>
      </c>
      <c r="J62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0.49166666666666636</v>
      </c>
      <c r="K622" s="55">
        <v>2.0833333333333332E-2</v>
      </c>
      <c r="L622" s="128" t="str" cm="1">
        <f t="array" ref="L62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07.01.01.02_p_EN</v>
      </c>
      <c r="M622" s="58">
        <v>7</v>
      </c>
      <c r="N622" s="37" t="s">
        <v>910</v>
      </c>
      <c r="O622" s="5">
        <v>1</v>
      </c>
      <c r="P622" s="1" t="s">
        <v>900</v>
      </c>
      <c r="Q622" s="59">
        <v>1</v>
      </c>
      <c r="R622" s="1" t="s">
        <v>913</v>
      </c>
      <c r="S622" s="84" t="s">
        <v>936</v>
      </c>
      <c r="T622" s="58">
        <v>2</v>
      </c>
      <c r="U622" s="2" t="s">
        <v>1257</v>
      </c>
      <c r="V622" s="60" t="s">
        <v>1247</v>
      </c>
      <c r="W622" s="1" t="s">
        <v>821</v>
      </c>
      <c r="X622" s="1" t="s">
        <v>374</v>
      </c>
      <c r="Y622" s="17">
        <v>0</v>
      </c>
      <c r="Z622" s="60" t="s">
        <v>1258</v>
      </c>
      <c r="AA622" s="34"/>
      <c r="AB622" s="12"/>
      <c r="AC622" s="2"/>
      <c r="AD622" s="9" t="s">
        <v>15</v>
      </c>
      <c r="AE622" s="88" t="str">
        <f>IF(ISBLANK(Lehrdrehbuch[[#This Row],[from]]),"",_xlfn.CONCAT(Lehrdrehbuch[[#This Row],[Ei Nr.]],".",Lehrdrehbuch[[#This Row],[from]]))</f>
        <v>7.na</v>
      </c>
      <c r="AF622" s="9" t="s">
        <v>15</v>
      </c>
      <c r="AG622" s="88" t="str">
        <f>IF(ISBLANK(Lehrdrehbuch[[#This Row],[until]]),"",_xlfn.CONCAT(Lehrdrehbuch[[#This Row],[Ei Nr.]],".",Lehrdrehbuch[[#This Row],[until]]))</f>
        <v>7.na</v>
      </c>
      <c r="AH622" s="67" t="str" cm="1">
        <f t="array" ref="AH622">_xlfn.IFS(Lehrdrehbuch[[#This Row],[from]]="na","na",Lehrdrehbuch[[#This Row],[from]]="ID","na",ISBLANK(Lehrdrehbuch[[#This Row],[from]]),"na",ISNUMBER(Lehrdrehbuch[[#This Row],[from]]),Lehrdrehbuch[[#This Row],[until]]-Lehrdrehbuch[[#This Row],[from]]+1)</f>
        <v>na</v>
      </c>
      <c r="AI622" s="79"/>
      <c r="AJ622" s="96"/>
      <c r="AK622" s="79"/>
    </row>
    <row r="623" spans="1:37" ht="32" x14ac:dyDescent="0.2">
      <c r="A623" s="46"/>
      <c r="B623" s="39">
        <v>7</v>
      </c>
      <c r="C623" s="109">
        <v>238</v>
      </c>
      <c r="D623" s="50">
        <v>94</v>
      </c>
      <c r="E623" s="102">
        <v>0</v>
      </c>
      <c r="F623" s="92" t="s">
        <v>835</v>
      </c>
      <c r="G623" s="52">
        <v>6.9444444444444441E-3</v>
      </c>
      <c r="H623" s="44">
        <v>1</v>
      </c>
      <c r="I62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0.12361111111111112</v>
      </c>
      <c r="J62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0.49861111111111078</v>
      </c>
      <c r="K623" s="55">
        <v>2.0833333333333332E-2</v>
      </c>
      <c r="L623" s="128" t="str" cm="1">
        <f t="array" ref="L62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07.01.01.03_p_EN</v>
      </c>
      <c r="M623" s="58">
        <v>7</v>
      </c>
      <c r="N623" s="37" t="s">
        <v>910</v>
      </c>
      <c r="O623" s="5">
        <v>1</v>
      </c>
      <c r="P623" s="1" t="s">
        <v>900</v>
      </c>
      <c r="Q623" s="59">
        <v>1</v>
      </c>
      <c r="R623" s="1" t="s">
        <v>913</v>
      </c>
      <c r="S623" s="84" t="s">
        <v>936</v>
      </c>
      <c r="T623" s="58">
        <v>3</v>
      </c>
      <c r="U623" s="2" t="s">
        <v>1342</v>
      </c>
      <c r="V623" s="60" t="s">
        <v>1247</v>
      </c>
      <c r="W623" s="1" t="s">
        <v>821</v>
      </c>
      <c r="X623" s="1" t="s">
        <v>822</v>
      </c>
      <c r="Y623" s="17">
        <v>0</v>
      </c>
      <c r="Z623" s="60" t="s">
        <v>1449</v>
      </c>
      <c r="AA623" s="34"/>
      <c r="AB623" s="12"/>
      <c r="AC623" s="2" t="s">
        <v>1450</v>
      </c>
      <c r="AD623" s="9" t="s">
        <v>15</v>
      </c>
      <c r="AE623" s="88" t="str">
        <f>IF(ISBLANK(Lehrdrehbuch[[#This Row],[from]]),"",_xlfn.CONCAT(Lehrdrehbuch[[#This Row],[Ei Nr.]],".",Lehrdrehbuch[[#This Row],[from]]))</f>
        <v>7.na</v>
      </c>
      <c r="AF623" s="9" t="s">
        <v>15</v>
      </c>
      <c r="AG623" s="88" t="str">
        <f>IF(ISBLANK(Lehrdrehbuch[[#This Row],[until]]),"",_xlfn.CONCAT(Lehrdrehbuch[[#This Row],[Ei Nr.]],".",Lehrdrehbuch[[#This Row],[until]]))</f>
        <v>7.na</v>
      </c>
      <c r="AH623" s="67" t="str" cm="1">
        <f t="array" ref="AH623">_xlfn.IFS(Lehrdrehbuch[[#This Row],[from]]="na","na",Lehrdrehbuch[[#This Row],[from]]="ID","na",ISBLANK(Lehrdrehbuch[[#This Row],[from]]),"na",ISNUMBER(Lehrdrehbuch[[#This Row],[from]]),Lehrdrehbuch[[#This Row],[until]]-Lehrdrehbuch[[#This Row],[from]]+1)</f>
        <v>na</v>
      </c>
      <c r="AI623" s="79"/>
      <c r="AJ623" s="96"/>
      <c r="AK623" s="79"/>
    </row>
    <row r="624" spans="1:37" ht="112" x14ac:dyDescent="0.2">
      <c r="A624" s="46"/>
      <c r="B624" s="39">
        <v>7</v>
      </c>
      <c r="C624" s="109">
        <v>239</v>
      </c>
      <c r="D624" s="50">
        <v>95</v>
      </c>
      <c r="E624" s="102">
        <v>0</v>
      </c>
      <c r="F624" s="92" t="s">
        <v>835</v>
      </c>
      <c r="G624" s="52">
        <v>6.9444444444444447E-4</v>
      </c>
      <c r="H624" s="44">
        <v>0</v>
      </c>
      <c r="I62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0.12361111111111112</v>
      </c>
      <c r="J62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0.49861111111111078</v>
      </c>
      <c r="K624" s="55">
        <v>2.0833333333333332E-2</v>
      </c>
      <c r="L624" s="128" t="str" cm="1">
        <f t="array" ref="L62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07.01.01a.01_p_EN</v>
      </c>
      <c r="M624" s="58">
        <v>7</v>
      </c>
      <c r="N624" s="37" t="s">
        <v>910</v>
      </c>
      <c r="O624" s="5">
        <v>1</v>
      </c>
      <c r="P624" s="1" t="s">
        <v>900</v>
      </c>
      <c r="Q624" s="59" t="s">
        <v>363</v>
      </c>
      <c r="R624" s="1" t="s">
        <v>913</v>
      </c>
      <c r="S624" s="84" t="s">
        <v>823</v>
      </c>
      <c r="T624" s="58">
        <v>1</v>
      </c>
      <c r="U624" s="2" t="s">
        <v>824</v>
      </c>
      <c r="V624" s="60" t="s">
        <v>1247</v>
      </c>
      <c r="W624" s="1" t="s">
        <v>826</v>
      </c>
      <c r="X624" s="1" t="s">
        <v>374</v>
      </c>
      <c r="Y624" s="17">
        <v>1</v>
      </c>
      <c r="Z624" s="60" t="s">
        <v>1451</v>
      </c>
      <c r="AA624" s="34"/>
      <c r="AB624" s="12"/>
      <c r="AC624" s="2"/>
      <c r="AD624" s="9" t="s">
        <v>15</v>
      </c>
      <c r="AE624" s="88" t="str">
        <f>IF(ISBLANK(Lehrdrehbuch[[#This Row],[from]]),"",_xlfn.CONCAT(Lehrdrehbuch[[#This Row],[Ei Nr.]],".",Lehrdrehbuch[[#This Row],[from]]))</f>
        <v>7.na</v>
      </c>
      <c r="AF624" s="9" t="s">
        <v>15</v>
      </c>
      <c r="AG624" s="88" t="str">
        <f>IF(ISBLANK(Lehrdrehbuch[[#This Row],[until]]),"",_xlfn.CONCAT(Lehrdrehbuch[[#This Row],[Ei Nr.]],".",Lehrdrehbuch[[#This Row],[until]]))</f>
        <v>7.na</v>
      </c>
      <c r="AH624" s="67" t="str" cm="1">
        <f t="array" ref="AH624">_xlfn.IFS(Lehrdrehbuch[[#This Row],[from]]="na","na",Lehrdrehbuch[[#This Row],[from]]="ID","na",ISBLANK(Lehrdrehbuch[[#This Row],[from]]),"na",ISNUMBER(Lehrdrehbuch[[#This Row],[from]]),Lehrdrehbuch[[#This Row],[until]]-Lehrdrehbuch[[#This Row],[from]]+1)</f>
        <v>na</v>
      </c>
      <c r="AI624" s="79"/>
      <c r="AJ624" s="96"/>
      <c r="AK624" s="79"/>
    </row>
    <row r="625" spans="1:48" ht="32" x14ac:dyDescent="0.2">
      <c r="A625" s="46"/>
      <c r="B625" s="39">
        <v>7</v>
      </c>
      <c r="C625" s="109">
        <v>240</v>
      </c>
      <c r="D625" s="50">
        <v>96</v>
      </c>
      <c r="E625" s="102">
        <v>0</v>
      </c>
      <c r="F625" s="92" t="s">
        <v>835</v>
      </c>
      <c r="G625" s="52">
        <v>4.1666666666666666E-3</v>
      </c>
      <c r="H625" s="44">
        <v>1</v>
      </c>
      <c r="I62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0.1277777777777778</v>
      </c>
      <c r="J62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0.50277777777777743</v>
      </c>
      <c r="K625" s="55">
        <v>2.0833333333333332E-2</v>
      </c>
      <c r="L625" s="128" t="str" cm="1">
        <f t="array" ref="L62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07.02.02.01_p_EN</v>
      </c>
      <c r="M625" s="59">
        <v>7</v>
      </c>
      <c r="N625" s="37" t="s">
        <v>910</v>
      </c>
      <c r="O625" s="5">
        <v>2</v>
      </c>
      <c r="P625" s="1" t="s">
        <v>911</v>
      </c>
      <c r="Q625" s="59">
        <v>2</v>
      </c>
      <c r="R625" s="1" t="s">
        <v>914</v>
      </c>
      <c r="S625" s="84" t="s">
        <v>823</v>
      </c>
      <c r="T625" s="59">
        <v>1</v>
      </c>
      <c r="U625" s="2" t="s">
        <v>824</v>
      </c>
      <c r="V625" s="60" t="s">
        <v>1248</v>
      </c>
      <c r="W625" s="1" t="s">
        <v>826</v>
      </c>
      <c r="X625" s="1" t="s">
        <v>374</v>
      </c>
      <c r="Y625" s="17">
        <v>0</v>
      </c>
      <c r="Z625" s="60" t="s">
        <v>1452</v>
      </c>
      <c r="AA625" s="35"/>
      <c r="AB625" s="12"/>
      <c r="AC625" s="2"/>
      <c r="AD625" s="9">
        <v>4</v>
      </c>
      <c r="AE625" s="88" t="str">
        <f>IF(ISBLANK(Lehrdrehbuch[[#This Row],[from]]),"",_xlfn.CONCAT(Lehrdrehbuch[[#This Row],[Ei Nr.]],".",Lehrdrehbuch[[#This Row],[from]]))</f>
        <v>7.4</v>
      </c>
      <c r="AF625" s="9">
        <v>6</v>
      </c>
      <c r="AG625" s="88" t="str">
        <f>IF(ISBLANK(Lehrdrehbuch[[#This Row],[until]]),"",_xlfn.CONCAT(Lehrdrehbuch[[#This Row],[Ei Nr.]],".",Lehrdrehbuch[[#This Row],[until]]))</f>
        <v>7.6</v>
      </c>
      <c r="AH625" s="67" cm="1">
        <f t="array" ref="AH625">_xlfn.IFS(Lehrdrehbuch[[#This Row],[from]]="na","na",Lehrdrehbuch[[#This Row],[from]]="ID","na",ISBLANK(Lehrdrehbuch[[#This Row],[from]]),"na",ISNUMBER(Lehrdrehbuch[[#This Row],[from]]),Lehrdrehbuch[[#This Row],[until]]-Lehrdrehbuch[[#This Row],[from]]+1)</f>
        <v>3</v>
      </c>
      <c r="AI625" s="79"/>
      <c r="AJ625" s="96"/>
      <c r="AK625" s="79"/>
    </row>
    <row r="626" spans="1:48" ht="32" x14ac:dyDescent="0.2">
      <c r="A626" s="46"/>
      <c r="B626" s="39">
        <v>7</v>
      </c>
      <c r="C626" s="109">
        <v>241</v>
      </c>
      <c r="D626" s="50">
        <v>98</v>
      </c>
      <c r="E626" s="102">
        <v>0</v>
      </c>
      <c r="F626" s="92" t="s">
        <v>835</v>
      </c>
      <c r="G626" s="52">
        <v>3.472222222222222E-3</v>
      </c>
      <c r="H626" s="44">
        <v>1</v>
      </c>
      <c r="I62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0.13125000000000001</v>
      </c>
      <c r="J62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0.50624999999999964</v>
      </c>
      <c r="K626" s="55">
        <v>2.0833333333333332E-2</v>
      </c>
      <c r="L626" s="128" t="str" cm="1">
        <f t="array" ref="L62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07.02.03.01_p_EN</v>
      </c>
      <c r="M626" s="59">
        <v>7</v>
      </c>
      <c r="N626" s="37" t="s">
        <v>910</v>
      </c>
      <c r="O626" s="5">
        <v>2</v>
      </c>
      <c r="P626" s="1" t="s">
        <v>911</v>
      </c>
      <c r="Q626" s="59">
        <v>3</v>
      </c>
      <c r="R626" s="1" t="s">
        <v>915</v>
      </c>
      <c r="S626" s="84" t="s">
        <v>1453</v>
      </c>
      <c r="T626" s="59">
        <v>1</v>
      </c>
      <c r="U626" s="2" t="s">
        <v>1207</v>
      </c>
      <c r="V626" s="60" t="s">
        <v>1248</v>
      </c>
      <c r="W626" s="1" t="s">
        <v>821</v>
      </c>
      <c r="X626" s="1" t="s">
        <v>374</v>
      </c>
      <c r="Y626" s="17">
        <v>0</v>
      </c>
      <c r="Z626" s="60" t="s">
        <v>1454</v>
      </c>
      <c r="AA626" s="35" t="s">
        <v>1455</v>
      </c>
      <c r="AB626" s="12"/>
      <c r="AC626" s="2"/>
      <c r="AD626" s="9" t="s">
        <v>15</v>
      </c>
      <c r="AE626" s="88" t="str">
        <f>IF(ISBLANK(Lehrdrehbuch[[#This Row],[from]]),"",_xlfn.CONCAT(Lehrdrehbuch[[#This Row],[Ei Nr.]],".",Lehrdrehbuch[[#This Row],[from]]))</f>
        <v>7.na</v>
      </c>
      <c r="AF626" s="9" t="s">
        <v>15</v>
      </c>
      <c r="AG626" s="88" t="str">
        <f>IF(ISBLANK(Lehrdrehbuch[[#This Row],[until]]),"",_xlfn.CONCAT(Lehrdrehbuch[[#This Row],[Ei Nr.]],".",Lehrdrehbuch[[#This Row],[until]]))</f>
        <v>7.na</v>
      </c>
      <c r="AH626" s="67" t="str" cm="1">
        <f t="array" ref="AH626">_xlfn.IFS(Lehrdrehbuch[[#This Row],[from]]="na","na",Lehrdrehbuch[[#This Row],[from]]="ID","na",ISBLANK(Lehrdrehbuch[[#This Row],[from]]),"na",ISNUMBER(Lehrdrehbuch[[#This Row],[from]]),Lehrdrehbuch[[#This Row],[until]]-Lehrdrehbuch[[#This Row],[from]]+1)</f>
        <v>na</v>
      </c>
      <c r="AI626" s="79"/>
      <c r="AJ626" s="96"/>
      <c r="AK626" s="79"/>
    </row>
    <row r="627" spans="1:48" ht="80" x14ac:dyDescent="0.2">
      <c r="A627" s="46"/>
      <c r="B627" s="39">
        <v>7</v>
      </c>
      <c r="C627" s="109">
        <v>242</v>
      </c>
      <c r="D627" s="50">
        <v>101</v>
      </c>
      <c r="E627" s="102">
        <v>0</v>
      </c>
      <c r="F627" s="92" t="s">
        <v>835</v>
      </c>
      <c r="G627" s="52">
        <v>6.9444444444444447E-4</v>
      </c>
      <c r="H627" s="44">
        <v>1</v>
      </c>
      <c r="I62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0.13194444444444445</v>
      </c>
      <c r="J62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0.50694444444444409</v>
      </c>
      <c r="K627" s="55">
        <v>2.0833333333333332E-2</v>
      </c>
      <c r="L627" s="128" t="str" cm="1">
        <f t="array" ref="L62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07.02.04.01_p_EN</v>
      </c>
      <c r="M627" s="59">
        <v>7</v>
      </c>
      <c r="N627" s="37" t="s">
        <v>910</v>
      </c>
      <c r="O627" s="5">
        <v>2</v>
      </c>
      <c r="P627" s="1" t="s">
        <v>911</v>
      </c>
      <c r="Q627" s="59">
        <v>4</v>
      </c>
      <c r="R627" s="1" t="s">
        <v>401</v>
      </c>
      <c r="S627" s="84" t="s">
        <v>823</v>
      </c>
      <c r="T627" s="59">
        <v>1</v>
      </c>
      <c r="U627" s="2" t="s">
        <v>824</v>
      </c>
      <c r="V627" s="60" t="s">
        <v>1249</v>
      </c>
      <c r="W627" s="1" t="s">
        <v>826</v>
      </c>
      <c r="X627" s="1" t="s">
        <v>374</v>
      </c>
      <c r="Y627" s="17">
        <v>0</v>
      </c>
      <c r="Z627" s="60" t="s">
        <v>1456</v>
      </c>
      <c r="AA627" s="35"/>
      <c r="AB627" s="12"/>
      <c r="AC627" s="2"/>
      <c r="AD627" s="9">
        <v>8</v>
      </c>
      <c r="AE627" s="88" t="str">
        <f>IF(ISBLANK(Lehrdrehbuch[[#This Row],[from]]),"",_xlfn.CONCAT(Lehrdrehbuch[[#This Row],[Ei Nr.]],".",Lehrdrehbuch[[#This Row],[from]]))</f>
        <v>7.8</v>
      </c>
      <c r="AF627" s="9">
        <v>9</v>
      </c>
      <c r="AG627" s="88" t="str">
        <f>IF(ISBLANK(Lehrdrehbuch[[#This Row],[until]]),"",_xlfn.CONCAT(Lehrdrehbuch[[#This Row],[Ei Nr.]],".",Lehrdrehbuch[[#This Row],[until]]))</f>
        <v>7.9</v>
      </c>
      <c r="AH627" s="67" cm="1">
        <f t="array" ref="AH627">_xlfn.IFS(Lehrdrehbuch[[#This Row],[from]]="na","na",Lehrdrehbuch[[#This Row],[from]]="ID","na",ISBLANK(Lehrdrehbuch[[#This Row],[from]]),"na",ISNUMBER(Lehrdrehbuch[[#This Row],[from]]),Lehrdrehbuch[[#This Row],[until]]-Lehrdrehbuch[[#This Row],[from]]+1)</f>
        <v>2</v>
      </c>
      <c r="AI627" s="79"/>
      <c r="AJ627" s="96"/>
      <c r="AK627" s="79"/>
    </row>
    <row r="628" spans="1:48" ht="32" x14ac:dyDescent="0.2">
      <c r="A628" s="46"/>
      <c r="B628" s="39">
        <v>7</v>
      </c>
      <c r="C628" s="109">
        <v>243</v>
      </c>
      <c r="D628" s="50">
        <v>103</v>
      </c>
      <c r="E628" s="102">
        <v>0</v>
      </c>
      <c r="F628" s="92" t="s">
        <v>835</v>
      </c>
      <c r="G628" s="52">
        <v>2.0833333333333333E-3</v>
      </c>
      <c r="H628" s="44">
        <v>1</v>
      </c>
      <c r="I62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0.13402777777777777</v>
      </c>
      <c r="J62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0.50902777777777741</v>
      </c>
      <c r="K628" s="55">
        <v>2.0833333333333332E-2</v>
      </c>
      <c r="L628" s="128" t="str" cm="1">
        <f t="array" ref="L62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07.03.01.01_p_EN</v>
      </c>
      <c r="M628" s="59">
        <v>7</v>
      </c>
      <c r="N628" s="37" t="s">
        <v>910</v>
      </c>
      <c r="O628" s="5">
        <v>3</v>
      </c>
      <c r="P628" s="1" t="s">
        <v>912</v>
      </c>
      <c r="Q628" s="59">
        <v>1</v>
      </c>
      <c r="R628" s="1" t="s">
        <v>916</v>
      </c>
      <c r="S628" s="84" t="s">
        <v>823</v>
      </c>
      <c r="T628" s="59">
        <v>1</v>
      </c>
      <c r="U628" s="2" t="s">
        <v>824</v>
      </c>
      <c r="V628" s="60" t="s">
        <v>1250</v>
      </c>
      <c r="W628" s="1" t="s">
        <v>826</v>
      </c>
      <c r="X628" s="1" t="s">
        <v>374</v>
      </c>
      <c r="Y628" s="17">
        <v>0</v>
      </c>
      <c r="Z628" s="60" t="s">
        <v>1457</v>
      </c>
      <c r="AA628" s="35" t="s">
        <v>1458</v>
      </c>
      <c r="AB628" s="12"/>
      <c r="AC628" s="2"/>
      <c r="AD628" s="9">
        <v>10</v>
      </c>
      <c r="AE628" s="88" t="str">
        <f>IF(ISBLANK(Lehrdrehbuch[[#This Row],[from]]),"",_xlfn.CONCAT(Lehrdrehbuch[[#This Row],[Ei Nr.]],".",Lehrdrehbuch[[#This Row],[from]]))</f>
        <v>7.10</v>
      </c>
      <c r="AF628" s="9">
        <v>12</v>
      </c>
      <c r="AG628" s="88" t="str">
        <f>IF(ISBLANK(Lehrdrehbuch[[#This Row],[until]]),"",_xlfn.CONCAT(Lehrdrehbuch[[#This Row],[Ei Nr.]],".",Lehrdrehbuch[[#This Row],[until]]))</f>
        <v>7.12</v>
      </c>
      <c r="AH628" s="67" cm="1">
        <f t="array" ref="AH628">_xlfn.IFS(Lehrdrehbuch[[#This Row],[from]]="na","na",Lehrdrehbuch[[#This Row],[from]]="ID","na",ISBLANK(Lehrdrehbuch[[#This Row],[from]]),"na",ISNUMBER(Lehrdrehbuch[[#This Row],[from]]),Lehrdrehbuch[[#This Row],[until]]-Lehrdrehbuch[[#This Row],[from]]+1)</f>
        <v>3</v>
      </c>
      <c r="AI628" s="79"/>
      <c r="AJ628" s="96"/>
      <c r="AK628" s="79"/>
    </row>
    <row r="629" spans="1:48" ht="64" x14ac:dyDescent="0.2">
      <c r="A629" s="193"/>
      <c r="B629" s="194">
        <v>7</v>
      </c>
      <c r="C629" s="195">
        <v>244</v>
      </c>
      <c r="D629" s="196">
        <v>105</v>
      </c>
      <c r="E629" s="197">
        <v>0</v>
      </c>
      <c r="F629" s="198" t="s">
        <v>835</v>
      </c>
      <c r="G629" s="199">
        <v>4.1666666666666664E-2</v>
      </c>
      <c r="H629" s="220">
        <v>1</v>
      </c>
      <c r="I629" s="201">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0.17569444444444443</v>
      </c>
      <c r="J629" s="201">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0.55069444444444404</v>
      </c>
      <c r="K629" s="202">
        <v>4.1666666666666664E-2</v>
      </c>
      <c r="L629" s="203" t="str" cm="1">
        <f t="array" ref="L62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07.03.02.01_p_EN</v>
      </c>
      <c r="M629" s="204">
        <v>7</v>
      </c>
      <c r="N629" s="205" t="s">
        <v>1182</v>
      </c>
      <c r="O629" s="206">
        <v>3</v>
      </c>
      <c r="P629" s="207" t="s">
        <v>15</v>
      </c>
      <c r="Q629" s="204">
        <v>2</v>
      </c>
      <c r="R629" s="207" t="s">
        <v>1180</v>
      </c>
      <c r="S629" s="208" t="s">
        <v>15</v>
      </c>
      <c r="T629" s="204">
        <v>1</v>
      </c>
      <c r="U629" s="209" t="s">
        <v>15</v>
      </c>
      <c r="V629" s="210" t="s">
        <v>1183</v>
      </c>
      <c r="W629" s="207" t="s">
        <v>15</v>
      </c>
      <c r="X629" s="207" t="s">
        <v>15</v>
      </c>
      <c r="Y629" s="211">
        <v>0</v>
      </c>
      <c r="Z629" s="210" t="s">
        <v>1182</v>
      </c>
      <c r="AA629" s="212"/>
      <c r="AB629" s="237"/>
      <c r="AC629" s="209" t="s">
        <v>15</v>
      </c>
      <c r="AD629" s="213" t="s">
        <v>15</v>
      </c>
      <c r="AE629" s="214" t="str">
        <f>IF(ISBLANK(Lehrdrehbuch[[#This Row],[from]]),"",_xlfn.CONCAT(Lehrdrehbuch[[#This Row],[Ei Nr.]],".",Lehrdrehbuch[[#This Row],[from]]))</f>
        <v>7.na</v>
      </c>
      <c r="AF629" s="213" t="s">
        <v>15</v>
      </c>
      <c r="AG629" s="214" t="str">
        <f>IF(ISBLANK(Lehrdrehbuch[[#This Row],[until]]),"",_xlfn.CONCAT(Lehrdrehbuch[[#This Row],[Ei Nr.]],".",Lehrdrehbuch[[#This Row],[until]]))</f>
        <v>7.na</v>
      </c>
      <c r="AH629" s="215" t="str" cm="1">
        <f t="array" ref="AH629">_xlfn.IFS(Lehrdrehbuch[[#This Row],[from]]="na","na",Lehrdrehbuch[[#This Row],[from]]="ID","na",ISBLANK(Lehrdrehbuch[[#This Row],[from]]),"na",ISNUMBER(Lehrdrehbuch[[#This Row],[from]]),Lehrdrehbuch[[#This Row],[until]]-Lehrdrehbuch[[#This Row],[from]]+1)</f>
        <v>na</v>
      </c>
      <c r="AI629" s="216"/>
      <c r="AJ629" s="217"/>
      <c r="AK629" s="216"/>
    </row>
    <row r="630" spans="1:48" s="218" customFormat="1" ht="32" x14ac:dyDescent="0.2">
      <c r="A630" s="46"/>
      <c r="B630" s="39">
        <v>7</v>
      </c>
      <c r="C630" s="109">
        <v>245</v>
      </c>
      <c r="D630" s="50">
        <v>107</v>
      </c>
      <c r="E630" s="102">
        <v>0</v>
      </c>
      <c r="F630" s="92" t="s">
        <v>835</v>
      </c>
      <c r="G630" s="52">
        <v>1.3888888888888889E-3</v>
      </c>
      <c r="H630" s="44">
        <v>1</v>
      </c>
      <c r="I63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0.17708333333333331</v>
      </c>
      <c r="J63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0.55208333333333293</v>
      </c>
      <c r="K630" s="56">
        <v>3.4722222222222224E-2</v>
      </c>
      <c r="L630" s="128" t="str" cm="1">
        <f t="array" ref="L63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08.01.01.01_p_EN</v>
      </c>
      <c r="M630" s="59">
        <v>8</v>
      </c>
      <c r="N630" s="37" t="s">
        <v>921</v>
      </c>
      <c r="O630" s="5">
        <v>1</v>
      </c>
      <c r="P630" s="1" t="s">
        <v>922</v>
      </c>
      <c r="Q630" s="59">
        <v>1</v>
      </c>
      <c r="R630" s="1" t="s">
        <v>1459</v>
      </c>
      <c r="S630" s="84" t="s">
        <v>936</v>
      </c>
      <c r="T630" s="59">
        <v>1</v>
      </c>
      <c r="U630" s="2" t="s">
        <v>1460</v>
      </c>
      <c r="V630" s="60" t="s">
        <v>1461</v>
      </c>
      <c r="W630" s="1" t="s">
        <v>1390</v>
      </c>
      <c r="X630" s="1" t="s">
        <v>374</v>
      </c>
      <c r="Y630" s="17">
        <v>0</v>
      </c>
      <c r="Z630" s="60" t="s">
        <v>1462</v>
      </c>
      <c r="AA630" s="35"/>
      <c r="AB630" s="12"/>
      <c r="AC630" s="2"/>
      <c r="AD630" s="9" t="s">
        <v>718</v>
      </c>
      <c r="AE630" s="88" t="str">
        <f>IF(ISBLANK(Lehrdrehbuch[[#This Row],[from]]),"",_xlfn.CONCAT(Lehrdrehbuch[[#This Row],[Ei Nr.]],".",Lehrdrehbuch[[#This Row],[from]]))</f>
        <v>8.ID</v>
      </c>
      <c r="AF630" s="9" t="s">
        <v>718</v>
      </c>
      <c r="AG630" s="88" t="str">
        <f>IF(ISBLANK(Lehrdrehbuch[[#This Row],[until]]),"",_xlfn.CONCAT(Lehrdrehbuch[[#This Row],[Ei Nr.]],".",Lehrdrehbuch[[#This Row],[until]]))</f>
        <v>8.ID</v>
      </c>
      <c r="AH630" s="67" t="str" cm="1">
        <f t="array" ref="AH630">_xlfn.IFS(Lehrdrehbuch[[#This Row],[from]]="na","na",Lehrdrehbuch[[#This Row],[from]]="ID","na",ISBLANK(Lehrdrehbuch[[#This Row],[from]]),"na",ISNUMBER(Lehrdrehbuch[[#This Row],[from]]),Lehrdrehbuch[[#This Row],[until]]-Lehrdrehbuch[[#This Row],[from]]+1)</f>
        <v>na</v>
      </c>
      <c r="AI630" s="79"/>
      <c r="AJ630" s="96"/>
      <c r="AK630" s="79"/>
      <c r="AL630" s="241"/>
      <c r="AM630" s="242"/>
      <c r="AN630" s="243"/>
      <c r="AO630" s="243"/>
      <c r="AP630" s="243"/>
      <c r="AQ630" s="242"/>
      <c r="AR630" s="241"/>
      <c r="AS630" s="242"/>
      <c r="AT630" s="243"/>
      <c r="AU630" s="243"/>
      <c r="AV630" s="243"/>
    </row>
    <row r="631" spans="1:48" ht="64" x14ac:dyDescent="0.2">
      <c r="A631" s="46"/>
      <c r="B631" s="39">
        <v>7</v>
      </c>
      <c r="C631" s="109">
        <v>246</v>
      </c>
      <c r="D631" s="50">
        <v>109</v>
      </c>
      <c r="E631" s="102">
        <v>0</v>
      </c>
      <c r="F631" s="92" t="s">
        <v>835</v>
      </c>
      <c r="G631" s="52">
        <v>1.0416666666666666E-2</v>
      </c>
      <c r="H631" s="44">
        <v>1</v>
      </c>
      <c r="I63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0.18749999999999997</v>
      </c>
      <c r="J63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0.56249999999999956</v>
      </c>
      <c r="K631" s="56">
        <v>3.4722222222222224E-2</v>
      </c>
      <c r="L631" s="128" t="str" cm="1">
        <f t="array" ref="L63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08.01.01.02_p_EN</v>
      </c>
      <c r="M631" s="59">
        <v>8</v>
      </c>
      <c r="N631" s="37" t="s">
        <v>921</v>
      </c>
      <c r="O631" s="5">
        <v>1</v>
      </c>
      <c r="P631" s="1" t="s">
        <v>922</v>
      </c>
      <c r="Q631" s="59">
        <v>1</v>
      </c>
      <c r="R631" s="1" t="s">
        <v>1459</v>
      </c>
      <c r="S631" s="84" t="s">
        <v>936</v>
      </c>
      <c r="T631" s="59">
        <v>2</v>
      </c>
      <c r="U631" s="2" t="s">
        <v>1463</v>
      </c>
      <c r="V631" s="60" t="s">
        <v>1461</v>
      </c>
      <c r="W631" s="1" t="s">
        <v>821</v>
      </c>
      <c r="X631" s="1" t="s">
        <v>822</v>
      </c>
      <c r="Y631" s="17">
        <v>0</v>
      </c>
      <c r="Z631" s="60" t="s">
        <v>1464</v>
      </c>
      <c r="AA631" s="35"/>
      <c r="AB631" s="12"/>
      <c r="AC631" s="2" t="s">
        <v>1466</v>
      </c>
      <c r="AD631" s="9" t="s">
        <v>15</v>
      </c>
      <c r="AE631" s="88" t="str">
        <f>IF(ISBLANK(Lehrdrehbuch[[#This Row],[from]]),"",_xlfn.CONCAT(Lehrdrehbuch[[#This Row],[Ei Nr.]],".",Lehrdrehbuch[[#This Row],[from]]))</f>
        <v>8.na</v>
      </c>
      <c r="AF631" s="9" t="s">
        <v>15</v>
      </c>
      <c r="AG631" s="88" t="str">
        <f>IF(ISBLANK(Lehrdrehbuch[[#This Row],[until]]),"",_xlfn.CONCAT(Lehrdrehbuch[[#This Row],[Ei Nr.]],".",Lehrdrehbuch[[#This Row],[until]]))</f>
        <v>8.na</v>
      </c>
      <c r="AH631" s="67" t="str" cm="1">
        <f t="array" ref="AH631">_xlfn.IFS(Lehrdrehbuch[[#This Row],[from]]="na","na",Lehrdrehbuch[[#This Row],[from]]="ID","na",ISBLANK(Lehrdrehbuch[[#This Row],[from]]),"na",ISNUMBER(Lehrdrehbuch[[#This Row],[from]]),Lehrdrehbuch[[#This Row],[until]]-Lehrdrehbuch[[#This Row],[from]]+1)</f>
        <v>na</v>
      </c>
      <c r="AI631" s="79"/>
      <c r="AJ631" s="96"/>
      <c r="AK631" s="79"/>
    </row>
    <row r="632" spans="1:48" ht="32" x14ac:dyDescent="0.2">
      <c r="A632" s="46"/>
      <c r="B632" s="39">
        <v>7</v>
      </c>
      <c r="C632" s="109">
        <v>247</v>
      </c>
      <c r="D632" s="50">
        <v>111</v>
      </c>
      <c r="E632" s="102">
        <v>0</v>
      </c>
      <c r="F632" s="92" t="s">
        <v>835</v>
      </c>
      <c r="G632" s="52">
        <v>6.9444444444444441E-3</v>
      </c>
      <c r="H632" s="44">
        <v>1</v>
      </c>
      <c r="I63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0.19444444444444442</v>
      </c>
      <c r="J63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0.56944444444444398</v>
      </c>
      <c r="K632" s="56">
        <v>3.4722222222222224E-2</v>
      </c>
      <c r="L632" s="128" t="str" cm="1">
        <f t="array" ref="L63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08.01.01.03_p_EN</v>
      </c>
      <c r="M632" s="59">
        <v>8</v>
      </c>
      <c r="N632" s="37" t="s">
        <v>921</v>
      </c>
      <c r="O632" s="5">
        <v>1</v>
      </c>
      <c r="P632" s="1" t="s">
        <v>922</v>
      </c>
      <c r="Q632" s="59">
        <v>1</v>
      </c>
      <c r="R632" s="1" t="s">
        <v>1459</v>
      </c>
      <c r="S632" s="84" t="s">
        <v>936</v>
      </c>
      <c r="T632" s="59">
        <v>3</v>
      </c>
      <c r="U632" s="2" t="s">
        <v>1467</v>
      </c>
      <c r="V632" s="60" t="s">
        <v>1461</v>
      </c>
      <c r="W632" s="1" t="s">
        <v>821</v>
      </c>
      <c r="X632" s="1" t="s">
        <v>822</v>
      </c>
      <c r="Y632" s="17">
        <v>0</v>
      </c>
      <c r="Z632" s="60" t="s">
        <v>1468</v>
      </c>
      <c r="AA632" s="35"/>
      <c r="AB632" s="12"/>
      <c r="AC632" s="2"/>
      <c r="AD632" s="9" t="s">
        <v>15</v>
      </c>
      <c r="AE632" s="88" t="str">
        <f>IF(ISBLANK(Lehrdrehbuch[[#This Row],[from]]),"",_xlfn.CONCAT(Lehrdrehbuch[[#This Row],[Ei Nr.]],".",Lehrdrehbuch[[#This Row],[from]]))</f>
        <v>8.na</v>
      </c>
      <c r="AF632" s="9" t="s">
        <v>15</v>
      </c>
      <c r="AG632" s="88" t="str">
        <f>IF(ISBLANK(Lehrdrehbuch[[#This Row],[until]]),"",_xlfn.CONCAT(Lehrdrehbuch[[#This Row],[Ei Nr.]],".",Lehrdrehbuch[[#This Row],[until]]))</f>
        <v>8.na</v>
      </c>
      <c r="AH632" s="67" t="str" cm="1">
        <f t="array" ref="AH632">_xlfn.IFS(Lehrdrehbuch[[#This Row],[from]]="na","na",Lehrdrehbuch[[#This Row],[from]]="ID","na",ISBLANK(Lehrdrehbuch[[#This Row],[from]]),"na",ISNUMBER(Lehrdrehbuch[[#This Row],[from]]),Lehrdrehbuch[[#This Row],[until]]-Lehrdrehbuch[[#This Row],[from]]+1)</f>
        <v>na</v>
      </c>
      <c r="AI632" s="79"/>
      <c r="AJ632" s="96"/>
      <c r="AK632" s="79"/>
    </row>
    <row r="633" spans="1:48" ht="80" x14ac:dyDescent="0.2">
      <c r="A633" s="46"/>
      <c r="B633" s="39">
        <v>7</v>
      </c>
      <c r="C633" s="109">
        <v>248</v>
      </c>
      <c r="D633" s="50">
        <v>113</v>
      </c>
      <c r="E633" s="102">
        <v>0</v>
      </c>
      <c r="F633" s="92" t="s">
        <v>835</v>
      </c>
      <c r="G633" s="52">
        <v>1.3888888888888889E-3</v>
      </c>
      <c r="H633" s="44">
        <v>1</v>
      </c>
      <c r="I63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0.1958333333333333</v>
      </c>
      <c r="J63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0.57083333333333286</v>
      </c>
      <c r="K633" s="56">
        <v>3.4722222222222224E-2</v>
      </c>
      <c r="L633" s="128" t="str" cm="1">
        <f t="array" ref="L63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08.01.01.04_p_EN</v>
      </c>
      <c r="M633" s="59">
        <v>8</v>
      </c>
      <c r="N633" s="37" t="s">
        <v>921</v>
      </c>
      <c r="O633" s="5">
        <v>1</v>
      </c>
      <c r="P633" s="1" t="s">
        <v>922</v>
      </c>
      <c r="Q633" s="59">
        <v>1</v>
      </c>
      <c r="R633" s="1" t="s">
        <v>1459</v>
      </c>
      <c r="S633" s="84" t="s">
        <v>936</v>
      </c>
      <c r="T633" s="59">
        <v>4</v>
      </c>
      <c r="U633" s="77" t="s">
        <v>1469</v>
      </c>
      <c r="V633" s="60" t="s">
        <v>1461</v>
      </c>
      <c r="W633" s="1" t="s">
        <v>821</v>
      </c>
      <c r="X633" s="1" t="s">
        <v>822</v>
      </c>
      <c r="Y633" s="17">
        <v>0</v>
      </c>
      <c r="Z633" s="60" t="s">
        <v>944</v>
      </c>
      <c r="AA633" s="35"/>
      <c r="AB633" s="12"/>
      <c r="AC633" s="2"/>
      <c r="AD633" s="9" t="s">
        <v>15</v>
      </c>
      <c r="AE633" s="88" t="str">
        <f>IF(ISBLANK(Lehrdrehbuch[[#This Row],[from]]),"",_xlfn.CONCAT(Lehrdrehbuch[[#This Row],[Ei Nr.]],".",Lehrdrehbuch[[#This Row],[from]]))</f>
        <v>8.na</v>
      </c>
      <c r="AF633" s="9" t="s">
        <v>15</v>
      </c>
      <c r="AG633" s="88" t="str">
        <f>IF(ISBLANK(Lehrdrehbuch[[#This Row],[until]]),"",_xlfn.CONCAT(Lehrdrehbuch[[#This Row],[Ei Nr.]],".",Lehrdrehbuch[[#This Row],[until]]))</f>
        <v>8.na</v>
      </c>
      <c r="AH633" s="67" t="str" cm="1">
        <f t="array" ref="AH633">_xlfn.IFS(Lehrdrehbuch[[#This Row],[from]]="na","na",Lehrdrehbuch[[#This Row],[from]]="ID","na",ISBLANK(Lehrdrehbuch[[#This Row],[from]]),"na",ISNUMBER(Lehrdrehbuch[[#This Row],[from]]),Lehrdrehbuch[[#This Row],[until]]-Lehrdrehbuch[[#This Row],[from]]+1)</f>
        <v>na</v>
      </c>
      <c r="AI633" s="79"/>
      <c r="AJ633" s="96"/>
      <c r="AK633" s="79"/>
    </row>
    <row r="634" spans="1:48" ht="32" x14ac:dyDescent="0.2">
      <c r="A634" s="46"/>
      <c r="B634" s="39">
        <v>7</v>
      </c>
      <c r="C634" s="109">
        <v>250</v>
      </c>
      <c r="D634" s="50">
        <v>116</v>
      </c>
      <c r="E634" s="102">
        <v>0</v>
      </c>
      <c r="F634" s="92" t="s">
        <v>835</v>
      </c>
      <c r="G634" s="52">
        <v>6.9444444444444447E-4</v>
      </c>
      <c r="H634" s="44">
        <v>0</v>
      </c>
      <c r="I63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0.1958333333333333</v>
      </c>
      <c r="J63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0.57083333333333286</v>
      </c>
      <c r="K634" s="56">
        <v>3.4722222222222224E-2</v>
      </c>
      <c r="L634" s="128" t="str" cm="1">
        <f t="array" ref="L63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08.01.02a.01_p_EN</v>
      </c>
      <c r="M634" s="58">
        <v>8</v>
      </c>
      <c r="N634" s="37" t="s">
        <v>921</v>
      </c>
      <c r="O634" s="5">
        <v>1</v>
      </c>
      <c r="P634" s="1" t="s">
        <v>922</v>
      </c>
      <c r="Q634" s="59" t="s">
        <v>365</v>
      </c>
      <c r="R634" s="1" t="s">
        <v>933</v>
      </c>
      <c r="S634" s="84" t="s">
        <v>823</v>
      </c>
      <c r="T634" s="58">
        <v>1</v>
      </c>
      <c r="U634" s="2" t="s">
        <v>824</v>
      </c>
      <c r="V634" s="60" t="s">
        <v>1252</v>
      </c>
      <c r="W634" s="1" t="s">
        <v>826</v>
      </c>
      <c r="X634" s="1" t="s">
        <v>374</v>
      </c>
      <c r="Y634" s="17">
        <v>1</v>
      </c>
      <c r="Z634" s="60" t="s">
        <v>942</v>
      </c>
      <c r="AA634" s="35"/>
      <c r="AB634" s="12"/>
      <c r="AC634" s="2"/>
      <c r="AD634" s="9" t="s">
        <v>15</v>
      </c>
      <c r="AE634" s="88" t="str">
        <f>IF(ISBLANK(Lehrdrehbuch[[#This Row],[from]]),"",_xlfn.CONCAT(Lehrdrehbuch[[#This Row],[Ei Nr.]],".",Lehrdrehbuch[[#This Row],[from]]))</f>
        <v>8.na</v>
      </c>
      <c r="AF634" s="9" t="s">
        <v>15</v>
      </c>
      <c r="AG634" s="88" t="str">
        <f>IF(ISBLANK(Lehrdrehbuch[[#This Row],[until]]),"",_xlfn.CONCAT(Lehrdrehbuch[[#This Row],[Ei Nr.]],".",Lehrdrehbuch[[#This Row],[until]]))</f>
        <v>8.na</v>
      </c>
      <c r="AH634" s="67" t="str" cm="1">
        <f t="array" ref="AH634">_xlfn.IFS(Lehrdrehbuch[[#This Row],[from]]="na","na",Lehrdrehbuch[[#This Row],[from]]="ID","na",ISBLANK(Lehrdrehbuch[[#This Row],[from]]),"na",ISNUMBER(Lehrdrehbuch[[#This Row],[from]]),Lehrdrehbuch[[#This Row],[until]]-Lehrdrehbuch[[#This Row],[from]]+1)</f>
        <v>na</v>
      </c>
      <c r="AI634" s="79"/>
      <c r="AJ634" s="96"/>
      <c r="AK634" s="79"/>
    </row>
    <row r="635" spans="1:48" ht="32" x14ac:dyDescent="0.2">
      <c r="A635" s="46"/>
      <c r="B635" s="39">
        <v>7</v>
      </c>
      <c r="C635" s="109">
        <v>251</v>
      </c>
      <c r="D635" s="50">
        <v>118</v>
      </c>
      <c r="E635" s="102">
        <v>0</v>
      </c>
      <c r="F635" s="92" t="s">
        <v>835</v>
      </c>
      <c r="G635" s="52">
        <v>1.3888888888888889E-3</v>
      </c>
      <c r="H635" s="44">
        <v>1</v>
      </c>
      <c r="I63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0.19722222222222219</v>
      </c>
      <c r="J63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0.57222222222222174</v>
      </c>
      <c r="K635" s="56">
        <v>3.4722222222222224E-2</v>
      </c>
      <c r="L635" s="128" t="str" cm="1">
        <f t="array" ref="L63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08.01.03.01_p_EN</v>
      </c>
      <c r="M635" s="59">
        <v>8</v>
      </c>
      <c r="N635" s="37" t="s">
        <v>921</v>
      </c>
      <c r="O635" s="5">
        <v>1</v>
      </c>
      <c r="P635" s="1" t="s">
        <v>922</v>
      </c>
      <c r="Q635" s="59">
        <v>3</v>
      </c>
      <c r="R635" s="1" t="s">
        <v>932</v>
      </c>
      <c r="S635" s="84" t="s">
        <v>823</v>
      </c>
      <c r="T635" s="59">
        <v>1</v>
      </c>
      <c r="U635" s="2" t="s">
        <v>824</v>
      </c>
      <c r="V635" s="60" t="s">
        <v>1253</v>
      </c>
      <c r="W635" s="1" t="s">
        <v>826</v>
      </c>
      <c r="X635" s="1" t="s">
        <v>374</v>
      </c>
      <c r="Y635" s="17">
        <v>0</v>
      </c>
      <c r="Z635" s="60" t="s">
        <v>1470</v>
      </c>
      <c r="AA635" s="35"/>
      <c r="AB635" s="12"/>
      <c r="AC635" s="2" t="s">
        <v>819</v>
      </c>
      <c r="AD635" s="9">
        <v>6</v>
      </c>
      <c r="AE635" s="88" t="str">
        <f>IF(ISBLANK(Lehrdrehbuch[[#This Row],[from]]),"",_xlfn.CONCAT(Lehrdrehbuch[[#This Row],[Ei Nr.]],".",Lehrdrehbuch[[#This Row],[from]]))</f>
        <v>8.6</v>
      </c>
      <c r="AF635" s="9">
        <v>6</v>
      </c>
      <c r="AG635" s="88" t="str">
        <f>IF(ISBLANK(Lehrdrehbuch[[#This Row],[until]]),"",_xlfn.CONCAT(Lehrdrehbuch[[#This Row],[Ei Nr.]],".",Lehrdrehbuch[[#This Row],[until]]))</f>
        <v>8.6</v>
      </c>
      <c r="AH635" s="67" cm="1">
        <f t="array" ref="AH635">_xlfn.IFS(Lehrdrehbuch[[#This Row],[from]]="na","na",Lehrdrehbuch[[#This Row],[from]]="ID","na",ISBLANK(Lehrdrehbuch[[#This Row],[from]]),"na",ISNUMBER(Lehrdrehbuch[[#This Row],[from]]),Lehrdrehbuch[[#This Row],[until]]-Lehrdrehbuch[[#This Row],[from]]+1)</f>
        <v>1</v>
      </c>
      <c r="AI635" s="79"/>
      <c r="AJ635" s="96"/>
      <c r="AK635" s="79"/>
    </row>
    <row r="636" spans="1:48" ht="32" x14ac:dyDescent="0.2">
      <c r="A636" s="46"/>
      <c r="B636" s="39">
        <v>7</v>
      </c>
      <c r="C636" s="109">
        <v>252</v>
      </c>
      <c r="D636" s="50">
        <v>120</v>
      </c>
      <c r="E636" s="102">
        <v>0</v>
      </c>
      <c r="F636" s="92" t="s">
        <v>835</v>
      </c>
      <c r="G636" s="52">
        <v>2.7777777777777779E-3</v>
      </c>
      <c r="H636" s="44">
        <v>1</v>
      </c>
      <c r="I63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0.19999999999999996</v>
      </c>
      <c r="J63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0.57499999999999951</v>
      </c>
      <c r="K636" s="56">
        <v>3.4722222222222224E-2</v>
      </c>
      <c r="L636" s="128" t="str" cm="1">
        <f t="array" ref="L63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08.01.04.01_p_EN</v>
      </c>
      <c r="M636" s="59">
        <v>8</v>
      </c>
      <c r="N636" s="37" t="s">
        <v>921</v>
      </c>
      <c r="O636" s="5">
        <v>1</v>
      </c>
      <c r="P636" s="1" t="s">
        <v>922</v>
      </c>
      <c r="Q636" s="59">
        <v>4</v>
      </c>
      <c r="R636" s="1" t="s">
        <v>931</v>
      </c>
      <c r="S636" s="84" t="s">
        <v>823</v>
      </c>
      <c r="T636" s="59">
        <v>1</v>
      </c>
      <c r="U636" s="2" t="s">
        <v>824</v>
      </c>
      <c r="V636" s="60" t="s">
        <v>1254</v>
      </c>
      <c r="W636" s="1" t="s">
        <v>826</v>
      </c>
      <c r="X636" s="1" t="s">
        <v>374</v>
      </c>
      <c r="Y636" s="17">
        <v>0</v>
      </c>
      <c r="Z636" s="60" t="s">
        <v>1472</v>
      </c>
      <c r="AA636" s="35"/>
      <c r="AB636" s="12"/>
      <c r="AC636" s="2" t="s">
        <v>819</v>
      </c>
      <c r="AD636" s="9">
        <v>7</v>
      </c>
      <c r="AE636" s="88" t="str">
        <f>IF(ISBLANK(Lehrdrehbuch[[#This Row],[from]]),"",_xlfn.CONCAT(Lehrdrehbuch[[#This Row],[Ei Nr.]],".",Lehrdrehbuch[[#This Row],[from]]))</f>
        <v>8.7</v>
      </c>
      <c r="AF636" s="9">
        <v>9</v>
      </c>
      <c r="AG636" s="88" t="str">
        <f>IF(ISBLANK(Lehrdrehbuch[[#This Row],[until]]),"",_xlfn.CONCAT(Lehrdrehbuch[[#This Row],[Ei Nr.]],".",Lehrdrehbuch[[#This Row],[until]]))</f>
        <v>8.9</v>
      </c>
      <c r="AH636" s="67" cm="1">
        <f t="array" ref="AH636">_xlfn.IFS(Lehrdrehbuch[[#This Row],[from]]="na","na",Lehrdrehbuch[[#This Row],[from]]="ID","na",ISBLANK(Lehrdrehbuch[[#This Row],[from]]),"na",ISNUMBER(Lehrdrehbuch[[#This Row],[from]]),Lehrdrehbuch[[#This Row],[until]]-Lehrdrehbuch[[#This Row],[from]]+1)</f>
        <v>3</v>
      </c>
      <c r="AI636" s="79"/>
      <c r="AJ636" s="96"/>
      <c r="AK636" s="79"/>
    </row>
    <row r="637" spans="1:48" ht="32" x14ac:dyDescent="0.2">
      <c r="A637" s="46"/>
      <c r="B637" s="39">
        <v>7</v>
      </c>
      <c r="C637" s="109">
        <v>253</v>
      </c>
      <c r="D637" s="50">
        <v>122</v>
      </c>
      <c r="E637" s="102">
        <v>0</v>
      </c>
      <c r="F637" s="92" t="s">
        <v>835</v>
      </c>
      <c r="G637" s="52">
        <v>1.3888888888888889E-3</v>
      </c>
      <c r="H637" s="44">
        <v>1</v>
      </c>
      <c r="I63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0.20138888888888884</v>
      </c>
      <c r="J63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0.5763888888888884</v>
      </c>
      <c r="K637" s="56">
        <v>3.4722222222222224E-2</v>
      </c>
      <c r="L637" s="128" t="str" cm="1">
        <f t="array" ref="L63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08.02.01.01_p_EN</v>
      </c>
      <c r="M637" s="59">
        <v>8</v>
      </c>
      <c r="N637" s="37" t="s">
        <v>921</v>
      </c>
      <c r="O637" s="5">
        <v>2</v>
      </c>
      <c r="P637" s="1" t="s">
        <v>923</v>
      </c>
      <c r="Q637" s="59">
        <v>1</v>
      </c>
      <c r="R637" s="1" t="s">
        <v>930</v>
      </c>
      <c r="S637" s="84" t="s">
        <v>823</v>
      </c>
      <c r="T637" s="59">
        <v>1</v>
      </c>
      <c r="U637" s="2" t="s">
        <v>824</v>
      </c>
      <c r="V637" s="60" t="s">
        <v>1255</v>
      </c>
      <c r="W637" s="1" t="s">
        <v>826</v>
      </c>
      <c r="X637" s="1" t="s">
        <v>374</v>
      </c>
      <c r="Y637" s="17">
        <v>0</v>
      </c>
      <c r="Z637" s="60" t="s">
        <v>1473</v>
      </c>
      <c r="AA637" s="35"/>
      <c r="AB637" s="12"/>
      <c r="AC637" s="2"/>
      <c r="AD637" s="9">
        <v>10</v>
      </c>
      <c r="AE637" s="88" t="str">
        <f>IF(ISBLANK(Lehrdrehbuch[[#This Row],[from]]),"",_xlfn.CONCAT(Lehrdrehbuch[[#This Row],[Ei Nr.]],".",Lehrdrehbuch[[#This Row],[from]]))</f>
        <v>8.10</v>
      </c>
      <c r="AF637" s="9">
        <v>10</v>
      </c>
      <c r="AG637" s="88" t="str">
        <f>IF(ISBLANK(Lehrdrehbuch[[#This Row],[until]]),"",_xlfn.CONCAT(Lehrdrehbuch[[#This Row],[Ei Nr.]],".",Lehrdrehbuch[[#This Row],[until]]))</f>
        <v>8.10</v>
      </c>
      <c r="AH637" s="67" cm="1">
        <f t="array" ref="AH637">_xlfn.IFS(Lehrdrehbuch[[#This Row],[from]]="na","na",Lehrdrehbuch[[#This Row],[from]]="ID","na",ISBLANK(Lehrdrehbuch[[#This Row],[from]]),"na",ISNUMBER(Lehrdrehbuch[[#This Row],[from]]),Lehrdrehbuch[[#This Row],[until]]-Lehrdrehbuch[[#This Row],[from]]+1)</f>
        <v>1</v>
      </c>
      <c r="AI637" s="79"/>
      <c r="AJ637" s="96"/>
      <c r="AK637" s="79"/>
    </row>
    <row r="638" spans="1:48" ht="32" x14ac:dyDescent="0.2">
      <c r="A638" s="46"/>
      <c r="B638" s="39">
        <v>7</v>
      </c>
      <c r="C638" s="109">
        <v>254</v>
      </c>
      <c r="D638" s="50">
        <v>124</v>
      </c>
      <c r="E638" s="102">
        <v>0</v>
      </c>
      <c r="F638" s="92" t="s">
        <v>835</v>
      </c>
      <c r="G638" s="52">
        <v>3.472222222222222E-3</v>
      </c>
      <c r="H638" s="44">
        <v>1</v>
      </c>
      <c r="I63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0.20486111111111105</v>
      </c>
      <c r="J63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0.57986111111111061</v>
      </c>
      <c r="K638" s="56">
        <v>3.4722222222222224E-2</v>
      </c>
      <c r="L638" s="128" t="str" cm="1">
        <f t="array" ref="L63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08.03.02.01_p_EN</v>
      </c>
      <c r="M638" s="59">
        <v>8</v>
      </c>
      <c r="N638" s="37" t="s">
        <v>921</v>
      </c>
      <c r="O638" s="5">
        <v>3</v>
      </c>
      <c r="P638" s="1" t="s">
        <v>924</v>
      </c>
      <c r="Q638" s="59">
        <v>2</v>
      </c>
      <c r="R638" s="1" t="s">
        <v>1474</v>
      </c>
      <c r="S638" s="84" t="s">
        <v>823</v>
      </c>
      <c r="T638" s="59">
        <v>1</v>
      </c>
      <c r="U638" s="2" t="s">
        <v>824</v>
      </c>
      <c r="V638" s="60" t="s">
        <v>1475</v>
      </c>
      <c r="W638" s="1" t="s">
        <v>826</v>
      </c>
      <c r="X638" s="1" t="s">
        <v>374</v>
      </c>
      <c r="Y638" s="17">
        <v>0</v>
      </c>
      <c r="Z638" s="60" t="s">
        <v>1476</v>
      </c>
      <c r="AA638" s="35"/>
      <c r="AB638" s="12"/>
      <c r="AC638" s="2"/>
      <c r="AD638" s="9">
        <v>11</v>
      </c>
      <c r="AE638" s="88" t="str">
        <f>IF(ISBLANK(Lehrdrehbuch[[#This Row],[from]]),"",_xlfn.CONCAT(Lehrdrehbuch[[#This Row],[Ei Nr.]],".",Lehrdrehbuch[[#This Row],[from]]))</f>
        <v>8.11</v>
      </c>
      <c r="AF638" s="9">
        <v>12</v>
      </c>
      <c r="AG638" s="88" t="str">
        <f>IF(ISBLANK(Lehrdrehbuch[[#This Row],[until]]),"",_xlfn.CONCAT(Lehrdrehbuch[[#This Row],[Ei Nr.]],".",Lehrdrehbuch[[#This Row],[until]]))</f>
        <v>8.12</v>
      </c>
      <c r="AH638" s="67" cm="1">
        <f t="array" ref="AH638">_xlfn.IFS(Lehrdrehbuch[[#This Row],[from]]="na","na",Lehrdrehbuch[[#This Row],[from]]="ID","na",ISBLANK(Lehrdrehbuch[[#This Row],[from]]),"na",ISNUMBER(Lehrdrehbuch[[#This Row],[from]]),Lehrdrehbuch[[#This Row],[until]]-Lehrdrehbuch[[#This Row],[from]]+1)</f>
        <v>2</v>
      </c>
      <c r="AI638" s="79"/>
      <c r="AJ638" s="96"/>
      <c r="AK638" s="79"/>
    </row>
    <row r="639" spans="1:48" ht="64" x14ac:dyDescent="0.2">
      <c r="A639" s="46"/>
      <c r="B639" s="39">
        <v>7</v>
      </c>
      <c r="C639" s="109">
        <v>255</v>
      </c>
      <c r="D639" s="50">
        <v>126</v>
      </c>
      <c r="E639" s="102">
        <v>0</v>
      </c>
      <c r="F639" s="92" t="s">
        <v>835</v>
      </c>
      <c r="G639" s="52">
        <v>1.3888888888888889E-3</v>
      </c>
      <c r="H639" s="44">
        <v>0</v>
      </c>
      <c r="I63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0.20486111111111105</v>
      </c>
      <c r="J63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0.57986111111111061</v>
      </c>
      <c r="K639" s="56">
        <v>3.4722222222222224E-2</v>
      </c>
      <c r="L639" s="128" t="str" cm="1">
        <f t="array" ref="L63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08.03.03a.01_p_EN</v>
      </c>
      <c r="M639" s="58">
        <v>8</v>
      </c>
      <c r="N639" s="37" t="s">
        <v>921</v>
      </c>
      <c r="O639" s="5">
        <v>3</v>
      </c>
      <c r="P639" s="1" t="s">
        <v>924</v>
      </c>
      <c r="Q639" s="59" t="s">
        <v>709</v>
      </c>
      <c r="R639" s="1" t="s">
        <v>927</v>
      </c>
      <c r="S639" s="84" t="s">
        <v>936</v>
      </c>
      <c r="T639" s="58">
        <v>1</v>
      </c>
      <c r="U639" s="2" t="s">
        <v>877</v>
      </c>
      <c r="V639" s="60" t="s">
        <v>1256</v>
      </c>
      <c r="W639" s="1" t="s">
        <v>826</v>
      </c>
      <c r="X639" s="1" t="s">
        <v>374</v>
      </c>
      <c r="Y639" s="17">
        <v>1</v>
      </c>
      <c r="Z639" s="60" t="s">
        <v>1477</v>
      </c>
      <c r="AA639" s="35"/>
      <c r="AB639" s="12"/>
      <c r="AC639" s="2"/>
      <c r="AD639" s="9" t="s">
        <v>15</v>
      </c>
      <c r="AE639" s="88" t="str">
        <f>IF(ISBLANK(Lehrdrehbuch[[#This Row],[from]]),"",_xlfn.CONCAT(Lehrdrehbuch[[#This Row],[Ei Nr.]],".",Lehrdrehbuch[[#This Row],[from]]))</f>
        <v>8.na</v>
      </c>
      <c r="AF639" s="9" t="s">
        <v>15</v>
      </c>
      <c r="AG639" s="88" t="str">
        <f>IF(ISBLANK(Lehrdrehbuch[[#This Row],[until]]),"",_xlfn.CONCAT(Lehrdrehbuch[[#This Row],[Ei Nr.]],".",Lehrdrehbuch[[#This Row],[until]]))</f>
        <v>8.na</v>
      </c>
      <c r="AH639" s="67" t="str" cm="1">
        <f t="array" ref="AH639">_xlfn.IFS(Lehrdrehbuch[[#This Row],[from]]="na","na",Lehrdrehbuch[[#This Row],[from]]="ID","na",ISBLANK(Lehrdrehbuch[[#This Row],[from]]),"na",ISNUMBER(Lehrdrehbuch[[#This Row],[from]]),Lehrdrehbuch[[#This Row],[until]]-Lehrdrehbuch[[#This Row],[from]]+1)</f>
        <v>na</v>
      </c>
      <c r="AI639" s="79"/>
      <c r="AJ639" s="96"/>
      <c r="AK639" s="79"/>
    </row>
    <row r="640" spans="1:48" ht="96" x14ac:dyDescent="0.2">
      <c r="A640" s="46"/>
      <c r="B640" s="39">
        <v>7</v>
      </c>
      <c r="C640" s="109">
        <v>256</v>
      </c>
      <c r="D640" s="50">
        <v>128</v>
      </c>
      <c r="E640" s="102">
        <v>0</v>
      </c>
      <c r="F640" s="92" t="s">
        <v>835</v>
      </c>
      <c r="G640" s="52">
        <v>3.472222222222222E-3</v>
      </c>
      <c r="H640" s="44">
        <v>0</v>
      </c>
      <c r="I64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0.20486111111111105</v>
      </c>
      <c r="J64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0.57986111111111061</v>
      </c>
      <c r="K640" s="56">
        <v>3.4722222222222224E-2</v>
      </c>
      <c r="L640" s="128" t="str" cm="1">
        <f t="array" ref="L64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08.03.03a.02_p_EN</v>
      </c>
      <c r="M640" s="58">
        <v>8</v>
      </c>
      <c r="N640" s="37" t="s">
        <v>921</v>
      </c>
      <c r="O640" s="5">
        <v>3</v>
      </c>
      <c r="P640" s="1" t="s">
        <v>924</v>
      </c>
      <c r="Q640" s="59" t="s">
        <v>709</v>
      </c>
      <c r="R640" s="1" t="s">
        <v>927</v>
      </c>
      <c r="S640" s="84" t="s">
        <v>936</v>
      </c>
      <c r="T640" s="58">
        <v>2</v>
      </c>
      <c r="U640" s="2" t="s">
        <v>1257</v>
      </c>
      <c r="V640" s="60" t="s">
        <v>1256</v>
      </c>
      <c r="W640" s="1" t="s">
        <v>821</v>
      </c>
      <c r="X640" s="1" t="s">
        <v>374</v>
      </c>
      <c r="Y640" s="17">
        <v>1</v>
      </c>
      <c r="Z640" s="60" t="s">
        <v>1258</v>
      </c>
      <c r="AA640" s="35"/>
      <c r="AB640" s="12"/>
      <c r="AC640" s="2"/>
      <c r="AD640" s="9" t="s">
        <v>15</v>
      </c>
      <c r="AE640" s="88" t="str">
        <f>IF(ISBLANK(Lehrdrehbuch[[#This Row],[from]]),"",_xlfn.CONCAT(Lehrdrehbuch[[#This Row],[Ei Nr.]],".",Lehrdrehbuch[[#This Row],[from]]))</f>
        <v>8.na</v>
      </c>
      <c r="AF640" s="9" t="s">
        <v>15</v>
      </c>
      <c r="AG640" s="88" t="str">
        <f>IF(ISBLANK(Lehrdrehbuch[[#This Row],[until]]),"",_xlfn.CONCAT(Lehrdrehbuch[[#This Row],[Ei Nr.]],".",Lehrdrehbuch[[#This Row],[until]]))</f>
        <v>8.na</v>
      </c>
      <c r="AH640" s="67" t="str" cm="1">
        <f t="array" ref="AH640">_xlfn.IFS(Lehrdrehbuch[[#This Row],[from]]="na","na",Lehrdrehbuch[[#This Row],[from]]="ID","na",ISBLANK(Lehrdrehbuch[[#This Row],[from]]),"na",ISNUMBER(Lehrdrehbuch[[#This Row],[from]]),Lehrdrehbuch[[#This Row],[until]]-Lehrdrehbuch[[#This Row],[from]]+1)</f>
        <v>na</v>
      </c>
      <c r="AI640" s="79"/>
      <c r="AJ640" s="96"/>
      <c r="AK640" s="79"/>
    </row>
    <row r="641" spans="1:48" ht="48" x14ac:dyDescent="0.2">
      <c r="A641" s="46"/>
      <c r="B641" s="39">
        <v>7</v>
      </c>
      <c r="C641" s="109">
        <v>257</v>
      </c>
      <c r="D641" s="50">
        <v>130</v>
      </c>
      <c r="E641" s="102">
        <v>0</v>
      </c>
      <c r="F641" s="92" t="s">
        <v>835</v>
      </c>
      <c r="G641" s="52">
        <v>3.472222222222222E-3</v>
      </c>
      <c r="H641" s="44">
        <v>0</v>
      </c>
      <c r="I64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0.20486111111111105</v>
      </c>
      <c r="J64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0.57986111111111061</v>
      </c>
      <c r="K641" s="56">
        <v>3.4722222222222224E-2</v>
      </c>
      <c r="L641" s="128" t="str" cm="1">
        <f t="array" ref="L64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08.03.03a.03_p_EN</v>
      </c>
      <c r="M641" s="58">
        <v>8</v>
      </c>
      <c r="N641" s="37" t="s">
        <v>921</v>
      </c>
      <c r="O641" s="5">
        <v>3</v>
      </c>
      <c r="P641" s="1" t="s">
        <v>924</v>
      </c>
      <c r="Q641" s="59" t="s">
        <v>709</v>
      </c>
      <c r="R641" s="1" t="s">
        <v>927</v>
      </c>
      <c r="S641" s="84" t="s">
        <v>936</v>
      </c>
      <c r="T641" s="58">
        <v>3</v>
      </c>
      <c r="U641" s="2" t="s">
        <v>1259</v>
      </c>
      <c r="V641" s="60" t="s">
        <v>1256</v>
      </c>
      <c r="W641" s="1" t="s">
        <v>821</v>
      </c>
      <c r="X641" s="1" t="s">
        <v>822</v>
      </c>
      <c r="Y641" s="17">
        <v>1</v>
      </c>
      <c r="Z641" s="60" t="s">
        <v>1478</v>
      </c>
      <c r="AA641" s="35"/>
      <c r="AB641" s="12"/>
      <c r="AC641" s="2"/>
      <c r="AD641" s="9" t="s">
        <v>15</v>
      </c>
      <c r="AE641" s="88" t="str">
        <f>IF(ISBLANK(Lehrdrehbuch[[#This Row],[from]]),"",_xlfn.CONCAT(Lehrdrehbuch[[#This Row],[Ei Nr.]],".",Lehrdrehbuch[[#This Row],[from]]))</f>
        <v>8.na</v>
      </c>
      <c r="AF641" s="9" t="s">
        <v>15</v>
      </c>
      <c r="AG641" s="88" t="str">
        <f>IF(ISBLANK(Lehrdrehbuch[[#This Row],[until]]),"",_xlfn.CONCAT(Lehrdrehbuch[[#This Row],[Ei Nr.]],".",Lehrdrehbuch[[#This Row],[until]]))</f>
        <v>8.na</v>
      </c>
      <c r="AH641" s="67" t="str" cm="1">
        <f t="array" ref="AH641">_xlfn.IFS(Lehrdrehbuch[[#This Row],[from]]="na","na",Lehrdrehbuch[[#This Row],[from]]="ID","na",ISBLANK(Lehrdrehbuch[[#This Row],[from]]),"na",ISNUMBER(Lehrdrehbuch[[#This Row],[from]]),Lehrdrehbuch[[#This Row],[until]]-Lehrdrehbuch[[#This Row],[from]]+1)</f>
        <v>na</v>
      </c>
      <c r="AI641" s="79"/>
      <c r="AJ641" s="96"/>
      <c r="AK641" s="79"/>
    </row>
    <row r="642" spans="1:48" ht="64" x14ac:dyDescent="0.2">
      <c r="A642" s="46"/>
      <c r="B642" s="39">
        <v>7</v>
      </c>
      <c r="C642" s="109">
        <v>258</v>
      </c>
      <c r="D642" s="50">
        <v>132</v>
      </c>
      <c r="E642" s="103">
        <v>0</v>
      </c>
      <c r="F642" s="92" t="s">
        <v>835</v>
      </c>
      <c r="G642" s="52">
        <v>2.7777777777777779E-3</v>
      </c>
      <c r="H642" s="44">
        <v>1</v>
      </c>
      <c r="I64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64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642" s="56">
        <v>3.4722222222222224E-2</v>
      </c>
      <c r="L642" s="128" t="str" cm="1">
        <f t="array" ref="L64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08.04.01.01_p_EN</v>
      </c>
      <c r="M642" s="58">
        <v>8</v>
      </c>
      <c r="N642" s="37" t="s">
        <v>921</v>
      </c>
      <c r="O642" s="5">
        <v>4</v>
      </c>
      <c r="P642" s="1" t="s">
        <v>925</v>
      </c>
      <c r="Q642" s="59">
        <v>1</v>
      </c>
      <c r="R642" s="1" t="s">
        <v>924</v>
      </c>
      <c r="S642" s="84" t="s">
        <v>823</v>
      </c>
      <c r="T642" s="58">
        <v>1</v>
      </c>
      <c r="U642" s="2" t="s">
        <v>824</v>
      </c>
      <c r="V642" s="60" t="s">
        <v>1260</v>
      </c>
      <c r="W642" s="1" t="s">
        <v>826</v>
      </c>
      <c r="X642" s="1" t="s">
        <v>374</v>
      </c>
      <c r="Y642" s="17">
        <v>0</v>
      </c>
      <c r="Z642" s="60" t="s">
        <v>1479</v>
      </c>
      <c r="AA642" s="35"/>
      <c r="AB642" s="12"/>
      <c r="AC642" s="2"/>
      <c r="AD642" s="9">
        <v>13</v>
      </c>
      <c r="AE642" s="88" t="str">
        <f>IF(ISBLANK(Lehrdrehbuch[[#This Row],[from]]),"",_xlfn.CONCAT(Lehrdrehbuch[[#This Row],[Ei Nr.]],".",Lehrdrehbuch[[#This Row],[from]]))</f>
        <v>8.13</v>
      </c>
      <c r="AF642" s="9">
        <v>13</v>
      </c>
      <c r="AG642" s="88" t="str">
        <f>IF(ISBLANK(Lehrdrehbuch[[#This Row],[until]]),"",_xlfn.CONCAT(Lehrdrehbuch[[#This Row],[Ei Nr.]],".",Lehrdrehbuch[[#This Row],[until]]))</f>
        <v>8.13</v>
      </c>
      <c r="AH642" s="67" cm="1">
        <f t="array" ref="AH642">_xlfn.IFS(Lehrdrehbuch[[#This Row],[from]]="na","na",Lehrdrehbuch[[#This Row],[from]]="ID","na",ISBLANK(Lehrdrehbuch[[#This Row],[from]]),"na",ISNUMBER(Lehrdrehbuch[[#This Row],[from]]),Lehrdrehbuch[[#This Row],[until]]-Lehrdrehbuch[[#This Row],[from]]+1)</f>
        <v>1</v>
      </c>
      <c r="AI642" s="79"/>
      <c r="AJ642" s="96"/>
      <c r="AK642" s="79"/>
    </row>
    <row r="643" spans="1:48" ht="64" x14ac:dyDescent="0.2">
      <c r="A643" s="46"/>
      <c r="B643" s="39">
        <v>7</v>
      </c>
      <c r="C643" s="109">
        <v>259</v>
      </c>
      <c r="D643" s="50">
        <v>134</v>
      </c>
      <c r="E643" s="102">
        <v>0</v>
      </c>
      <c r="F643" s="92" t="s">
        <v>835</v>
      </c>
      <c r="G643" s="52">
        <v>6.9444444444444447E-4</v>
      </c>
      <c r="H643" s="44">
        <v>0</v>
      </c>
      <c r="I64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64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643" s="56">
        <v>3.4722222222222224E-2</v>
      </c>
      <c r="L643" s="128" t="str" cm="1">
        <f t="array" ref="L64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08.04.01a.01_p_EN</v>
      </c>
      <c r="M643" s="59">
        <v>8</v>
      </c>
      <c r="N643" s="37" t="s">
        <v>921</v>
      </c>
      <c r="O643" s="5">
        <v>4</v>
      </c>
      <c r="P643" s="1" t="s">
        <v>925</v>
      </c>
      <c r="Q643" s="59" t="s">
        <v>363</v>
      </c>
      <c r="R643" s="1" t="s">
        <v>926</v>
      </c>
      <c r="S643" s="84" t="s">
        <v>937</v>
      </c>
      <c r="T643" s="59">
        <v>1</v>
      </c>
      <c r="U643" s="2" t="s">
        <v>877</v>
      </c>
      <c r="V643" s="60" t="s">
        <v>1261</v>
      </c>
      <c r="W643" s="1" t="s">
        <v>826</v>
      </c>
      <c r="X643" s="1" t="s">
        <v>374</v>
      </c>
      <c r="Y643" s="17">
        <v>1</v>
      </c>
      <c r="Z643" s="60" t="s">
        <v>1480</v>
      </c>
      <c r="AA643" s="35"/>
      <c r="AB643" s="12"/>
      <c r="AC643" s="2"/>
      <c r="AD643" s="9" t="s">
        <v>15</v>
      </c>
      <c r="AE643" s="88" t="str">
        <f>IF(ISBLANK(Lehrdrehbuch[[#This Row],[from]]),"",_xlfn.CONCAT(Lehrdrehbuch[[#This Row],[Ei Nr.]],".",Lehrdrehbuch[[#This Row],[from]]))</f>
        <v>8.na</v>
      </c>
      <c r="AF643" s="9" t="s">
        <v>15</v>
      </c>
      <c r="AG643" s="88" t="str">
        <f>IF(ISBLANK(Lehrdrehbuch[[#This Row],[until]]),"",_xlfn.CONCAT(Lehrdrehbuch[[#This Row],[Ei Nr.]],".",Lehrdrehbuch[[#This Row],[until]]))</f>
        <v>8.na</v>
      </c>
      <c r="AH643" s="67" t="str" cm="1">
        <f t="array" ref="AH643">_xlfn.IFS(Lehrdrehbuch[[#This Row],[from]]="na","na",Lehrdrehbuch[[#This Row],[from]]="ID","na",ISBLANK(Lehrdrehbuch[[#This Row],[from]]),"na",ISNUMBER(Lehrdrehbuch[[#This Row],[from]]),Lehrdrehbuch[[#This Row],[until]]-Lehrdrehbuch[[#This Row],[from]]+1)</f>
        <v>na</v>
      </c>
      <c r="AI643" s="79"/>
      <c r="AJ643" s="96"/>
      <c r="AK643" s="79"/>
    </row>
    <row r="644" spans="1:48" ht="96" x14ac:dyDescent="0.2">
      <c r="A644" s="46"/>
      <c r="B644" s="39">
        <v>7</v>
      </c>
      <c r="C644" s="109">
        <v>260</v>
      </c>
      <c r="D644" s="50">
        <v>136</v>
      </c>
      <c r="E644" s="103">
        <v>0</v>
      </c>
      <c r="F644" s="92" t="s">
        <v>835</v>
      </c>
      <c r="G644" s="52">
        <v>3.472222222222222E-3</v>
      </c>
      <c r="H644" s="44">
        <v>0</v>
      </c>
      <c r="I64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64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644" s="56">
        <v>3.4722222222222224E-2</v>
      </c>
      <c r="L644" s="128" t="str" cm="1">
        <f t="array" ref="L64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08.04.01a.02_p_EN</v>
      </c>
      <c r="M644" s="59">
        <v>8</v>
      </c>
      <c r="N644" s="37" t="s">
        <v>921</v>
      </c>
      <c r="O644" s="5">
        <v>4</v>
      </c>
      <c r="P644" s="1" t="s">
        <v>925</v>
      </c>
      <c r="Q644" s="59" t="s">
        <v>363</v>
      </c>
      <c r="R644" s="1" t="s">
        <v>926</v>
      </c>
      <c r="S644" s="84" t="s">
        <v>937</v>
      </c>
      <c r="T644" s="58">
        <v>2</v>
      </c>
      <c r="U644" s="2" t="s">
        <v>1257</v>
      </c>
      <c r="V644" s="60" t="s">
        <v>1261</v>
      </c>
      <c r="W644" s="1" t="s">
        <v>821</v>
      </c>
      <c r="X644" s="1" t="s">
        <v>374</v>
      </c>
      <c r="Y644" s="17">
        <v>1</v>
      </c>
      <c r="Z644" s="60" t="s">
        <v>1258</v>
      </c>
      <c r="AA644" s="35"/>
      <c r="AB644" s="12"/>
      <c r="AC644" s="10"/>
      <c r="AD644" s="9" t="s">
        <v>15</v>
      </c>
      <c r="AE644" s="88" t="str">
        <f>IF(ISBLANK(Lehrdrehbuch[[#This Row],[from]]),"",_xlfn.CONCAT(Lehrdrehbuch[[#This Row],[Ei Nr.]],".",Lehrdrehbuch[[#This Row],[from]]))</f>
        <v>8.na</v>
      </c>
      <c r="AF644" s="9" t="s">
        <v>15</v>
      </c>
      <c r="AG644" s="88" t="str">
        <f>IF(ISBLANK(Lehrdrehbuch[[#This Row],[until]]),"",_xlfn.CONCAT(Lehrdrehbuch[[#This Row],[Ei Nr.]],".",Lehrdrehbuch[[#This Row],[until]]))</f>
        <v>8.na</v>
      </c>
      <c r="AH644" s="67" t="str" cm="1">
        <f t="array" ref="AH644">_xlfn.IFS(Lehrdrehbuch[[#This Row],[from]]="na","na",Lehrdrehbuch[[#This Row],[from]]="ID","na",ISBLANK(Lehrdrehbuch[[#This Row],[from]]),"na",ISNUMBER(Lehrdrehbuch[[#This Row],[from]]),Lehrdrehbuch[[#This Row],[until]]-Lehrdrehbuch[[#This Row],[from]]+1)</f>
        <v>na</v>
      </c>
      <c r="AI644" s="79"/>
      <c r="AJ644" s="96"/>
      <c r="AK644" s="79"/>
      <c r="AL644"/>
      <c r="AM644"/>
      <c r="AN644"/>
      <c r="AO644"/>
      <c r="AP644"/>
      <c r="AQ644"/>
      <c r="AR644"/>
      <c r="AS644"/>
      <c r="AT644"/>
      <c r="AU644"/>
      <c r="AV644"/>
    </row>
    <row r="645" spans="1:48" ht="48" x14ac:dyDescent="0.2">
      <c r="A645" s="46"/>
      <c r="B645" s="39">
        <v>7</v>
      </c>
      <c r="C645" s="109">
        <v>261</v>
      </c>
      <c r="D645" s="50">
        <v>138</v>
      </c>
      <c r="E645" s="103">
        <v>0</v>
      </c>
      <c r="F645" s="92" t="s">
        <v>835</v>
      </c>
      <c r="G645" s="52">
        <v>3.472222222222222E-3</v>
      </c>
      <c r="H645" s="44">
        <v>0</v>
      </c>
      <c r="I64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64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645" s="56">
        <v>3.4722222222222224E-2</v>
      </c>
      <c r="L645" s="128" t="str" cm="1">
        <f t="array" ref="L64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08.04.01a.03_p_EN</v>
      </c>
      <c r="M645" s="59">
        <v>8</v>
      </c>
      <c r="N645" s="37" t="s">
        <v>921</v>
      </c>
      <c r="O645" s="5">
        <v>4</v>
      </c>
      <c r="P645" s="1" t="s">
        <v>925</v>
      </c>
      <c r="Q645" s="59" t="s">
        <v>363</v>
      </c>
      <c r="R645" s="1" t="s">
        <v>926</v>
      </c>
      <c r="S645" s="84" t="s">
        <v>937</v>
      </c>
      <c r="T645" s="58">
        <v>3</v>
      </c>
      <c r="U645" s="2" t="s">
        <v>1342</v>
      </c>
      <c r="V645" s="60" t="s">
        <v>1261</v>
      </c>
      <c r="W645" s="1" t="s">
        <v>821</v>
      </c>
      <c r="X645" s="1" t="s">
        <v>822</v>
      </c>
      <c r="Y645" s="17">
        <v>1</v>
      </c>
      <c r="Z645" s="60" t="s">
        <v>1481</v>
      </c>
      <c r="AA645" s="35"/>
      <c r="AB645" s="12"/>
      <c r="AC645" s="10"/>
      <c r="AD645" s="9" t="s">
        <v>15</v>
      </c>
      <c r="AE645" s="88" t="str">
        <f>IF(ISBLANK(Lehrdrehbuch[[#This Row],[from]]),"",_xlfn.CONCAT(Lehrdrehbuch[[#This Row],[Ei Nr.]],".",Lehrdrehbuch[[#This Row],[from]]))</f>
        <v>8.na</v>
      </c>
      <c r="AF645" s="9" t="s">
        <v>15</v>
      </c>
      <c r="AG645" s="88" t="str">
        <f>IF(ISBLANK(Lehrdrehbuch[[#This Row],[until]]),"",_xlfn.CONCAT(Lehrdrehbuch[[#This Row],[Ei Nr.]],".",Lehrdrehbuch[[#This Row],[until]]))</f>
        <v>8.na</v>
      </c>
      <c r="AH645" s="67" t="str" cm="1">
        <f t="array" ref="AH645">_xlfn.IFS(Lehrdrehbuch[[#This Row],[from]]="na","na",Lehrdrehbuch[[#This Row],[from]]="ID","na",ISBLANK(Lehrdrehbuch[[#This Row],[from]]),"na",ISNUMBER(Lehrdrehbuch[[#This Row],[from]]),Lehrdrehbuch[[#This Row],[until]]-Lehrdrehbuch[[#This Row],[from]]+1)</f>
        <v>na</v>
      </c>
      <c r="AI645" s="79"/>
      <c r="AJ645" s="96"/>
      <c r="AK645" s="79"/>
      <c r="AL645"/>
      <c r="AM645"/>
      <c r="AN645"/>
      <c r="AO645"/>
      <c r="AP645"/>
      <c r="AQ645"/>
      <c r="AR645"/>
      <c r="AS645"/>
      <c r="AT645"/>
      <c r="AU645"/>
      <c r="AV645"/>
    </row>
    <row r="646" spans="1:48" ht="48" x14ac:dyDescent="0.2">
      <c r="A646" s="46"/>
      <c r="B646" s="39">
        <v>7</v>
      </c>
      <c r="C646" s="109">
        <v>262</v>
      </c>
      <c r="D646" s="50">
        <v>140</v>
      </c>
      <c r="E646" s="103">
        <v>0</v>
      </c>
      <c r="F646" s="92" t="s">
        <v>835</v>
      </c>
      <c r="G646" s="52">
        <v>6.9444444444444447E-4</v>
      </c>
      <c r="H646" s="44">
        <v>0</v>
      </c>
      <c r="I64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64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646" s="56">
        <v>3.4722222222222224E-2</v>
      </c>
      <c r="L646" s="128" t="str" cm="1">
        <f t="array" ref="L64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08.04.01b.01_p_EN</v>
      </c>
      <c r="M646" s="58">
        <v>8</v>
      </c>
      <c r="N646" s="37" t="s">
        <v>921</v>
      </c>
      <c r="O646" s="5">
        <v>4</v>
      </c>
      <c r="P646" s="1" t="s">
        <v>925</v>
      </c>
      <c r="Q646" s="59" t="s">
        <v>711</v>
      </c>
      <c r="R646" s="1" t="s">
        <v>924</v>
      </c>
      <c r="S646" s="84" t="s">
        <v>937</v>
      </c>
      <c r="T646" s="58">
        <v>1</v>
      </c>
      <c r="U646" s="2" t="s">
        <v>877</v>
      </c>
      <c r="V646" s="60" t="s">
        <v>1264</v>
      </c>
      <c r="W646" s="1" t="s">
        <v>826</v>
      </c>
      <c r="X646" s="1" t="s">
        <v>374</v>
      </c>
      <c r="Y646" s="17">
        <v>1</v>
      </c>
      <c r="Z646" s="60" t="s">
        <v>945</v>
      </c>
      <c r="AA646" s="35"/>
      <c r="AB646" s="12"/>
      <c r="AC646" s="2"/>
      <c r="AD646" s="9" t="s">
        <v>15</v>
      </c>
      <c r="AE646" s="88" t="str">
        <f>IF(ISBLANK(Lehrdrehbuch[[#This Row],[from]]),"",_xlfn.CONCAT(Lehrdrehbuch[[#This Row],[Ei Nr.]],".",Lehrdrehbuch[[#This Row],[from]]))</f>
        <v>8.na</v>
      </c>
      <c r="AF646" s="9" t="s">
        <v>15</v>
      </c>
      <c r="AG646" s="88" t="str">
        <f>IF(ISBLANK(Lehrdrehbuch[[#This Row],[until]]),"",_xlfn.CONCAT(Lehrdrehbuch[[#This Row],[Ei Nr.]],".",Lehrdrehbuch[[#This Row],[until]]))</f>
        <v>8.na</v>
      </c>
      <c r="AH646" s="67" t="str" cm="1">
        <f t="array" ref="AH646">_xlfn.IFS(Lehrdrehbuch[[#This Row],[from]]="na","na",Lehrdrehbuch[[#This Row],[from]]="ID","na",ISBLANK(Lehrdrehbuch[[#This Row],[from]]),"na",ISNUMBER(Lehrdrehbuch[[#This Row],[from]]),Lehrdrehbuch[[#This Row],[until]]-Lehrdrehbuch[[#This Row],[from]]+1)</f>
        <v>na</v>
      </c>
      <c r="AI646" s="79"/>
      <c r="AJ646" s="96"/>
      <c r="AK646" s="79"/>
      <c r="AL646"/>
      <c r="AM646"/>
      <c r="AN646"/>
      <c r="AO646"/>
      <c r="AP646"/>
      <c r="AQ646"/>
      <c r="AR646"/>
      <c r="AS646"/>
      <c r="AT646"/>
      <c r="AU646"/>
      <c r="AV646"/>
    </row>
    <row r="647" spans="1:48" ht="80" x14ac:dyDescent="0.2">
      <c r="A647" s="46"/>
      <c r="B647" s="39">
        <v>7</v>
      </c>
      <c r="C647" s="109">
        <v>263</v>
      </c>
      <c r="D647" s="50">
        <v>142</v>
      </c>
      <c r="E647" s="103">
        <v>0</v>
      </c>
      <c r="F647" s="92" t="s">
        <v>835</v>
      </c>
      <c r="G647" s="52">
        <v>3.472222222222222E-3</v>
      </c>
      <c r="H647" s="44">
        <v>0</v>
      </c>
      <c r="I64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64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647" s="56">
        <v>3.4722222222222224E-2</v>
      </c>
      <c r="L647" s="128" t="str" cm="1">
        <f t="array" ref="L64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08.04.01b.02_p_EN</v>
      </c>
      <c r="M647" s="58">
        <v>8</v>
      </c>
      <c r="N647" s="37" t="s">
        <v>921</v>
      </c>
      <c r="O647" s="5">
        <v>4</v>
      </c>
      <c r="P647" s="1" t="s">
        <v>925</v>
      </c>
      <c r="Q647" s="59" t="s">
        <v>711</v>
      </c>
      <c r="R647" s="1" t="s">
        <v>924</v>
      </c>
      <c r="S647" s="84" t="s">
        <v>937</v>
      </c>
      <c r="T647" s="58">
        <v>2</v>
      </c>
      <c r="U647" s="2" t="s">
        <v>1257</v>
      </c>
      <c r="V647" s="60" t="s">
        <v>1264</v>
      </c>
      <c r="W647" s="1" t="s">
        <v>821</v>
      </c>
      <c r="X647" s="1" t="s">
        <v>374</v>
      </c>
      <c r="Y647" s="17">
        <v>1</v>
      </c>
      <c r="Z647" s="60" t="s">
        <v>1258</v>
      </c>
      <c r="AA647" s="35"/>
      <c r="AB647" s="12"/>
      <c r="AC647" s="2"/>
      <c r="AD647" s="9" t="s">
        <v>15</v>
      </c>
      <c r="AE647" s="88" t="str">
        <f>IF(ISBLANK(Lehrdrehbuch[[#This Row],[from]]),"",_xlfn.CONCAT(Lehrdrehbuch[[#This Row],[Ei Nr.]],".",Lehrdrehbuch[[#This Row],[from]]))</f>
        <v>8.na</v>
      </c>
      <c r="AF647" s="9" t="s">
        <v>15</v>
      </c>
      <c r="AG647" s="88" t="str">
        <f>IF(ISBLANK(Lehrdrehbuch[[#This Row],[until]]),"",_xlfn.CONCAT(Lehrdrehbuch[[#This Row],[Ei Nr.]],".",Lehrdrehbuch[[#This Row],[until]]))</f>
        <v>8.na</v>
      </c>
      <c r="AH647" s="67" t="str" cm="1">
        <f t="array" ref="AH647">_xlfn.IFS(Lehrdrehbuch[[#This Row],[from]]="na","na",Lehrdrehbuch[[#This Row],[from]]="ID","na",ISBLANK(Lehrdrehbuch[[#This Row],[from]]),"na",ISNUMBER(Lehrdrehbuch[[#This Row],[from]]),Lehrdrehbuch[[#This Row],[until]]-Lehrdrehbuch[[#This Row],[from]]+1)</f>
        <v>na</v>
      </c>
      <c r="AI647" s="79"/>
      <c r="AJ647" s="96"/>
      <c r="AK647" s="79"/>
      <c r="AL647"/>
      <c r="AM647"/>
      <c r="AN647"/>
      <c r="AO647"/>
      <c r="AP647"/>
      <c r="AQ647"/>
      <c r="AR647"/>
      <c r="AS647"/>
      <c r="AT647"/>
      <c r="AU647"/>
      <c r="AV647"/>
    </row>
    <row r="648" spans="1:48" ht="32" x14ac:dyDescent="0.2">
      <c r="A648" s="46"/>
      <c r="B648" s="39">
        <v>7</v>
      </c>
      <c r="C648" s="109">
        <v>264</v>
      </c>
      <c r="D648" s="50">
        <v>144</v>
      </c>
      <c r="E648" s="103">
        <v>0</v>
      </c>
      <c r="F648" s="92" t="s">
        <v>835</v>
      </c>
      <c r="G648" s="52">
        <v>3.472222222222222E-3</v>
      </c>
      <c r="H648" s="44">
        <v>0</v>
      </c>
      <c r="I64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0.20763888888888882</v>
      </c>
      <c r="J64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0.58263888888888837</v>
      </c>
      <c r="K648" s="56">
        <v>3.4722222222222224E-2</v>
      </c>
      <c r="L648" s="128" t="str" cm="1">
        <f t="array" ref="L64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08.04.01b.03_p_EN</v>
      </c>
      <c r="M648" s="58">
        <v>8</v>
      </c>
      <c r="N648" s="37" t="s">
        <v>921</v>
      </c>
      <c r="O648" s="5">
        <v>4</v>
      </c>
      <c r="P648" s="1" t="s">
        <v>925</v>
      </c>
      <c r="Q648" s="59" t="s">
        <v>711</v>
      </c>
      <c r="R648" s="1" t="s">
        <v>924</v>
      </c>
      <c r="S648" s="84" t="s">
        <v>937</v>
      </c>
      <c r="T648" s="58">
        <v>3</v>
      </c>
      <c r="U648" s="2" t="s">
        <v>1259</v>
      </c>
      <c r="V648" s="60" t="s">
        <v>1264</v>
      </c>
      <c r="W648" s="1" t="s">
        <v>821</v>
      </c>
      <c r="X648" s="1" t="s">
        <v>822</v>
      </c>
      <c r="Y648" s="17">
        <v>1</v>
      </c>
      <c r="Z648" s="60" t="s">
        <v>944</v>
      </c>
      <c r="AA648" s="35"/>
      <c r="AB648" s="12"/>
      <c r="AC648" s="2"/>
      <c r="AD648" s="9" t="s">
        <v>15</v>
      </c>
      <c r="AE648" s="88" t="str">
        <f>IF(ISBLANK(Lehrdrehbuch[[#This Row],[from]]),"",_xlfn.CONCAT(Lehrdrehbuch[[#This Row],[Ei Nr.]],".",Lehrdrehbuch[[#This Row],[from]]))</f>
        <v>8.na</v>
      </c>
      <c r="AF648" s="9" t="s">
        <v>15</v>
      </c>
      <c r="AG648" s="88" t="str">
        <f>IF(ISBLANK(Lehrdrehbuch[[#This Row],[until]]),"",_xlfn.CONCAT(Lehrdrehbuch[[#This Row],[Ei Nr.]],".",Lehrdrehbuch[[#This Row],[until]]))</f>
        <v>8.na</v>
      </c>
      <c r="AH648" s="67" t="str" cm="1">
        <f t="array" ref="AH648">_xlfn.IFS(Lehrdrehbuch[[#This Row],[from]]="na","na",Lehrdrehbuch[[#This Row],[from]]="ID","na",ISBLANK(Lehrdrehbuch[[#This Row],[from]]),"na",ISNUMBER(Lehrdrehbuch[[#This Row],[from]]),Lehrdrehbuch[[#This Row],[until]]-Lehrdrehbuch[[#This Row],[from]]+1)</f>
        <v>na</v>
      </c>
      <c r="AI648" s="79"/>
      <c r="AJ648" s="96"/>
      <c r="AK648" s="79"/>
      <c r="AL648"/>
      <c r="AM648"/>
      <c r="AN648"/>
      <c r="AO648"/>
      <c r="AP648"/>
      <c r="AQ648"/>
      <c r="AR648"/>
      <c r="AS648"/>
      <c r="AT648"/>
      <c r="AU648"/>
      <c r="AV648"/>
    </row>
    <row r="649" spans="1:48" ht="32" x14ac:dyDescent="0.2">
      <c r="A649" s="46"/>
      <c r="B649" s="39">
        <v>7</v>
      </c>
      <c r="C649" s="109">
        <v>265</v>
      </c>
      <c r="D649" s="50">
        <v>146</v>
      </c>
      <c r="E649" s="102">
        <v>0</v>
      </c>
      <c r="F649" s="92" t="s">
        <v>835</v>
      </c>
      <c r="G649" s="52">
        <v>2.7777777777777779E-3</v>
      </c>
      <c r="H649" s="44">
        <v>1</v>
      </c>
      <c r="I64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0.21041666666666659</v>
      </c>
      <c r="J64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0.58541666666666614</v>
      </c>
      <c r="K649" s="56">
        <v>6.9444444444444441E-3</v>
      </c>
      <c r="L649" s="128" t="str" cm="1">
        <f t="array" ref="L64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09.01.01.01_p_EN</v>
      </c>
      <c r="M649" s="59">
        <v>9</v>
      </c>
      <c r="N649" s="37" t="s">
        <v>950</v>
      </c>
      <c r="O649" s="5">
        <v>1</v>
      </c>
      <c r="P649" s="1" t="s">
        <v>951</v>
      </c>
      <c r="Q649" s="59">
        <v>1</v>
      </c>
      <c r="R649" s="1" t="s">
        <v>952</v>
      </c>
      <c r="S649" s="84" t="s">
        <v>1453</v>
      </c>
      <c r="T649" s="59">
        <v>1</v>
      </c>
      <c r="U649" s="2" t="s">
        <v>1303</v>
      </c>
      <c r="V649" s="60" t="s">
        <v>1483</v>
      </c>
      <c r="W649" s="1" t="s">
        <v>821</v>
      </c>
      <c r="X649" s="1" t="s">
        <v>822</v>
      </c>
      <c r="Y649" s="17">
        <v>0</v>
      </c>
      <c r="Z649" s="60" t="s">
        <v>1482</v>
      </c>
      <c r="AA649" s="35"/>
      <c r="AB649" s="12"/>
      <c r="AC649" s="2"/>
      <c r="AD649" s="9" t="s">
        <v>15</v>
      </c>
      <c r="AE649" s="88" t="str">
        <f>IF(ISBLANK(Lehrdrehbuch[[#This Row],[from]]),"",_xlfn.CONCAT(Lehrdrehbuch[[#This Row],[Ei Nr.]],".",Lehrdrehbuch[[#This Row],[from]]))</f>
        <v>9.na</v>
      </c>
      <c r="AF649" s="9" t="s">
        <v>15</v>
      </c>
      <c r="AG649" s="88" t="str">
        <f>IF(ISBLANK(Lehrdrehbuch[[#This Row],[until]]),"",_xlfn.CONCAT(Lehrdrehbuch[[#This Row],[Ei Nr.]],".",Lehrdrehbuch[[#This Row],[until]]))</f>
        <v>9.na</v>
      </c>
      <c r="AH649" s="67" t="str" cm="1">
        <f t="array" ref="AH649">_xlfn.IFS(Lehrdrehbuch[[#This Row],[from]]="na","na",Lehrdrehbuch[[#This Row],[from]]="ID","na",ISBLANK(Lehrdrehbuch[[#This Row],[from]]),"na",ISNUMBER(Lehrdrehbuch[[#This Row],[from]]),Lehrdrehbuch[[#This Row],[until]]-Lehrdrehbuch[[#This Row],[from]]+1)</f>
        <v>na</v>
      </c>
      <c r="AI649" s="79"/>
      <c r="AJ649" s="96"/>
      <c r="AK649" s="79"/>
      <c r="AL649"/>
      <c r="AM649"/>
      <c r="AN649"/>
      <c r="AO649"/>
      <c r="AP649"/>
      <c r="AQ649"/>
      <c r="AR649"/>
      <c r="AS649"/>
      <c r="AT649"/>
      <c r="AU649"/>
      <c r="AV649"/>
    </row>
    <row r="650" spans="1:48" ht="64" x14ac:dyDescent="0.2">
      <c r="A650" s="46"/>
      <c r="B650" s="39">
        <v>7</v>
      </c>
      <c r="C650" s="109">
        <v>266</v>
      </c>
      <c r="D650" s="50">
        <v>148</v>
      </c>
      <c r="E650" s="102">
        <v>0</v>
      </c>
      <c r="F650" s="92" t="s">
        <v>835</v>
      </c>
      <c r="G650" s="52">
        <v>2.0833333333333333E-3</v>
      </c>
      <c r="H650" s="44">
        <v>1</v>
      </c>
      <c r="I65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0.21249999999999991</v>
      </c>
      <c r="J65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0.58749999999999947</v>
      </c>
      <c r="K650" s="56">
        <v>6.9444444444444441E-3</v>
      </c>
      <c r="L650" s="128" t="str" cm="1">
        <f t="array" ref="L65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09.01.01.02_p_EN</v>
      </c>
      <c r="M650" s="59">
        <v>9</v>
      </c>
      <c r="N650" s="37" t="s">
        <v>950</v>
      </c>
      <c r="O650" s="5">
        <v>1</v>
      </c>
      <c r="P650" s="1" t="s">
        <v>951</v>
      </c>
      <c r="Q650" s="59">
        <v>1</v>
      </c>
      <c r="R650" s="1" t="s">
        <v>952</v>
      </c>
      <c r="S650" s="84" t="s">
        <v>1453</v>
      </c>
      <c r="T650" s="59">
        <v>2</v>
      </c>
      <c r="U650" s="2" t="s">
        <v>1235</v>
      </c>
      <c r="V650" s="60" t="s">
        <v>1483</v>
      </c>
      <c r="W650" s="1" t="s">
        <v>821</v>
      </c>
      <c r="X650" s="1" t="s">
        <v>822</v>
      </c>
      <c r="Y650" s="17">
        <v>0</v>
      </c>
      <c r="Z650" s="60" t="s">
        <v>493</v>
      </c>
      <c r="AA650" s="35"/>
      <c r="AB650" s="12"/>
      <c r="AC650" s="2"/>
      <c r="AD650" s="9" t="s">
        <v>15</v>
      </c>
      <c r="AE650" s="88" t="str">
        <f>IF(ISBLANK(Lehrdrehbuch[[#This Row],[from]]),"",_xlfn.CONCAT(Lehrdrehbuch[[#This Row],[Ei Nr.]],".",Lehrdrehbuch[[#This Row],[from]]))</f>
        <v>9.na</v>
      </c>
      <c r="AF650" s="9" t="s">
        <v>15</v>
      </c>
      <c r="AG650" s="88" t="str">
        <f>IF(ISBLANK(Lehrdrehbuch[[#This Row],[until]]),"",_xlfn.CONCAT(Lehrdrehbuch[[#This Row],[Ei Nr.]],".",Lehrdrehbuch[[#This Row],[until]]))</f>
        <v>9.na</v>
      </c>
      <c r="AH650" s="67" t="str" cm="1">
        <f t="array" ref="AH650">_xlfn.IFS(Lehrdrehbuch[[#This Row],[from]]="na","na",Lehrdrehbuch[[#This Row],[from]]="ID","na",ISBLANK(Lehrdrehbuch[[#This Row],[from]]),"na",ISNUMBER(Lehrdrehbuch[[#This Row],[from]]),Lehrdrehbuch[[#This Row],[until]]-Lehrdrehbuch[[#This Row],[from]]+1)</f>
        <v>na</v>
      </c>
      <c r="AI650" s="79"/>
      <c r="AJ650" s="96"/>
      <c r="AK650" s="79"/>
      <c r="AL650"/>
      <c r="AM650"/>
      <c r="AN650"/>
      <c r="AO650"/>
      <c r="AP650"/>
      <c r="AQ650"/>
      <c r="AR650"/>
      <c r="AS650"/>
      <c r="AT650"/>
      <c r="AU650"/>
      <c r="AV650"/>
    </row>
    <row r="651" spans="1:48" ht="80" x14ac:dyDescent="0.2">
      <c r="A651" s="46"/>
      <c r="B651" s="39">
        <v>7</v>
      </c>
      <c r="C651" s="109">
        <v>267</v>
      </c>
      <c r="D651" s="50">
        <v>151</v>
      </c>
      <c r="E651" s="102">
        <v>0</v>
      </c>
      <c r="F651" s="92" t="s">
        <v>835</v>
      </c>
      <c r="G651" s="52">
        <v>2.0833333333333333E-3</v>
      </c>
      <c r="H651" s="44">
        <v>1</v>
      </c>
      <c r="I65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0.21458333333333324</v>
      </c>
      <c r="J65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0.58958333333333279</v>
      </c>
      <c r="K651" s="56">
        <v>6.9444444444444441E-3</v>
      </c>
      <c r="L651" s="128" t="str" cm="1">
        <f t="array" ref="L65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09.02.02.01_p_EN</v>
      </c>
      <c r="M651" s="59">
        <v>9</v>
      </c>
      <c r="N651" s="37" t="s">
        <v>950</v>
      </c>
      <c r="O651" s="5">
        <v>2</v>
      </c>
      <c r="P651" s="1" t="s">
        <v>36</v>
      </c>
      <c r="Q651" s="59">
        <v>2</v>
      </c>
      <c r="R651" s="1" t="s">
        <v>36</v>
      </c>
      <c r="S651" s="84" t="s">
        <v>823</v>
      </c>
      <c r="T651" s="59">
        <v>1</v>
      </c>
      <c r="U651" s="2" t="s">
        <v>824</v>
      </c>
      <c r="V651" s="60" t="s">
        <v>1267</v>
      </c>
      <c r="W651" s="1" t="s">
        <v>826</v>
      </c>
      <c r="X651" s="1" t="s">
        <v>374</v>
      </c>
      <c r="Y651" s="17">
        <v>0</v>
      </c>
      <c r="Z651" s="60" t="s">
        <v>1484</v>
      </c>
      <c r="AA651" s="35"/>
      <c r="AB651" s="12"/>
      <c r="AC651" s="2"/>
      <c r="AD651" s="9">
        <v>5</v>
      </c>
      <c r="AE651" s="88" t="str">
        <f>IF(ISBLANK(Lehrdrehbuch[[#This Row],[from]]),"",_xlfn.CONCAT(Lehrdrehbuch[[#This Row],[Ei Nr.]],".",Lehrdrehbuch[[#This Row],[from]]))</f>
        <v>9.5</v>
      </c>
      <c r="AF651" s="9">
        <v>6</v>
      </c>
      <c r="AG651" s="88" t="str">
        <f>IF(ISBLANK(Lehrdrehbuch[[#This Row],[until]]),"",_xlfn.CONCAT(Lehrdrehbuch[[#This Row],[Ei Nr.]],".",Lehrdrehbuch[[#This Row],[until]]))</f>
        <v>9.6</v>
      </c>
      <c r="AH651" s="67" cm="1">
        <f t="array" ref="AH651">_xlfn.IFS(Lehrdrehbuch[[#This Row],[from]]="na","na",Lehrdrehbuch[[#This Row],[from]]="ID","na",ISBLANK(Lehrdrehbuch[[#This Row],[from]]),"na",ISNUMBER(Lehrdrehbuch[[#This Row],[from]]),Lehrdrehbuch[[#This Row],[until]]-Lehrdrehbuch[[#This Row],[from]]+1)</f>
        <v>2</v>
      </c>
      <c r="AI651" s="79"/>
      <c r="AJ651" s="96"/>
      <c r="AK651" s="79"/>
      <c r="AL651"/>
      <c r="AM651"/>
      <c r="AN651"/>
      <c r="AO651"/>
      <c r="AP651"/>
      <c r="AQ651"/>
      <c r="AR651"/>
      <c r="AS651"/>
      <c r="AT651"/>
      <c r="AU651"/>
      <c r="AV651"/>
    </row>
    <row r="652" spans="1:48" ht="48" x14ac:dyDescent="0.2">
      <c r="A652" s="46"/>
      <c r="B652" s="39">
        <v>7</v>
      </c>
      <c r="C652" s="109">
        <v>268</v>
      </c>
      <c r="D652" s="50">
        <v>153</v>
      </c>
      <c r="E652" s="102">
        <v>0</v>
      </c>
      <c r="F652" s="92" t="s">
        <v>835</v>
      </c>
      <c r="G652" s="52">
        <v>3.472222222222222E-3</v>
      </c>
      <c r="H652" s="44">
        <v>0</v>
      </c>
      <c r="I65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0.21458333333333324</v>
      </c>
      <c r="J65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0.58958333333333279</v>
      </c>
      <c r="K652" s="56">
        <v>6.9444444444444441E-3</v>
      </c>
      <c r="L652" s="128" t="str" cm="1">
        <f t="array" ref="L65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09.02.02a.01_p_EN</v>
      </c>
      <c r="M652" s="58">
        <v>9</v>
      </c>
      <c r="N652" s="37" t="s">
        <v>950</v>
      </c>
      <c r="O652" s="5">
        <v>2</v>
      </c>
      <c r="P652" s="1" t="s">
        <v>36</v>
      </c>
      <c r="Q652" s="59" t="s">
        <v>365</v>
      </c>
      <c r="R652" s="1" t="s">
        <v>953</v>
      </c>
      <c r="S652" s="84" t="s">
        <v>939</v>
      </c>
      <c r="T652" s="58">
        <v>1</v>
      </c>
      <c r="U652" s="2" t="s">
        <v>1268</v>
      </c>
      <c r="V652" s="60" t="s">
        <v>1269</v>
      </c>
      <c r="W652" s="1" t="s">
        <v>826</v>
      </c>
      <c r="X652" s="1" t="s">
        <v>374</v>
      </c>
      <c r="Y652" s="17">
        <v>1</v>
      </c>
      <c r="Z652" s="60" t="s">
        <v>963</v>
      </c>
      <c r="AA652" s="35"/>
      <c r="AB652" s="12"/>
      <c r="AC652" s="2"/>
      <c r="AD652" s="9" t="s">
        <v>15</v>
      </c>
      <c r="AE652" s="88" t="str">
        <f>IF(ISBLANK(Lehrdrehbuch[[#This Row],[from]]),"",_xlfn.CONCAT(Lehrdrehbuch[[#This Row],[Ei Nr.]],".",Lehrdrehbuch[[#This Row],[from]]))</f>
        <v>9.na</v>
      </c>
      <c r="AF652" s="9" t="s">
        <v>15</v>
      </c>
      <c r="AG652" s="88" t="str">
        <f>IF(ISBLANK(Lehrdrehbuch[[#This Row],[until]]),"",_xlfn.CONCAT(Lehrdrehbuch[[#This Row],[Ei Nr.]],".",Lehrdrehbuch[[#This Row],[until]]))</f>
        <v>9.na</v>
      </c>
      <c r="AH652" s="67" t="str" cm="1">
        <f t="array" ref="AH652">_xlfn.IFS(Lehrdrehbuch[[#This Row],[from]]="na","na",Lehrdrehbuch[[#This Row],[from]]="ID","na",ISBLANK(Lehrdrehbuch[[#This Row],[from]]),"na",ISNUMBER(Lehrdrehbuch[[#This Row],[from]]),Lehrdrehbuch[[#This Row],[until]]-Lehrdrehbuch[[#This Row],[from]]+1)</f>
        <v>na</v>
      </c>
      <c r="AI652" s="79"/>
      <c r="AJ652" s="96"/>
      <c r="AK652" s="79"/>
      <c r="AL652"/>
      <c r="AM652"/>
      <c r="AN652"/>
      <c r="AO652"/>
      <c r="AP652"/>
      <c r="AQ652"/>
      <c r="AR652"/>
      <c r="AS652"/>
      <c r="AT652"/>
      <c r="AU652"/>
      <c r="AV652"/>
    </row>
    <row r="653" spans="1:48" ht="48" x14ac:dyDescent="0.2">
      <c r="A653" s="46"/>
      <c r="B653" s="39">
        <v>7</v>
      </c>
      <c r="C653" s="109">
        <v>269</v>
      </c>
      <c r="D653" s="50">
        <v>155</v>
      </c>
      <c r="E653" s="102">
        <v>0</v>
      </c>
      <c r="F653" s="92" t="s">
        <v>835</v>
      </c>
      <c r="G653" s="52">
        <v>2.0833333333333333E-3</v>
      </c>
      <c r="H653" s="44">
        <v>1</v>
      </c>
      <c r="I65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0.21666666666666656</v>
      </c>
      <c r="J65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0.59166666666666612</v>
      </c>
      <c r="K653" s="56">
        <v>1.3888888888888888E-2</v>
      </c>
      <c r="L653" s="128" t="str" cm="1">
        <f t="array" ref="L65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10.01.01.01_p_EN</v>
      </c>
      <c r="M653" s="59">
        <v>10</v>
      </c>
      <c r="N653" s="37" t="s">
        <v>956</v>
      </c>
      <c r="O653" s="5">
        <v>1</v>
      </c>
      <c r="P653" s="1" t="s">
        <v>957</v>
      </c>
      <c r="Q653" s="59">
        <v>1</v>
      </c>
      <c r="R653" s="1" t="s">
        <v>960</v>
      </c>
      <c r="S653" s="84" t="s">
        <v>868</v>
      </c>
      <c r="T653" s="59">
        <v>1</v>
      </c>
      <c r="U653" s="2" t="s">
        <v>1200</v>
      </c>
      <c r="V653" s="60" t="s">
        <v>1270</v>
      </c>
      <c r="W653" s="1" t="s">
        <v>821</v>
      </c>
      <c r="X653" s="1" t="s">
        <v>822</v>
      </c>
      <c r="Y653" s="17">
        <v>0</v>
      </c>
      <c r="Z653" s="60" t="s">
        <v>964</v>
      </c>
      <c r="AA653" s="35"/>
      <c r="AB653" s="12"/>
      <c r="AC653" s="2"/>
      <c r="AD653" s="9">
        <v>1</v>
      </c>
      <c r="AE653" s="88" t="str">
        <f>IF(ISBLANK(Lehrdrehbuch[[#This Row],[from]]),"",_xlfn.CONCAT(Lehrdrehbuch[[#This Row],[Ei Nr.]],".",Lehrdrehbuch[[#This Row],[from]]))</f>
        <v>10.1</v>
      </c>
      <c r="AF653" s="9">
        <v>2</v>
      </c>
      <c r="AG653" s="88" t="str">
        <f>IF(ISBLANK(Lehrdrehbuch[[#This Row],[until]]),"",_xlfn.CONCAT(Lehrdrehbuch[[#This Row],[Ei Nr.]],".",Lehrdrehbuch[[#This Row],[until]]))</f>
        <v>10.2</v>
      </c>
      <c r="AH653" s="67" cm="1">
        <f t="array" ref="AH653">_xlfn.IFS(Lehrdrehbuch[[#This Row],[from]]="na","na",Lehrdrehbuch[[#This Row],[from]]="ID","na",ISBLANK(Lehrdrehbuch[[#This Row],[from]]),"na",ISNUMBER(Lehrdrehbuch[[#This Row],[from]]),Lehrdrehbuch[[#This Row],[until]]-Lehrdrehbuch[[#This Row],[from]]+1)</f>
        <v>2</v>
      </c>
      <c r="AI653" s="79"/>
      <c r="AJ653" s="96"/>
      <c r="AK653" s="79"/>
      <c r="AL653"/>
      <c r="AM653"/>
      <c r="AN653"/>
      <c r="AO653"/>
      <c r="AP653"/>
      <c r="AQ653"/>
      <c r="AR653"/>
      <c r="AS653"/>
      <c r="AT653"/>
      <c r="AU653"/>
      <c r="AV653"/>
    </row>
    <row r="654" spans="1:48" ht="64" x14ac:dyDescent="0.2">
      <c r="A654" s="46"/>
      <c r="B654" s="39">
        <v>7</v>
      </c>
      <c r="C654" s="109">
        <v>270</v>
      </c>
      <c r="D654" s="50">
        <v>157</v>
      </c>
      <c r="E654" s="102">
        <v>0</v>
      </c>
      <c r="F654" s="92" t="s">
        <v>835</v>
      </c>
      <c r="G654" s="52">
        <v>1.3888888888888889E-3</v>
      </c>
      <c r="H654" s="44">
        <v>1</v>
      </c>
      <c r="I65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0.21805555555555545</v>
      </c>
      <c r="J65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0.593055555555555</v>
      </c>
      <c r="K654" s="56">
        <v>1.3888888888888888E-2</v>
      </c>
      <c r="L654" s="128" t="str" cm="1">
        <f t="array" ref="L65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10.01.02.01_p_EN</v>
      </c>
      <c r="M654" s="59">
        <v>10</v>
      </c>
      <c r="N654" s="37" t="s">
        <v>956</v>
      </c>
      <c r="O654" s="5">
        <v>1</v>
      </c>
      <c r="P654" s="1" t="s">
        <v>957</v>
      </c>
      <c r="Q654" s="59">
        <v>2</v>
      </c>
      <c r="R654" s="1" t="s">
        <v>960</v>
      </c>
      <c r="S654" s="84" t="s">
        <v>823</v>
      </c>
      <c r="T654" s="59">
        <v>1</v>
      </c>
      <c r="U654" s="2" t="s">
        <v>824</v>
      </c>
      <c r="V654" s="60" t="s">
        <v>1271</v>
      </c>
      <c r="W654" s="1" t="s">
        <v>826</v>
      </c>
      <c r="X654" s="1" t="s">
        <v>374</v>
      </c>
      <c r="Y654" s="17">
        <v>0</v>
      </c>
      <c r="Z654" s="60" t="s">
        <v>1485</v>
      </c>
      <c r="AA654" s="35"/>
      <c r="AB654" s="12"/>
      <c r="AC654" s="2"/>
      <c r="AD654" s="9">
        <v>3</v>
      </c>
      <c r="AE654" s="88" t="str">
        <f>IF(ISBLANK(Lehrdrehbuch[[#This Row],[from]]),"",_xlfn.CONCAT(Lehrdrehbuch[[#This Row],[Ei Nr.]],".",Lehrdrehbuch[[#This Row],[from]]))</f>
        <v>10.3</v>
      </c>
      <c r="AF654" s="9">
        <v>5</v>
      </c>
      <c r="AG654" s="88" t="str">
        <f>IF(ISBLANK(Lehrdrehbuch[[#This Row],[until]]),"",_xlfn.CONCAT(Lehrdrehbuch[[#This Row],[Ei Nr.]],".",Lehrdrehbuch[[#This Row],[until]]))</f>
        <v>10.5</v>
      </c>
      <c r="AH654" s="67" cm="1">
        <f t="array" ref="AH654">_xlfn.IFS(Lehrdrehbuch[[#This Row],[from]]="na","na",Lehrdrehbuch[[#This Row],[from]]="ID","na",ISBLANK(Lehrdrehbuch[[#This Row],[from]]),"na",ISNUMBER(Lehrdrehbuch[[#This Row],[from]]),Lehrdrehbuch[[#This Row],[until]]-Lehrdrehbuch[[#This Row],[from]]+1)</f>
        <v>3</v>
      </c>
      <c r="AI654" s="79"/>
      <c r="AJ654" s="96"/>
      <c r="AK654" s="79"/>
      <c r="AL654"/>
      <c r="AM654"/>
      <c r="AN654"/>
      <c r="AO654"/>
      <c r="AP654"/>
      <c r="AQ654"/>
      <c r="AR654"/>
      <c r="AS654"/>
      <c r="AT654"/>
      <c r="AU654"/>
      <c r="AV654"/>
    </row>
    <row r="655" spans="1:48" ht="80" x14ac:dyDescent="0.2">
      <c r="A655" s="46"/>
      <c r="B655" s="39">
        <v>7</v>
      </c>
      <c r="C655" s="109">
        <v>271</v>
      </c>
      <c r="D655" s="50">
        <v>159</v>
      </c>
      <c r="E655" s="102">
        <v>0</v>
      </c>
      <c r="F655" s="92" t="s">
        <v>835</v>
      </c>
      <c r="G655" s="52">
        <v>2.0833333333333333E-3</v>
      </c>
      <c r="H655" s="44">
        <v>1</v>
      </c>
      <c r="I65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0.22013888888888877</v>
      </c>
      <c r="J65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0.59513888888888833</v>
      </c>
      <c r="K655" s="56">
        <v>1.3888888888888888E-2</v>
      </c>
      <c r="L655" s="128" t="str" cm="1">
        <f t="array" ref="L65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10.02.01.01_p_EN</v>
      </c>
      <c r="M655" s="59">
        <v>10</v>
      </c>
      <c r="N655" s="37" t="s">
        <v>956</v>
      </c>
      <c r="O655" s="5">
        <v>2</v>
      </c>
      <c r="P655" s="1" t="s">
        <v>958</v>
      </c>
      <c r="Q655" s="59">
        <v>1</v>
      </c>
      <c r="R655" s="1" t="s">
        <v>961</v>
      </c>
      <c r="S655" s="84" t="s">
        <v>823</v>
      </c>
      <c r="T655" s="59">
        <v>1</v>
      </c>
      <c r="U655" s="2" t="s">
        <v>824</v>
      </c>
      <c r="V655" s="60" t="s">
        <v>1272</v>
      </c>
      <c r="W655" s="1" t="s">
        <v>1390</v>
      </c>
      <c r="X655" s="1" t="s">
        <v>374</v>
      </c>
      <c r="Y655" s="17">
        <v>0</v>
      </c>
      <c r="Z655" s="60" t="s">
        <v>1486</v>
      </c>
      <c r="AA655" s="35"/>
      <c r="AB655" s="12"/>
      <c r="AC655" s="2"/>
      <c r="AD655" s="9">
        <v>6</v>
      </c>
      <c r="AE655" s="88" t="str">
        <f>IF(ISBLANK(Lehrdrehbuch[[#This Row],[from]]),"",_xlfn.CONCAT(Lehrdrehbuch[[#This Row],[Ei Nr.]],".",Lehrdrehbuch[[#This Row],[from]]))</f>
        <v>10.6</v>
      </c>
      <c r="AF655" s="9">
        <v>7</v>
      </c>
      <c r="AG655" s="88" t="str">
        <f>IF(ISBLANK(Lehrdrehbuch[[#This Row],[until]]),"",_xlfn.CONCAT(Lehrdrehbuch[[#This Row],[Ei Nr.]],".",Lehrdrehbuch[[#This Row],[until]]))</f>
        <v>10.7</v>
      </c>
      <c r="AH655" s="67" cm="1">
        <f t="array" ref="AH655">_xlfn.IFS(Lehrdrehbuch[[#This Row],[from]]="na","na",Lehrdrehbuch[[#This Row],[from]]="ID","na",ISBLANK(Lehrdrehbuch[[#This Row],[from]]),"na",ISNUMBER(Lehrdrehbuch[[#This Row],[from]]),Lehrdrehbuch[[#This Row],[until]]-Lehrdrehbuch[[#This Row],[from]]+1)</f>
        <v>2</v>
      </c>
      <c r="AI655" s="79"/>
      <c r="AJ655" s="96"/>
      <c r="AK655" s="79"/>
      <c r="AL655"/>
      <c r="AM655"/>
      <c r="AN655"/>
      <c r="AO655"/>
      <c r="AP655"/>
      <c r="AQ655"/>
      <c r="AR655"/>
      <c r="AS655"/>
      <c r="AT655"/>
      <c r="AU655"/>
      <c r="AV655"/>
    </row>
    <row r="656" spans="1:48" ht="64" x14ac:dyDescent="0.2">
      <c r="A656" s="46"/>
      <c r="B656" s="39">
        <v>7</v>
      </c>
      <c r="C656" s="109">
        <v>272</v>
      </c>
      <c r="D656" s="50">
        <v>161</v>
      </c>
      <c r="E656" s="102">
        <v>0</v>
      </c>
      <c r="F656" s="92" t="s">
        <v>835</v>
      </c>
      <c r="G656" s="52">
        <v>8.3333333333333332E-3</v>
      </c>
      <c r="H656" s="44">
        <v>1</v>
      </c>
      <c r="I65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0.2284722222222221</v>
      </c>
      <c r="J65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0.60347222222222163</v>
      </c>
      <c r="K656" s="56">
        <v>1.3888888888888888E-2</v>
      </c>
      <c r="L656" s="128" t="str" cm="1">
        <f t="array" ref="L65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10.03.01.01_p_EN</v>
      </c>
      <c r="M656" s="58">
        <v>10</v>
      </c>
      <c r="N656" s="37" t="s">
        <v>956</v>
      </c>
      <c r="O656" s="5">
        <v>3</v>
      </c>
      <c r="P656" s="1" t="s">
        <v>959</v>
      </c>
      <c r="Q656" s="59">
        <v>1</v>
      </c>
      <c r="R656" s="1" t="s">
        <v>962</v>
      </c>
      <c r="S656" s="84" t="s">
        <v>868</v>
      </c>
      <c r="T656" s="58">
        <v>1</v>
      </c>
      <c r="U656" s="2" t="s">
        <v>1200</v>
      </c>
      <c r="V656" s="60" t="s">
        <v>1273</v>
      </c>
      <c r="W656" s="1" t="s">
        <v>821</v>
      </c>
      <c r="X656" s="1" t="s">
        <v>822</v>
      </c>
      <c r="Y656" s="17">
        <v>0</v>
      </c>
      <c r="Z656" s="60" t="s">
        <v>965</v>
      </c>
      <c r="AA656" s="35"/>
      <c r="AB656" s="12"/>
      <c r="AC656" s="2"/>
      <c r="AD656" s="9">
        <v>8</v>
      </c>
      <c r="AE656" s="88" t="str">
        <f>IF(ISBLANK(Lehrdrehbuch[[#This Row],[from]]),"",_xlfn.CONCAT(Lehrdrehbuch[[#This Row],[Ei Nr.]],".",Lehrdrehbuch[[#This Row],[from]]))</f>
        <v>10.8</v>
      </c>
      <c r="AF656" s="9">
        <v>9</v>
      </c>
      <c r="AG656" s="88" t="str">
        <f>IF(ISBLANK(Lehrdrehbuch[[#This Row],[until]]),"",_xlfn.CONCAT(Lehrdrehbuch[[#This Row],[Ei Nr.]],".",Lehrdrehbuch[[#This Row],[until]]))</f>
        <v>10.9</v>
      </c>
      <c r="AH656" s="67" cm="1">
        <f t="array" ref="AH656">_xlfn.IFS(Lehrdrehbuch[[#This Row],[from]]="na","na",Lehrdrehbuch[[#This Row],[from]]="ID","na",ISBLANK(Lehrdrehbuch[[#This Row],[from]]),"na",ISNUMBER(Lehrdrehbuch[[#This Row],[from]]),Lehrdrehbuch[[#This Row],[until]]-Lehrdrehbuch[[#This Row],[from]]+1)</f>
        <v>2</v>
      </c>
      <c r="AI656" s="79"/>
      <c r="AJ656" s="96"/>
      <c r="AK656" s="79"/>
      <c r="AL656"/>
      <c r="AM656"/>
      <c r="AN656"/>
      <c r="AO656"/>
      <c r="AP656"/>
      <c r="AQ656"/>
      <c r="AR656"/>
      <c r="AS656"/>
      <c r="AT656"/>
      <c r="AU656"/>
      <c r="AV656"/>
    </row>
    <row r="657" spans="1:48" ht="80" x14ac:dyDescent="0.2">
      <c r="A657" s="46"/>
      <c r="B657" s="39">
        <v>7</v>
      </c>
      <c r="C657" s="109">
        <v>273</v>
      </c>
      <c r="D657" s="50">
        <v>163</v>
      </c>
      <c r="E657" s="102">
        <v>0</v>
      </c>
      <c r="F657" s="92" t="s">
        <v>835</v>
      </c>
      <c r="G657" s="52">
        <v>2.7777777777777779E-3</v>
      </c>
      <c r="H657" s="44">
        <v>1</v>
      </c>
      <c r="I65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0.23124999999999987</v>
      </c>
      <c r="J65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0.6062499999999994</v>
      </c>
      <c r="K657" s="56">
        <v>1.0416666666666666E-2</v>
      </c>
      <c r="L657" s="128" t="str" cm="1">
        <f t="array" ref="L65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11.01.01.01_p_EN</v>
      </c>
      <c r="M657" s="59">
        <v>11</v>
      </c>
      <c r="N657" s="37" t="s">
        <v>966</v>
      </c>
      <c r="O657" s="5">
        <v>1</v>
      </c>
      <c r="P657" s="1" t="s">
        <v>863</v>
      </c>
      <c r="Q657" s="59">
        <v>1</v>
      </c>
      <c r="R657" s="1" t="s">
        <v>969</v>
      </c>
      <c r="S657" s="84" t="s">
        <v>823</v>
      </c>
      <c r="T657" s="59">
        <v>1</v>
      </c>
      <c r="U657" s="2" t="s">
        <v>824</v>
      </c>
      <c r="V657" s="60" t="s">
        <v>1274</v>
      </c>
      <c r="W657" s="1" t="s">
        <v>826</v>
      </c>
      <c r="X657" s="1" t="s">
        <v>374</v>
      </c>
      <c r="Y657" s="17">
        <v>0</v>
      </c>
      <c r="Z657" s="60" t="s">
        <v>1487</v>
      </c>
      <c r="AA657" s="35"/>
      <c r="AB657" s="12"/>
      <c r="AC657" s="2"/>
      <c r="AD657" s="9">
        <v>1</v>
      </c>
      <c r="AE657" s="88" t="str">
        <f>IF(ISBLANK(Lehrdrehbuch[[#This Row],[from]]),"",_xlfn.CONCAT(Lehrdrehbuch[[#This Row],[Ei Nr.]],".",Lehrdrehbuch[[#This Row],[from]]))</f>
        <v>11.1</v>
      </c>
      <c r="AF657" s="9">
        <v>2</v>
      </c>
      <c r="AG657" s="88" t="str">
        <f>IF(ISBLANK(Lehrdrehbuch[[#This Row],[until]]),"",_xlfn.CONCAT(Lehrdrehbuch[[#This Row],[Ei Nr.]],".",Lehrdrehbuch[[#This Row],[until]]))</f>
        <v>11.2</v>
      </c>
      <c r="AH657" s="67" cm="1">
        <f t="array" ref="AH657">_xlfn.IFS(Lehrdrehbuch[[#This Row],[from]]="na","na",Lehrdrehbuch[[#This Row],[from]]="ID","na",ISBLANK(Lehrdrehbuch[[#This Row],[from]]),"na",ISNUMBER(Lehrdrehbuch[[#This Row],[from]]),Lehrdrehbuch[[#This Row],[until]]-Lehrdrehbuch[[#This Row],[from]]+1)</f>
        <v>2</v>
      </c>
      <c r="AI657" s="79"/>
      <c r="AJ657" s="96"/>
      <c r="AK657" s="79"/>
      <c r="AL657"/>
      <c r="AM657"/>
      <c r="AN657"/>
      <c r="AO657"/>
      <c r="AP657"/>
      <c r="AQ657"/>
      <c r="AR657"/>
      <c r="AS657"/>
      <c r="AT657"/>
      <c r="AU657"/>
      <c r="AV657"/>
    </row>
    <row r="658" spans="1:48" ht="32" x14ac:dyDescent="0.2">
      <c r="A658" s="46"/>
      <c r="B658" s="39">
        <v>7</v>
      </c>
      <c r="C658" s="109">
        <v>274</v>
      </c>
      <c r="D658" s="50">
        <v>165</v>
      </c>
      <c r="E658" s="102">
        <v>0</v>
      </c>
      <c r="F658" s="92" t="s">
        <v>835</v>
      </c>
      <c r="G658" s="52">
        <v>4.1666666666666666E-3</v>
      </c>
      <c r="H658" s="44">
        <v>1</v>
      </c>
      <c r="I65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0.23541666666666655</v>
      </c>
      <c r="J65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0.61041666666666605</v>
      </c>
      <c r="K658" s="56">
        <v>1.0416666666666666E-2</v>
      </c>
      <c r="L658" s="128" t="str" cm="1">
        <f t="array" ref="L65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11.03.01.01_p_EN</v>
      </c>
      <c r="M658" s="59">
        <v>11</v>
      </c>
      <c r="N658" s="37" t="s">
        <v>966</v>
      </c>
      <c r="O658" s="5">
        <v>3</v>
      </c>
      <c r="P658" s="1" t="s">
        <v>972</v>
      </c>
      <c r="Q658" s="59">
        <v>1</v>
      </c>
      <c r="R658" s="1" t="s">
        <v>970</v>
      </c>
      <c r="S658" s="84" t="s">
        <v>823</v>
      </c>
      <c r="T658" s="59">
        <v>1</v>
      </c>
      <c r="U658" s="2" t="s">
        <v>824</v>
      </c>
      <c r="V658" s="60" t="s">
        <v>1275</v>
      </c>
      <c r="W658" s="1" t="s">
        <v>826</v>
      </c>
      <c r="X658" s="1" t="s">
        <v>374</v>
      </c>
      <c r="Y658" s="17">
        <v>0</v>
      </c>
      <c r="Z658" s="60" t="s">
        <v>1488</v>
      </c>
      <c r="AA658" s="35"/>
      <c r="AB658" s="12"/>
      <c r="AC658" s="2"/>
      <c r="AD658" s="9">
        <v>3</v>
      </c>
      <c r="AE658" s="88" t="str">
        <f>IF(ISBLANK(Lehrdrehbuch[[#This Row],[from]]),"",_xlfn.CONCAT(Lehrdrehbuch[[#This Row],[Ei Nr.]],".",Lehrdrehbuch[[#This Row],[from]]))</f>
        <v>11.3</v>
      </c>
      <c r="AF658" s="9">
        <v>4</v>
      </c>
      <c r="AG658" s="88" t="str">
        <f>IF(ISBLANK(Lehrdrehbuch[[#This Row],[until]]),"",_xlfn.CONCAT(Lehrdrehbuch[[#This Row],[Ei Nr.]],".",Lehrdrehbuch[[#This Row],[until]]))</f>
        <v>11.4</v>
      </c>
      <c r="AH658" s="67" cm="1">
        <f t="array" ref="AH658">_xlfn.IFS(Lehrdrehbuch[[#This Row],[from]]="na","na",Lehrdrehbuch[[#This Row],[from]]="ID","na",ISBLANK(Lehrdrehbuch[[#This Row],[from]]),"na",ISNUMBER(Lehrdrehbuch[[#This Row],[from]]),Lehrdrehbuch[[#This Row],[until]]-Lehrdrehbuch[[#This Row],[from]]+1)</f>
        <v>2</v>
      </c>
      <c r="AI658" s="79"/>
      <c r="AJ658" s="96"/>
      <c r="AK658" s="79"/>
      <c r="AL658"/>
      <c r="AM658"/>
      <c r="AN658"/>
      <c r="AO658"/>
      <c r="AP658"/>
      <c r="AQ658"/>
      <c r="AR658"/>
      <c r="AS658"/>
      <c r="AT658"/>
      <c r="AU658"/>
      <c r="AV658"/>
    </row>
    <row r="659" spans="1:48" ht="64" x14ac:dyDescent="0.2">
      <c r="A659" s="46"/>
      <c r="B659" s="39">
        <v>7</v>
      </c>
      <c r="C659" s="109">
        <v>275</v>
      </c>
      <c r="D659" s="50">
        <v>167</v>
      </c>
      <c r="E659" s="102">
        <v>0</v>
      </c>
      <c r="F659" s="92" t="s">
        <v>835</v>
      </c>
      <c r="G659" s="52">
        <v>2.0833333333333333E-3</v>
      </c>
      <c r="H659" s="44">
        <v>1</v>
      </c>
      <c r="I65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0.23749999999999988</v>
      </c>
      <c r="J65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0.61249999999999938</v>
      </c>
      <c r="K659" s="56">
        <v>1.0416666666666666E-2</v>
      </c>
      <c r="L659" s="128" t="str" cm="1">
        <f t="array" ref="L65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11.04.01.01_p_EN</v>
      </c>
      <c r="M659" s="59">
        <v>11</v>
      </c>
      <c r="N659" s="37" t="s">
        <v>966</v>
      </c>
      <c r="O659" s="5">
        <v>4</v>
      </c>
      <c r="P659" s="1" t="s">
        <v>967</v>
      </c>
      <c r="Q659" s="59">
        <v>1</v>
      </c>
      <c r="R659" s="1" t="s">
        <v>971</v>
      </c>
      <c r="S659" s="84" t="s">
        <v>823</v>
      </c>
      <c r="T659" s="59">
        <v>1</v>
      </c>
      <c r="U659" s="2" t="s">
        <v>824</v>
      </c>
      <c r="V659" s="60" t="s">
        <v>1276</v>
      </c>
      <c r="W659" s="1" t="s">
        <v>826</v>
      </c>
      <c r="X659" s="1" t="s">
        <v>374</v>
      </c>
      <c r="Y659" s="17">
        <v>0</v>
      </c>
      <c r="Z659" s="60" t="s">
        <v>1489</v>
      </c>
      <c r="AA659" s="35"/>
      <c r="AB659" s="12"/>
      <c r="AC659" s="2"/>
      <c r="AD659" s="9">
        <v>5</v>
      </c>
      <c r="AE659" s="88" t="str">
        <f>IF(ISBLANK(Lehrdrehbuch[[#This Row],[from]]),"",_xlfn.CONCAT(Lehrdrehbuch[[#This Row],[Ei Nr.]],".",Lehrdrehbuch[[#This Row],[from]]))</f>
        <v>11.5</v>
      </c>
      <c r="AF659" s="9">
        <v>5</v>
      </c>
      <c r="AG659" s="88" t="str">
        <f>IF(ISBLANK(Lehrdrehbuch[[#This Row],[until]]),"",_xlfn.CONCAT(Lehrdrehbuch[[#This Row],[Ei Nr.]],".",Lehrdrehbuch[[#This Row],[until]]))</f>
        <v>11.5</v>
      </c>
      <c r="AH659" s="67" cm="1">
        <f t="array" ref="AH659">_xlfn.IFS(Lehrdrehbuch[[#This Row],[from]]="na","na",Lehrdrehbuch[[#This Row],[from]]="ID","na",ISBLANK(Lehrdrehbuch[[#This Row],[from]]),"na",ISNUMBER(Lehrdrehbuch[[#This Row],[from]]),Lehrdrehbuch[[#This Row],[until]]-Lehrdrehbuch[[#This Row],[from]]+1)</f>
        <v>1</v>
      </c>
      <c r="AI659" s="79"/>
      <c r="AJ659" s="96"/>
      <c r="AK659" s="79"/>
      <c r="AL659"/>
      <c r="AM659"/>
      <c r="AN659"/>
      <c r="AO659"/>
      <c r="AP659"/>
      <c r="AQ659"/>
      <c r="AR659"/>
      <c r="AS659"/>
      <c r="AT659"/>
      <c r="AU659"/>
      <c r="AV659"/>
    </row>
    <row r="660" spans="1:48" ht="32" x14ac:dyDescent="0.2">
      <c r="A660" s="46"/>
      <c r="B660" s="39">
        <v>7</v>
      </c>
      <c r="C660" s="109">
        <v>276</v>
      </c>
      <c r="D660" s="50">
        <v>169</v>
      </c>
      <c r="E660" s="102">
        <v>0</v>
      </c>
      <c r="F660" s="92" t="s">
        <v>835</v>
      </c>
      <c r="G660" s="52">
        <v>1.3888888888888889E-3</v>
      </c>
      <c r="H660" s="44">
        <v>1</v>
      </c>
      <c r="I66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0.23888888888888876</v>
      </c>
      <c r="J66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0.61388888888888826</v>
      </c>
      <c r="K660" s="56">
        <v>1.0416666666666666E-2</v>
      </c>
      <c r="L660" s="128" t="str" cm="1">
        <f t="array" ref="L66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11.05.01.01_p_EN</v>
      </c>
      <c r="M660" s="59">
        <v>11</v>
      </c>
      <c r="N660" s="37" t="s">
        <v>966</v>
      </c>
      <c r="O660" s="5">
        <v>5</v>
      </c>
      <c r="P660" s="1" t="s">
        <v>968</v>
      </c>
      <c r="Q660" s="59">
        <v>1</v>
      </c>
      <c r="R660" s="1" t="s">
        <v>968</v>
      </c>
      <c r="S660" s="84" t="s">
        <v>823</v>
      </c>
      <c r="T660" s="59">
        <v>1</v>
      </c>
      <c r="U660" s="2" t="s">
        <v>824</v>
      </c>
      <c r="V660" s="60" t="s">
        <v>1277</v>
      </c>
      <c r="W660" s="1" t="s">
        <v>826</v>
      </c>
      <c r="X660" s="1" t="s">
        <v>374</v>
      </c>
      <c r="Y660" s="17">
        <v>0</v>
      </c>
      <c r="Z660" s="60" t="s">
        <v>1490</v>
      </c>
      <c r="AA660" s="35"/>
      <c r="AB660" s="12"/>
      <c r="AC660" s="2"/>
      <c r="AD660" s="9">
        <v>6</v>
      </c>
      <c r="AE660" s="88" t="str">
        <f>IF(ISBLANK(Lehrdrehbuch[[#This Row],[from]]),"",_xlfn.CONCAT(Lehrdrehbuch[[#This Row],[Ei Nr.]],".",Lehrdrehbuch[[#This Row],[from]]))</f>
        <v>11.6</v>
      </c>
      <c r="AF660" s="9">
        <v>6</v>
      </c>
      <c r="AG660" s="88" t="str">
        <f>IF(ISBLANK(Lehrdrehbuch[[#This Row],[until]]),"",_xlfn.CONCAT(Lehrdrehbuch[[#This Row],[Ei Nr.]],".",Lehrdrehbuch[[#This Row],[until]]))</f>
        <v>11.6</v>
      </c>
      <c r="AH660" s="67" cm="1">
        <f t="array" ref="AH660">_xlfn.IFS(Lehrdrehbuch[[#This Row],[from]]="na","na",Lehrdrehbuch[[#This Row],[from]]="ID","na",ISBLANK(Lehrdrehbuch[[#This Row],[from]]),"na",ISNUMBER(Lehrdrehbuch[[#This Row],[from]]),Lehrdrehbuch[[#This Row],[until]]-Lehrdrehbuch[[#This Row],[from]]+1)</f>
        <v>1</v>
      </c>
      <c r="AI660" s="79"/>
      <c r="AJ660" s="96"/>
      <c r="AK660" s="79"/>
    </row>
    <row r="661" spans="1:48" ht="32" x14ac:dyDescent="0.2">
      <c r="A661" s="193"/>
      <c r="B661" s="194">
        <v>7</v>
      </c>
      <c r="C661" s="195">
        <v>277</v>
      </c>
      <c r="D661" s="196">
        <v>171</v>
      </c>
      <c r="E661" s="197">
        <v>0</v>
      </c>
      <c r="F661" s="198" t="s">
        <v>835</v>
      </c>
      <c r="G661" s="199">
        <v>1.0416666666666666E-2</v>
      </c>
      <c r="H661" s="220">
        <v>1</v>
      </c>
      <c r="I661" s="201">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0.24930555555555542</v>
      </c>
      <c r="J661" s="201">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0.62430555555555489</v>
      </c>
      <c r="K661" s="202">
        <v>1.0416666666666666E-2</v>
      </c>
      <c r="L661" s="203" t="str" cm="1">
        <f t="array" ref="L66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11.06.01.01_p_EN</v>
      </c>
      <c r="M661" s="204">
        <v>11</v>
      </c>
      <c r="N661" s="205" t="s">
        <v>1178</v>
      </c>
      <c r="O661" s="206">
        <v>6</v>
      </c>
      <c r="P661" s="207" t="s">
        <v>15</v>
      </c>
      <c r="Q661" s="204">
        <v>1</v>
      </c>
      <c r="R661" s="207" t="s">
        <v>1180</v>
      </c>
      <c r="S661" s="208" t="s">
        <v>15</v>
      </c>
      <c r="T661" s="204">
        <v>1</v>
      </c>
      <c r="U661" s="209" t="s">
        <v>15</v>
      </c>
      <c r="V661" s="210" t="s">
        <v>1184</v>
      </c>
      <c r="W661" s="207" t="s">
        <v>15</v>
      </c>
      <c r="X661" s="207" t="s">
        <v>15</v>
      </c>
      <c r="Y661" s="211">
        <v>0</v>
      </c>
      <c r="Z661" s="210" t="s">
        <v>1180</v>
      </c>
      <c r="AA661" s="212"/>
      <c r="AB661" s="237"/>
      <c r="AC661" s="209" t="s">
        <v>15</v>
      </c>
      <c r="AD661" s="213" t="s">
        <v>15</v>
      </c>
      <c r="AE661" s="214" t="str">
        <f>IF(ISBLANK(Lehrdrehbuch[[#This Row],[from]]),"",_xlfn.CONCAT(Lehrdrehbuch[[#This Row],[Ei Nr.]],".",Lehrdrehbuch[[#This Row],[from]]))</f>
        <v>11.na</v>
      </c>
      <c r="AF661" s="213" t="s">
        <v>15</v>
      </c>
      <c r="AG661" s="214" t="str">
        <f>IF(ISBLANK(Lehrdrehbuch[[#This Row],[until]]),"",_xlfn.CONCAT(Lehrdrehbuch[[#This Row],[Ei Nr.]],".",Lehrdrehbuch[[#This Row],[until]]))</f>
        <v>11.na</v>
      </c>
      <c r="AH661" s="215" t="str" cm="1">
        <f t="array" ref="AH661">_xlfn.IFS(Lehrdrehbuch[[#This Row],[from]]="na","na",Lehrdrehbuch[[#This Row],[from]]="ID","na",ISBLANK(Lehrdrehbuch[[#This Row],[from]]),"na",ISNUMBER(Lehrdrehbuch[[#This Row],[from]]),Lehrdrehbuch[[#This Row],[until]]-Lehrdrehbuch[[#This Row],[from]]+1)</f>
        <v>na</v>
      </c>
      <c r="AI661" s="216"/>
      <c r="AJ661" s="217"/>
      <c r="AK661" s="216"/>
    </row>
    <row r="662" spans="1:48" s="218" customFormat="1" ht="32" x14ac:dyDescent="0.2">
      <c r="A662" s="46"/>
      <c r="B662" s="39">
        <v>7</v>
      </c>
      <c r="C662" s="109">
        <v>278</v>
      </c>
      <c r="D662" s="50">
        <v>173</v>
      </c>
      <c r="E662" s="103">
        <v>0</v>
      </c>
      <c r="F662" s="92" t="s">
        <v>835</v>
      </c>
      <c r="G662" s="52">
        <v>6.9444444444444447E-4</v>
      </c>
      <c r="H662" s="44">
        <v>1</v>
      </c>
      <c r="I66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0.24999999999999986</v>
      </c>
      <c r="J66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0.62499999999999933</v>
      </c>
      <c r="K662" s="56">
        <v>2.0833333333333332E-2</v>
      </c>
      <c r="L662" s="128" t="str" cm="1">
        <f t="array" ref="L66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12.01.01.01_p_EN</v>
      </c>
      <c r="M662" s="58">
        <v>12</v>
      </c>
      <c r="N662" s="37" t="s">
        <v>973</v>
      </c>
      <c r="O662" s="5">
        <v>1</v>
      </c>
      <c r="P662" s="1" t="s">
        <v>974</v>
      </c>
      <c r="Q662" s="59">
        <v>1</v>
      </c>
      <c r="R662" s="1" t="s">
        <v>977</v>
      </c>
      <c r="S662" s="84" t="s">
        <v>936</v>
      </c>
      <c r="T662" s="59">
        <v>1</v>
      </c>
      <c r="U662" s="2" t="s">
        <v>1491</v>
      </c>
      <c r="V662" s="60" t="s">
        <v>1278</v>
      </c>
      <c r="W662" s="1" t="s">
        <v>826</v>
      </c>
      <c r="X662" s="1" t="s">
        <v>374</v>
      </c>
      <c r="Y662" s="17">
        <v>0</v>
      </c>
      <c r="Z662" s="60" t="s">
        <v>1492</v>
      </c>
      <c r="AA662" s="35"/>
      <c r="AB662" s="12"/>
      <c r="AC662" s="2"/>
      <c r="AD662" s="9">
        <v>1</v>
      </c>
      <c r="AE662" s="88" t="str">
        <f>IF(ISBLANK(Lehrdrehbuch[[#This Row],[from]]),"",_xlfn.CONCAT(Lehrdrehbuch[[#This Row],[Ei Nr.]],".",Lehrdrehbuch[[#This Row],[from]]))</f>
        <v>12.1</v>
      </c>
      <c r="AF662" s="9">
        <v>2</v>
      </c>
      <c r="AG662" s="88" t="str">
        <f>IF(ISBLANK(Lehrdrehbuch[[#This Row],[until]]),"",_xlfn.CONCAT(Lehrdrehbuch[[#This Row],[Ei Nr.]],".",Lehrdrehbuch[[#This Row],[until]]))</f>
        <v>12.2</v>
      </c>
      <c r="AH662" s="67" cm="1">
        <f t="array" ref="AH662">_xlfn.IFS(Lehrdrehbuch[[#This Row],[from]]="na","na",Lehrdrehbuch[[#This Row],[from]]="ID","na",ISBLANK(Lehrdrehbuch[[#This Row],[from]]),"na",ISNUMBER(Lehrdrehbuch[[#This Row],[from]]),Lehrdrehbuch[[#This Row],[until]]-Lehrdrehbuch[[#This Row],[from]]+1)</f>
        <v>2</v>
      </c>
      <c r="AI662" s="79"/>
      <c r="AJ662" s="96"/>
      <c r="AK662" s="79"/>
      <c r="AL662" s="241"/>
      <c r="AM662" s="242"/>
      <c r="AN662" s="243"/>
      <c r="AO662" s="243"/>
      <c r="AP662" s="243"/>
      <c r="AQ662" s="242"/>
      <c r="AR662" s="241"/>
      <c r="AS662" s="242"/>
      <c r="AT662" s="243"/>
      <c r="AU662" s="243"/>
      <c r="AV662" s="243"/>
    </row>
    <row r="663" spans="1:48" ht="48" x14ac:dyDescent="0.2">
      <c r="A663" s="46"/>
      <c r="B663" s="39">
        <v>7</v>
      </c>
      <c r="C663" s="109">
        <v>279</v>
      </c>
      <c r="D663" s="50">
        <v>175</v>
      </c>
      <c r="E663" s="103">
        <v>0</v>
      </c>
      <c r="F663" s="92" t="s">
        <v>835</v>
      </c>
      <c r="G663" s="52">
        <v>6.9444444444444441E-3</v>
      </c>
      <c r="H663" s="44">
        <v>1</v>
      </c>
      <c r="I66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0.25694444444444431</v>
      </c>
      <c r="J66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0.63194444444444375</v>
      </c>
      <c r="K663" s="56">
        <v>2.0833333333333332E-2</v>
      </c>
      <c r="L663" s="128" t="str" cm="1">
        <f t="array" ref="L66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12.01.01.02_p_EN</v>
      </c>
      <c r="M663" s="59">
        <v>12</v>
      </c>
      <c r="N663" s="37" t="s">
        <v>973</v>
      </c>
      <c r="O663" s="5">
        <v>1</v>
      </c>
      <c r="P663" s="1" t="s">
        <v>974</v>
      </c>
      <c r="Q663" s="59">
        <v>1</v>
      </c>
      <c r="R663" s="1" t="s">
        <v>977</v>
      </c>
      <c r="S663" s="84" t="s">
        <v>936</v>
      </c>
      <c r="T663" s="59">
        <v>2</v>
      </c>
      <c r="U663" s="2" t="s">
        <v>1493</v>
      </c>
      <c r="V663" s="60" t="s">
        <v>1278</v>
      </c>
      <c r="W663" s="1" t="s">
        <v>821</v>
      </c>
      <c r="X663" s="1" t="s">
        <v>822</v>
      </c>
      <c r="Y663" s="17">
        <v>0</v>
      </c>
      <c r="Z663" s="60" t="s">
        <v>1375</v>
      </c>
      <c r="AA663" s="35"/>
      <c r="AB663" s="12"/>
      <c r="AC663" s="2" t="s">
        <v>1496</v>
      </c>
      <c r="AD663" s="9">
        <v>3</v>
      </c>
      <c r="AE663" s="88" t="str">
        <f>IF(ISBLANK(Lehrdrehbuch[[#This Row],[from]]),"",_xlfn.CONCAT(Lehrdrehbuch[[#This Row],[Ei Nr.]],".",Lehrdrehbuch[[#This Row],[from]]))</f>
        <v>12.3</v>
      </c>
      <c r="AF663" s="9">
        <v>3</v>
      </c>
      <c r="AG663" s="88" t="str">
        <f>IF(ISBLANK(Lehrdrehbuch[[#This Row],[until]]),"",_xlfn.CONCAT(Lehrdrehbuch[[#This Row],[Ei Nr.]],".",Lehrdrehbuch[[#This Row],[until]]))</f>
        <v>12.3</v>
      </c>
      <c r="AH663" s="67" cm="1">
        <f t="array" ref="AH663">_xlfn.IFS(Lehrdrehbuch[[#This Row],[from]]="na","na",Lehrdrehbuch[[#This Row],[from]]="ID","na",ISBLANK(Lehrdrehbuch[[#This Row],[from]]),"na",ISNUMBER(Lehrdrehbuch[[#This Row],[from]]),Lehrdrehbuch[[#This Row],[until]]-Lehrdrehbuch[[#This Row],[from]]+1)</f>
        <v>1</v>
      </c>
      <c r="AI663" s="79"/>
      <c r="AJ663" s="96"/>
      <c r="AK663" s="79"/>
    </row>
    <row r="664" spans="1:48" ht="48" x14ac:dyDescent="0.2">
      <c r="A664" s="46"/>
      <c r="B664" s="39">
        <v>7</v>
      </c>
      <c r="C664" s="109">
        <v>280</v>
      </c>
      <c r="D664" s="50">
        <v>177</v>
      </c>
      <c r="E664" s="103">
        <v>0</v>
      </c>
      <c r="F664" s="92" t="s">
        <v>835</v>
      </c>
      <c r="G664" s="52">
        <v>6.2499999999999995E-3</v>
      </c>
      <c r="H664" s="44">
        <v>1</v>
      </c>
      <c r="I66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0.26319444444444429</v>
      </c>
      <c r="J66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0.63819444444444373</v>
      </c>
      <c r="K664" s="56">
        <v>2.0833333333333332E-2</v>
      </c>
      <c r="L664" s="128" t="str" cm="1">
        <f t="array" ref="L66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12.01.01.03_p_EN</v>
      </c>
      <c r="M664" s="59">
        <v>12</v>
      </c>
      <c r="N664" s="37" t="s">
        <v>973</v>
      </c>
      <c r="O664" s="5">
        <v>1</v>
      </c>
      <c r="P664" s="1" t="s">
        <v>974</v>
      </c>
      <c r="Q664" s="59">
        <v>1</v>
      </c>
      <c r="R664" s="1" t="s">
        <v>977</v>
      </c>
      <c r="S664" s="84" t="s">
        <v>936</v>
      </c>
      <c r="T664" s="59">
        <v>3</v>
      </c>
      <c r="U664" s="2" t="s">
        <v>1281</v>
      </c>
      <c r="V664" s="60" t="s">
        <v>1278</v>
      </c>
      <c r="W664" s="1" t="s">
        <v>821</v>
      </c>
      <c r="X664" s="1" t="s">
        <v>822</v>
      </c>
      <c r="Y664" s="17">
        <v>0</v>
      </c>
      <c r="Z664" s="60" t="s">
        <v>1497</v>
      </c>
      <c r="AA664" s="35"/>
      <c r="AB664" s="12"/>
      <c r="AC664" s="2" t="s">
        <v>1496</v>
      </c>
      <c r="AD664" s="9">
        <v>4</v>
      </c>
      <c r="AE664" s="88" t="str">
        <f>IF(ISBLANK(Lehrdrehbuch[[#This Row],[from]]),"",_xlfn.CONCAT(Lehrdrehbuch[[#This Row],[Ei Nr.]],".",Lehrdrehbuch[[#This Row],[from]]))</f>
        <v>12.4</v>
      </c>
      <c r="AF664" s="9">
        <v>4</v>
      </c>
      <c r="AG664" s="88" t="str">
        <f>IF(ISBLANK(Lehrdrehbuch[[#This Row],[until]]),"",_xlfn.CONCAT(Lehrdrehbuch[[#This Row],[Ei Nr.]],".",Lehrdrehbuch[[#This Row],[until]]))</f>
        <v>12.4</v>
      </c>
      <c r="AH664" s="67" cm="1">
        <f t="array" ref="AH664">_xlfn.IFS(Lehrdrehbuch[[#This Row],[from]]="na","na",Lehrdrehbuch[[#This Row],[from]]="ID","na",ISBLANK(Lehrdrehbuch[[#This Row],[from]]),"na",ISNUMBER(Lehrdrehbuch[[#This Row],[from]]),Lehrdrehbuch[[#This Row],[until]]-Lehrdrehbuch[[#This Row],[from]]+1)</f>
        <v>1</v>
      </c>
      <c r="AI664" s="79"/>
      <c r="AJ664" s="96"/>
      <c r="AK664" s="79"/>
    </row>
    <row r="665" spans="1:48" ht="96" x14ac:dyDescent="0.2">
      <c r="A665" s="46"/>
      <c r="B665" s="39">
        <v>7</v>
      </c>
      <c r="C665" s="109">
        <v>281</v>
      </c>
      <c r="D665" s="50">
        <v>179</v>
      </c>
      <c r="E665" s="103">
        <v>0</v>
      </c>
      <c r="F665" s="92" t="s">
        <v>835</v>
      </c>
      <c r="G665" s="52">
        <v>3.472222222222222E-3</v>
      </c>
      <c r="H665" s="44">
        <v>1</v>
      </c>
      <c r="I66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0.2666666666666665</v>
      </c>
      <c r="J66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0.64166666666666594</v>
      </c>
      <c r="K665" s="56">
        <v>2.0833333333333332E-2</v>
      </c>
      <c r="L665" s="128" t="str" cm="1">
        <f t="array" ref="L66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12.01.01.04_p_EN</v>
      </c>
      <c r="M665" s="59">
        <v>12</v>
      </c>
      <c r="N665" s="37" t="s">
        <v>973</v>
      </c>
      <c r="O665" s="5">
        <v>1</v>
      </c>
      <c r="P665" s="1" t="s">
        <v>974</v>
      </c>
      <c r="Q665" s="59">
        <v>1</v>
      </c>
      <c r="R665" s="1" t="s">
        <v>977</v>
      </c>
      <c r="S665" s="84" t="s">
        <v>936</v>
      </c>
      <c r="T665" s="59">
        <v>4</v>
      </c>
      <c r="U665" s="2" t="s">
        <v>979</v>
      </c>
      <c r="V665" s="60" t="s">
        <v>1283</v>
      </c>
      <c r="W665" s="1" t="s">
        <v>826</v>
      </c>
      <c r="X665" s="1" t="s">
        <v>374</v>
      </c>
      <c r="Y665" s="17">
        <v>0</v>
      </c>
      <c r="Z665" s="60" t="s">
        <v>1498</v>
      </c>
      <c r="AA665" s="35"/>
      <c r="AB665" s="12"/>
      <c r="AC665" s="2" t="s">
        <v>819</v>
      </c>
      <c r="AD665" s="9">
        <v>5</v>
      </c>
      <c r="AE665" s="88" t="str">
        <f>IF(ISBLANK(Lehrdrehbuch[[#This Row],[from]]),"",_xlfn.CONCAT(Lehrdrehbuch[[#This Row],[Ei Nr.]],".",Lehrdrehbuch[[#This Row],[from]]))</f>
        <v>12.5</v>
      </c>
      <c r="AF665" s="9">
        <v>7</v>
      </c>
      <c r="AG665" s="88" t="str">
        <f>IF(ISBLANK(Lehrdrehbuch[[#This Row],[until]]),"",_xlfn.CONCAT(Lehrdrehbuch[[#This Row],[Ei Nr.]],".",Lehrdrehbuch[[#This Row],[until]]))</f>
        <v>12.7</v>
      </c>
      <c r="AH665" s="67" cm="1">
        <f t="array" ref="AH665">_xlfn.IFS(Lehrdrehbuch[[#This Row],[from]]="na","na",Lehrdrehbuch[[#This Row],[from]]="ID","na",ISBLANK(Lehrdrehbuch[[#This Row],[from]]),"na",ISNUMBER(Lehrdrehbuch[[#This Row],[from]]),Lehrdrehbuch[[#This Row],[until]]-Lehrdrehbuch[[#This Row],[from]]+1)</f>
        <v>3</v>
      </c>
      <c r="AI665" s="79"/>
      <c r="AJ665" s="96"/>
      <c r="AK665" s="79"/>
    </row>
    <row r="666" spans="1:48" ht="32" x14ac:dyDescent="0.2">
      <c r="A666" s="46"/>
      <c r="B666" s="39">
        <v>7</v>
      </c>
      <c r="C666" s="109">
        <v>282</v>
      </c>
      <c r="D666" s="50">
        <v>181</v>
      </c>
      <c r="E666" s="103">
        <v>0</v>
      </c>
      <c r="F666" s="92" t="s">
        <v>835</v>
      </c>
      <c r="G666" s="52">
        <v>3.472222222222222E-3</v>
      </c>
      <c r="H666" s="44">
        <v>1</v>
      </c>
      <c r="I66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0.27013888888888871</v>
      </c>
      <c r="J66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0.64513888888888815</v>
      </c>
      <c r="K666" s="56">
        <v>2.0833333333333332E-2</v>
      </c>
      <c r="L666" s="128" t="str" cm="1">
        <f t="array" ref="L66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12.01.01.05_p_EN</v>
      </c>
      <c r="M666" s="59">
        <v>12</v>
      </c>
      <c r="N666" s="37" t="s">
        <v>973</v>
      </c>
      <c r="O666" s="5">
        <v>1</v>
      </c>
      <c r="P666" s="1" t="s">
        <v>974</v>
      </c>
      <c r="Q666" s="59">
        <v>1</v>
      </c>
      <c r="R666" s="1" t="s">
        <v>977</v>
      </c>
      <c r="S666" s="84" t="s">
        <v>936</v>
      </c>
      <c r="T666" s="59">
        <v>5</v>
      </c>
      <c r="U666" s="2" t="s">
        <v>980</v>
      </c>
      <c r="V666" s="60" t="s">
        <v>1284</v>
      </c>
      <c r="W666" s="1" t="s">
        <v>821</v>
      </c>
      <c r="X666" s="1" t="s">
        <v>822</v>
      </c>
      <c r="Y666" s="17">
        <v>0</v>
      </c>
      <c r="Z666" s="60" t="s">
        <v>1499</v>
      </c>
      <c r="AA666" s="35"/>
      <c r="AB666" s="12"/>
      <c r="AC666" s="2" t="s">
        <v>819</v>
      </c>
      <c r="AD666" s="9">
        <v>8</v>
      </c>
      <c r="AE666" s="88" t="str">
        <f>IF(ISBLANK(Lehrdrehbuch[[#This Row],[from]]),"",_xlfn.CONCAT(Lehrdrehbuch[[#This Row],[Ei Nr.]],".",Lehrdrehbuch[[#This Row],[from]]))</f>
        <v>12.8</v>
      </c>
      <c r="AF666" s="9">
        <v>8</v>
      </c>
      <c r="AG666" s="88" t="str">
        <f>IF(ISBLANK(Lehrdrehbuch[[#This Row],[until]]),"",_xlfn.CONCAT(Lehrdrehbuch[[#This Row],[Ei Nr.]],".",Lehrdrehbuch[[#This Row],[until]]))</f>
        <v>12.8</v>
      </c>
      <c r="AH666" s="67" cm="1">
        <f t="array" ref="AH666">_xlfn.IFS(Lehrdrehbuch[[#This Row],[from]]="na","na",Lehrdrehbuch[[#This Row],[from]]="ID","na",ISBLANK(Lehrdrehbuch[[#This Row],[from]]),"na",ISNUMBER(Lehrdrehbuch[[#This Row],[from]]),Lehrdrehbuch[[#This Row],[until]]-Lehrdrehbuch[[#This Row],[from]]+1)</f>
        <v>1</v>
      </c>
      <c r="AI666" s="79"/>
      <c r="AJ666" s="96"/>
      <c r="AK666" s="79"/>
    </row>
    <row r="667" spans="1:48" ht="176" x14ac:dyDescent="0.2">
      <c r="A667" s="46"/>
      <c r="B667" s="39">
        <v>7</v>
      </c>
      <c r="C667" s="109">
        <v>283</v>
      </c>
      <c r="D667" s="50">
        <v>183</v>
      </c>
      <c r="E667" s="102">
        <v>0</v>
      </c>
      <c r="F667" s="92" t="s">
        <v>835</v>
      </c>
      <c r="G667" s="52">
        <v>1.3888888888888889E-3</v>
      </c>
      <c r="H667" s="44">
        <v>0</v>
      </c>
      <c r="I66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0.27013888888888871</v>
      </c>
      <c r="J66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0.64513888888888815</v>
      </c>
      <c r="K667" s="56">
        <v>2.0833333333333332E-2</v>
      </c>
      <c r="L667" s="128" t="str" cm="1">
        <f t="array" ref="L66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12.01.01a.01_p_EN</v>
      </c>
      <c r="M667" s="59">
        <v>12</v>
      </c>
      <c r="N667" s="37" t="s">
        <v>973</v>
      </c>
      <c r="O667" s="5">
        <v>1</v>
      </c>
      <c r="P667" s="1" t="s">
        <v>975</v>
      </c>
      <c r="Q667" s="59" t="s">
        <v>363</v>
      </c>
      <c r="R667" s="1" t="s">
        <v>975</v>
      </c>
      <c r="S667" s="84" t="s">
        <v>492</v>
      </c>
      <c r="T667" s="59">
        <v>1</v>
      </c>
      <c r="U667" s="2" t="s">
        <v>1500</v>
      </c>
      <c r="V667" s="60" t="s">
        <v>987</v>
      </c>
      <c r="W667" s="1" t="s">
        <v>826</v>
      </c>
      <c r="X667" s="1" t="s">
        <v>374</v>
      </c>
      <c r="Y667" s="17">
        <v>1</v>
      </c>
      <c r="Z667" s="27" t="s">
        <v>1501</v>
      </c>
      <c r="AA667" s="35"/>
      <c r="AB667" s="1" t="s">
        <v>1502</v>
      </c>
      <c r="AC667" s="2" t="s">
        <v>1503</v>
      </c>
      <c r="AD667" s="9" t="s">
        <v>15</v>
      </c>
      <c r="AE667" s="88" t="str">
        <f>IF(ISBLANK(Lehrdrehbuch[[#This Row],[from]]),"",_xlfn.CONCAT(Lehrdrehbuch[[#This Row],[Ei Nr.]],".",Lehrdrehbuch[[#This Row],[from]]))</f>
        <v>12.na</v>
      </c>
      <c r="AF667" s="9" t="s">
        <v>15</v>
      </c>
      <c r="AG667" s="88" t="str">
        <f>IF(ISBLANK(Lehrdrehbuch[[#This Row],[until]]),"",_xlfn.CONCAT(Lehrdrehbuch[[#This Row],[Ei Nr.]],".",Lehrdrehbuch[[#This Row],[until]]))</f>
        <v>12.na</v>
      </c>
      <c r="AH667" s="67" t="str" cm="1">
        <f t="array" ref="AH667">_xlfn.IFS(Lehrdrehbuch[[#This Row],[from]]="na","na",Lehrdrehbuch[[#This Row],[from]]="ID","na",ISBLANK(Lehrdrehbuch[[#This Row],[from]]),"na",ISNUMBER(Lehrdrehbuch[[#This Row],[from]]),Lehrdrehbuch[[#This Row],[until]]-Lehrdrehbuch[[#This Row],[from]]+1)</f>
        <v>na</v>
      </c>
      <c r="AI667" s="79"/>
      <c r="AJ667" s="96"/>
      <c r="AK667" s="79"/>
    </row>
    <row r="668" spans="1:48" ht="16" x14ac:dyDescent="0.2">
      <c r="A668" s="46"/>
      <c r="B668" s="39">
        <v>7</v>
      </c>
      <c r="C668" s="109">
        <v>284</v>
      </c>
      <c r="D668" s="50">
        <v>185</v>
      </c>
      <c r="E668" s="102">
        <v>0</v>
      </c>
      <c r="F668" s="92" t="s">
        <v>835</v>
      </c>
      <c r="G668" s="52">
        <v>6.2499999999999995E-3</v>
      </c>
      <c r="H668" s="44">
        <v>0</v>
      </c>
      <c r="I66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0.27013888888888871</v>
      </c>
      <c r="J66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0.64513888888888815</v>
      </c>
      <c r="K668" s="56">
        <v>2.0833333333333332E-2</v>
      </c>
      <c r="L668" s="128" t="str" cm="1">
        <f t="array" ref="L66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12.01.01a.02_p_EN</v>
      </c>
      <c r="M668" s="59">
        <v>12</v>
      </c>
      <c r="N668" s="37" t="s">
        <v>973</v>
      </c>
      <c r="O668" s="5">
        <v>1</v>
      </c>
      <c r="P668" s="1" t="s">
        <v>975</v>
      </c>
      <c r="Q668" s="59" t="s">
        <v>363</v>
      </c>
      <c r="R668" s="1" t="s">
        <v>975</v>
      </c>
      <c r="S668" s="84" t="s">
        <v>492</v>
      </c>
      <c r="T668" s="59">
        <v>2</v>
      </c>
      <c r="U668" s="2" t="s">
        <v>1504</v>
      </c>
      <c r="V668" s="60" t="s">
        <v>987</v>
      </c>
      <c r="W668" s="1" t="s">
        <v>821</v>
      </c>
      <c r="X668" s="1" t="s">
        <v>822</v>
      </c>
      <c r="Y668" s="17">
        <v>1</v>
      </c>
      <c r="Z668" s="60" t="s">
        <v>1411</v>
      </c>
      <c r="AA668" s="35"/>
      <c r="AB668" s="12"/>
      <c r="AC668" s="2"/>
      <c r="AD668" s="9" t="s">
        <v>15</v>
      </c>
      <c r="AE668" s="88" t="str">
        <f>IF(ISBLANK(Lehrdrehbuch[[#This Row],[from]]),"",_xlfn.CONCAT(Lehrdrehbuch[[#This Row],[Ei Nr.]],".",Lehrdrehbuch[[#This Row],[from]]))</f>
        <v>12.na</v>
      </c>
      <c r="AF668" s="9" t="s">
        <v>15</v>
      </c>
      <c r="AG668" s="88" t="str">
        <f>IF(ISBLANK(Lehrdrehbuch[[#This Row],[until]]),"",_xlfn.CONCAT(Lehrdrehbuch[[#This Row],[Ei Nr.]],".",Lehrdrehbuch[[#This Row],[until]]))</f>
        <v>12.na</v>
      </c>
      <c r="AH668" s="67" t="str" cm="1">
        <f t="array" ref="AH668">_xlfn.IFS(Lehrdrehbuch[[#This Row],[from]]="na","na",Lehrdrehbuch[[#This Row],[from]]="ID","na",ISBLANK(Lehrdrehbuch[[#This Row],[from]]),"na",ISNUMBER(Lehrdrehbuch[[#This Row],[from]]),Lehrdrehbuch[[#This Row],[until]]-Lehrdrehbuch[[#This Row],[from]]+1)</f>
        <v>na</v>
      </c>
      <c r="AI668" s="79"/>
      <c r="AJ668" s="96"/>
      <c r="AK668" s="79"/>
    </row>
    <row r="669" spans="1:48" ht="80" x14ac:dyDescent="0.2">
      <c r="A669" s="46"/>
      <c r="B669" s="39">
        <v>7</v>
      </c>
      <c r="C669" s="109">
        <v>285</v>
      </c>
      <c r="D669" s="50">
        <v>187</v>
      </c>
      <c r="E669" s="102">
        <v>0</v>
      </c>
      <c r="F669" s="92" t="s">
        <v>835</v>
      </c>
      <c r="G669" s="52">
        <v>3.472222222222222E-3</v>
      </c>
      <c r="H669" s="44">
        <v>0</v>
      </c>
      <c r="I66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0.27013888888888871</v>
      </c>
      <c r="J66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0.64513888888888815</v>
      </c>
      <c r="K669" s="56">
        <v>2.0833333333333332E-2</v>
      </c>
      <c r="L669" s="128" t="str" cm="1">
        <f t="array" ref="L66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12.01.01a.03_p_EN</v>
      </c>
      <c r="M669" s="59">
        <v>12</v>
      </c>
      <c r="N669" s="37" t="s">
        <v>973</v>
      </c>
      <c r="O669" s="5">
        <v>1</v>
      </c>
      <c r="P669" s="1" t="s">
        <v>975</v>
      </c>
      <c r="Q669" s="59" t="s">
        <v>363</v>
      </c>
      <c r="R669" s="1" t="s">
        <v>975</v>
      </c>
      <c r="S669" s="84" t="s">
        <v>492</v>
      </c>
      <c r="T669" s="59">
        <v>3</v>
      </c>
      <c r="U669" s="2" t="s">
        <v>1287</v>
      </c>
      <c r="V669" s="60" t="s">
        <v>1505</v>
      </c>
      <c r="W669" s="1" t="s">
        <v>821</v>
      </c>
      <c r="X669" s="1" t="s">
        <v>822</v>
      </c>
      <c r="Y669" s="17">
        <v>1</v>
      </c>
      <c r="Z669" s="60" t="s">
        <v>988</v>
      </c>
      <c r="AA669" s="35"/>
      <c r="AB669" s="12"/>
      <c r="AC669" s="2"/>
      <c r="AD669" s="9" t="s">
        <v>15</v>
      </c>
      <c r="AE669" s="88" t="str">
        <f>IF(ISBLANK(Lehrdrehbuch[[#This Row],[from]]),"",_xlfn.CONCAT(Lehrdrehbuch[[#This Row],[Ei Nr.]],".",Lehrdrehbuch[[#This Row],[from]]))</f>
        <v>12.na</v>
      </c>
      <c r="AF669" s="9" t="s">
        <v>15</v>
      </c>
      <c r="AG669" s="88" t="str">
        <f>IF(ISBLANK(Lehrdrehbuch[[#This Row],[until]]),"",_xlfn.CONCAT(Lehrdrehbuch[[#This Row],[Ei Nr.]],".",Lehrdrehbuch[[#This Row],[until]]))</f>
        <v>12.na</v>
      </c>
      <c r="AH669" s="67" t="str" cm="1">
        <f t="array" ref="AH669">_xlfn.IFS(Lehrdrehbuch[[#This Row],[from]]="na","na",Lehrdrehbuch[[#This Row],[from]]="ID","na",ISBLANK(Lehrdrehbuch[[#This Row],[from]]),"na",ISNUMBER(Lehrdrehbuch[[#This Row],[from]]),Lehrdrehbuch[[#This Row],[until]]-Lehrdrehbuch[[#This Row],[from]]+1)</f>
        <v>na</v>
      </c>
      <c r="AI669" s="79"/>
      <c r="AJ669" s="96"/>
      <c r="AK669" s="79"/>
    </row>
    <row r="670" spans="1:48" ht="96" x14ac:dyDescent="0.2">
      <c r="A670" s="46"/>
      <c r="B670" s="39">
        <v>7</v>
      </c>
      <c r="C670" s="109">
        <v>286</v>
      </c>
      <c r="D670" s="50">
        <v>189</v>
      </c>
      <c r="E670" s="102">
        <v>0</v>
      </c>
      <c r="F670" s="92" t="s">
        <v>835</v>
      </c>
      <c r="G670" s="52">
        <v>6.9444444444444447E-4</v>
      </c>
      <c r="H670" s="44">
        <v>0</v>
      </c>
      <c r="I67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0.27013888888888871</v>
      </c>
      <c r="J67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0.64513888888888815</v>
      </c>
      <c r="K670" s="56">
        <v>2.0833333333333332E-2</v>
      </c>
      <c r="L670" s="128" t="str" cm="1">
        <f t="array" ref="L67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12.01.01a.04_p_EN</v>
      </c>
      <c r="M670" s="59">
        <v>12</v>
      </c>
      <c r="N670" s="37" t="s">
        <v>973</v>
      </c>
      <c r="O670" s="5">
        <v>1</v>
      </c>
      <c r="P670" s="1" t="s">
        <v>975</v>
      </c>
      <c r="Q670" s="59" t="s">
        <v>363</v>
      </c>
      <c r="R670" s="1" t="s">
        <v>975</v>
      </c>
      <c r="S670" s="84" t="s">
        <v>492</v>
      </c>
      <c r="T670" s="59">
        <v>4</v>
      </c>
      <c r="U670" s="2" t="s">
        <v>982</v>
      </c>
      <c r="V670" s="60" t="s">
        <v>1505</v>
      </c>
      <c r="W670" s="1" t="s">
        <v>826</v>
      </c>
      <c r="X670" s="1" t="s">
        <v>374</v>
      </c>
      <c r="Y670" s="17">
        <v>1</v>
      </c>
      <c r="Z670" s="60" t="s">
        <v>1506</v>
      </c>
      <c r="AA670" s="35"/>
      <c r="AB670" s="12"/>
      <c r="AC670" s="2"/>
      <c r="AD670" s="9" t="s">
        <v>15</v>
      </c>
      <c r="AE670" s="88" t="str">
        <f>IF(ISBLANK(Lehrdrehbuch[[#This Row],[from]]),"",_xlfn.CONCAT(Lehrdrehbuch[[#This Row],[Ei Nr.]],".",Lehrdrehbuch[[#This Row],[from]]))</f>
        <v>12.na</v>
      </c>
      <c r="AF670" s="9" t="s">
        <v>15</v>
      </c>
      <c r="AG670" s="88" t="str">
        <f>IF(ISBLANK(Lehrdrehbuch[[#This Row],[until]]),"",_xlfn.CONCAT(Lehrdrehbuch[[#This Row],[Ei Nr.]],".",Lehrdrehbuch[[#This Row],[until]]))</f>
        <v>12.na</v>
      </c>
      <c r="AH670" s="67" t="str" cm="1">
        <f t="array" ref="AH670">_xlfn.IFS(Lehrdrehbuch[[#This Row],[from]]="na","na",Lehrdrehbuch[[#This Row],[from]]="ID","na",ISBLANK(Lehrdrehbuch[[#This Row],[from]]),"na",ISNUMBER(Lehrdrehbuch[[#This Row],[from]]),Lehrdrehbuch[[#This Row],[until]]-Lehrdrehbuch[[#This Row],[from]]+1)</f>
        <v>na</v>
      </c>
      <c r="AI670" s="79"/>
      <c r="AJ670" s="96"/>
      <c r="AK670" s="79"/>
    </row>
    <row r="671" spans="1:48" ht="64" x14ac:dyDescent="0.2">
      <c r="A671" s="46"/>
      <c r="B671" s="39">
        <v>7</v>
      </c>
      <c r="C671" s="109">
        <v>287</v>
      </c>
      <c r="D671" s="50">
        <v>191</v>
      </c>
      <c r="E671" s="102">
        <v>0</v>
      </c>
      <c r="F671" s="92" t="s">
        <v>835</v>
      </c>
      <c r="G671" s="52">
        <v>3.472222222222222E-3</v>
      </c>
      <c r="H671" s="44">
        <v>0</v>
      </c>
      <c r="I67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0.27013888888888871</v>
      </c>
      <c r="J67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0.64513888888888815</v>
      </c>
      <c r="K671" s="56">
        <v>2.0833333333333332E-2</v>
      </c>
      <c r="L671" s="128" t="str" cm="1">
        <f t="array" ref="L67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12.01.01a.05_p_EN</v>
      </c>
      <c r="M671" s="59">
        <v>12</v>
      </c>
      <c r="N671" s="37" t="s">
        <v>973</v>
      </c>
      <c r="O671" s="5">
        <v>1</v>
      </c>
      <c r="P671" s="1" t="s">
        <v>975</v>
      </c>
      <c r="Q671" s="59" t="s">
        <v>363</v>
      </c>
      <c r="R671" s="1" t="s">
        <v>975</v>
      </c>
      <c r="S671" s="84" t="s">
        <v>492</v>
      </c>
      <c r="T671" s="59">
        <v>5</v>
      </c>
      <c r="U671" s="2" t="s">
        <v>1288</v>
      </c>
      <c r="V671" s="60" t="s">
        <v>1289</v>
      </c>
      <c r="W671" s="1" t="s">
        <v>821</v>
      </c>
      <c r="X671" s="1" t="s">
        <v>822</v>
      </c>
      <c r="Y671" s="17">
        <v>1</v>
      </c>
      <c r="Z671" s="60" t="s">
        <v>989</v>
      </c>
      <c r="AA671" s="35"/>
      <c r="AB671" s="12"/>
      <c r="AC671" s="2"/>
      <c r="AD671" s="9" t="s">
        <v>15</v>
      </c>
      <c r="AE671" s="88" t="str">
        <f>IF(ISBLANK(Lehrdrehbuch[[#This Row],[from]]),"",_xlfn.CONCAT(Lehrdrehbuch[[#This Row],[Ei Nr.]],".",Lehrdrehbuch[[#This Row],[from]]))</f>
        <v>12.na</v>
      </c>
      <c r="AF671" s="9" t="s">
        <v>15</v>
      </c>
      <c r="AG671" s="88" t="str">
        <f>IF(ISBLANK(Lehrdrehbuch[[#This Row],[until]]),"",_xlfn.CONCAT(Lehrdrehbuch[[#This Row],[Ei Nr.]],".",Lehrdrehbuch[[#This Row],[until]]))</f>
        <v>12.na</v>
      </c>
      <c r="AH671" s="67" t="str" cm="1">
        <f t="array" ref="AH671">_xlfn.IFS(Lehrdrehbuch[[#This Row],[from]]="na","na",Lehrdrehbuch[[#This Row],[from]]="ID","na",ISBLANK(Lehrdrehbuch[[#This Row],[from]]),"na",ISNUMBER(Lehrdrehbuch[[#This Row],[from]]),Lehrdrehbuch[[#This Row],[until]]-Lehrdrehbuch[[#This Row],[from]]+1)</f>
        <v>na</v>
      </c>
      <c r="AI671" s="79"/>
      <c r="AJ671" s="96"/>
      <c r="AK671" s="79"/>
    </row>
    <row r="672" spans="1:48" ht="96" x14ac:dyDescent="0.2">
      <c r="A672" s="46"/>
      <c r="B672" s="39">
        <v>7</v>
      </c>
      <c r="C672" s="109">
        <v>288</v>
      </c>
      <c r="D672" s="50">
        <v>193</v>
      </c>
      <c r="E672" s="102">
        <v>0</v>
      </c>
      <c r="F672" s="92" t="s">
        <v>835</v>
      </c>
      <c r="G672" s="52">
        <v>6.9444444444444447E-4</v>
      </c>
      <c r="H672" s="44">
        <v>0</v>
      </c>
      <c r="I67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0.27013888888888871</v>
      </c>
      <c r="J67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0.64513888888888815</v>
      </c>
      <c r="K672" s="56">
        <v>2.0833333333333332E-2</v>
      </c>
      <c r="L672" s="128" t="str" cm="1">
        <f t="array" ref="L67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12.01.01a.06_p_EN</v>
      </c>
      <c r="M672" s="59">
        <v>12</v>
      </c>
      <c r="N672" s="37" t="s">
        <v>973</v>
      </c>
      <c r="O672" s="5">
        <v>1</v>
      </c>
      <c r="P672" s="1" t="s">
        <v>975</v>
      </c>
      <c r="Q672" s="59" t="s">
        <v>363</v>
      </c>
      <c r="R672" s="1" t="s">
        <v>975</v>
      </c>
      <c r="S672" s="84" t="s">
        <v>492</v>
      </c>
      <c r="T672" s="59">
        <v>6</v>
      </c>
      <c r="U672" s="2" t="s">
        <v>983</v>
      </c>
      <c r="V672" s="60" t="s">
        <v>1289</v>
      </c>
      <c r="W672" s="1" t="s">
        <v>826</v>
      </c>
      <c r="X672" s="1" t="s">
        <v>374</v>
      </c>
      <c r="Y672" s="17">
        <v>1</v>
      </c>
      <c r="Z672" s="60" t="s">
        <v>1507</v>
      </c>
      <c r="AA672" s="35"/>
      <c r="AB672" s="12"/>
      <c r="AC672" s="2"/>
      <c r="AD672" s="9" t="s">
        <v>15</v>
      </c>
      <c r="AE672" s="88" t="str">
        <f>IF(ISBLANK(Lehrdrehbuch[[#This Row],[from]]),"",_xlfn.CONCAT(Lehrdrehbuch[[#This Row],[Ei Nr.]],".",Lehrdrehbuch[[#This Row],[from]]))</f>
        <v>12.na</v>
      </c>
      <c r="AF672" s="9" t="s">
        <v>15</v>
      </c>
      <c r="AG672" s="88" t="str">
        <f>IF(ISBLANK(Lehrdrehbuch[[#This Row],[until]]),"",_xlfn.CONCAT(Lehrdrehbuch[[#This Row],[Ei Nr.]],".",Lehrdrehbuch[[#This Row],[until]]))</f>
        <v>12.na</v>
      </c>
      <c r="AH672" s="67" t="str" cm="1">
        <f t="array" ref="AH672">_xlfn.IFS(Lehrdrehbuch[[#This Row],[from]]="na","na",Lehrdrehbuch[[#This Row],[from]]="ID","na",ISBLANK(Lehrdrehbuch[[#This Row],[from]]),"na",ISNUMBER(Lehrdrehbuch[[#This Row],[from]]),Lehrdrehbuch[[#This Row],[until]]-Lehrdrehbuch[[#This Row],[from]]+1)</f>
        <v>na</v>
      </c>
      <c r="AI672" s="79"/>
      <c r="AJ672" s="96"/>
      <c r="AK672" s="79"/>
    </row>
    <row r="673" spans="1:37" ht="64" x14ac:dyDescent="0.2">
      <c r="A673" s="46"/>
      <c r="B673" s="39">
        <v>7</v>
      </c>
      <c r="C673" s="109">
        <v>289</v>
      </c>
      <c r="D673" s="50">
        <v>195</v>
      </c>
      <c r="E673" s="102">
        <v>0</v>
      </c>
      <c r="F673" s="92" t="s">
        <v>835</v>
      </c>
      <c r="G673" s="52">
        <v>3.472222222222222E-3</v>
      </c>
      <c r="H673" s="44">
        <v>0</v>
      </c>
      <c r="I67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0.27013888888888871</v>
      </c>
      <c r="J67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0.64513888888888815</v>
      </c>
      <c r="K673" s="56">
        <v>2.0833333333333332E-2</v>
      </c>
      <c r="L673" s="128" t="str" cm="1">
        <f t="array" ref="L67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12.01.01a.07_p_EN</v>
      </c>
      <c r="M673" s="59">
        <v>12</v>
      </c>
      <c r="N673" s="37" t="s">
        <v>973</v>
      </c>
      <c r="O673" s="5">
        <v>1</v>
      </c>
      <c r="P673" s="1" t="s">
        <v>975</v>
      </c>
      <c r="Q673" s="59" t="s">
        <v>363</v>
      </c>
      <c r="R673" s="1" t="s">
        <v>975</v>
      </c>
      <c r="S673" s="84" t="s">
        <v>492</v>
      </c>
      <c r="T673" s="59">
        <v>7</v>
      </c>
      <c r="U673" s="2" t="s">
        <v>1290</v>
      </c>
      <c r="V673" s="60" t="s">
        <v>1291</v>
      </c>
      <c r="W673" s="1" t="s">
        <v>1508</v>
      </c>
      <c r="X673" s="1" t="s">
        <v>822</v>
      </c>
      <c r="Y673" s="17">
        <v>1</v>
      </c>
      <c r="Z673" s="60" t="s">
        <v>990</v>
      </c>
      <c r="AA673" s="35"/>
      <c r="AB673" s="12"/>
      <c r="AC673" s="2"/>
      <c r="AD673" s="9" t="s">
        <v>15</v>
      </c>
      <c r="AE673" s="88" t="str">
        <f>IF(ISBLANK(Lehrdrehbuch[[#This Row],[from]]),"",_xlfn.CONCAT(Lehrdrehbuch[[#This Row],[Ei Nr.]],".",Lehrdrehbuch[[#This Row],[from]]))</f>
        <v>12.na</v>
      </c>
      <c r="AF673" s="9" t="s">
        <v>15</v>
      </c>
      <c r="AG673" s="88" t="str">
        <f>IF(ISBLANK(Lehrdrehbuch[[#This Row],[until]]),"",_xlfn.CONCAT(Lehrdrehbuch[[#This Row],[Ei Nr.]],".",Lehrdrehbuch[[#This Row],[until]]))</f>
        <v>12.na</v>
      </c>
      <c r="AH673" s="67" t="str" cm="1">
        <f t="array" ref="AH673">_xlfn.IFS(Lehrdrehbuch[[#This Row],[from]]="na","na",Lehrdrehbuch[[#This Row],[from]]="ID","na",ISBLANK(Lehrdrehbuch[[#This Row],[from]]),"na",ISNUMBER(Lehrdrehbuch[[#This Row],[from]]),Lehrdrehbuch[[#This Row],[until]]-Lehrdrehbuch[[#This Row],[from]]+1)</f>
        <v>na</v>
      </c>
      <c r="AI673" s="79"/>
      <c r="AJ673" s="96"/>
      <c r="AK673" s="79"/>
    </row>
    <row r="674" spans="1:37" ht="80" x14ac:dyDescent="0.2">
      <c r="A674" s="46"/>
      <c r="B674" s="39">
        <v>7</v>
      </c>
      <c r="C674" s="109">
        <v>290</v>
      </c>
      <c r="D674" s="50">
        <v>197</v>
      </c>
      <c r="E674" s="102">
        <v>0</v>
      </c>
      <c r="F674" s="92" t="s">
        <v>835</v>
      </c>
      <c r="G674" s="52">
        <v>6.9444444444444447E-4</v>
      </c>
      <c r="H674" s="44">
        <v>0</v>
      </c>
      <c r="I67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0.27013888888888871</v>
      </c>
      <c r="J67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0.64513888888888815</v>
      </c>
      <c r="K674" s="56">
        <v>2.0833333333333332E-2</v>
      </c>
      <c r="L674" s="128" t="str" cm="1">
        <f t="array" ref="L67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12.01.01a.08_p_EN</v>
      </c>
      <c r="M674" s="59">
        <v>12</v>
      </c>
      <c r="N674" s="37" t="s">
        <v>973</v>
      </c>
      <c r="O674" s="5">
        <v>1</v>
      </c>
      <c r="P674" s="1" t="s">
        <v>975</v>
      </c>
      <c r="Q674" s="59" t="s">
        <v>363</v>
      </c>
      <c r="R674" s="1" t="s">
        <v>975</v>
      </c>
      <c r="S674" s="84" t="s">
        <v>492</v>
      </c>
      <c r="T674" s="59">
        <v>8</v>
      </c>
      <c r="U674" s="2" t="s">
        <v>984</v>
      </c>
      <c r="V674" s="60" t="s">
        <v>1291</v>
      </c>
      <c r="W674" s="1" t="s">
        <v>826</v>
      </c>
      <c r="X674" s="1" t="s">
        <v>374</v>
      </c>
      <c r="Y674" s="17">
        <v>1</v>
      </c>
      <c r="Z674" s="60" t="s">
        <v>1509</v>
      </c>
      <c r="AA674" s="35"/>
      <c r="AB674" s="12"/>
      <c r="AC674" s="2" t="s">
        <v>819</v>
      </c>
      <c r="AD674" s="9" t="s">
        <v>15</v>
      </c>
      <c r="AE674" s="88" t="str">
        <f>IF(ISBLANK(Lehrdrehbuch[[#This Row],[from]]),"",_xlfn.CONCAT(Lehrdrehbuch[[#This Row],[Ei Nr.]],".",Lehrdrehbuch[[#This Row],[from]]))</f>
        <v>12.na</v>
      </c>
      <c r="AF674" s="9" t="s">
        <v>15</v>
      </c>
      <c r="AG674" s="88" t="str">
        <f>IF(ISBLANK(Lehrdrehbuch[[#This Row],[until]]),"",_xlfn.CONCAT(Lehrdrehbuch[[#This Row],[Ei Nr.]],".",Lehrdrehbuch[[#This Row],[until]]))</f>
        <v>12.na</v>
      </c>
      <c r="AH674" s="67" t="str" cm="1">
        <f t="array" ref="AH674">_xlfn.IFS(Lehrdrehbuch[[#This Row],[from]]="na","na",Lehrdrehbuch[[#This Row],[from]]="ID","na",ISBLANK(Lehrdrehbuch[[#This Row],[from]]),"na",ISNUMBER(Lehrdrehbuch[[#This Row],[from]]),Lehrdrehbuch[[#This Row],[until]]-Lehrdrehbuch[[#This Row],[from]]+1)</f>
        <v>na</v>
      </c>
      <c r="AI674" s="79"/>
      <c r="AJ674" s="96"/>
      <c r="AK674" s="79"/>
    </row>
    <row r="675" spans="1:37" ht="64" x14ac:dyDescent="0.2">
      <c r="A675" s="46"/>
      <c r="B675" s="39">
        <v>7</v>
      </c>
      <c r="C675" s="109">
        <v>291</v>
      </c>
      <c r="D675" s="50">
        <v>199</v>
      </c>
      <c r="E675" s="102">
        <v>0</v>
      </c>
      <c r="F675" s="92" t="s">
        <v>835</v>
      </c>
      <c r="G675" s="52">
        <v>6.9444444444444447E-4</v>
      </c>
      <c r="H675" s="44">
        <v>0</v>
      </c>
      <c r="I67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0.27013888888888871</v>
      </c>
      <c r="J67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0.64513888888888815</v>
      </c>
      <c r="K675" s="56">
        <v>2.0833333333333332E-2</v>
      </c>
      <c r="L675" s="128" t="str" cm="1">
        <f t="array" ref="L67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12.01.01a.09_p_EN</v>
      </c>
      <c r="M675" s="59">
        <v>12</v>
      </c>
      <c r="N675" s="37" t="s">
        <v>973</v>
      </c>
      <c r="O675" s="5">
        <v>1</v>
      </c>
      <c r="P675" s="1" t="s">
        <v>975</v>
      </c>
      <c r="Q675" s="59" t="s">
        <v>363</v>
      </c>
      <c r="R675" s="1" t="s">
        <v>975</v>
      </c>
      <c r="S675" s="84" t="s">
        <v>492</v>
      </c>
      <c r="T675" s="59">
        <v>9</v>
      </c>
      <c r="U675" s="2" t="s">
        <v>985</v>
      </c>
      <c r="V675" s="60" t="s">
        <v>1284</v>
      </c>
      <c r="W675" s="1" t="s">
        <v>826</v>
      </c>
      <c r="X675" s="1" t="s">
        <v>374</v>
      </c>
      <c r="Y675" s="17">
        <v>1</v>
      </c>
      <c r="Z675" s="60" t="s">
        <v>1510</v>
      </c>
      <c r="AA675" s="35"/>
      <c r="AB675" s="12"/>
      <c r="AC675" s="2"/>
      <c r="AD675" s="9" t="s">
        <v>15</v>
      </c>
      <c r="AE675" s="88" t="str">
        <f>IF(ISBLANK(Lehrdrehbuch[[#This Row],[from]]),"",_xlfn.CONCAT(Lehrdrehbuch[[#This Row],[Ei Nr.]],".",Lehrdrehbuch[[#This Row],[from]]))</f>
        <v>12.na</v>
      </c>
      <c r="AF675" s="9" t="s">
        <v>15</v>
      </c>
      <c r="AG675" s="88" t="str">
        <f>IF(ISBLANK(Lehrdrehbuch[[#This Row],[until]]),"",_xlfn.CONCAT(Lehrdrehbuch[[#This Row],[Ei Nr.]],".",Lehrdrehbuch[[#This Row],[until]]))</f>
        <v>12.na</v>
      </c>
      <c r="AH675" s="67" t="str" cm="1">
        <f t="array" ref="AH675">_xlfn.IFS(Lehrdrehbuch[[#This Row],[from]]="na","na",Lehrdrehbuch[[#This Row],[from]]="ID","na",ISBLANK(Lehrdrehbuch[[#This Row],[from]]),"na",ISNUMBER(Lehrdrehbuch[[#This Row],[from]]),Lehrdrehbuch[[#This Row],[until]]-Lehrdrehbuch[[#This Row],[from]]+1)</f>
        <v>na</v>
      </c>
      <c r="AI675" s="79"/>
      <c r="AJ675" s="96"/>
      <c r="AK675" s="79"/>
    </row>
    <row r="676" spans="1:37" ht="80" x14ac:dyDescent="0.2">
      <c r="A676" s="46"/>
      <c r="B676" s="39">
        <v>7</v>
      </c>
      <c r="C676" s="109">
        <v>292</v>
      </c>
      <c r="D676" s="50">
        <v>201</v>
      </c>
      <c r="E676" s="102">
        <v>0</v>
      </c>
      <c r="F676" s="92" t="s">
        <v>835</v>
      </c>
      <c r="G676" s="52">
        <v>5.5555555555555558E-3</v>
      </c>
      <c r="H676" s="44">
        <v>1</v>
      </c>
      <c r="I67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0.27569444444444424</v>
      </c>
      <c r="J67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0.65069444444444369</v>
      </c>
      <c r="K676" s="56">
        <v>1.3888888888888888E-2</v>
      </c>
      <c r="L676" s="128" t="str" cm="1">
        <f t="array" ref="L67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13.01.01.01_p_EN</v>
      </c>
      <c r="M676" s="59">
        <v>13</v>
      </c>
      <c r="N676" s="37" t="s">
        <v>999</v>
      </c>
      <c r="O676" s="5">
        <v>1</v>
      </c>
      <c r="P676" s="1" t="s">
        <v>1000</v>
      </c>
      <c r="Q676" s="59">
        <v>1</v>
      </c>
      <c r="R676" s="1" t="s">
        <v>1003</v>
      </c>
      <c r="S676" s="84" t="s">
        <v>1047</v>
      </c>
      <c r="T676" s="59">
        <v>1</v>
      </c>
      <c r="U676" s="2" t="s">
        <v>1202</v>
      </c>
      <c r="V676" s="60" t="s">
        <v>1292</v>
      </c>
      <c r="W676" s="1" t="s">
        <v>821</v>
      </c>
      <c r="X676" s="1" t="s">
        <v>822</v>
      </c>
      <c r="Y676" s="17">
        <v>0</v>
      </c>
      <c r="Z676" s="60" t="s">
        <v>1511</v>
      </c>
      <c r="AA676" s="35"/>
      <c r="AB676" s="12"/>
      <c r="AC676" s="2" t="s">
        <v>1512</v>
      </c>
      <c r="AD676" s="9">
        <v>1</v>
      </c>
      <c r="AE676" s="88" t="str">
        <f>IF(ISBLANK(Lehrdrehbuch[[#This Row],[from]]),"",_xlfn.CONCAT(Lehrdrehbuch[[#This Row],[Ei Nr.]],".",Lehrdrehbuch[[#This Row],[from]]))</f>
        <v>13.1</v>
      </c>
      <c r="AF676" s="9">
        <v>2</v>
      </c>
      <c r="AG676" s="88" t="str">
        <f>IF(ISBLANK(Lehrdrehbuch[[#This Row],[until]]),"",_xlfn.CONCAT(Lehrdrehbuch[[#This Row],[Ei Nr.]],".",Lehrdrehbuch[[#This Row],[until]]))</f>
        <v>13.2</v>
      </c>
      <c r="AH676" s="67" cm="1">
        <f t="array" ref="AH676">_xlfn.IFS(Lehrdrehbuch[[#This Row],[from]]="na","na",Lehrdrehbuch[[#This Row],[from]]="ID","na",ISBLANK(Lehrdrehbuch[[#This Row],[from]]),"na",ISNUMBER(Lehrdrehbuch[[#This Row],[from]]),Lehrdrehbuch[[#This Row],[until]]-Lehrdrehbuch[[#This Row],[from]]+1)</f>
        <v>2</v>
      </c>
      <c r="AI676" s="79"/>
      <c r="AJ676" s="96"/>
      <c r="AK676" s="79"/>
    </row>
    <row r="677" spans="1:37" ht="80" x14ac:dyDescent="0.2">
      <c r="A677" s="46"/>
      <c r="B677" s="39">
        <v>7</v>
      </c>
      <c r="C677" s="109">
        <v>293</v>
      </c>
      <c r="D677" s="50">
        <v>203</v>
      </c>
      <c r="E677" s="102">
        <v>0</v>
      </c>
      <c r="F677" s="92" t="s">
        <v>835</v>
      </c>
      <c r="G677" s="52">
        <v>3.472222222222222E-3</v>
      </c>
      <c r="H677" s="44">
        <v>0</v>
      </c>
      <c r="I67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0.27569444444444424</v>
      </c>
      <c r="J67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0.65069444444444369</v>
      </c>
      <c r="K677" s="56">
        <v>1.3888888888888888E-2</v>
      </c>
      <c r="L677" s="128" t="str" cm="1">
        <f t="array" ref="L67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13.01.01a.01_p_EN</v>
      </c>
      <c r="M677" s="58">
        <v>13</v>
      </c>
      <c r="N677" s="37" t="s">
        <v>999</v>
      </c>
      <c r="O677" s="5">
        <v>1</v>
      </c>
      <c r="P677" s="1" t="s">
        <v>1000</v>
      </c>
      <c r="Q677" s="59" t="s">
        <v>363</v>
      </c>
      <c r="R677" s="1" t="s">
        <v>1004</v>
      </c>
      <c r="S677" s="84" t="s">
        <v>868</v>
      </c>
      <c r="T677" s="58">
        <v>1</v>
      </c>
      <c r="U677" s="2" t="s">
        <v>1200</v>
      </c>
      <c r="V677" s="60" t="s">
        <v>1292</v>
      </c>
      <c r="W677" s="1" t="s">
        <v>821</v>
      </c>
      <c r="X677" s="1" t="s">
        <v>822</v>
      </c>
      <c r="Y677" s="17">
        <v>1</v>
      </c>
      <c r="Z677" s="60" t="s">
        <v>1009</v>
      </c>
      <c r="AA677" s="35"/>
      <c r="AB677" s="12"/>
      <c r="AC677" s="2"/>
      <c r="AD677" s="9" t="s">
        <v>15</v>
      </c>
      <c r="AE677" s="88" t="str">
        <f>IF(ISBLANK(Lehrdrehbuch[[#This Row],[from]]),"",_xlfn.CONCAT(Lehrdrehbuch[[#This Row],[Ei Nr.]],".",Lehrdrehbuch[[#This Row],[from]]))</f>
        <v>13.na</v>
      </c>
      <c r="AF677" s="9" t="s">
        <v>15</v>
      </c>
      <c r="AG677" s="88" t="str">
        <f>IF(ISBLANK(Lehrdrehbuch[[#This Row],[until]]),"",_xlfn.CONCAT(Lehrdrehbuch[[#This Row],[Ei Nr.]],".",Lehrdrehbuch[[#This Row],[until]]))</f>
        <v>13.na</v>
      </c>
      <c r="AH677" s="67" t="str" cm="1">
        <f t="array" ref="AH677">_xlfn.IFS(Lehrdrehbuch[[#This Row],[from]]="na","na",Lehrdrehbuch[[#This Row],[from]]="ID","na",ISBLANK(Lehrdrehbuch[[#This Row],[from]]),"na",ISNUMBER(Lehrdrehbuch[[#This Row],[from]]),Lehrdrehbuch[[#This Row],[until]]-Lehrdrehbuch[[#This Row],[from]]+1)</f>
        <v>na</v>
      </c>
      <c r="AI677" s="79"/>
      <c r="AJ677" s="96"/>
      <c r="AK677" s="79"/>
    </row>
    <row r="678" spans="1:37" ht="80" x14ac:dyDescent="0.2">
      <c r="A678" s="46"/>
      <c r="B678" s="39">
        <v>7</v>
      </c>
      <c r="C678" s="109">
        <v>294</v>
      </c>
      <c r="D678" s="50">
        <v>205</v>
      </c>
      <c r="E678" s="102">
        <v>0</v>
      </c>
      <c r="F678" s="92" t="s">
        <v>835</v>
      </c>
      <c r="G678" s="52">
        <v>3.472222222222222E-3</v>
      </c>
      <c r="H678" s="44">
        <v>1</v>
      </c>
      <c r="I67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0.27916666666666645</v>
      </c>
      <c r="J67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0.6541666666666659</v>
      </c>
      <c r="K678" s="56">
        <v>1.3888888888888888E-2</v>
      </c>
      <c r="L678" s="128" t="str" cm="1">
        <f t="array" ref="L67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13.01.02.01_p_EN</v>
      </c>
      <c r="M678" s="59">
        <v>13</v>
      </c>
      <c r="N678" s="37" t="s">
        <v>999</v>
      </c>
      <c r="O678" s="5">
        <v>1</v>
      </c>
      <c r="P678" s="1" t="s">
        <v>1000</v>
      </c>
      <c r="Q678" s="59">
        <v>2</v>
      </c>
      <c r="R678" s="1" t="s">
        <v>1005</v>
      </c>
      <c r="S678" s="84" t="s">
        <v>868</v>
      </c>
      <c r="T678" s="59">
        <v>1</v>
      </c>
      <c r="U678" s="2" t="s">
        <v>1200</v>
      </c>
      <c r="V678" s="60" t="s">
        <v>1293</v>
      </c>
      <c r="W678" s="1" t="s">
        <v>821</v>
      </c>
      <c r="X678" s="1" t="s">
        <v>822</v>
      </c>
      <c r="Y678" s="17">
        <v>0</v>
      </c>
      <c r="Z678" s="60" t="s">
        <v>1009</v>
      </c>
      <c r="AA678" s="35"/>
      <c r="AB678" s="12"/>
      <c r="AC678" s="2"/>
      <c r="AD678" s="9">
        <v>3</v>
      </c>
      <c r="AE678" s="88" t="str">
        <f>IF(ISBLANK(Lehrdrehbuch[[#This Row],[from]]),"",_xlfn.CONCAT(Lehrdrehbuch[[#This Row],[Ei Nr.]],".",Lehrdrehbuch[[#This Row],[from]]))</f>
        <v>13.3</v>
      </c>
      <c r="AF678" s="9">
        <v>3</v>
      </c>
      <c r="AG678" s="88" t="str">
        <f>IF(ISBLANK(Lehrdrehbuch[[#This Row],[until]]),"",_xlfn.CONCAT(Lehrdrehbuch[[#This Row],[Ei Nr.]],".",Lehrdrehbuch[[#This Row],[until]]))</f>
        <v>13.3</v>
      </c>
      <c r="AH678" s="67" cm="1">
        <f t="array" ref="AH678">_xlfn.IFS(Lehrdrehbuch[[#This Row],[from]]="na","na",Lehrdrehbuch[[#This Row],[from]]="ID","na",ISBLANK(Lehrdrehbuch[[#This Row],[from]]),"na",ISNUMBER(Lehrdrehbuch[[#This Row],[from]]),Lehrdrehbuch[[#This Row],[until]]-Lehrdrehbuch[[#This Row],[from]]+1)</f>
        <v>1</v>
      </c>
      <c r="AI678" s="79"/>
      <c r="AJ678" s="96"/>
      <c r="AK678" s="79"/>
    </row>
    <row r="679" spans="1:37" ht="64" x14ac:dyDescent="0.2">
      <c r="A679" s="46"/>
      <c r="B679" s="39">
        <v>7</v>
      </c>
      <c r="C679" s="109">
        <v>295</v>
      </c>
      <c r="D679" s="50">
        <v>207</v>
      </c>
      <c r="E679" s="102">
        <v>0</v>
      </c>
      <c r="F679" s="92" t="s">
        <v>835</v>
      </c>
      <c r="G679" s="52">
        <v>3.472222222222222E-3</v>
      </c>
      <c r="H679" s="44">
        <v>1</v>
      </c>
      <c r="I67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0.28263888888888866</v>
      </c>
      <c r="J67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0.65763888888888811</v>
      </c>
      <c r="K679" s="56">
        <v>1.3888888888888888E-2</v>
      </c>
      <c r="L679" s="128" t="str" cm="1">
        <f t="array" ref="L67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13.02.01.01_p_EN</v>
      </c>
      <c r="M679" s="59">
        <v>13</v>
      </c>
      <c r="N679" s="37" t="s">
        <v>999</v>
      </c>
      <c r="O679" s="5">
        <v>2</v>
      </c>
      <c r="P679" s="1" t="s">
        <v>53</v>
      </c>
      <c r="Q679" s="59">
        <v>1</v>
      </c>
      <c r="R679" s="1" t="s">
        <v>1006</v>
      </c>
      <c r="S679" s="84" t="s">
        <v>1513</v>
      </c>
      <c r="T679" s="59">
        <v>1</v>
      </c>
      <c r="U679" s="2" t="s">
        <v>1200</v>
      </c>
      <c r="V679" s="60" t="s">
        <v>1294</v>
      </c>
      <c r="W679" s="1" t="s">
        <v>821</v>
      </c>
      <c r="X679" s="1" t="s">
        <v>822</v>
      </c>
      <c r="Y679" s="17">
        <v>0</v>
      </c>
      <c r="Z679" s="60" t="s">
        <v>1514</v>
      </c>
      <c r="AA679" s="35"/>
      <c r="AB679" s="12"/>
      <c r="AC679" s="2"/>
      <c r="AD679" s="9" t="s">
        <v>15</v>
      </c>
      <c r="AE679" s="88" t="str">
        <f>IF(ISBLANK(Lehrdrehbuch[[#This Row],[from]]),"",_xlfn.CONCAT(Lehrdrehbuch[[#This Row],[Ei Nr.]],".",Lehrdrehbuch[[#This Row],[from]]))</f>
        <v>13.na</v>
      </c>
      <c r="AF679" s="9" t="s">
        <v>15</v>
      </c>
      <c r="AG679" s="88" t="str">
        <f>IF(ISBLANK(Lehrdrehbuch[[#This Row],[until]]),"",_xlfn.CONCAT(Lehrdrehbuch[[#This Row],[Ei Nr.]],".",Lehrdrehbuch[[#This Row],[until]]))</f>
        <v>13.na</v>
      </c>
      <c r="AH679" s="67" t="str" cm="1">
        <f t="array" ref="AH679">_xlfn.IFS(Lehrdrehbuch[[#This Row],[from]]="na","na",Lehrdrehbuch[[#This Row],[from]]="ID","na",ISBLANK(Lehrdrehbuch[[#This Row],[from]]),"na",ISNUMBER(Lehrdrehbuch[[#This Row],[from]]),Lehrdrehbuch[[#This Row],[until]]-Lehrdrehbuch[[#This Row],[from]]+1)</f>
        <v>na</v>
      </c>
      <c r="AI679" s="79"/>
      <c r="AJ679" s="96"/>
      <c r="AK679" s="79"/>
    </row>
    <row r="680" spans="1:37" ht="64" x14ac:dyDescent="0.2">
      <c r="A680" s="46"/>
      <c r="B680" s="39">
        <v>7</v>
      </c>
      <c r="C680" s="109">
        <v>296</v>
      </c>
      <c r="D680" s="50">
        <v>209</v>
      </c>
      <c r="E680" s="102">
        <v>0</v>
      </c>
      <c r="F680" s="92" t="s">
        <v>835</v>
      </c>
      <c r="G680" s="52">
        <v>1.3888888888888889E-3</v>
      </c>
      <c r="H680" s="44">
        <v>1</v>
      </c>
      <c r="I68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0.28402777777777755</v>
      </c>
      <c r="J68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0.65902777777777699</v>
      </c>
      <c r="K680" s="56">
        <v>1.3888888888888888E-2</v>
      </c>
      <c r="L680" s="128" t="str" cm="1">
        <f t="array" ref="L68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13.03.01.01_p_EN</v>
      </c>
      <c r="M680" s="59">
        <v>13</v>
      </c>
      <c r="N680" s="37" t="s">
        <v>999</v>
      </c>
      <c r="O680" s="5">
        <v>3</v>
      </c>
      <c r="P680" s="1" t="s">
        <v>1001</v>
      </c>
      <c r="Q680" s="59">
        <v>1</v>
      </c>
      <c r="R680" s="1" t="s">
        <v>1007</v>
      </c>
      <c r="S680" s="84" t="s">
        <v>823</v>
      </c>
      <c r="T680" s="59">
        <v>1</v>
      </c>
      <c r="U680" s="2" t="s">
        <v>986</v>
      </c>
      <c r="V680" s="60" t="s">
        <v>1295</v>
      </c>
      <c r="W680" s="1" t="s">
        <v>826</v>
      </c>
      <c r="X680" s="1" t="s">
        <v>374</v>
      </c>
      <c r="Y680" s="17">
        <v>0</v>
      </c>
      <c r="Z680" s="60" t="s">
        <v>1515</v>
      </c>
      <c r="AA680" s="35"/>
      <c r="AB680" s="12"/>
      <c r="AC680" s="2" t="s">
        <v>819</v>
      </c>
      <c r="AD680" s="9">
        <v>5</v>
      </c>
      <c r="AE680" s="88" t="str">
        <f>IF(ISBLANK(Lehrdrehbuch[[#This Row],[from]]),"",_xlfn.CONCAT(Lehrdrehbuch[[#This Row],[Ei Nr.]],".",Lehrdrehbuch[[#This Row],[from]]))</f>
        <v>13.5</v>
      </c>
      <c r="AF680" s="9">
        <v>5</v>
      </c>
      <c r="AG680" s="88" t="str">
        <f>IF(ISBLANK(Lehrdrehbuch[[#This Row],[until]]),"",_xlfn.CONCAT(Lehrdrehbuch[[#This Row],[Ei Nr.]],".",Lehrdrehbuch[[#This Row],[until]]))</f>
        <v>13.5</v>
      </c>
      <c r="AH680" s="67" cm="1">
        <f t="array" ref="AH680">_xlfn.IFS(Lehrdrehbuch[[#This Row],[from]]="na","na",Lehrdrehbuch[[#This Row],[from]]="ID","na",ISBLANK(Lehrdrehbuch[[#This Row],[from]]),"na",ISNUMBER(Lehrdrehbuch[[#This Row],[from]]),Lehrdrehbuch[[#This Row],[until]]-Lehrdrehbuch[[#This Row],[from]]+1)</f>
        <v>1</v>
      </c>
      <c r="AI680" s="79"/>
      <c r="AJ680" s="96"/>
      <c r="AK680" s="79"/>
    </row>
    <row r="681" spans="1:37" ht="16" x14ac:dyDescent="0.2">
      <c r="A681" s="46"/>
      <c r="B681" s="39">
        <v>7</v>
      </c>
      <c r="C681" s="109">
        <v>297</v>
      </c>
      <c r="D681" s="50">
        <v>211</v>
      </c>
      <c r="E681" s="102">
        <v>0</v>
      </c>
      <c r="F681" s="92" t="s">
        <v>835</v>
      </c>
      <c r="G681" s="52">
        <v>2.5694444444444447E-2</v>
      </c>
      <c r="H681" s="44">
        <v>1</v>
      </c>
      <c r="I68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0.30972222222222201</v>
      </c>
      <c r="J68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0.68472222222222145</v>
      </c>
      <c r="K681" s="56">
        <v>1.3888888888888888E-2</v>
      </c>
      <c r="L681" s="128" t="str" cm="1">
        <f t="array" ref="L68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13.04.01.01_p_EN</v>
      </c>
      <c r="M681" s="59">
        <v>13</v>
      </c>
      <c r="N681" s="37" t="s">
        <v>999</v>
      </c>
      <c r="O681" s="5">
        <v>4</v>
      </c>
      <c r="P681" s="1" t="s">
        <v>1002</v>
      </c>
      <c r="Q681" s="59">
        <v>1</v>
      </c>
      <c r="R681" s="1" t="s">
        <v>15</v>
      </c>
      <c r="S681" s="84" t="s">
        <v>15</v>
      </c>
      <c r="T681" s="59">
        <v>1</v>
      </c>
      <c r="U681" s="2" t="s">
        <v>15</v>
      </c>
      <c r="V681" s="60" t="s">
        <v>15</v>
      </c>
      <c r="W681" s="1" t="s">
        <v>15</v>
      </c>
      <c r="X681" s="1" t="s">
        <v>15</v>
      </c>
      <c r="Y681" s="17">
        <v>0</v>
      </c>
      <c r="Z681" s="60" t="s">
        <v>15</v>
      </c>
      <c r="AA681" s="35"/>
      <c r="AB681" s="12"/>
      <c r="AC681" s="2"/>
      <c r="AD681" s="9" t="s">
        <v>15</v>
      </c>
      <c r="AE681" s="88" t="str">
        <f>IF(ISBLANK(Lehrdrehbuch[[#This Row],[from]]),"",_xlfn.CONCAT(Lehrdrehbuch[[#This Row],[Ei Nr.]],".",Lehrdrehbuch[[#This Row],[from]]))</f>
        <v>13.na</v>
      </c>
      <c r="AF681" s="9" t="s">
        <v>15</v>
      </c>
      <c r="AG681" s="88" t="str">
        <f>IF(ISBLANK(Lehrdrehbuch[[#This Row],[until]]),"",_xlfn.CONCAT(Lehrdrehbuch[[#This Row],[Ei Nr.]],".",Lehrdrehbuch[[#This Row],[until]]))</f>
        <v>13.na</v>
      </c>
      <c r="AH681" s="67" t="str" cm="1">
        <f t="array" ref="AH681">_xlfn.IFS(Lehrdrehbuch[[#This Row],[from]]="na","na",Lehrdrehbuch[[#This Row],[from]]="ID","na",ISBLANK(Lehrdrehbuch[[#This Row],[from]]),"na",ISNUMBER(Lehrdrehbuch[[#This Row],[from]]),Lehrdrehbuch[[#This Row],[until]]-Lehrdrehbuch[[#This Row],[from]]+1)</f>
        <v>na</v>
      </c>
      <c r="AI681" s="79"/>
      <c r="AJ681" s="96"/>
      <c r="AK681" s="79"/>
    </row>
    <row r="682" spans="1:37" ht="16" x14ac:dyDescent="0.2">
      <c r="A682" s="43">
        <v>0.375</v>
      </c>
      <c r="B682" s="40">
        <v>8</v>
      </c>
      <c r="C682" s="109">
        <v>298</v>
      </c>
      <c r="D682" s="50">
        <v>213</v>
      </c>
      <c r="E682" s="102">
        <v>0</v>
      </c>
      <c r="F682" s="92" t="s">
        <v>835</v>
      </c>
      <c r="G682" s="53">
        <v>2.0833333333333333E-3</v>
      </c>
      <c r="H682" s="44">
        <v>1</v>
      </c>
      <c r="I68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2.0833333333333333E-3</v>
      </c>
      <c r="J68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0.37708333333333333</v>
      </c>
      <c r="K682" s="55" t="s">
        <v>15</v>
      </c>
      <c r="L682" s="128" t="str" cm="1">
        <f t="array" ref="L68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13.05.01.01_p_EN</v>
      </c>
      <c r="M682" s="58">
        <v>13</v>
      </c>
      <c r="N682" s="36" t="s">
        <v>1185</v>
      </c>
      <c r="O682" s="45">
        <v>5</v>
      </c>
      <c r="P682" s="8" t="s">
        <v>155</v>
      </c>
      <c r="Q682" s="58">
        <v>1</v>
      </c>
      <c r="R682" s="8" t="s">
        <v>15</v>
      </c>
      <c r="S682" s="83" t="s">
        <v>15</v>
      </c>
      <c r="T682" s="58">
        <v>1</v>
      </c>
      <c r="U682" s="15" t="s">
        <v>15</v>
      </c>
      <c r="V682" s="27" t="s">
        <v>15</v>
      </c>
      <c r="W682" s="8" t="s">
        <v>15</v>
      </c>
      <c r="X682" s="8" t="s">
        <v>15</v>
      </c>
      <c r="Y682" s="16">
        <v>0</v>
      </c>
      <c r="Z682" s="27" t="s">
        <v>1177</v>
      </c>
      <c r="AA682" s="34"/>
      <c r="AB682" s="28"/>
      <c r="AC682" s="15"/>
      <c r="AD682" s="29" t="s">
        <v>15</v>
      </c>
      <c r="AE682" s="88" t="str">
        <f>IF(ISBLANK(Lehrdrehbuch[[#This Row],[from]]),"",_xlfn.CONCAT(Lehrdrehbuch[[#This Row],[Ei Nr.]],".",Lehrdrehbuch[[#This Row],[from]]))</f>
        <v>13.na</v>
      </c>
      <c r="AF682" s="29" t="s">
        <v>15</v>
      </c>
      <c r="AG682" s="88" t="str">
        <f>IF(ISBLANK(Lehrdrehbuch[[#This Row],[until]]),"",_xlfn.CONCAT(Lehrdrehbuch[[#This Row],[Ei Nr.]],".",Lehrdrehbuch[[#This Row],[until]]))</f>
        <v>13.na</v>
      </c>
      <c r="AH682" s="67" t="str" cm="1">
        <f t="array" ref="AH682">_xlfn.IFS(Lehrdrehbuch[[#This Row],[from]]="na","na",Lehrdrehbuch[[#This Row],[from]]="ID","na",ISBLANK(Lehrdrehbuch[[#This Row],[from]]),"na",ISNUMBER(Lehrdrehbuch[[#This Row],[from]]),Lehrdrehbuch[[#This Row],[until]]-Lehrdrehbuch[[#This Row],[from]]+1)</f>
        <v>na</v>
      </c>
      <c r="AI682" s="78"/>
      <c r="AJ682" s="95"/>
      <c r="AK682" s="78"/>
    </row>
    <row r="683" spans="1:37" ht="144" x14ac:dyDescent="0.2">
      <c r="A683" s="43"/>
      <c r="B683" s="39">
        <v>8</v>
      </c>
      <c r="C683" s="109">
        <v>299</v>
      </c>
      <c r="D683" s="50">
        <v>215</v>
      </c>
      <c r="E683" s="102">
        <v>0</v>
      </c>
      <c r="F683" s="92" t="s">
        <v>835</v>
      </c>
      <c r="G683" s="52">
        <v>1.3888888888888889E-3</v>
      </c>
      <c r="H683" s="44">
        <v>1</v>
      </c>
      <c r="I68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3.472222222222222E-3</v>
      </c>
      <c r="J68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0.37847222222222221</v>
      </c>
      <c r="K683" s="56">
        <v>1.1805555555555555E-2</v>
      </c>
      <c r="L683" s="128" t="str" cm="1">
        <f t="array" ref="L68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14.01.01.01_p_EN</v>
      </c>
      <c r="M683" s="59">
        <v>14</v>
      </c>
      <c r="N683" s="37" t="s">
        <v>1516</v>
      </c>
      <c r="O683" s="5">
        <v>1</v>
      </c>
      <c r="P683" s="1" t="s">
        <v>1517</v>
      </c>
      <c r="Q683" s="59">
        <v>1</v>
      </c>
      <c r="R683" s="1" t="s">
        <v>1011</v>
      </c>
      <c r="S683" s="84" t="s">
        <v>1518</v>
      </c>
      <c r="T683" s="59">
        <v>1</v>
      </c>
      <c r="U683" s="2" t="s">
        <v>1200</v>
      </c>
      <c r="V683" s="60" t="s">
        <v>1297</v>
      </c>
      <c r="W683" s="1" t="s">
        <v>821</v>
      </c>
      <c r="X683" s="1" t="s">
        <v>822</v>
      </c>
      <c r="Y683" s="17">
        <v>0</v>
      </c>
      <c r="Z683" s="60" t="s">
        <v>1520</v>
      </c>
      <c r="AA683" s="35"/>
      <c r="AB683" s="12"/>
      <c r="AC683" s="2"/>
      <c r="AD683" s="9">
        <v>1</v>
      </c>
      <c r="AE683" s="88" t="str">
        <f>IF(ISBLANK(Lehrdrehbuch[[#This Row],[from]]),"",_xlfn.CONCAT(Lehrdrehbuch[[#This Row],[Ei Nr.]],".",Lehrdrehbuch[[#This Row],[from]]))</f>
        <v>14.1</v>
      </c>
      <c r="AF683" s="9">
        <v>1</v>
      </c>
      <c r="AG683" s="88" t="str">
        <f>IF(ISBLANK(Lehrdrehbuch[[#This Row],[until]]),"",_xlfn.CONCAT(Lehrdrehbuch[[#This Row],[Ei Nr.]],".",Lehrdrehbuch[[#This Row],[until]]))</f>
        <v>14.1</v>
      </c>
      <c r="AH683" s="67" cm="1">
        <f t="array" ref="AH683">_xlfn.IFS(Lehrdrehbuch[[#This Row],[from]]="na","na",Lehrdrehbuch[[#This Row],[from]]="ID","na",ISBLANK(Lehrdrehbuch[[#This Row],[from]]),"na",ISNUMBER(Lehrdrehbuch[[#This Row],[from]]),Lehrdrehbuch[[#This Row],[until]]-Lehrdrehbuch[[#This Row],[from]]+1)</f>
        <v>1</v>
      </c>
      <c r="AI683" s="79"/>
      <c r="AJ683" s="96"/>
      <c r="AK683" s="79"/>
    </row>
    <row r="684" spans="1:37" ht="112" x14ac:dyDescent="0.2">
      <c r="A684" s="43"/>
      <c r="B684" s="39">
        <v>8</v>
      </c>
      <c r="C684" s="109">
        <v>300</v>
      </c>
      <c r="D684" s="50">
        <v>217</v>
      </c>
      <c r="E684" s="102">
        <v>0</v>
      </c>
      <c r="F684" s="92" t="s">
        <v>835</v>
      </c>
      <c r="G684" s="52">
        <v>6.9444444444444447E-4</v>
      </c>
      <c r="H684" s="44">
        <v>1</v>
      </c>
      <c r="I68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4.1666666666666666E-3</v>
      </c>
      <c r="J68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0.37916666666666665</v>
      </c>
      <c r="K684" s="56">
        <v>1.1805555555555555E-2</v>
      </c>
      <c r="L684" s="128" t="str" cm="1">
        <f t="array" ref="L68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14.02.01.01_p_EN</v>
      </c>
      <c r="M684" s="59">
        <v>14</v>
      </c>
      <c r="N684" s="37" t="s">
        <v>1516</v>
      </c>
      <c r="O684" s="5">
        <v>2</v>
      </c>
      <c r="P684" s="1" t="s">
        <v>1521</v>
      </c>
      <c r="Q684" s="59">
        <v>1</v>
      </c>
      <c r="R684" s="1" t="s">
        <v>1012</v>
      </c>
      <c r="S684" s="84" t="s">
        <v>1013</v>
      </c>
      <c r="T684" s="59">
        <v>1</v>
      </c>
      <c r="U684" s="2" t="s">
        <v>954</v>
      </c>
      <c r="V684" s="60" t="s">
        <v>1298</v>
      </c>
      <c r="W684" s="1" t="s">
        <v>826</v>
      </c>
      <c r="X684" s="1" t="s">
        <v>374</v>
      </c>
      <c r="Y684" s="17">
        <v>0</v>
      </c>
      <c r="Z684" s="60" t="s">
        <v>1522</v>
      </c>
      <c r="AA684" s="35"/>
      <c r="AB684" s="12"/>
      <c r="AC684" s="2" t="s">
        <v>1013</v>
      </c>
      <c r="AD684" s="9">
        <v>2</v>
      </c>
      <c r="AE684" s="88" t="str">
        <f>IF(ISBLANK(Lehrdrehbuch[[#This Row],[from]]),"",_xlfn.CONCAT(Lehrdrehbuch[[#This Row],[Ei Nr.]],".",Lehrdrehbuch[[#This Row],[from]]))</f>
        <v>14.2</v>
      </c>
      <c r="AF684" s="9">
        <v>2</v>
      </c>
      <c r="AG684" s="88" t="str">
        <f>IF(ISBLANK(Lehrdrehbuch[[#This Row],[until]]),"",_xlfn.CONCAT(Lehrdrehbuch[[#This Row],[Ei Nr.]],".",Lehrdrehbuch[[#This Row],[until]]))</f>
        <v>14.2</v>
      </c>
      <c r="AH684" s="67" cm="1">
        <f t="array" ref="AH684">_xlfn.IFS(Lehrdrehbuch[[#This Row],[from]]="na","na",Lehrdrehbuch[[#This Row],[from]]="ID","na",ISBLANK(Lehrdrehbuch[[#This Row],[from]]),"na",ISNUMBER(Lehrdrehbuch[[#This Row],[from]]),Lehrdrehbuch[[#This Row],[until]]-Lehrdrehbuch[[#This Row],[from]]+1)</f>
        <v>1</v>
      </c>
      <c r="AI684" s="79"/>
      <c r="AJ684" s="96"/>
      <c r="AK684" s="79"/>
    </row>
    <row r="685" spans="1:37" ht="48" x14ac:dyDescent="0.2">
      <c r="A685" s="43"/>
      <c r="B685" s="39">
        <v>8</v>
      </c>
      <c r="C685" s="109">
        <v>301</v>
      </c>
      <c r="D685" s="50">
        <v>219</v>
      </c>
      <c r="E685" s="102">
        <v>0</v>
      </c>
      <c r="F685" s="92" t="s">
        <v>835</v>
      </c>
      <c r="G685" s="52">
        <v>3.472222222222222E-3</v>
      </c>
      <c r="H685" s="44">
        <v>1</v>
      </c>
      <c r="I68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7.6388888888888886E-3</v>
      </c>
      <c r="J68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0.38263888888888886</v>
      </c>
      <c r="K685" s="56">
        <v>1.1805555555555555E-2</v>
      </c>
      <c r="L685" s="128" t="str" cm="1">
        <f t="array" ref="L68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14.02.01.02_p_EN</v>
      </c>
      <c r="M685" s="59">
        <v>14</v>
      </c>
      <c r="N685" s="37" t="s">
        <v>1516</v>
      </c>
      <c r="O685" s="5">
        <v>2</v>
      </c>
      <c r="P685" s="1" t="s">
        <v>1521</v>
      </c>
      <c r="Q685" s="59">
        <v>1</v>
      </c>
      <c r="R685" s="1" t="s">
        <v>1012</v>
      </c>
      <c r="S685" s="84" t="s">
        <v>1013</v>
      </c>
      <c r="T685" s="59">
        <v>2</v>
      </c>
      <c r="U685" s="2" t="s">
        <v>1409</v>
      </c>
      <c r="V685" s="60" t="s">
        <v>1298</v>
      </c>
      <c r="W685" s="1" t="s">
        <v>821</v>
      </c>
      <c r="X685" s="1" t="s">
        <v>822</v>
      </c>
      <c r="Y685" s="17">
        <v>0</v>
      </c>
      <c r="Z685" s="60" t="s">
        <v>1523</v>
      </c>
      <c r="AA685" s="35"/>
      <c r="AB685" s="12"/>
      <c r="AC685" s="2" t="s">
        <v>345</v>
      </c>
      <c r="AD685" s="9">
        <v>3</v>
      </c>
      <c r="AE685" s="88" t="str">
        <f>IF(ISBLANK(Lehrdrehbuch[[#This Row],[from]]),"",_xlfn.CONCAT(Lehrdrehbuch[[#This Row],[Ei Nr.]],".",Lehrdrehbuch[[#This Row],[from]]))</f>
        <v>14.3</v>
      </c>
      <c r="AF685" s="9">
        <v>3</v>
      </c>
      <c r="AG685" s="88" t="str">
        <f>IF(ISBLANK(Lehrdrehbuch[[#This Row],[until]]),"",_xlfn.CONCAT(Lehrdrehbuch[[#This Row],[Ei Nr.]],".",Lehrdrehbuch[[#This Row],[until]]))</f>
        <v>14.3</v>
      </c>
      <c r="AH685" s="67" cm="1">
        <f t="array" ref="AH685">_xlfn.IFS(Lehrdrehbuch[[#This Row],[from]]="na","na",Lehrdrehbuch[[#This Row],[from]]="ID","na",ISBLANK(Lehrdrehbuch[[#This Row],[from]]),"na",ISNUMBER(Lehrdrehbuch[[#This Row],[from]]),Lehrdrehbuch[[#This Row],[until]]-Lehrdrehbuch[[#This Row],[from]]+1)</f>
        <v>1</v>
      </c>
      <c r="AI685" s="79"/>
      <c r="AJ685" s="96"/>
      <c r="AK685" s="79"/>
    </row>
    <row r="686" spans="1:37" ht="64" x14ac:dyDescent="0.2">
      <c r="A686" s="43"/>
      <c r="B686" s="39">
        <v>8</v>
      </c>
      <c r="C686" s="109">
        <v>302</v>
      </c>
      <c r="D686" s="50">
        <v>221</v>
      </c>
      <c r="E686" s="102">
        <v>0</v>
      </c>
      <c r="F686" s="92" t="s">
        <v>835</v>
      </c>
      <c r="G686" s="52">
        <v>3.472222222222222E-3</v>
      </c>
      <c r="H686" s="44">
        <v>1</v>
      </c>
      <c r="I68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1.111111111111111E-2</v>
      </c>
      <c r="J68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0.38611111111111107</v>
      </c>
      <c r="K686" s="56">
        <v>1.1805555555555555E-2</v>
      </c>
      <c r="L686" s="128" t="str" cm="1">
        <f t="array" ref="L68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14.02.01.03_p_EN</v>
      </c>
      <c r="M686" s="59">
        <v>14</v>
      </c>
      <c r="N686" s="37" t="s">
        <v>1516</v>
      </c>
      <c r="O686" s="5">
        <v>2</v>
      </c>
      <c r="P686" s="1" t="s">
        <v>1521</v>
      </c>
      <c r="Q686" s="59">
        <v>1</v>
      </c>
      <c r="R686" s="1" t="s">
        <v>1012</v>
      </c>
      <c r="S686" s="84" t="s">
        <v>1013</v>
      </c>
      <c r="T686" s="59">
        <v>3</v>
      </c>
      <c r="U686" s="2" t="s">
        <v>1300</v>
      </c>
      <c r="V686" s="60" t="s">
        <v>1298</v>
      </c>
      <c r="W686" s="1" t="s">
        <v>821</v>
      </c>
      <c r="X686" s="1" t="s">
        <v>822</v>
      </c>
      <c r="Y686" s="17">
        <v>0</v>
      </c>
      <c r="Z686" s="60" t="s">
        <v>1017</v>
      </c>
      <c r="AA686" s="35"/>
      <c r="AB686" s="12"/>
      <c r="AC686" s="2"/>
      <c r="AD686" s="9">
        <v>4</v>
      </c>
      <c r="AE686" s="88" t="str">
        <f>IF(ISBLANK(Lehrdrehbuch[[#This Row],[from]]),"",_xlfn.CONCAT(Lehrdrehbuch[[#This Row],[Ei Nr.]],".",Lehrdrehbuch[[#This Row],[from]]))</f>
        <v>14.4</v>
      </c>
      <c r="AF686" s="9">
        <v>4</v>
      </c>
      <c r="AG686" s="88" t="str">
        <f>IF(ISBLANK(Lehrdrehbuch[[#This Row],[until]]),"",_xlfn.CONCAT(Lehrdrehbuch[[#This Row],[Ei Nr.]],".",Lehrdrehbuch[[#This Row],[until]]))</f>
        <v>14.4</v>
      </c>
      <c r="AH686" s="67" cm="1">
        <f t="array" ref="AH686">_xlfn.IFS(Lehrdrehbuch[[#This Row],[from]]="na","na",Lehrdrehbuch[[#This Row],[from]]="ID","na",ISBLANK(Lehrdrehbuch[[#This Row],[from]]),"na",ISNUMBER(Lehrdrehbuch[[#This Row],[from]]),Lehrdrehbuch[[#This Row],[until]]-Lehrdrehbuch[[#This Row],[from]]+1)</f>
        <v>1</v>
      </c>
      <c r="AI686" s="79"/>
      <c r="AJ686" s="96"/>
      <c r="AK686" s="79"/>
    </row>
    <row r="687" spans="1:37" ht="80" x14ac:dyDescent="0.2">
      <c r="A687" s="43"/>
      <c r="B687" s="39">
        <v>8</v>
      </c>
      <c r="C687" s="109">
        <v>303</v>
      </c>
      <c r="D687" s="50">
        <v>223</v>
      </c>
      <c r="E687" s="102">
        <v>0</v>
      </c>
      <c r="F687" s="92" t="s">
        <v>835</v>
      </c>
      <c r="G687" s="52">
        <v>2.7777777777777779E-3</v>
      </c>
      <c r="H687" s="44">
        <v>1</v>
      </c>
      <c r="I68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1.3888888888888888E-2</v>
      </c>
      <c r="J68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0.38888888888888884</v>
      </c>
      <c r="K687" s="56">
        <v>1.1805555555555555E-2</v>
      </c>
      <c r="L687" s="128" t="str" cm="1">
        <f t="array" ref="L68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14.03.01.01_p_EN</v>
      </c>
      <c r="M687" s="59">
        <v>14</v>
      </c>
      <c r="N687" s="37" t="s">
        <v>1516</v>
      </c>
      <c r="O687" s="5">
        <v>3</v>
      </c>
      <c r="P687" s="1" t="s">
        <v>836</v>
      </c>
      <c r="Q687" s="59">
        <v>1</v>
      </c>
      <c r="R687" s="1" t="s">
        <v>1015</v>
      </c>
      <c r="S687" s="84" t="s">
        <v>823</v>
      </c>
      <c r="T687" s="59">
        <v>1</v>
      </c>
      <c r="U687" s="2" t="s">
        <v>824</v>
      </c>
      <c r="V687" s="60" t="s">
        <v>1301</v>
      </c>
      <c r="W687" s="1" t="s">
        <v>826</v>
      </c>
      <c r="X687" s="1" t="s">
        <v>374</v>
      </c>
      <c r="Y687" s="17">
        <v>0</v>
      </c>
      <c r="Z687" s="60" t="s">
        <v>1524</v>
      </c>
      <c r="AA687" s="35"/>
      <c r="AB687" s="12"/>
      <c r="AC687" s="2" t="s">
        <v>819</v>
      </c>
      <c r="AD687" s="9">
        <v>5</v>
      </c>
      <c r="AE687" s="88" t="str">
        <f>IF(ISBLANK(Lehrdrehbuch[[#This Row],[from]]),"",_xlfn.CONCAT(Lehrdrehbuch[[#This Row],[Ei Nr.]],".",Lehrdrehbuch[[#This Row],[from]]))</f>
        <v>14.5</v>
      </c>
      <c r="AF687" s="9">
        <v>8</v>
      </c>
      <c r="AG687" s="88" t="str">
        <f>IF(ISBLANK(Lehrdrehbuch[[#This Row],[until]]),"",_xlfn.CONCAT(Lehrdrehbuch[[#This Row],[Ei Nr.]],".",Lehrdrehbuch[[#This Row],[until]]))</f>
        <v>14.8</v>
      </c>
      <c r="AH687" s="67" cm="1">
        <f t="array" ref="AH687">_xlfn.IFS(Lehrdrehbuch[[#This Row],[from]]="na","na",Lehrdrehbuch[[#This Row],[from]]="ID","na",ISBLANK(Lehrdrehbuch[[#This Row],[from]]),"na",ISNUMBER(Lehrdrehbuch[[#This Row],[from]]),Lehrdrehbuch[[#This Row],[until]]-Lehrdrehbuch[[#This Row],[from]]+1)</f>
        <v>4</v>
      </c>
      <c r="AI687" s="79"/>
      <c r="AJ687" s="96"/>
      <c r="AK687" s="79"/>
    </row>
    <row r="688" spans="1:37" ht="32" x14ac:dyDescent="0.2">
      <c r="A688" s="46"/>
      <c r="B688" s="39">
        <v>8</v>
      </c>
      <c r="C688" s="109">
        <v>304</v>
      </c>
      <c r="D688" s="50">
        <v>225</v>
      </c>
      <c r="E688" s="102">
        <v>0</v>
      </c>
      <c r="F688" s="92" t="s">
        <v>835</v>
      </c>
      <c r="G688" s="52">
        <v>2.7777777777777779E-3</v>
      </c>
      <c r="H688" s="44">
        <v>1</v>
      </c>
      <c r="I68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1.6666666666666666E-2</v>
      </c>
      <c r="J68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0.39166666666666661</v>
      </c>
      <c r="K688" s="56">
        <v>6.25E-2</v>
      </c>
      <c r="L688" s="128" t="str" cm="1">
        <f t="array" ref="L68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15.01.01.01_p_EN</v>
      </c>
      <c r="M688" s="59">
        <v>15</v>
      </c>
      <c r="N688" s="37" t="s">
        <v>1026</v>
      </c>
      <c r="O688" s="5">
        <v>1</v>
      </c>
      <c r="P688" s="1" t="s">
        <v>1525</v>
      </c>
      <c r="Q688" s="59">
        <v>1</v>
      </c>
      <c r="R688" s="1" t="s">
        <v>1526</v>
      </c>
      <c r="S688" s="84" t="s">
        <v>823</v>
      </c>
      <c r="T688" s="59">
        <v>1</v>
      </c>
      <c r="U688" s="2" t="s">
        <v>824</v>
      </c>
      <c r="V688" s="60" t="s">
        <v>1527</v>
      </c>
      <c r="W688" s="1" t="s">
        <v>826</v>
      </c>
      <c r="X688" s="1" t="s">
        <v>374</v>
      </c>
      <c r="Y688" s="17">
        <v>0</v>
      </c>
      <c r="Z688" s="60" t="s">
        <v>1528</v>
      </c>
      <c r="AA688" s="35"/>
      <c r="AB688" s="12"/>
      <c r="AC688" s="2"/>
      <c r="AD688" s="9">
        <v>1</v>
      </c>
      <c r="AE688" s="88" t="str">
        <f>IF(ISBLANK(Lehrdrehbuch[[#This Row],[from]]),"",_xlfn.CONCAT(Lehrdrehbuch[[#This Row],[Ei Nr.]],".",Lehrdrehbuch[[#This Row],[from]]))</f>
        <v>15.1</v>
      </c>
      <c r="AF688" s="9">
        <v>4</v>
      </c>
      <c r="AG688" s="88" t="str">
        <f>IF(ISBLANK(Lehrdrehbuch[[#This Row],[until]]),"",_xlfn.CONCAT(Lehrdrehbuch[[#This Row],[Ei Nr.]],".",Lehrdrehbuch[[#This Row],[until]]))</f>
        <v>15.4</v>
      </c>
      <c r="AH688" s="67" cm="1">
        <f t="array" ref="AH688">_xlfn.IFS(Lehrdrehbuch[[#This Row],[from]]="na","na",Lehrdrehbuch[[#This Row],[from]]="ID","na",ISBLANK(Lehrdrehbuch[[#This Row],[from]]),"na",ISNUMBER(Lehrdrehbuch[[#This Row],[from]]),Lehrdrehbuch[[#This Row],[until]]-Lehrdrehbuch[[#This Row],[from]]+1)</f>
        <v>4</v>
      </c>
      <c r="AI688" s="79"/>
      <c r="AJ688" s="96"/>
      <c r="AK688" s="79"/>
    </row>
    <row r="689" spans="1:48" ht="64" x14ac:dyDescent="0.2">
      <c r="A689" s="46"/>
      <c r="B689" s="39">
        <v>8</v>
      </c>
      <c r="C689" s="109">
        <v>305</v>
      </c>
      <c r="D689" s="50">
        <v>227</v>
      </c>
      <c r="E689" s="102">
        <v>0</v>
      </c>
      <c r="F689" s="92" t="s">
        <v>835</v>
      </c>
      <c r="G689" s="52">
        <v>1.3888888888888889E-3</v>
      </c>
      <c r="H689" s="44">
        <v>1</v>
      </c>
      <c r="I68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1.8055555555555554E-2</v>
      </c>
      <c r="J68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0.39305555555555549</v>
      </c>
      <c r="K689" s="56">
        <v>6.25E-2</v>
      </c>
      <c r="L689" s="128" t="str" cm="1">
        <f t="array" ref="L68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15.02.01.01_p_EN</v>
      </c>
      <c r="M689" s="59">
        <v>15</v>
      </c>
      <c r="N689" s="37" t="s">
        <v>1026</v>
      </c>
      <c r="O689" s="5">
        <v>2</v>
      </c>
      <c r="P689" s="1" t="s">
        <v>1027</v>
      </c>
      <c r="Q689" s="59">
        <v>1</v>
      </c>
      <c r="R689" s="1" t="s">
        <v>1034</v>
      </c>
      <c r="S689" s="84" t="s">
        <v>823</v>
      </c>
      <c r="T689" s="59">
        <v>1</v>
      </c>
      <c r="U689" s="2" t="s">
        <v>824</v>
      </c>
      <c r="V689" s="60" t="s">
        <v>1302</v>
      </c>
      <c r="W689" s="1" t="s">
        <v>826</v>
      </c>
      <c r="X689" s="1" t="s">
        <v>374</v>
      </c>
      <c r="Y689" s="17">
        <v>0</v>
      </c>
      <c r="Z689" s="60" t="s">
        <v>1529</v>
      </c>
      <c r="AA689" s="35"/>
      <c r="AB689" s="12"/>
      <c r="AC689" s="2" t="s">
        <v>819</v>
      </c>
      <c r="AD689" s="9">
        <v>5</v>
      </c>
      <c r="AE689" s="88" t="str">
        <f>IF(ISBLANK(Lehrdrehbuch[[#This Row],[from]]),"",_xlfn.CONCAT(Lehrdrehbuch[[#This Row],[Ei Nr.]],".",Lehrdrehbuch[[#This Row],[from]]))</f>
        <v>15.5</v>
      </c>
      <c r="AF689" s="9">
        <v>6</v>
      </c>
      <c r="AG689" s="88" t="str">
        <f>IF(ISBLANK(Lehrdrehbuch[[#This Row],[until]]),"",_xlfn.CONCAT(Lehrdrehbuch[[#This Row],[Ei Nr.]],".",Lehrdrehbuch[[#This Row],[until]]))</f>
        <v>15.6</v>
      </c>
      <c r="AH689" s="67" cm="1">
        <f t="array" ref="AH689">_xlfn.IFS(Lehrdrehbuch[[#This Row],[from]]="na","na",Lehrdrehbuch[[#This Row],[from]]="ID","na",ISBLANK(Lehrdrehbuch[[#This Row],[from]]),"na",ISNUMBER(Lehrdrehbuch[[#This Row],[from]]),Lehrdrehbuch[[#This Row],[until]]-Lehrdrehbuch[[#This Row],[from]]+1)</f>
        <v>2</v>
      </c>
      <c r="AI689" s="79"/>
      <c r="AJ689" s="96"/>
      <c r="AK689" s="79"/>
    </row>
    <row r="690" spans="1:48" ht="128" x14ac:dyDescent="0.2">
      <c r="A690" s="46"/>
      <c r="B690" s="39">
        <v>8</v>
      </c>
      <c r="C690" s="109">
        <v>306</v>
      </c>
      <c r="D690" s="50">
        <v>229</v>
      </c>
      <c r="E690" s="102">
        <v>0</v>
      </c>
      <c r="F690" s="92" t="s">
        <v>835</v>
      </c>
      <c r="G690" s="52">
        <v>6.9444444444444441E-3</v>
      </c>
      <c r="H690" s="44">
        <v>1</v>
      </c>
      <c r="I69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2.4999999999999998E-2</v>
      </c>
      <c r="J69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0.39999999999999991</v>
      </c>
      <c r="K690" s="56">
        <v>6.25E-2</v>
      </c>
      <c r="L690" s="128" t="str" cm="1">
        <f t="array" ref="L69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15.02.02.01_p_EN</v>
      </c>
      <c r="M690" s="59">
        <v>15</v>
      </c>
      <c r="N690" s="37" t="s">
        <v>1026</v>
      </c>
      <c r="O690" s="5">
        <v>2</v>
      </c>
      <c r="P690" s="1" t="s">
        <v>1027</v>
      </c>
      <c r="Q690" s="59">
        <v>2</v>
      </c>
      <c r="R690" s="1" t="s">
        <v>648</v>
      </c>
      <c r="S690" s="84" t="s">
        <v>937</v>
      </c>
      <c r="T690" s="59">
        <v>1</v>
      </c>
      <c r="U690" s="2" t="s">
        <v>1303</v>
      </c>
      <c r="V690" s="60" t="s">
        <v>1304</v>
      </c>
      <c r="W690" s="1" t="s">
        <v>821</v>
      </c>
      <c r="X690" s="1" t="s">
        <v>374</v>
      </c>
      <c r="Y690" s="17">
        <v>0</v>
      </c>
      <c r="Z690" s="60" t="s">
        <v>1036</v>
      </c>
      <c r="AA690" s="35"/>
      <c r="AB690" s="12" t="s">
        <v>1041</v>
      </c>
      <c r="AC690" s="2" t="s">
        <v>346</v>
      </c>
      <c r="AD690" s="9">
        <v>7</v>
      </c>
      <c r="AE690" s="88" t="str">
        <f>IF(ISBLANK(Lehrdrehbuch[[#This Row],[from]]),"",_xlfn.CONCAT(Lehrdrehbuch[[#This Row],[Ei Nr.]],".",Lehrdrehbuch[[#This Row],[from]]))</f>
        <v>15.7</v>
      </c>
      <c r="AF690" s="9">
        <v>7</v>
      </c>
      <c r="AG690" s="88" t="str">
        <f>IF(ISBLANK(Lehrdrehbuch[[#This Row],[until]]),"",_xlfn.CONCAT(Lehrdrehbuch[[#This Row],[Ei Nr.]],".",Lehrdrehbuch[[#This Row],[until]]))</f>
        <v>15.7</v>
      </c>
      <c r="AH690" s="67" cm="1">
        <f t="array" ref="AH690">_xlfn.IFS(Lehrdrehbuch[[#This Row],[from]]="na","na",Lehrdrehbuch[[#This Row],[from]]="ID","na",ISBLANK(Lehrdrehbuch[[#This Row],[from]]),"na",ISNUMBER(Lehrdrehbuch[[#This Row],[from]]),Lehrdrehbuch[[#This Row],[until]]-Lehrdrehbuch[[#This Row],[from]]+1)</f>
        <v>1</v>
      </c>
      <c r="AI690" s="79"/>
      <c r="AJ690" s="96"/>
      <c r="AK690" s="79" t="s">
        <v>92</v>
      </c>
    </row>
    <row r="691" spans="1:48" ht="96" x14ac:dyDescent="0.2">
      <c r="A691" s="46"/>
      <c r="B691" s="39">
        <v>8</v>
      </c>
      <c r="C691" s="109">
        <v>307</v>
      </c>
      <c r="D691" s="50">
        <v>231</v>
      </c>
      <c r="E691" s="102">
        <v>0</v>
      </c>
      <c r="F691" s="92" t="s">
        <v>835</v>
      </c>
      <c r="G691" s="52">
        <v>2.0833333333333333E-3</v>
      </c>
      <c r="H691" s="44">
        <v>1</v>
      </c>
      <c r="I69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2.7083333333333331E-2</v>
      </c>
      <c r="J69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0.40208333333333324</v>
      </c>
      <c r="K691" s="56">
        <v>6.25E-2</v>
      </c>
      <c r="L691" s="128" t="str" cm="1">
        <f t="array" ref="L69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15.02.02.02_p_EN</v>
      </c>
      <c r="M691" s="59">
        <v>15</v>
      </c>
      <c r="N691" s="37" t="s">
        <v>1026</v>
      </c>
      <c r="O691" s="5">
        <v>2</v>
      </c>
      <c r="P691" s="1" t="s">
        <v>1027</v>
      </c>
      <c r="Q691" s="59">
        <v>2</v>
      </c>
      <c r="R691" s="1" t="s">
        <v>648</v>
      </c>
      <c r="S691" s="84" t="s">
        <v>937</v>
      </c>
      <c r="T691" s="59">
        <v>2</v>
      </c>
      <c r="U691" s="2" t="s">
        <v>1235</v>
      </c>
      <c r="V691" s="60" t="s">
        <v>1305</v>
      </c>
      <c r="W691" s="1" t="s">
        <v>821</v>
      </c>
      <c r="X691" s="1" t="s">
        <v>822</v>
      </c>
      <c r="Y691" s="17">
        <v>0</v>
      </c>
      <c r="Z691" s="60" t="s">
        <v>1037</v>
      </c>
      <c r="AA691" s="35"/>
      <c r="AB691" s="12"/>
      <c r="AC691" s="2"/>
      <c r="AD691" s="9">
        <v>8</v>
      </c>
      <c r="AE691" s="88" t="str">
        <f>IF(ISBLANK(Lehrdrehbuch[[#This Row],[from]]),"",_xlfn.CONCAT(Lehrdrehbuch[[#This Row],[Ei Nr.]],".",Lehrdrehbuch[[#This Row],[from]]))</f>
        <v>15.8</v>
      </c>
      <c r="AF691" s="9">
        <v>8</v>
      </c>
      <c r="AG691" s="88" t="str">
        <f>IF(ISBLANK(Lehrdrehbuch[[#This Row],[until]]),"",_xlfn.CONCAT(Lehrdrehbuch[[#This Row],[Ei Nr.]],".",Lehrdrehbuch[[#This Row],[until]]))</f>
        <v>15.8</v>
      </c>
      <c r="AH691" s="67" cm="1">
        <f t="array" ref="AH691">_xlfn.IFS(Lehrdrehbuch[[#This Row],[from]]="na","na",Lehrdrehbuch[[#This Row],[from]]="ID","na",ISBLANK(Lehrdrehbuch[[#This Row],[from]]),"na",ISNUMBER(Lehrdrehbuch[[#This Row],[from]]),Lehrdrehbuch[[#This Row],[until]]-Lehrdrehbuch[[#This Row],[from]]+1)</f>
        <v>1</v>
      </c>
      <c r="AI691" s="79"/>
      <c r="AJ691" s="96"/>
      <c r="AK691" s="79"/>
    </row>
    <row r="692" spans="1:48" ht="96" x14ac:dyDescent="0.2">
      <c r="A692" s="46"/>
      <c r="B692" s="39">
        <v>8</v>
      </c>
      <c r="C692" s="109">
        <v>308</v>
      </c>
      <c r="D692" s="50">
        <v>233</v>
      </c>
      <c r="E692" s="102">
        <v>0</v>
      </c>
      <c r="F692" s="92" t="s">
        <v>835</v>
      </c>
      <c r="G692" s="52">
        <v>2.7777777777777779E-3</v>
      </c>
      <c r="H692" s="44">
        <v>1</v>
      </c>
      <c r="I69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69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692" s="56">
        <v>6.25E-2</v>
      </c>
      <c r="L692" s="128" t="str" cm="1">
        <f t="array" ref="L69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15.02.03.01_p_EN</v>
      </c>
      <c r="M692" s="59">
        <v>15</v>
      </c>
      <c r="N692" s="37" t="s">
        <v>1026</v>
      </c>
      <c r="O692" s="5">
        <v>2</v>
      </c>
      <c r="P692" s="1" t="s">
        <v>1027</v>
      </c>
      <c r="Q692" s="59">
        <v>3</v>
      </c>
      <c r="R692" s="1" t="s">
        <v>1033</v>
      </c>
      <c r="S692" s="84" t="s">
        <v>868</v>
      </c>
      <c r="T692" s="59">
        <v>1</v>
      </c>
      <c r="U692" s="2" t="s">
        <v>1200</v>
      </c>
      <c r="V692" s="60" t="s">
        <v>1306</v>
      </c>
      <c r="W692" s="1" t="s">
        <v>821</v>
      </c>
      <c r="X692" s="1" t="s">
        <v>822</v>
      </c>
      <c r="Y692" s="17">
        <v>0</v>
      </c>
      <c r="Z692" s="60" t="s">
        <v>1038</v>
      </c>
      <c r="AA692" s="35"/>
      <c r="AB692" s="12"/>
      <c r="AC692" s="2" t="s">
        <v>262</v>
      </c>
      <c r="AD692" s="9">
        <v>9</v>
      </c>
      <c r="AE692" s="88" t="str">
        <f>IF(ISBLANK(Lehrdrehbuch[[#This Row],[from]]),"",_xlfn.CONCAT(Lehrdrehbuch[[#This Row],[Ei Nr.]],".",Lehrdrehbuch[[#This Row],[from]]))</f>
        <v>15.9</v>
      </c>
      <c r="AF692" s="9">
        <v>9</v>
      </c>
      <c r="AG692" s="88" t="str">
        <f>IF(ISBLANK(Lehrdrehbuch[[#This Row],[until]]),"",_xlfn.CONCAT(Lehrdrehbuch[[#This Row],[Ei Nr.]],".",Lehrdrehbuch[[#This Row],[until]]))</f>
        <v>15.9</v>
      </c>
      <c r="AH692" s="67" cm="1">
        <f t="array" ref="AH692">_xlfn.IFS(Lehrdrehbuch[[#This Row],[from]]="na","na",Lehrdrehbuch[[#This Row],[from]]="ID","na",ISBLANK(Lehrdrehbuch[[#This Row],[from]]),"na",ISNUMBER(Lehrdrehbuch[[#This Row],[from]]),Lehrdrehbuch[[#This Row],[until]]-Lehrdrehbuch[[#This Row],[from]]+1)</f>
        <v>1</v>
      </c>
      <c r="AI692" s="79" t="s">
        <v>188</v>
      </c>
      <c r="AJ692" s="96"/>
      <c r="AK692" s="79"/>
    </row>
    <row r="693" spans="1:48" ht="32" x14ac:dyDescent="0.2">
      <c r="A693" s="46"/>
      <c r="B693" s="39">
        <v>8</v>
      </c>
      <c r="C693" s="109">
        <v>309</v>
      </c>
      <c r="D693" s="50">
        <v>235</v>
      </c>
      <c r="E693" s="102">
        <v>0</v>
      </c>
      <c r="F693" s="92" t="s">
        <v>835</v>
      </c>
      <c r="G693" s="52">
        <v>1.3888888888888889E-3</v>
      </c>
      <c r="H693" s="44">
        <v>0</v>
      </c>
      <c r="I69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69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693" s="56">
        <v>6.25E-2</v>
      </c>
      <c r="L693" s="128" t="str" cm="1">
        <f t="array" ref="L69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15.02.03a.01_p_EN</v>
      </c>
      <c r="M693" s="58">
        <v>15</v>
      </c>
      <c r="N693" s="37" t="s">
        <v>1026</v>
      </c>
      <c r="O693" s="5">
        <v>2</v>
      </c>
      <c r="P693" s="1" t="s">
        <v>1027</v>
      </c>
      <c r="Q693" s="59" t="s">
        <v>709</v>
      </c>
      <c r="R693" s="1" t="s">
        <v>1033</v>
      </c>
      <c r="S693" s="84" t="s">
        <v>823</v>
      </c>
      <c r="T693" s="58">
        <v>1</v>
      </c>
      <c r="U693" s="2" t="s">
        <v>824</v>
      </c>
      <c r="V693" s="60" t="s">
        <v>1530</v>
      </c>
      <c r="W693" s="1" t="s">
        <v>826</v>
      </c>
      <c r="X693" s="1" t="s">
        <v>374</v>
      </c>
      <c r="Y693" s="17">
        <v>1</v>
      </c>
      <c r="Z693" s="60" t="s">
        <v>1531</v>
      </c>
      <c r="AA693" s="35"/>
      <c r="AB693" s="12"/>
      <c r="AC693" s="2"/>
      <c r="AD693" s="9" t="s">
        <v>15</v>
      </c>
      <c r="AE693" s="88" t="str">
        <f>IF(ISBLANK(Lehrdrehbuch[[#This Row],[from]]),"",_xlfn.CONCAT(Lehrdrehbuch[[#This Row],[Ei Nr.]],".",Lehrdrehbuch[[#This Row],[from]]))</f>
        <v>15.na</v>
      </c>
      <c r="AF693" s="9" t="s">
        <v>15</v>
      </c>
      <c r="AG693" s="88" t="str">
        <f>IF(ISBLANK(Lehrdrehbuch[[#This Row],[until]]),"",_xlfn.CONCAT(Lehrdrehbuch[[#This Row],[Ei Nr.]],".",Lehrdrehbuch[[#This Row],[until]]))</f>
        <v>15.na</v>
      </c>
      <c r="AH693" s="67" t="str" cm="1">
        <f t="array" ref="AH693">_xlfn.IFS(Lehrdrehbuch[[#This Row],[from]]="na","na",Lehrdrehbuch[[#This Row],[from]]="ID","na",ISBLANK(Lehrdrehbuch[[#This Row],[from]]),"na",ISNUMBER(Lehrdrehbuch[[#This Row],[from]]),Lehrdrehbuch[[#This Row],[until]]-Lehrdrehbuch[[#This Row],[from]]+1)</f>
        <v>na</v>
      </c>
      <c r="AI693" s="79"/>
      <c r="AJ693" s="96"/>
      <c r="AK693" s="79"/>
    </row>
    <row r="694" spans="1:48" ht="32" x14ac:dyDescent="0.2">
      <c r="A694" s="46"/>
      <c r="B694" s="39">
        <v>8</v>
      </c>
      <c r="C694" s="109">
        <v>310</v>
      </c>
      <c r="D694" s="50">
        <v>237</v>
      </c>
      <c r="E694" s="102">
        <v>0</v>
      </c>
      <c r="F694" s="92" t="s">
        <v>835</v>
      </c>
      <c r="G694" s="52">
        <v>1.3888888888888889E-3</v>
      </c>
      <c r="H694" s="44">
        <v>0</v>
      </c>
      <c r="I69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2.9861111111111109E-2</v>
      </c>
      <c r="J69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0.40486111111111101</v>
      </c>
      <c r="K694" s="56">
        <v>6.25E-2</v>
      </c>
      <c r="L694" s="128" t="str" cm="1">
        <f t="array" ref="L69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15.02.04a.02_p_EN</v>
      </c>
      <c r="M694" s="59">
        <v>15</v>
      </c>
      <c r="N694" s="37" t="s">
        <v>1026</v>
      </c>
      <c r="O694" s="5">
        <v>2</v>
      </c>
      <c r="P694" s="1" t="s">
        <v>1027</v>
      </c>
      <c r="Q694" s="59" t="s">
        <v>721</v>
      </c>
      <c r="R694" s="1" t="s">
        <v>1032</v>
      </c>
      <c r="S694" s="84" t="s">
        <v>823</v>
      </c>
      <c r="T694" s="59">
        <v>2</v>
      </c>
      <c r="U694" s="2" t="s">
        <v>824</v>
      </c>
      <c r="V694" s="60" t="s">
        <v>1307</v>
      </c>
      <c r="W694" s="1" t="s">
        <v>826</v>
      </c>
      <c r="X694" s="1" t="s">
        <v>374</v>
      </c>
      <c r="Y694" s="17">
        <v>1</v>
      </c>
      <c r="Z694" s="60" t="s">
        <v>1532</v>
      </c>
      <c r="AA694" s="35"/>
      <c r="AB694" s="12"/>
      <c r="AC694" s="2" t="s">
        <v>819</v>
      </c>
      <c r="AD694" s="9" t="s">
        <v>15</v>
      </c>
      <c r="AE694" s="88" t="str">
        <f>IF(ISBLANK(Lehrdrehbuch[[#This Row],[from]]),"",_xlfn.CONCAT(Lehrdrehbuch[[#This Row],[Ei Nr.]],".",Lehrdrehbuch[[#This Row],[from]]))</f>
        <v>15.na</v>
      </c>
      <c r="AF694" s="9" t="s">
        <v>15</v>
      </c>
      <c r="AG694" s="88" t="str">
        <f>IF(ISBLANK(Lehrdrehbuch[[#This Row],[until]]),"",_xlfn.CONCAT(Lehrdrehbuch[[#This Row],[Ei Nr.]],".",Lehrdrehbuch[[#This Row],[until]]))</f>
        <v>15.na</v>
      </c>
      <c r="AH694" s="67" t="str" cm="1">
        <f t="array" ref="AH694">_xlfn.IFS(Lehrdrehbuch[[#This Row],[from]]="na","na",Lehrdrehbuch[[#This Row],[from]]="ID","na",ISBLANK(Lehrdrehbuch[[#This Row],[from]]),"na",ISNUMBER(Lehrdrehbuch[[#This Row],[from]]),Lehrdrehbuch[[#This Row],[until]]-Lehrdrehbuch[[#This Row],[from]]+1)</f>
        <v>na</v>
      </c>
      <c r="AI694" s="79"/>
      <c r="AJ694" s="96"/>
      <c r="AK694" s="79"/>
    </row>
    <row r="695" spans="1:48" ht="32" x14ac:dyDescent="0.2">
      <c r="A695" s="46"/>
      <c r="B695" s="39">
        <v>8</v>
      </c>
      <c r="C695" s="109">
        <v>311</v>
      </c>
      <c r="D695" s="50">
        <v>239</v>
      </c>
      <c r="E695" s="102">
        <v>0</v>
      </c>
      <c r="F695" s="92" t="s">
        <v>835</v>
      </c>
      <c r="G695" s="52">
        <v>6.9444444444444447E-4</v>
      </c>
      <c r="H695" s="44">
        <v>1</v>
      </c>
      <c r="I69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3.0555555555555555E-2</v>
      </c>
      <c r="J69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0.40555555555555545</v>
      </c>
      <c r="K695" s="56">
        <v>6.25E-2</v>
      </c>
      <c r="L695" s="128" t="str" cm="1">
        <f t="array" ref="L69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15.03.01.01_p_EN</v>
      </c>
      <c r="M695" s="59">
        <v>15</v>
      </c>
      <c r="N695" s="37" t="s">
        <v>1026</v>
      </c>
      <c r="O695" s="5">
        <v>3</v>
      </c>
      <c r="P695" s="1" t="s">
        <v>1028</v>
      </c>
      <c r="Q695" s="59">
        <v>1</v>
      </c>
      <c r="R695" s="1" t="s">
        <v>1031</v>
      </c>
      <c r="S695" s="84" t="s">
        <v>823</v>
      </c>
      <c r="T695" s="59">
        <v>1</v>
      </c>
      <c r="U695" s="2" t="s">
        <v>824</v>
      </c>
      <c r="V695" s="60" t="s">
        <v>1308</v>
      </c>
      <c r="W695" s="1" t="s">
        <v>826</v>
      </c>
      <c r="X695" s="1" t="s">
        <v>374</v>
      </c>
      <c r="Y695" s="17">
        <v>0</v>
      </c>
      <c r="Z695" s="60" t="s">
        <v>1533</v>
      </c>
      <c r="AA695" s="35"/>
      <c r="AB695" s="12"/>
      <c r="AC695" s="2"/>
      <c r="AD695" s="9">
        <v>10</v>
      </c>
      <c r="AE695" s="88" t="str">
        <f>IF(ISBLANK(Lehrdrehbuch[[#This Row],[from]]),"",_xlfn.CONCAT(Lehrdrehbuch[[#This Row],[Ei Nr.]],".",Lehrdrehbuch[[#This Row],[from]]))</f>
        <v>15.10</v>
      </c>
      <c r="AF695" s="9">
        <v>10</v>
      </c>
      <c r="AG695" s="88" t="str">
        <f>IF(ISBLANK(Lehrdrehbuch[[#This Row],[until]]),"",_xlfn.CONCAT(Lehrdrehbuch[[#This Row],[Ei Nr.]],".",Lehrdrehbuch[[#This Row],[until]]))</f>
        <v>15.10</v>
      </c>
      <c r="AH695" s="67" cm="1">
        <f t="array" ref="AH695">_xlfn.IFS(Lehrdrehbuch[[#This Row],[from]]="na","na",Lehrdrehbuch[[#This Row],[from]]="ID","na",ISBLANK(Lehrdrehbuch[[#This Row],[from]]),"na",ISNUMBER(Lehrdrehbuch[[#This Row],[from]]),Lehrdrehbuch[[#This Row],[until]]-Lehrdrehbuch[[#This Row],[from]]+1)</f>
        <v>1</v>
      </c>
      <c r="AI695" s="79"/>
      <c r="AJ695" s="96"/>
      <c r="AK695" s="79"/>
    </row>
    <row r="696" spans="1:48" ht="32" x14ac:dyDescent="0.2">
      <c r="A696" s="46"/>
      <c r="B696" s="39">
        <v>8</v>
      </c>
      <c r="C696" s="109">
        <v>312</v>
      </c>
      <c r="D696" s="50">
        <v>241</v>
      </c>
      <c r="E696" s="102">
        <v>0</v>
      </c>
      <c r="F696" s="92" t="s">
        <v>835</v>
      </c>
      <c r="G696" s="52">
        <v>2.7777777777777779E-3</v>
      </c>
      <c r="H696" s="44">
        <v>1</v>
      </c>
      <c r="I69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3.3333333333333333E-2</v>
      </c>
      <c r="J69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0.40833333333333321</v>
      </c>
      <c r="K696" s="56">
        <v>6.25E-2</v>
      </c>
      <c r="L696" s="128" t="str" cm="1">
        <f t="array" ref="L69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15.04.01.01_p_EN</v>
      </c>
      <c r="M696" s="59">
        <v>15</v>
      </c>
      <c r="N696" s="37" t="s">
        <v>1026</v>
      </c>
      <c r="O696" s="5">
        <v>4</v>
      </c>
      <c r="P696" s="1" t="s">
        <v>1029</v>
      </c>
      <c r="Q696" s="59">
        <v>1</v>
      </c>
      <c r="R696" s="1" t="s">
        <v>1534</v>
      </c>
      <c r="S696" s="84" t="s">
        <v>823</v>
      </c>
      <c r="T696" s="59">
        <v>1</v>
      </c>
      <c r="U696" s="2" t="s">
        <v>824</v>
      </c>
      <c r="V696" s="60" t="s">
        <v>1309</v>
      </c>
      <c r="W696" s="1" t="s">
        <v>826</v>
      </c>
      <c r="X696" s="1" t="s">
        <v>374</v>
      </c>
      <c r="Y696" s="17">
        <v>0</v>
      </c>
      <c r="Z696" s="60" t="s">
        <v>1535</v>
      </c>
      <c r="AA696" s="35"/>
      <c r="AB696" s="12"/>
      <c r="AC696" s="2"/>
      <c r="AD696" s="9">
        <v>11</v>
      </c>
      <c r="AE696" s="88" t="str">
        <f>IF(ISBLANK(Lehrdrehbuch[[#This Row],[from]]),"",_xlfn.CONCAT(Lehrdrehbuch[[#This Row],[Ei Nr.]],".",Lehrdrehbuch[[#This Row],[from]]))</f>
        <v>15.11</v>
      </c>
      <c r="AF696" s="9">
        <v>15</v>
      </c>
      <c r="AG696" s="88" t="str">
        <f>IF(ISBLANK(Lehrdrehbuch[[#This Row],[until]]),"",_xlfn.CONCAT(Lehrdrehbuch[[#This Row],[Ei Nr.]],".",Lehrdrehbuch[[#This Row],[until]]))</f>
        <v>15.15</v>
      </c>
      <c r="AH696" s="67" cm="1">
        <f t="array" ref="AH696">_xlfn.IFS(Lehrdrehbuch[[#This Row],[from]]="na","na",Lehrdrehbuch[[#This Row],[from]]="ID","na",ISBLANK(Lehrdrehbuch[[#This Row],[from]]),"na",ISNUMBER(Lehrdrehbuch[[#This Row],[from]]),Lehrdrehbuch[[#This Row],[until]]-Lehrdrehbuch[[#This Row],[from]]+1)</f>
        <v>5</v>
      </c>
      <c r="AI696" s="79"/>
      <c r="AJ696" s="96"/>
      <c r="AK696" s="79"/>
    </row>
    <row r="697" spans="1:48" ht="32" x14ac:dyDescent="0.2">
      <c r="A697" s="46"/>
      <c r="B697" s="39">
        <v>8</v>
      </c>
      <c r="C697" s="109">
        <v>313</v>
      </c>
      <c r="D697" s="50">
        <v>243</v>
      </c>
      <c r="E697" s="102">
        <v>0</v>
      </c>
      <c r="F697" s="92" t="s">
        <v>835</v>
      </c>
      <c r="G697" s="52">
        <v>2.7777777777777779E-3</v>
      </c>
      <c r="H697" s="44">
        <v>1</v>
      </c>
      <c r="I69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3.6111111111111108E-2</v>
      </c>
      <c r="J69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0.41111111111111098</v>
      </c>
      <c r="K697" s="56">
        <v>6.25E-2</v>
      </c>
      <c r="L697" s="128" t="str" cm="1">
        <f t="array" ref="L69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15.05.01.01_p_EN</v>
      </c>
      <c r="M697" s="59">
        <v>15</v>
      </c>
      <c r="N697" s="37" t="s">
        <v>1026</v>
      </c>
      <c r="O697" s="5">
        <v>5</v>
      </c>
      <c r="P697" s="1" t="s">
        <v>1030</v>
      </c>
      <c r="Q697" s="59">
        <v>1</v>
      </c>
      <c r="R697" s="1" t="s">
        <v>425</v>
      </c>
      <c r="S697" s="84" t="s">
        <v>823</v>
      </c>
      <c r="T697" s="59">
        <v>1</v>
      </c>
      <c r="U697" s="2" t="s">
        <v>824</v>
      </c>
      <c r="V697" s="60" t="s">
        <v>1310</v>
      </c>
      <c r="W697" s="1" t="s">
        <v>826</v>
      </c>
      <c r="X697" s="1" t="s">
        <v>374</v>
      </c>
      <c r="Y697" s="17">
        <v>0</v>
      </c>
      <c r="Z697" s="60" t="s">
        <v>1536</v>
      </c>
      <c r="AA697" s="35"/>
      <c r="AB697" s="12"/>
      <c r="AC697" s="2"/>
      <c r="AD697" s="9">
        <v>16</v>
      </c>
      <c r="AE697" s="88" t="str">
        <f>IF(ISBLANK(Lehrdrehbuch[[#This Row],[from]]),"",_xlfn.CONCAT(Lehrdrehbuch[[#This Row],[Ei Nr.]],".",Lehrdrehbuch[[#This Row],[from]]))</f>
        <v>15.16</v>
      </c>
      <c r="AF697" s="9">
        <v>19</v>
      </c>
      <c r="AG697" s="88" t="str">
        <f>IF(ISBLANK(Lehrdrehbuch[[#This Row],[until]]),"",_xlfn.CONCAT(Lehrdrehbuch[[#This Row],[Ei Nr.]],".",Lehrdrehbuch[[#This Row],[until]]))</f>
        <v>15.19</v>
      </c>
      <c r="AH697" s="67" cm="1">
        <f t="array" ref="AH697">_xlfn.IFS(Lehrdrehbuch[[#This Row],[from]]="na","na",Lehrdrehbuch[[#This Row],[from]]="ID","na",ISBLANK(Lehrdrehbuch[[#This Row],[from]]),"na",ISNUMBER(Lehrdrehbuch[[#This Row],[from]]),Lehrdrehbuch[[#This Row],[until]]-Lehrdrehbuch[[#This Row],[from]]+1)</f>
        <v>4</v>
      </c>
      <c r="AI697" s="79"/>
      <c r="AJ697" s="96"/>
      <c r="AK697" s="79"/>
    </row>
    <row r="698" spans="1:48" ht="112" x14ac:dyDescent="0.2">
      <c r="A698" s="46"/>
      <c r="B698" s="39">
        <v>8</v>
      </c>
      <c r="C698" s="109">
        <v>314</v>
      </c>
      <c r="D698" s="50">
        <v>245</v>
      </c>
      <c r="E698" s="102">
        <v>0</v>
      </c>
      <c r="F698" s="92" t="s">
        <v>835</v>
      </c>
      <c r="G698" s="52">
        <v>6.9444444444444447E-4</v>
      </c>
      <c r="H698" s="44">
        <v>1</v>
      </c>
      <c r="I69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3.680555555555555E-2</v>
      </c>
      <c r="J69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0.41180555555555542</v>
      </c>
      <c r="K698" s="56">
        <v>6.25E-2</v>
      </c>
      <c r="L698" s="128" t="str" cm="1">
        <f t="array" ref="L69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15.05.02.01_p_EN</v>
      </c>
      <c r="M698" s="59">
        <v>15</v>
      </c>
      <c r="N698" s="37" t="s">
        <v>1026</v>
      </c>
      <c r="O698" s="5">
        <v>5</v>
      </c>
      <c r="P698" s="1" t="s">
        <v>1030</v>
      </c>
      <c r="Q698" s="59">
        <v>2</v>
      </c>
      <c r="R698" s="1" t="s">
        <v>311</v>
      </c>
      <c r="S698" s="84" t="s">
        <v>1035</v>
      </c>
      <c r="T698" s="59">
        <v>1</v>
      </c>
      <c r="U698" s="2" t="s">
        <v>1200</v>
      </c>
      <c r="V698" s="60" t="s">
        <v>1310</v>
      </c>
      <c r="W698" s="1" t="s">
        <v>821</v>
      </c>
      <c r="X698" s="1" t="s">
        <v>822</v>
      </c>
      <c r="Y698" s="17">
        <v>0</v>
      </c>
      <c r="Z698" s="60" t="s">
        <v>1039</v>
      </c>
      <c r="AA698" s="35"/>
      <c r="AB698" s="12"/>
      <c r="AC698" s="2"/>
      <c r="AD698" s="9">
        <v>20</v>
      </c>
      <c r="AE698" s="88" t="str">
        <f>IF(ISBLANK(Lehrdrehbuch[[#This Row],[from]]),"",_xlfn.CONCAT(Lehrdrehbuch[[#This Row],[Ei Nr.]],".",Lehrdrehbuch[[#This Row],[from]]))</f>
        <v>15.20</v>
      </c>
      <c r="AF698" s="9">
        <v>21</v>
      </c>
      <c r="AG698" s="88" t="str">
        <f>IF(ISBLANK(Lehrdrehbuch[[#This Row],[until]]),"",_xlfn.CONCAT(Lehrdrehbuch[[#This Row],[Ei Nr.]],".",Lehrdrehbuch[[#This Row],[until]]))</f>
        <v>15.21</v>
      </c>
      <c r="AH698" s="67" cm="1">
        <f t="array" ref="AH698">_xlfn.IFS(Lehrdrehbuch[[#This Row],[from]]="na","na",Lehrdrehbuch[[#This Row],[from]]="ID","na",ISBLANK(Lehrdrehbuch[[#This Row],[from]]),"na",ISNUMBER(Lehrdrehbuch[[#This Row],[from]]),Lehrdrehbuch[[#This Row],[until]]-Lehrdrehbuch[[#This Row],[from]]+1)</f>
        <v>2</v>
      </c>
      <c r="AI698" s="79"/>
      <c r="AJ698" s="96"/>
      <c r="AK698" s="79"/>
    </row>
    <row r="699" spans="1:48" ht="96" x14ac:dyDescent="0.2">
      <c r="A699" s="46"/>
      <c r="B699" s="39">
        <v>8</v>
      </c>
      <c r="C699" s="109">
        <v>315</v>
      </c>
      <c r="D699" s="50">
        <v>247</v>
      </c>
      <c r="E699" s="102">
        <v>0</v>
      </c>
      <c r="F699" s="92" t="s">
        <v>835</v>
      </c>
      <c r="G699" s="52">
        <v>6.9444444444444447E-4</v>
      </c>
      <c r="H699" s="44">
        <v>0</v>
      </c>
      <c r="I69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3.680555555555555E-2</v>
      </c>
      <c r="J69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0.41180555555555542</v>
      </c>
      <c r="K699" s="56">
        <v>6.25E-2</v>
      </c>
      <c r="L699" s="128" t="str" cm="1">
        <f t="array" ref="L69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15.05.02a.01_p_EN</v>
      </c>
      <c r="M699" s="58">
        <v>15</v>
      </c>
      <c r="N699" s="37" t="s">
        <v>1026</v>
      </c>
      <c r="O699" s="5">
        <v>5</v>
      </c>
      <c r="P699" s="1" t="s">
        <v>1030</v>
      </c>
      <c r="Q699" s="59" t="s">
        <v>365</v>
      </c>
      <c r="R699" s="1" t="s">
        <v>311</v>
      </c>
      <c r="S699" s="84" t="s">
        <v>1035</v>
      </c>
      <c r="T699" s="58">
        <v>1</v>
      </c>
      <c r="U699" s="2" t="s">
        <v>1200</v>
      </c>
      <c r="V699" s="60" t="s">
        <v>1310</v>
      </c>
      <c r="W699" s="1" t="s">
        <v>821</v>
      </c>
      <c r="X699" s="1" t="s">
        <v>822</v>
      </c>
      <c r="Y699" s="17">
        <v>1</v>
      </c>
      <c r="Z699" s="60" t="s">
        <v>1040</v>
      </c>
      <c r="AA699" s="35"/>
      <c r="AB699" s="12"/>
      <c r="AC699" s="2"/>
      <c r="AD699" s="9" t="s">
        <v>15</v>
      </c>
      <c r="AE699" s="88" t="str">
        <f>IF(ISBLANK(Lehrdrehbuch[[#This Row],[from]]),"",_xlfn.CONCAT(Lehrdrehbuch[[#This Row],[Ei Nr.]],".",Lehrdrehbuch[[#This Row],[from]]))</f>
        <v>15.na</v>
      </c>
      <c r="AF699" s="9" t="s">
        <v>15</v>
      </c>
      <c r="AG699" s="88" t="str">
        <f>IF(ISBLANK(Lehrdrehbuch[[#This Row],[until]]),"",_xlfn.CONCAT(Lehrdrehbuch[[#This Row],[Ei Nr.]],".",Lehrdrehbuch[[#This Row],[until]]))</f>
        <v>15.na</v>
      </c>
      <c r="AH699" s="67" t="str" cm="1">
        <f t="array" ref="AH699">_xlfn.IFS(Lehrdrehbuch[[#This Row],[from]]="na","na",Lehrdrehbuch[[#This Row],[from]]="ID","na",ISBLANK(Lehrdrehbuch[[#This Row],[from]]),"na",ISNUMBER(Lehrdrehbuch[[#This Row],[from]]),Lehrdrehbuch[[#This Row],[until]]-Lehrdrehbuch[[#This Row],[from]]+1)</f>
        <v>na</v>
      </c>
      <c r="AI699" s="79"/>
      <c r="AJ699" s="96"/>
      <c r="AK699" s="79"/>
    </row>
    <row r="700" spans="1:48" ht="32" x14ac:dyDescent="0.2">
      <c r="A700" s="46"/>
      <c r="B700" s="39">
        <v>8</v>
      </c>
      <c r="C700" s="109">
        <v>316</v>
      </c>
      <c r="D700" s="50">
        <v>249</v>
      </c>
      <c r="E700" s="102">
        <v>0</v>
      </c>
      <c r="F700" s="92" t="s">
        <v>835</v>
      </c>
      <c r="G700" s="52">
        <v>6.9444444444444447E-4</v>
      </c>
      <c r="H700" s="44">
        <v>1</v>
      </c>
      <c r="I70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3.7499999999999992E-2</v>
      </c>
      <c r="J70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0.41249999999999987</v>
      </c>
      <c r="K700" s="56">
        <v>6.25E-2</v>
      </c>
      <c r="L700" s="128" t="str" cm="1">
        <f t="array" ref="L70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15.05.03.01_p_EN</v>
      </c>
      <c r="M700" s="59">
        <v>15</v>
      </c>
      <c r="N700" s="37" t="s">
        <v>1026</v>
      </c>
      <c r="O700" s="5">
        <v>5</v>
      </c>
      <c r="P700" s="1" t="s">
        <v>1030</v>
      </c>
      <c r="Q700" s="59">
        <v>3</v>
      </c>
      <c r="R700" s="1" t="s">
        <v>311</v>
      </c>
      <c r="S700" s="84" t="s">
        <v>823</v>
      </c>
      <c r="T700" s="59">
        <v>1</v>
      </c>
      <c r="U700" s="2" t="s">
        <v>824</v>
      </c>
      <c r="V700" s="60" t="s">
        <v>1310</v>
      </c>
      <c r="W700" s="1" t="s">
        <v>826</v>
      </c>
      <c r="X700" s="1" t="s">
        <v>374</v>
      </c>
      <c r="Y700" s="17">
        <v>0</v>
      </c>
      <c r="Z700" s="60" t="s">
        <v>1537</v>
      </c>
      <c r="AA700" s="64"/>
      <c r="AB700" s="12"/>
      <c r="AC700" s="2" t="s">
        <v>819</v>
      </c>
      <c r="AD700" s="9">
        <v>22</v>
      </c>
      <c r="AE700" s="88" t="str">
        <f>IF(ISBLANK(Lehrdrehbuch[[#This Row],[from]]),"",_xlfn.CONCAT(Lehrdrehbuch[[#This Row],[Ei Nr.]],".",Lehrdrehbuch[[#This Row],[from]]))</f>
        <v>15.22</v>
      </c>
      <c r="AF700" s="9">
        <v>22</v>
      </c>
      <c r="AG700" s="88" t="str">
        <f>IF(ISBLANK(Lehrdrehbuch[[#This Row],[until]]),"",_xlfn.CONCAT(Lehrdrehbuch[[#This Row],[Ei Nr.]],".",Lehrdrehbuch[[#This Row],[until]]))</f>
        <v>15.22</v>
      </c>
      <c r="AH700" s="67" cm="1">
        <f t="array" ref="AH700">_xlfn.IFS(Lehrdrehbuch[[#This Row],[from]]="na","na",Lehrdrehbuch[[#This Row],[from]]="ID","na",ISBLANK(Lehrdrehbuch[[#This Row],[from]]),"na",ISNUMBER(Lehrdrehbuch[[#This Row],[from]]),Lehrdrehbuch[[#This Row],[until]]-Lehrdrehbuch[[#This Row],[from]]+1)</f>
        <v>1</v>
      </c>
      <c r="AI700" s="79"/>
      <c r="AJ700" s="96"/>
      <c r="AK700" s="79"/>
    </row>
    <row r="701" spans="1:48" s="218" customFormat="1" ht="32" x14ac:dyDescent="0.2">
      <c r="A701" s="193"/>
      <c r="B701" s="194">
        <v>8</v>
      </c>
      <c r="C701" s="195">
        <v>317</v>
      </c>
      <c r="D701" s="196">
        <v>251</v>
      </c>
      <c r="E701" s="197">
        <v>0</v>
      </c>
      <c r="F701" s="198" t="s">
        <v>835</v>
      </c>
      <c r="G701" s="219">
        <v>1.0416666666666666E-2</v>
      </c>
      <c r="H701" s="220">
        <v>1</v>
      </c>
      <c r="I701" s="201">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4.7916666666666656E-2</v>
      </c>
      <c r="J701" s="201">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0.42291666666666655</v>
      </c>
      <c r="K701" s="221">
        <v>1.0416666666666666E-2</v>
      </c>
      <c r="L701" s="203" t="str" cm="1">
        <f t="array" ref="L70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15.05.04.01_p_EN</v>
      </c>
      <c r="M701" s="222">
        <v>15</v>
      </c>
      <c r="N701" s="223" t="s">
        <v>1178</v>
      </c>
      <c r="O701" s="224">
        <v>5</v>
      </c>
      <c r="P701" s="225" t="s">
        <v>15</v>
      </c>
      <c r="Q701" s="222">
        <v>4</v>
      </c>
      <c r="R701" s="225" t="s">
        <v>1180</v>
      </c>
      <c r="S701" s="226" t="s">
        <v>15</v>
      </c>
      <c r="T701" s="222">
        <v>1</v>
      </c>
      <c r="U701" s="227" t="s">
        <v>15</v>
      </c>
      <c r="V701" s="228" t="s">
        <v>1179</v>
      </c>
      <c r="W701" s="225" t="s">
        <v>15</v>
      </c>
      <c r="X701" s="225" t="s">
        <v>15</v>
      </c>
      <c r="Y701" s="229">
        <v>0</v>
      </c>
      <c r="Z701" s="228" t="s">
        <v>1180</v>
      </c>
      <c r="AA701" s="238"/>
      <c r="AB701" s="230"/>
      <c r="AC701" s="227" t="s">
        <v>15</v>
      </c>
      <c r="AD701" s="231" t="s">
        <v>15</v>
      </c>
      <c r="AE701" s="214" t="str">
        <f>IF(ISBLANK(Lehrdrehbuch[[#This Row],[from]]),"",_xlfn.CONCAT(Lehrdrehbuch[[#This Row],[Ei Nr.]],".",Lehrdrehbuch[[#This Row],[from]]))</f>
        <v>15.na</v>
      </c>
      <c r="AF701" s="231" t="s">
        <v>15</v>
      </c>
      <c r="AG701" s="214" t="str">
        <f>IF(ISBLANK(Lehrdrehbuch[[#This Row],[until]]),"",_xlfn.CONCAT(Lehrdrehbuch[[#This Row],[Ei Nr.]],".",Lehrdrehbuch[[#This Row],[until]]))</f>
        <v>15.na</v>
      </c>
      <c r="AH701" s="215" t="str" cm="1">
        <f t="array" ref="AH701">_xlfn.IFS(Lehrdrehbuch[[#This Row],[from]]="na","na",Lehrdrehbuch[[#This Row],[from]]="ID","na",ISBLANK(Lehrdrehbuch[[#This Row],[from]]),"na",ISNUMBER(Lehrdrehbuch[[#This Row],[from]]),Lehrdrehbuch[[#This Row],[until]]-Lehrdrehbuch[[#This Row],[from]]+1)</f>
        <v>na</v>
      </c>
      <c r="AI701" s="232"/>
      <c r="AJ701" s="233"/>
      <c r="AK701" s="232"/>
      <c r="AL701" s="241"/>
      <c r="AM701" s="242"/>
      <c r="AN701" s="243"/>
      <c r="AO701" s="243"/>
      <c r="AP701" s="243"/>
      <c r="AQ701" s="242"/>
      <c r="AR701" s="241"/>
      <c r="AS701" s="242"/>
      <c r="AT701" s="243"/>
      <c r="AU701" s="243"/>
      <c r="AV701" s="243"/>
    </row>
    <row r="702" spans="1:48" ht="112" x14ac:dyDescent="0.2">
      <c r="A702" s="46"/>
      <c r="B702" s="39">
        <v>8</v>
      </c>
      <c r="C702" s="109">
        <v>318</v>
      </c>
      <c r="D702" s="50">
        <v>253</v>
      </c>
      <c r="E702" s="102">
        <v>0</v>
      </c>
      <c r="F702" s="92" t="s">
        <v>835</v>
      </c>
      <c r="G702" s="52">
        <v>1.3888888888888889E-3</v>
      </c>
      <c r="H702" s="44">
        <v>1</v>
      </c>
      <c r="I70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4.9305555555555547E-2</v>
      </c>
      <c r="J70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0.42430555555555544</v>
      </c>
      <c r="K702" s="56">
        <v>6.25E-2</v>
      </c>
      <c r="L702" s="128" t="str" cm="1">
        <f t="array" ref="L70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15.06.01.01_p_EN</v>
      </c>
      <c r="M702" s="59">
        <v>15</v>
      </c>
      <c r="N702" s="37" t="s">
        <v>1026</v>
      </c>
      <c r="O702" s="5">
        <v>6</v>
      </c>
      <c r="P702" s="1" t="s">
        <v>1042</v>
      </c>
      <c r="Q702" s="59">
        <v>1</v>
      </c>
      <c r="R702" s="1" t="s">
        <v>1046</v>
      </c>
      <c r="S702" s="84" t="s">
        <v>1538</v>
      </c>
      <c r="T702" s="59">
        <v>1</v>
      </c>
      <c r="U702" s="2" t="s">
        <v>1049</v>
      </c>
      <c r="V702" s="60" t="s">
        <v>1311</v>
      </c>
      <c r="W702" s="1" t="s">
        <v>826</v>
      </c>
      <c r="X702" s="1" t="s">
        <v>374</v>
      </c>
      <c r="Y702" s="17">
        <v>0</v>
      </c>
      <c r="Z702" s="60" t="s">
        <v>1539</v>
      </c>
      <c r="AA702" s="35"/>
      <c r="AB702" s="12"/>
      <c r="AC702" s="2"/>
      <c r="AD702" s="9">
        <v>23</v>
      </c>
      <c r="AE702" s="88" t="str">
        <f>IF(ISBLANK(Lehrdrehbuch[[#This Row],[from]]),"",_xlfn.CONCAT(Lehrdrehbuch[[#This Row],[Ei Nr.]],".",Lehrdrehbuch[[#This Row],[from]]))</f>
        <v>15.23</v>
      </c>
      <c r="AF702" s="9">
        <v>23</v>
      </c>
      <c r="AG702" s="88" t="str">
        <f>IF(ISBLANK(Lehrdrehbuch[[#This Row],[until]]),"",_xlfn.CONCAT(Lehrdrehbuch[[#This Row],[Ei Nr.]],".",Lehrdrehbuch[[#This Row],[until]]))</f>
        <v>15.23</v>
      </c>
      <c r="AH702" s="67" cm="1">
        <f t="array" ref="AH702">_xlfn.IFS(Lehrdrehbuch[[#This Row],[from]]="na","na",Lehrdrehbuch[[#This Row],[from]]="ID","na",ISBLANK(Lehrdrehbuch[[#This Row],[from]]),"na",ISNUMBER(Lehrdrehbuch[[#This Row],[from]]),Lehrdrehbuch[[#This Row],[until]]-Lehrdrehbuch[[#This Row],[from]]+1)</f>
        <v>1</v>
      </c>
      <c r="AI702" s="79"/>
      <c r="AJ702" s="96"/>
      <c r="AK702" s="79"/>
    </row>
    <row r="703" spans="1:48" ht="32" x14ac:dyDescent="0.2">
      <c r="A703" s="46"/>
      <c r="B703" s="39">
        <v>8</v>
      </c>
      <c r="C703" s="109">
        <v>319</v>
      </c>
      <c r="D703" s="50">
        <v>255</v>
      </c>
      <c r="E703" s="102">
        <v>0</v>
      </c>
      <c r="F703" s="92" t="s">
        <v>835</v>
      </c>
      <c r="G703" s="52">
        <v>2.7777777777777779E-3</v>
      </c>
      <c r="H703" s="44">
        <v>1</v>
      </c>
      <c r="I70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5.2083333333333322E-2</v>
      </c>
      <c r="J70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0.4270833333333332</v>
      </c>
      <c r="K703" s="56">
        <v>6.25E-2</v>
      </c>
      <c r="L703" s="128" t="str" cm="1">
        <f t="array" ref="L70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15.06.01.02_p_EN</v>
      </c>
      <c r="M703" s="59">
        <v>15</v>
      </c>
      <c r="N703" s="37" t="s">
        <v>1026</v>
      </c>
      <c r="O703" s="5">
        <v>6</v>
      </c>
      <c r="P703" s="1" t="s">
        <v>1042</v>
      </c>
      <c r="Q703" s="59">
        <v>1</v>
      </c>
      <c r="R703" s="1" t="s">
        <v>1046</v>
      </c>
      <c r="S703" s="84" t="s">
        <v>1538</v>
      </c>
      <c r="T703" s="59">
        <v>2</v>
      </c>
      <c r="U703" s="2" t="s">
        <v>1312</v>
      </c>
      <c r="V703" s="60" t="s">
        <v>1311</v>
      </c>
      <c r="W703" s="1" t="s">
        <v>821</v>
      </c>
      <c r="X703" s="1" t="s">
        <v>374</v>
      </c>
      <c r="Y703" s="17">
        <v>0</v>
      </c>
      <c r="Z703" s="60" t="s">
        <v>1313</v>
      </c>
      <c r="AA703" s="35"/>
      <c r="AB703" s="12"/>
      <c r="AC703" s="2"/>
      <c r="AD703" s="9">
        <v>24</v>
      </c>
      <c r="AE703" s="88" t="str">
        <f>IF(ISBLANK(Lehrdrehbuch[[#This Row],[from]]),"",_xlfn.CONCAT(Lehrdrehbuch[[#This Row],[Ei Nr.]],".",Lehrdrehbuch[[#This Row],[from]]))</f>
        <v>15.24</v>
      </c>
      <c r="AF703" s="9">
        <v>24</v>
      </c>
      <c r="AG703" s="88" t="str">
        <f>IF(ISBLANK(Lehrdrehbuch[[#This Row],[until]]),"",_xlfn.CONCAT(Lehrdrehbuch[[#This Row],[Ei Nr.]],".",Lehrdrehbuch[[#This Row],[until]]))</f>
        <v>15.24</v>
      </c>
      <c r="AH703" s="67" cm="1">
        <f t="array" ref="AH703">_xlfn.IFS(Lehrdrehbuch[[#This Row],[from]]="na","na",Lehrdrehbuch[[#This Row],[from]]="ID","na",ISBLANK(Lehrdrehbuch[[#This Row],[from]]),"na",ISNUMBER(Lehrdrehbuch[[#This Row],[from]]),Lehrdrehbuch[[#This Row],[until]]-Lehrdrehbuch[[#This Row],[from]]+1)</f>
        <v>1</v>
      </c>
      <c r="AI703" s="79"/>
      <c r="AJ703" s="96"/>
      <c r="AK703" s="79"/>
    </row>
    <row r="704" spans="1:48" ht="64" x14ac:dyDescent="0.2">
      <c r="A704" s="46"/>
      <c r="B704" s="39">
        <v>8</v>
      </c>
      <c r="C704" s="109">
        <v>320</v>
      </c>
      <c r="D704" s="50">
        <v>257</v>
      </c>
      <c r="E704" s="102">
        <v>0</v>
      </c>
      <c r="F704" s="92" t="s">
        <v>835</v>
      </c>
      <c r="G704" s="52">
        <v>1.0416666666666666E-2</v>
      </c>
      <c r="H704" s="44">
        <v>1</v>
      </c>
      <c r="I70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6.2499999999999986E-2</v>
      </c>
      <c r="J70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0.43749999999999989</v>
      </c>
      <c r="K704" s="56">
        <v>6.25E-2</v>
      </c>
      <c r="L704" s="128" t="str" cm="1">
        <f t="array" ref="L70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15.06.01.03_p_EN</v>
      </c>
      <c r="M704" s="59">
        <v>15</v>
      </c>
      <c r="N704" s="37" t="s">
        <v>1026</v>
      </c>
      <c r="O704" s="5">
        <v>6</v>
      </c>
      <c r="P704" s="1" t="s">
        <v>1042</v>
      </c>
      <c r="Q704" s="59">
        <v>1</v>
      </c>
      <c r="R704" s="1" t="s">
        <v>1046</v>
      </c>
      <c r="S704" s="84" t="s">
        <v>1538</v>
      </c>
      <c r="T704" s="59">
        <v>3</v>
      </c>
      <c r="U704" s="2" t="s">
        <v>1314</v>
      </c>
      <c r="V704" s="60" t="s">
        <v>1311</v>
      </c>
      <c r="W704" s="1" t="s">
        <v>821</v>
      </c>
      <c r="X704" s="1" t="s">
        <v>822</v>
      </c>
      <c r="Y704" s="17">
        <v>0</v>
      </c>
      <c r="Z704" s="60" t="s">
        <v>1056</v>
      </c>
      <c r="AA704" s="35"/>
      <c r="AB704" s="12"/>
      <c r="AC704" s="2"/>
      <c r="AD704" s="9">
        <v>25</v>
      </c>
      <c r="AE704" s="88" t="str">
        <f>IF(ISBLANK(Lehrdrehbuch[[#This Row],[from]]),"",_xlfn.CONCAT(Lehrdrehbuch[[#This Row],[Ei Nr.]],".",Lehrdrehbuch[[#This Row],[from]]))</f>
        <v>15.25</v>
      </c>
      <c r="AF704" s="9">
        <v>25</v>
      </c>
      <c r="AG704" s="88" t="str">
        <f>IF(ISBLANK(Lehrdrehbuch[[#This Row],[until]]),"",_xlfn.CONCAT(Lehrdrehbuch[[#This Row],[Ei Nr.]],".",Lehrdrehbuch[[#This Row],[until]]))</f>
        <v>15.25</v>
      </c>
      <c r="AH704" s="67" cm="1">
        <f t="array" ref="AH704">_xlfn.IFS(Lehrdrehbuch[[#This Row],[from]]="na","na",Lehrdrehbuch[[#This Row],[from]]="ID","na",ISBLANK(Lehrdrehbuch[[#This Row],[from]]),"na",ISNUMBER(Lehrdrehbuch[[#This Row],[from]]),Lehrdrehbuch[[#This Row],[until]]-Lehrdrehbuch[[#This Row],[from]]+1)</f>
        <v>1</v>
      </c>
      <c r="AI704" s="79"/>
      <c r="AJ704" s="96"/>
      <c r="AK704" s="79"/>
    </row>
    <row r="705" spans="1:37" ht="80" x14ac:dyDescent="0.2">
      <c r="A705" s="46"/>
      <c r="B705" s="39">
        <v>8</v>
      </c>
      <c r="C705" s="109">
        <v>321</v>
      </c>
      <c r="D705" s="50">
        <v>259</v>
      </c>
      <c r="E705" s="102">
        <v>0</v>
      </c>
      <c r="F705" s="92" t="s">
        <v>835</v>
      </c>
      <c r="G705" s="52">
        <v>2.4305555555555556E-2</v>
      </c>
      <c r="H705" s="44">
        <v>1</v>
      </c>
      <c r="I70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70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705" s="56">
        <v>6.25E-2</v>
      </c>
      <c r="L705" s="128" t="str" cm="1">
        <f t="array" ref="L70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15.06.01.04_p_EN</v>
      </c>
      <c r="M705" s="59">
        <v>15</v>
      </c>
      <c r="N705" s="37" t="s">
        <v>1026</v>
      </c>
      <c r="O705" s="5">
        <v>6</v>
      </c>
      <c r="P705" s="1" t="s">
        <v>1042</v>
      </c>
      <c r="Q705" s="59">
        <v>1</v>
      </c>
      <c r="R705" s="1" t="s">
        <v>1046</v>
      </c>
      <c r="S705" s="84" t="s">
        <v>1538</v>
      </c>
      <c r="T705" s="59">
        <v>4</v>
      </c>
      <c r="U705" s="2" t="s">
        <v>1315</v>
      </c>
      <c r="V705" s="60" t="s">
        <v>1311</v>
      </c>
      <c r="W705" s="1" t="s">
        <v>821</v>
      </c>
      <c r="X705" s="1" t="s">
        <v>822</v>
      </c>
      <c r="Y705" s="17">
        <v>0</v>
      </c>
      <c r="Z705" s="60" t="s">
        <v>1055</v>
      </c>
      <c r="AA705" s="35"/>
      <c r="AB705" s="12"/>
      <c r="AC705" s="2"/>
      <c r="AD705" s="9">
        <v>26</v>
      </c>
      <c r="AE705" s="88" t="str">
        <f>IF(ISBLANK(Lehrdrehbuch[[#This Row],[from]]),"",_xlfn.CONCAT(Lehrdrehbuch[[#This Row],[Ei Nr.]],".",Lehrdrehbuch[[#This Row],[from]]))</f>
        <v>15.26</v>
      </c>
      <c r="AF705" s="9">
        <v>26</v>
      </c>
      <c r="AG705" s="88" t="str">
        <f>IF(ISBLANK(Lehrdrehbuch[[#This Row],[until]]),"",_xlfn.CONCAT(Lehrdrehbuch[[#This Row],[Ei Nr.]],".",Lehrdrehbuch[[#This Row],[until]]))</f>
        <v>15.26</v>
      </c>
      <c r="AH705" s="67" cm="1">
        <f t="array" ref="AH705">_xlfn.IFS(Lehrdrehbuch[[#This Row],[from]]="na","na",Lehrdrehbuch[[#This Row],[from]]="ID","na",ISBLANK(Lehrdrehbuch[[#This Row],[from]]),"na",ISNUMBER(Lehrdrehbuch[[#This Row],[from]]),Lehrdrehbuch[[#This Row],[until]]-Lehrdrehbuch[[#This Row],[from]]+1)</f>
        <v>1</v>
      </c>
      <c r="AI705" s="79"/>
      <c r="AJ705" s="96"/>
      <c r="AK705" s="79"/>
    </row>
    <row r="706" spans="1:37" ht="64" x14ac:dyDescent="0.2">
      <c r="A706" s="46"/>
      <c r="B706" s="39">
        <v>8</v>
      </c>
      <c r="C706" s="109">
        <v>322</v>
      </c>
      <c r="D706" s="50">
        <v>261</v>
      </c>
      <c r="E706" s="103">
        <v>0</v>
      </c>
      <c r="F706" s="92" t="s">
        <v>835</v>
      </c>
      <c r="G706" s="52">
        <v>6.9444444444444447E-4</v>
      </c>
      <c r="H706" s="44">
        <v>0</v>
      </c>
      <c r="I70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70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706" s="56">
        <v>6.25E-2</v>
      </c>
      <c r="L706" s="128" t="str" cm="1">
        <f t="array" ref="L70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15.06.01a.01_p_EN</v>
      </c>
      <c r="M706" s="59">
        <v>15</v>
      </c>
      <c r="N706" s="37" t="s">
        <v>1026</v>
      </c>
      <c r="O706" s="5">
        <v>6</v>
      </c>
      <c r="P706" s="1" t="s">
        <v>1042</v>
      </c>
      <c r="Q706" s="59" t="s">
        <v>363</v>
      </c>
      <c r="R706" s="1" t="s">
        <v>1045</v>
      </c>
      <c r="S706" s="84" t="s">
        <v>1538</v>
      </c>
      <c r="T706" s="59">
        <v>1</v>
      </c>
      <c r="U706" s="2" t="s">
        <v>1050</v>
      </c>
      <c r="V706" s="60" t="s">
        <v>1316</v>
      </c>
      <c r="W706" s="1" t="s">
        <v>826</v>
      </c>
      <c r="X706" s="1" t="s">
        <v>374</v>
      </c>
      <c r="Y706" s="17">
        <v>1</v>
      </c>
      <c r="Z706" s="60" t="s">
        <v>1541</v>
      </c>
      <c r="AA706" s="35"/>
      <c r="AB706" s="12"/>
      <c r="AC706" s="2"/>
      <c r="AD706" s="9" t="s">
        <v>15</v>
      </c>
      <c r="AE706" s="88" t="str">
        <f>IF(ISBLANK(Lehrdrehbuch[[#This Row],[from]]),"",_xlfn.CONCAT(Lehrdrehbuch[[#This Row],[Ei Nr.]],".",Lehrdrehbuch[[#This Row],[from]]))</f>
        <v>15.na</v>
      </c>
      <c r="AF706" s="9" t="s">
        <v>15</v>
      </c>
      <c r="AG706" s="88" t="str">
        <f>IF(ISBLANK(Lehrdrehbuch[[#This Row],[until]]),"",_xlfn.CONCAT(Lehrdrehbuch[[#This Row],[Ei Nr.]],".",Lehrdrehbuch[[#This Row],[until]]))</f>
        <v>15.na</v>
      </c>
      <c r="AH706" s="67" t="str" cm="1">
        <f t="array" ref="AH706">_xlfn.IFS(Lehrdrehbuch[[#This Row],[from]]="na","na",Lehrdrehbuch[[#This Row],[from]]="ID","na",ISBLANK(Lehrdrehbuch[[#This Row],[from]]),"na",ISNUMBER(Lehrdrehbuch[[#This Row],[from]]),Lehrdrehbuch[[#This Row],[until]]-Lehrdrehbuch[[#This Row],[from]]+1)</f>
        <v>na</v>
      </c>
      <c r="AI706" s="79"/>
      <c r="AJ706" s="96"/>
      <c r="AK706" s="79"/>
    </row>
    <row r="707" spans="1:37" ht="409.6" x14ac:dyDescent="0.2">
      <c r="A707" s="46"/>
      <c r="B707" s="39">
        <v>8</v>
      </c>
      <c r="C707" s="109">
        <v>323</v>
      </c>
      <c r="D707" s="50">
        <v>263</v>
      </c>
      <c r="E707" s="103">
        <v>0</v>
      </c>
      <c r="F707" s="92" t="s">
        <v>835</v>
      </c>
      <c r="G707" s="52">
        <v>2.0833333333333333E-3</v>
      </c>
      <c r="H707" s="44">
        <v>0</v>
      </c>
      <c r="I70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70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707" s="56">
        <v>6.25E-2</v>
      </c>
      <c r="L707" s="128" t="str" cm="1">
        <f t="array" ref="L70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15.06.01a.02_p_EN</v>
      </c>
      <c r="M707" s="59">
        <v>15</v>
      </c>
      <c r="N707" s="37" t="s">
        <v>1026</v>
      </c>
      <c r="O707" s="5">
        <v>6</v>
      </c>
      <c r="P707" s="1" t="s">
        <v>1042</v>
      </c>
      <c r="Q707" s="59" t="s">
        <v>363</v>
      </c>
      <c r="R707" s="1" t="s">
        <v>1045</v>
      </c>
      <c r="S707" s="84" t="s">
        <v>1538</v>
      </c>
      <c r="T707" s="59">
        <v>2</v>
      </c>
      <c r="U707" s="2" t="s">
        <v>1051</v>
      </c>
      <c r="V707" s="60" t="s">
        <v>1311</v>
      </c>
      <c r="W707" s="1" t="s">
        <v>826</v>
      </c>
      <c r="X707" s="1" t="s">
        <v>374</v>
      </c>
      <c r="Y707" s="17">
        <v>1</v>
      </c>
      <c r="Z707" s="60" t="s">
        <v>1317</v>
      </c>
      <c r="AA707" s="35"/>
      <c r="AB707" s="12"/>
      <c r="AC707" s="2"/>
      <c r="AD707" s="9" t="s">
        <v>15</v>
      </c>
      <c r="AE707" s="88" t="str">
        <f>IF(ISBLANK(Lehrdrehbuch[[#This Row],[from]]),"",_xlfn.CONCAT(Lehrdrehbuch[[#This Row],[Ei Nr.]],".",Lehrdrehbuch[[#This Row],[from]]))</f>
        <v>15.na</v>
      </c>
      <c r="AF707" s="9" t="s">
        <v>15</v>
      </c>
      <c r="AG707" s="88" t="str">
        <f>IF(ISBLANK(Lehrdrehbuch[[#This Row],[until]]),"",_xlfn.CONCAT(Lehrdrehbuch[[#This Row],[Ei Nr.]],".",Lehrdrehbuch[[#This Row],[until]]))</f>
        <v>15.na</v>
      </c>
      <c r="AH707" s="67" t="str" cm="1">
        <f t="array" ref="AH707">_xlfn.IFS(Lehrdrehbuch[[#This Row],[from]]="na","na",Lehrdrehbuch[[#This Row],[from]]="ID","na",ISBLANK(Lehrdrehbuch[[#This Row],[from]]),"na",ISNUMBER(Lehrdrehbuch[[#This Row],[from]]),Lehrdrehbuch[[#This Row],[until]]-Lehrdrehbuch[[#This Row],[from]]+1)</f>
        <v>na</v>
      </c>
      <c r="AI707" s="79"/>
      <c r="AJ707" s="96"/>
      <c r="AK707" s="79"/>
    </row>
    <row r="708" spans="1:37" ht="32" x14ac:dyDescent="0.2">
      <c r="A708" s="46"/>
      <c r="B708" s="39">
        <v>8</v>
      </c>
      <c r="C708" s="109">
        <v>324</v>
      </c>
      <c r="D708" s="50">
        <v>265</v>
      </c>
      <c r="E708" s="103">
        <v>0</v>
      </c>
      <c r="F708" s="92" t="s">
        <v>835</v>
      </c>
      <c r="G708" s="52">
        <v>2.7777777777777779E-3</v>
      </c>
      <c r="H708" s="44">
        <v>0</v>
      </c>
      <c r="I70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70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708" s="56">
        <v>6.25E-2</v>
      </c>
      <c r="L708" s="128" t="str" cm="1">
        <f t="array" ref="L70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15.06.01a.03_p_EN</v>
      </c>
      <c r="M708" s="59">
        <v>15</v>
      </c>
      <c r="N708" s="37" t="s">
        <v>1026</v>
      </c>
      <c r="O708" s="5">
        <v>6</v>
      </c>
      <c r="P708" s="1" t="s">
        <v>1042</v>
      </c>
      <c r="Q708" s="59" t="s">
        <v>363</v>
      </c>
      <c r="R708" s="1" t="s">
        <v>1045</v>
      </c>
      <c r="S708" s="84" t="s">
        <v>1538</v>
      </c>
      <c r="T708" s="59">
        <v>3</v>
      </c>
      <c r="U708" s="2" t="s">
        <v>1542</v>
      </c>
      <c r="V708" s="60" t="s">
        <v>1311</v>
      </c>
      <c r="W708" s="1" t="s">
        <v>821</v>
      </c>
      <c r="X708" s="1" t="s">
        <v>374</v>
      </c>
      <c r="Y708" s="17">
        <v>1</v>
      </c>
      <c r="Z708" s="60" t="s">
        <v>1319</v>
      </c>
      <c r="AA708" s="35"/>
      <c r="AB708" s="12"/>
      <c r="AC708" s="2"/>
      <c r="AD708" s="9" t="s">
        <v>15</v>
      </c>
      <c r="AE708" s="88" t="str">
        <f>IF(ISBLANK(Lehrdrehbuch[[#This Row],[from]]),"",_xlfn.CONCAT(Lehrdrehbuch[[#This Row],[Ei Nr.]],".",Lehrdrehbuch[[#This Row],[from]]))</f>
        <v>15.na</v>
      </c>
      <c r="AF708" s="9" t="s">
        <v>15</v>
      </c>
      <c r="AG708" s="88" t="str">
        <f>IF(ISBLANK(Lehrdrehbuch[[#This Row],[until]]),"",_xlfn.CONCAT(Lehrdrehbuch[[#This Row],[Ei Nr.]],".",Lehrdrehbuch[[#This Row],[until]]))</f>
        <v>15.na</v>
      </c>
      <c r="AH708" s="67" t="str" cm="1">
        <f t="array" ref="AH708">_xlfn.IFS(Lehrdrehbuch[[#This Row],[from]]="na","na",Lehrdrehbuch[[#This Row],[from]]="ID","na",ISBLANK(Lehrdrehbuch[[#This Row],[from]]),"na",ISNUMBER(Lehrdrehbuch[[#This Row],[from]]),Lehrdrehbuch[[#This Row],[until]]-Lehrdrehbuch[[#This Row],[from]]+1)</f>
        <v>na</v>
      </c>
      <c r="AI708" s="79"/>
      <c r="AJ708" s="96"/>
      <c r="AK708" s="79"/>
    </row>
    <row r="709" spans="1:37" ht="64" x14ac:dyDescent="0.2">
      <c r="A709" s="46"/>
      <c r="B709" s="39">
        <v>8</v>
      </c>
      <c r="C709" s="109">
        <v>325</v>
      </c>
      <c r="D709" s="50">
        <v>267</v>
      </c>
      <c r="E709" s="103">
        <v>0</v>
      </c>
      <c r="F709" s="92" t="s">
        <v>835</v>
      </c>
      <c r="G709" s="52">
        <v>4.1666666666666664E-2</v>
      </c>
      <c r="H709" s="44">
        <v>0</v>
      </c>
      <c r="I70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70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709" s="56">
        <v>6.25E-2</v>
      </c>
      <c r="L709" s="128" t="str" cm="1">
        <f t="array" ref="L70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15.06.01a.04_p_EN</v>
      </c>
      <c r="M709" s="59">
        <v>15</v>
      </c>
      <c r="N709" s="37" t="s">
        <v>1026</v>
      </c>
      <c r="O709" s="5">
        <v>6</v>
      </c>
      <c r="P709" s="1" t="s">
        <v>1042</v>
      </c>
      <c r="Q709" s="59" t="s">
        <v>363</v>
      </c>
      <c r="R709" s="1" t="s">
        <v>1045</v>
      </c>
      <c r="S709" s="84" t="s">
        <v>1538</v>
      </c>
      <c r="T709" s="59">
        <v>4</v>
      </c>
      <c r="U709" s="2" t="s">
        <v>1320</v>
      </c>
      <c r="V709" s="60" t="s">
        <v>1311</v>
      </c>
      <c r="W709" s="1" t="s">
        <v>821</v>
      </c>
      <c r="X709" s="1" t="s">
        <v>822</v>
      </c>
      <c r="Y709" s="17">
        <v>1</v>
      </c>
      <c r="Z709" s="60" t="s">
        <v>1054</v>
      </c>
      <c r="AA709" s="35"/>
      <c r="AB709" s="12"/>
      <c r="AC709" s="2"/>
      <c r="AD709" s="9" t="s">
        <v>15</v>
      </c>
      <c r="AE709" s="88" t="str">
        <f>IF(ISBLANK(Lehrdrehbuch[[#This Row],[from]]),"",_xlfn.CONCAT(Lehrdrehbuch[[#This Row],[Ei Nr.]],".",Lehrdrehbuch[[#This Row],[from]]))</f>
        <v>15.na</v>
      </c>
      <c r="AF709" s="9" t="s">
        <v>15</v>
      </c>
      <c r="AG709" s="88" t="str">
        <f>IF(ISBLANK(Lehrdrehbuch[[#This Row],[until]]),"",_xlfn.CONCAT(Lehrdrehbuch[[#This Row],[Ei Nr.]],".",Lehrdrehbuch[[#This Row],[until]]))</f>
        <v>15.na</v>
      </c>
      <c r="AH709" s="67" t="str" cm="1">
        <f t="array" ref="AH709">_xlfn.IFS(Lehrdrehbuch[[#This Row],[from]]="na","na",Lehrdrehbuch[[#This Row],[from]]="ID","na",ISBLANK(Lehrdrehbuch[[#This Row],[from]]),"na",ISNUMBER(Lehrdrehbuch[[#This Row],[from]]),Lehrdrehbuch[[#This Row],[until]]-Lehrdrehbuch[[#This Row],[from]]+1)</f>
        <v>na</v>
      </c>
      <c r="AI709" s="79"/>
      <c r="AJ709" s="96"/>
      <c r="AK709" s="79"/>
    </row>
    <row r="710" spans="1:37" ht="112" x14ac:dyDescent="0.2">
      <c r="A710" s="46"/>
      <c r="B710" s="39">
        <v>8</v>
      </c>
      <c r="C710" s="109">
        <v>326</v>
      </c>
      <c r="D710" s="50">
        <v>269</v>
      </c>
      <c r="E710" s="103">
        <v>0</v>
      </c>
      <c r="F710" s="92" t="s">
        <v>835</v>
      </c>
      <c r="G710" s="52">
        <v>1.7361111111111112E-2</v>
      </c>
      <c r="H710" s="44">
        <v>0</v>
      </c>
      <c r="I71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71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710" s="56">
        <v>6.25E-2</v>
      </c>
      <c r="L710" s="128" t="str" cm="1">
        <f t="array" ref="L71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15.06.01a.05_p_EN</v>
      </c>
      <c r="M710" s="59">
        <v>15</v>
      </c>
      <c r="N710" s="37" t="s">
        <v>1026</v>
      </c>
      <c r="O710" s="5">
        <v>6</v>
      </c>
      <c r="P710" s="1" t="s">
        <v>1042</v>
      </c>
      <c r="Q710" s="59" t="s">
        <v>363</v>
      </c>
      <c r="R710" s="1" t="s">
        <v>1045</v>
      </c>
      <c r="S710" s="84" t="s">
        <v>1538</v>
      </c>
      <c r="T710" s="59">
        <v>5</v>
      </c>
      <c r="U710" s="2" t="s">
        <v>1052</v>
      </c>
      <c r="V710" s="60" t="s">
        <v>1311</v>
      </c>
      <c r="W710" s="1" t="s">
        <v>821</v>
      </c>
      <c r="X710" s="1" t="s">
        <v>822</v>
      </c>
      <c r="Y710" s="17">
        <v>1</v>
      </c>
      <c r="Z710" s="27" t="s">
        <v>1543</v>
      </c>
      <c r="AA710" s="35"/>
      <c r="AB710" s="12"/>
      <c r="AC710" s="2"/>
      <c r="AD710" s="9" t="s">
        <v>15</v>
      </c>
      <c r="AE710" s="88" t="str">
        <f>IF(ISBLANK(Lehrdrehbuch[[#This Row],[from]]),"",_xlfn.CONCAT(Lehrdrehbuch[[#This Row],[Ei Nr.]],".",Lehrdrehbuch[[#This Row],[from]]))</f>
        <v>15.na</v>
      </c>
      <c r="AF710" s="9" t="s">
        <v>15</v>
      </c>
      <c r="AG710" s="88" t="str">
        <f>IF(ISBLANK(Lehrdrehbuch[[#This Row],[until]]),"",_xlfn.CONCAT(Lehrdrehbuch[[#This Row],[Ei Nr.]],".",Lehrdrehbuch[[#This Row],[until]]))</f>
        <v>15.na</v>
      </c>
      <c r="AH710" s="67" t="str" cm="1">
        <f t="array" ref="AH710">_xlfn.IFS(Lehrdrehbuch[[#This Row],[from]]="na","na",Lehrdrehbuch[[#This Row],[from]]="ID","na",ISBLANK(Lehrdrehbuch[[#This Row],[from]]),"na",ISNUMBER(Lehrdrehbuch[[#This Row],[from]]),Lehrdrehbuch[[#This Row],[until]]-Lehrdrehbuch[[#This Row],[from]]+1)</f>
        <v>na</v>
      </c>
      <c r="AI710" s="79"/>
      <c r="AJ710" s="96"/>
      <c r="AK710" s="79"/>
    </row>
    <row r="711" spans="1:37" ht="80" x14ac:dyDescent="0.2">
      <c r="A711" s="46"/>
      <c r="B711" s="39">
        <v>8</v>
      </c>
      <c r="C711" s="109">
        <v>327</v>
      </c>
      <c r="D711" s="50">
        <v>271</v>
      </c>
      <c r="E711" s="102">
        <v>0</v>
      </c>
      <c r="F711" s="92" t="s">
        <v>835</v>
      </c>
      <c r="G711" s="52">
        <v>3.472222222222222E-3</v>
      </c>
      <c r="H711" s="44">
        <v>0</v>
      </c>
      <c r="I71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8.6805555555555539E-2</v>
      </c>
      <c r="J71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0.46180555555555547</v>
      </c>
      <c r="K711" s="56">
        <v>6.25E-2</v>
      </c>
      <c r="L711" s="128" t="str" cm="1">
        <f t="array" ref="L71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15.07.01a.01_p_EN</v>
      </c>
      <c r="M711" s="59">
        <v>15</v>
      </c>
      <c r="N711" s="37" t="s">
        <v>1026</v>
      </c>
      <c r="O711" s="5">
        <v>7</v>
      </c>
      <c r="P711" s="1" t="s">
        <v>1043</v>
      </c>
      <c r="Q711" s="59" t="s">
        <v>363</v>
      </c>
      <c r="R711" s="1" t="s">
        <v>1044</v>
      </c>
      <c r="S711" s="84" t="s">
        <v>1047</v>
      </c>
      <c r="T711" s="59">
        <v>1</v>
      </c>
      <c r="U711" s="2" t="s">
        <v>1202</v>
      </c>
      <c r="V711" s="60" t="s">
        <v>1321</v>
      </c>
      <c r="W711" s="1" t="s">
        <v>821</v>
      </c>
      <c r="X711" s="1" t="s">
        <v>374</v>
      </c>
      <c r="Y711" s="17">
        <v>1</v>
      </c>
      <c r="Z711" s="60" t="s">
        <v>1544</v>
      </c>
      <c r="AA711" s="35"/>
      <c r="AB711" s="12"/>
      <c r="AC711" s="2"/>
      <c r="AD711" s="9" t="s">
        <v>15</v>
      </c>
      <c r="AE711" s="88" t="str">
        <f>IF(ISBLANK(Lehrdrehbuch[[#This Row],[from]]),"",_xlfn.CONCAT(Lehrdrehbuch[[#This Row],[Ei Nr.]],".",Lehrdrehbuch[[#This Row],[from]]))</f>
        <v>15.na</v>
      </c>
      <c r="AF711" s="9" t="s">
        <v>15</v>
      </c>
      <c r="AG711" s="88" t="str">
        <f>IF(ISBLANK(Lehrdrehbuch[[#This Row],[until]]),"",_xlfn.CONCAT(Lehrdrehbuch[[#This Row],[Ei Nr.]],".",Lehrdrehbuch[[#This Row],[until]]))</f>
        <v>15.na</v>
      </c>
      <c r="AH711" s="67" t="str" cm="1">
        <f t="array" ref="AH711">_xlfn.IFS(Lehrdrehbuch[[#This Row],[from]]="na","na",Lehrdrehbuch[[#This Row],[from]]="ID","na",ISBLANK(Lehrdrehbuch[[#This Row],[from]]),"na",ISNUMBER(Lehrdrehbuch[[#This Row],[from]]),Lehrdrehbuch[[#This Row],[until]]-Lehrdrehbuch[[#This Row],[from]]+1)</f>
        <v>na</v>
      </c>
      <c r="AI711" s="79"/>
      <c r="AJ711" s="96"/>
      <c r="AK711" s="79"/>
    </row>
    <row r="712" spans="1:37" ht="48" x14ac:dyDescent="0.2">
      <c r="A712" s="46"/>
      <c r="B712" s="39">
        <v>8</v>
      </c>
      <c r="C712" s="109">
        <v>328</v>
      </c>
      <c r="D712" s="50">
        <v>273</v>
      </c>
      <c r="E712" s="102">
        <v>0</v>
      </c>
      <c r="F712" s="92" t="s">
        <v>835</v>
      </c>
      <c r="G712" s="52">
        <v>2.7777777777777779E-3</v>
      </c>
      <c r="H712" s="44">
        <v>1</v>
      </c>
      <c r="I71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8.958333333333332E-2</v>
      </c>
      <c r="J71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0.46458333333333324</v>
      </c>
      <c r="K712" s="56">
        <v>2.7777777777777776E-2</v>
      </c>
      <c r="L712" s="128" t="str" cm="1">
        <f t="array" ref="L71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16.01.01.01_p_EN</v>
      </c>
      <c r="M712" s="59">
        <v>16</v>
      </c>
      <c r="N712" s="37" t="s">
        <v>1060</v>
      </c>
      <c r="O712" s="5">
        <v>1</v>
      </c>
      <c r="P712" s="1" t="s">
        <v>1545</v>
      </c>
      <c r="Q712" s="59">
        <v>1</v>
      </c>
      <c r="R712" s="1" t="s">
        <v>1068</v>
      </c>
      <c r="S712" s="84" t="s">
        <v>823</v>
      </c>
      <c r="T712" s="59">
        <v>1</v>
      </c>
      <c r="U712" s="2" t="s">
        <v>824</v>
      </c>
      <c r="V712" s="60" t="s">
        <v>1322</v>
      </c>
      <c r="W712" s="1" t="s">
        <v>826</v>
      </c>
      <c r="X712" s="1" t="s">
        <v>374</v>
      </c>
      <c r="Y712" s="17">
        <v>0</v>
      </c>
      <c r="Z712" s="60" t="s">
        <v>1546</v>
      </c>
      <c r="AA712" s="35"/>
      <c r="AB712" s="12"/>
      <c r="AC712" s="2"/>
      <c r="AD712" s="9">
        <v>1</v>
      </c>
      <c r="AE712" s="88" t="str">
        <f>IF(ISBLANK(Lehrdrehbuch[[#This Row],[from]]),"",_xlfn.CONCAT(Lehrdrehbuch[[#This Row],[Ei Nr.]],".",Lehrdrehbuch[[#This Row],[from]]))</f>
        <v>16.1</v>
      </c>
      <c r="AF712" s="9">
        <v>2</v>
      </c>
      <c r="AG712" s="88" t="str">
        <f>IF(ISBLANK(Lehrdrehbuch[[#This Row],[until]]),"",_xlfn.CONCAT(Lehrdrehbuch[[#This Row],[Ei Nr.]],".",Lehrdrehbuch[[#This Row],[until]]))</f>
        <v>16.2</v>
      </c>
      <c r="AH712" s="67" cm="1">
        <f t="array" ref="AH712">_xlfn.IFS(Lehrdrehbuch[[#This Row],[from]]="na","na",Lehrdrehbuch[[#This Row],[from]]="ID","na",ISBLANK(Lehrdrehbuch[[#This Row],[from]]),"na",ISNUMBER(Lehrdrehbuch[[#This Row],[from]]),Lehrdrehbuch[[#This Row],[until]]-Lehrdrehbuch[[#This Row],[from]]+1)</f>
        <v>2</v>
      </c>
      <c r="AI712" s="79"/>
      <c r="AJ712" s="96"/>
      <c r="AK712" s="79"/>
    </row>
    <row r="713" spans="1:37" ht="144" x14ac:dyDescent="0.2">
      <c r="A713" s="46"/>
      <c r="B713" s="39">
        <v>8</v>
      </c>
      <c r="C713" s="109">
        <v>329</v>
      </c>
      <c r="D713" s="50">
        <v>275</v>
      </c>
      <c r="E713" s="102">
        <v>0</v>
      </c>
      <c r="F713" s="92" t="s">
        <v>835</v>
      </c>
      <c r="G713" s="52">
        <v>6.9444444444444441E-3</v>
      </c>
      <c r="H713" s="44">
        <v>1</v>
      </c>
      <c r="I71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9.6527777777777768E-2</v>
      </c>
      <c r="J71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0.47152777777777766</v>
      </c>
      <c r="K713" s="56">
        <v>2.7777777777777776E-2</v>
      </c>
      <c r="L713" s="128" t="str" cm="1">
        <f t="array" ref="L71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16.01.02.01_p_EN</v>
      </c>
      <c r="M713" s="59">
        <v>16</v>
      </c>
      <c r="N713" s="37" t="s">
        <v>1060</v>
      </c>
      <c r="O713" s="5">
        <v>1</v>
      </c>
      <c r="P713" s="1" t="s">
        <v>1545</v>
      </c>
      <c r="Q713" s="59">
        <v>2</v>
      </c>
      <c r="R713" s="1" t="s">
        <v>1069</v>
      </c>
      <c r="S713" s="84" t="s">
        <v>937</v>
      </c>
      <c r="T713" s="59">
        <v>1</v>
      </c>
      <c r="U713" s="2" t="s">
        <v>1303</v>
      </c>
      <c r="V713" s="60" t="s">
        <v>1323</v>
      </c>
      <c r="W713" s="1" t="s">
        <v>821</v>
      </c>
      <c r="X713" s="1" t="s">
        <v>374</v>
      </c>
      <c r="Y713" s="17">
        <v>0</v>
      </c>
      <c r="Z713" s="60" t="s">
        <v>1547</v>
      </c>
      <c r="AA713" s="35"/>
      <c r="AB713" s="12"/>
      <c r="AC713" s="2"/>
      <c r="AD713" s="9">
        <v>3</v>
      </c>
      <c r="AE713" s="88" t="str">
        <f>IF(ISBLANK(Lehrdrehbuch[[#This Row],[from]]),"",_xlfn.CONCAT(Lehrdrehbuch[[#This Row],[Ei Nr.]],".",Lehrdrehbuch[[#This Row],[from]]))</f>
        <v>16.3</v>
      </c>
      <c r="AF713" s="9">
        <v>3</v>
      </c>
      <c r="AG713" s="88" t="str">
        <f>IF(ISBLANK(Lehrdrehbuch[[#This Row],[until]]),"",_xlfn.CONCAT(Lehrdrehbuch[[#This Row],[Ei Nr.]],".",Lehrdrehbuch[[#This Row],[until]]))</f>
        <v>16.3</v>
      </c>
      <c r="AH713" s="67" cm="1">
        <f t="array" ref="AH713">_xlfn.IFS(Lehrdrehbuch[[#This Row],[from]]="na","na",Lehrdrehbuch[[#This Row],[from]]="ID","na",ISBLANK(Lehrdrehbuch[[#This Row],[from]]),"na",ISNUMBER(Lehrdrehbuch[[#This Row],[from]]),Lehrdrehbuch[[#This Row],[until]]-Lehrdrehbuch[[#This Row],[from]]+1)</f>
        <v>1</v>
      </c>
      <c r="AI713" s="79"/>
      <c r="AJ713" s="96"/>
      <c r="AK713" s="2" t="s">
        <v>801</v>
      </c>
    </row>
    <row r="714" spans="1:37" ht="64" x14ac:dyDescent="0.2">
      <c r="A714" s="46"/>
      <c r="B714" s="39">
        <v>8</v>
      </c>
      <c r="C714" s="109">
        <v>330</v>
      </c>
      <c r="D714" s="50">
        <v>277</v>
      </c>
      <c r="E714" s="102">
        <v>0</v>
      </c>
      <c r="F714" s="92" t="s">
        <v>835</v>
      </c>
      <c r="G714" s="52">
        <v>3.472222222222222E-3</v>
      </c>
      <c r="H714" s="44">
        <v>1</v>
      </c>
      <c r="I71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9.9999999999999992E-2</v>
      </c>
      <c r="J71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0.47499999999999987</v>
      </c>
      <c r="K714" s="56">
        <v>2.7777777777777776E-2</v>
      </c>
      <c r="L714" s="128" t="str" cm="1">
        <f t="array" ref="L71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16.01.02.02_p_EN</v>
      </c>
      <c r="M714" s="59">
        <v>16</v>
      </c>
      <c r="N714" s="37" t="s">
        <v>1060</v>
      </c>
      <c r="O714" s="5">
        <v>1</v>
      </c>
      <c r="P714" s="1" t="s">
        <v>1545</v>
      </c>
      <c r="Q714" s="59">
        <v>2</v>
      </c>
      <c r="R714" s="1" t="s">
        <v>1069</v>
      </c>
      <c r="S714" s="84" t="s">
        <v>937</v>
      </c>
      <c r="T714" s="59">
        <v>2</v>
      </c>
      <c r="U714" s="2" t="s">
        <v>1053</v>
      </c>
      <c r="V714" s="60" t="s">
        <v>1324</v>
      </c>
      <c r="W714" s="1" t="s">
        <v>821</v>
      </c>
      <c r="X714" s="1" t="s">
        <v>822</v>
      </c>
      <c r="Y714" s="17">
        <v>0</v>
      </c>
      <c r="Z714" s="60" t="s">
        <v>1082</v>
      </c>
      <c r="AA714" s="35"/>
      <c r="AB714" s="12"/>
      <c r="AC714" s="2" t="s">
        <v>346</v>
      </c>
      <c r="AD714" s="9">
        <v>4</v>
      </c>
      <c r="AE714" s="88" t="str">
        <f>IF(ISBLANK(Lehrdrehbuch[[#This Row],[from]]),"",_xlfn.CONCAT(Lehrdrehbuch[[#This Row],[Ei Nr.]],".",Lehrdrehbuch[[#This Row],[from]]))</f>
        <v>16.4</v>
      </c>
      <c r="AF714" s="9">
        <v>4</v>
      </c>
      <c r="AG714" s="88" t="str">
        <f>IF(ISBLANK(Lehrdrehbuch[[#This Row],[until]]),"",_xlfn.CONCAT(Lehrdrehbuch[[#This Row],[Ei Nr.]],".",Lehrdrehbuch[[#This Row],[until]]))</f>
        <v>16.4</v>
      </c>
      <c r="AH714" s="67" cm="1">
        <f t="array" ref="AH714">_xlfn.IFS(Lehrdrehbuch[[#This Row],[from]]="na","na",Lehrdrehbuch[[#This Row],[from]]="ID","na",ISBLANK(Lehrdrehbuch[[#This Row],[from]]),"na",ISNUMBER(Lehrdrehbuch[[#This Row],[from]]),Lehrdrehbuch[[#This Row],[until]]-Lehrdrehbuch[[#This Row],[from]]+1)</f>
        <v>1</v>
      </c>
      <c r="AI714" s="79"/>
      <c r="AJ714" s="96"/>
      <c r="AK714" s="79"/>
    </row>
    <row r="715" spans="1:37" ht="64" x14ac:dyDescent="0.2">
      <c r="A715" s="46"/>
      <c r="B715" s="39">
        <v>8</v>
      </c>
      <c r="C715" s="109">
        <v>331</v>
      </c>
      <c r="D715" s="50">
        <v>279</v>
      </c>
      <c r="E715" s="102">
        <v>0</v>
      </c>
      <c r="F715" s="92" t="s">
        <v>835</v>
      </c>
      <c r="G715" s="52">
        <v>1.3888888888888889E-3</v>
      </c>
      <c r="H715" s="44">
        <v>1</v>
      </c>
      <c r="I71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71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715" s="56">
        <v>2.7777777777777776E-2</v>
      </c>
      <c r="L715" s="128" t="str" cm="1">
        <f t="array" ref="L71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16.02.01.01_p_EN</v>
      </c>
      <c r="M715" s="59">
        <v>16</v>
      </c>
      <c r="N715" s="37" t="s">
        <v>1060</v>
      </c>
      <c r="O715" s="5">
        <v>2</v>
      </c>
      <c r="P715" s="1" t="s">
        <v>1064</v>
      </c>
      <c r="Q715" s="59">
        <v>1</v>
      </c>
      <c r="R715" s="1" t="s">
        <v>1070</v>
      </c>
      <c r="S715" s="84" t="s">
        <v>823</v>
      </c>
      <c r="T715" s="59">
        <v>1</v>
      </c>
      <c r="U715" s="2" t="s">
        <v>824</v>
      </c>
      <c r="V715" s="60" t="s">
        <v>1325</v>
      </c>
      <c r="W715" s="1" t="s">
        <v>826</v>
      </c>
      <c r="X715" s="1" t="s">
        <v>374</v>
      </c>
      <c r="Y715" s="17">
        <v>0</v>
      </c>
      <c r="Z715" s="60" t="s">
        <v>1548</v>
      </c>
      <c r="AA715" s="35"/>
      <c r="AB715" s="12"/>
      <c r="AC715" s="2"/>
      <c r="AD715" s="9">
        <v>5</v>
      </c>
      <c r="AE715" s="88" t="str">
        <f>IF(ISBLANK(Lehrdrehbuch[[#This Row],[from]]),"",_xlfn.CONCAT(Lehrdrehbuch[[#This Row],[Ei Nr.]],".",Lehrdrehbuch[[#This Row],[from]]))</f>
        <v>16.5</v>
      </c>
      <c r="AF715" s="9">
        <v>5</v>
      </c>
      <c r="AG715" s="88" t="str">
        <f>IF(ISBLANK(Lehrdrehbuch[[#This Row],[until]]),"",_xlfn.CONCAT(Lehrdrehbuch[[#This Row],[Ei Nr.]],".",Lehrdrehbuch[[#This Row],[until]]))</f>
        <v>16.5</v>
      </c>
      <c r="AH715" s="67" cm="1">
        <f t="array" ref="AH715">_xlfn.IFS(Lehrdrehbuch[[#This Row],[from]]="na","na",Lehrdrehbuch[[#This Row],[from]]="ID","na",ISBLANK(Lehrdrehbuch[[#This Row],[from]]),"na",ISNUMBER(Lehrdrehbuch[[#This Row],[from]]),Lehrdrehbuch[[#This Row],[until]]-Lehrdrehbuch[[#This Row],[from]]+1)</f>
        <v>1</v>
      </c>
      <c r="AI715" s="79"/>
      <c r="AJ715" s="96"/>
      <c r="AK715" s="79"/>
    </row>
    <row r="716" spans="1:37" ht="96" x14ac:dyDescent="0.2">
      <c r="A716" s="46"/>
      <c r="B716" s="39">
        <v>8</v>
      </c>
      <c r="C716" s="109">
        <v>332</v>
      </c>
      <c r="D716" s="50">
        <v>281</v>
      </c>
      <c r="E716" s="102">
        <v>0</v>
      </c>
      <c r="F716" s="92" t="s">
        <v>835</v>
      </c>
      <c r="G716" s="52">
        <v>2.7777777777777779E-3</v>
      </c>
      <c r="H716" s="44">
        <v>0</v>
      </c>
      <c r="I71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71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716" s="56">
        <v>2.7777777777777776E-2</v>
      </c>
      <c r="L716" s="128" t="str" cm="1">
        <f t="array" ref="L71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16.02.01a.01_p_EN</v>
      </c>
      <c r="M716" s="58">
        <v>16</v>
      </c>
      <c r="N716" s="37" t="s">
        <v>1060</v>
      </c>
      <c r="O716" s="5">
        <v>2</v>
      </c>
      <c r="P716" s="1" t="s">
        <v>1064</v>
      </c>
      <c r="Q716" s="59" t="s">
        <v>363</v>
      </c>
      <c r="R716" s="1" t="s">
        <v>1071</v>
      </c>
      <c r="S716" s="84" t="s">
        <v>868</v>
      </c>
      <c r="T716" s="58">
        <v>1</v>
      </c>
      <c r="U716" s="2" t="s">
        <v>1200</v>
      </c>
      <c r="V716" s="60" t="s">
        <v>1326</v>
      </c>
      <c r="W716" s="1" t="s">
        <v>821</v>
      </c>
      <c r="X716" s="1" t="s">
        <v>822</v>
      </c>
      <c r="Y716" s="17">
        <v>1</v>
      </c>
      <c r="Z716" s="60" t="s">
        <v>1083</v>
      </c>
      <c r="AA716" s="35"/>
      <c r="AB716" s="12"/>
      <c r="AC716" s="2"/>
      <c r="AD716" s="9" t="s">
        <v>15</v>
      </c>
      <c r="AE716" s="88" t="str">
        <f>IF(ISBLANK(Lehrdrehbuch[[#This Row],[from]]),"",_xlfn.CONCAT(Lehrdrehbuch[[#This Row],[Ei Nr.]],".",Lehrdrehbuch[[#This Row],[from]]))</f>
        <v>16.na</v>
      </c>
      <c r="AF716" s="9" t="s">
        <v>15</v>
      </c>
      <c r="AG716" s="88" t="str">
        <f>IF(ISBLANK(Lehrdrehbuch[[#This Row],[until]]),"",_xlfn.CONCAT(Lehrdrehbuch[[#This Row],[Ei Nr.]],".",Lehrdrehbuch[[#This Row],[until]]))</f>
        <v>16.na</v>
      </c>
      <c r="AH716" s="67" t="str" cm="1">
        <f t="array" ref="AH716">_xlfn.IFS(Lehrdrehbuch[[#This Row],[from]]="na","na",Lehrdrehbuch[[#This Row],[from]]="ID","na",ISBLANK(Lehrdrehbuch[[#This Row],[from]]),"na",ISNUMBER(Lehrdrehbuch[[#This Row],[from]]),Lehrdrehbuch[[#This Row],[until]]-Lehrdrehbuch[[#This Row],[from]]+1)</f>
        <v>na</v>
      </c>
      <c r="AI716" s="79"/>
      <c r="AJ716" s="96"/>
      <c r="AK716" s="79"/>
    </row>
    <row r="717" spans="1:37" ht="64" x14ac:dyDescent="0.2">
      <c r="A717" s="46"/>
      <c r="B717" s="39">
        <v>8</v>
      </c>
      <c r="C717" s="109">
        <v>333</v>
      </c>
      <c r="D717" s="50">
        <v>283</v>
      </c>
      <c r="E717" s="102">
        <v>0</v>
      </c>
      <c r="F717" s="92" t="s">
        <v>835</v>
      </c>
      <c r="G717" s="52">
        <v>3.472222222222222E-3</v>
      </c>
      <c r="H717" s="44">
        <v>0</v>
      </c>
      <c r="I71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0.10138888888888888</v>
      </c>
      <c r="J71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0.47638888888888875</v>
      </c>
      <c r="K717" s="56">
        <v>2.7777777777777776E-2</v>
      </c>
      <c r="L717" s="128" t="str" cm="1">
        <f t="array" ref="L71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16.02.01b.01_p_EN</v>
      </c>
      <c r="M717" s="59">
        <v>16</v>
      </c>
      <c r="N717" s="37" t="s">
        <v>1060</v>
      </c>
      <c r="O717" s="5">
        <v>2</v>
      </c>
      <c r="P717" s="1" t="s">
        <v>1064</v>
      </c>
      <c r="Q717" s="59" t="s">
        <v>711</v>
      </c>
      <c r="R717" s="1" t="s">
        <v>1071</v>
      </c>
      <c r="S717" s="84" t="s">
        <v>936</v>
      </c>
      <c r="T717" s="58">
        <v>1</v>
      </c>
      <c r="U717" s="2" t="s">
        <v>1202</v>
      </c>
      <c r="V717" s="60" t="s">
        <v>1327</v>
      </c>
      <c r="W717" s="1" t="s">
        <v>821</v>
      </c>
      <c r="X717" s="1" t="s">
        <v>374</v>
      </c>
      <c r="Y717" s="17">
        <v>1</v>
      </c>
      <c r="Z717" s="60" t="s">
        <v>1549</v>
      </c>
      <c r="AA717" s="35"/>
      <c r="AB717" s="12"/>
      <c r="AC717" s="2"/>
      <c r="AD717" s="9" t="s">
        <v>15</v>
      </c>
      <c r="AE717" s="88" t="str">
        <f>IF(ISBLANK(Lehrdrehbuch[[#This Row],[from]]),"",_xlfn.CONCAT(Lehrdrehbuch[[#This Row],[Ei Nr.]],".",Lehrdrehbuch[[#This Row],[from]]))</f>
        <v>16.na</v>
      </c>
      <c r="AF717" s="9" t="s">
        <v>15</v>
      </c>
      <c r="AG717" s="88" t="str">
        <f>IF(ISBLANK(Lehrdrehbuch[[#This Row],[until]]),"",_xlfn.CONCAT(Lehrdrehbuch[[#This Row],[Ei Nr.]],".",Lehrdrehbuch[[#This Row],[until]]))</f>
        <v>16.na</v>
      </c>
      <c r="AH717" s="67" t="str" cm="1">
        <f t="array" ref="AH717">_xlfn.IFS(Lehrdrehbuch[[#This Row],[from]]="na","na",Lehrdrehbuch[[#This Row],[from]]="ID","na",ISBLANK(Lehrdrehbuch[[#This Row],[from]]),"na",ISNUMBER(Lehrdrehbuch[[#This Row],[from]]),Lehrdrehbuch[[#This Row],[until]]-Lehrdrehbuch[[#This Row],[from]]+1)</f>
        <v>na</v>
      </c>
      <c r="AI717" s="79"/>
      <c r="AJ717" s="96"/>
      <c r="AK717" s="79"/>
    </row>
    <row r="718" spans="1:37" ht="144" x14ac:dyDescent="0.2">
      <c r="A718" s="46"/>
      <c r="B718" s="39">
        <v>8</v>
      </c>
      <c r="C718" s="109">
        <v>334</v>
      </c>
      <c r="D718" s="50">
        <v>285</v>
      </c>
      <c r="E718" s="102">
        <v>0</v>
      </c>
      <c r="F718" s="92" t="s">
        <v>835</v>
      </c>
      <c r="G718" s="52">
        <v>2.0833333333333333E-3</v>
      </c>
      <c r="H718" s="44">
        <v>1</v>
      </c>
      <c r="I71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0.10347222222222222</v>
      </c>
      <c r="J71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0.47847222222222208</v>
      </c>
      <c r="K718" s="56">
        <v>2.7777777777777776E-2</v>
      </c>
      <c r="L718" s="128" t="str" cm="1">
        <f t="array" ref="L71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16.03.01.01_p_EN</v>
      </c>
      <c r="M718" s="58">
        <v>16</v>
      </c>
      <c r="N718" s="37" t="s">
        <v>1060</v>
      </c>
      <c r="O718" s="5">
        <v>3</v>
      </c>
      <c r="P718" s="1" t="s">
        <v>1029</v>
      </c>
      <c r="Q718" s="59">
        <v>1</v>
      </c>
      <c r="R718" s="1" t="s">
        <v>1072</v>
      </c>
      <c r="S718" s="84" t="s">
        <v>1048</v>
      </c>
      <c r="T718" s="58">
        <v>1</v>
      </c>
      <c r="U718" s="2" t="s">
        <v>1303</v>
      </c>
      <c r="V718" s="60" t="s">
        <v>1329</v>
      </c>
      <c r="W718" s="1" t="s">
        <v>821</v>
      </c>
      <c r="X718" s="1" t="s">
        <v>822</v>
      </c>
      <c r="Y718" s="17">
        <v>0</v>
      </c>
      <c r="Z718" s="60" t="s">
        <v>1084</v>
      </c>
      <c r="AA718" s="34" t="s">
        <v>1094</v>
      </c>
      <c r="AB718" s="12"/>
      <c r="AC718" s="2"/>
      <c r="AD718" s="9">
        <v>6</v>
      </c>
      <c r="AE718" s="88" t="str">
        <f>IF(ISBLANK(Lehrdrehbuch[[#This Row],[from]]),"",_xlfn.CONCAT(Lehrdrehbuch[[#This Row],[Ei Nr.]],".",Lehrdrehbuch[[#This Row],[from]]))</f>
        <v>16.6</v>
      </c>
      <c r="AF718" s="9">
        <v>6</v>
      </c>
      <c r="AG718" s="88" t="str">
        <f>IF(ISBLANK(Lehrdrehbuch[[#This Row],[until]]),"",_xlfn.CONCAT(Lehrdrehbuch[[#This Row],[Ei Nr.]],".",Lehrdrehbuch[[#This Row],[until]]))</f>
        <v>16.6</v>
      </c>
      <c r="AH718" s="67" cm="1">
        <f t="array" ref="AH718">_xlfn.IFS(Lehrdrehbuch[[#This Row],[from]]="na","na",Lehrdrehbuch[[#This Row],[from]]="ID","na",ISBLANK(Lehrdrehbuch[[#This Row],[from]]),"na",ISNUMBER(Lehrdrehbuch[[#This Row],[from]]),Lehrdrehbuch[[#This Row],[until]]-Lehrdrehbuch[[#This Row],[from]]+1)</f>
        <v>1</v>
      </c>
      <c r="AI718" s="79"/>
      <c r="AJ718" s="96"/>
      <c r="AK718" s="79"/>
    </row>
    <row r="719" spans="1:37" ht="80" x14ac:dyDescent="0.2">
      <c r="A719" s="46"/>
      <c r="B719" s="39">
        <v>8</v>
      </c>
      <c r="C719" s="109">
        <v>335</v>
      </c>
      <c r="D719" s="50">
        <v>287</v>
      </c>
      <c r="E719" s="102">
        <v>0</v>
      </c>
      <c r="F719" s="92" t="s">
        <v>835</v>
      </c>
      <c r="G719" s="52">
        <v>1.1111111111111112E-2</v>
      </c>
      <c r="H719" s="44">
        <v>1</v>
      </c>
      <c r="I71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0.11458333333333333</v>
      </c>
      <c r="J71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0.4895833333333332</v>
      </c>
      <c r="K719" s="56">
        <v>2.7777777777777776E-2</v>
      </c>
      <c r="L719" s="128" t="str" cm="1">
        <f t="array" ref="L71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16.03.01.02_p_EN</v>
      </c>
      <c r="M719" s="59">
        <v>16</v>
      </c>
      <c r="N719" s="37" t="s">
        <v>1060</v>
      </c>
      <c r="O719" s="5">
        <v>3</v>
      </c>
      <c r="P719" s="1" t="s">
        <v>1029</v>
      </c>
      <c r="Q719" s="59">
        <v>1</v>
      </c>
      <c r="R719" s="1" t="s">
        <v>1072</v>
      </c>
      <c r="S719" s="84" t="s">
        <v>1048</v>
      </c>
      <c r="T719" s="59">
        <v>2</v>
      </c>
      <c r="U719" s="2" t="s">
        <v>1330</v>
      </c>
      <c r="V719" s="60" t="s">
        <v>1329</v>
      </c>
      <c r="W719" s="1" t="s">
        <v>821</v>
      </c>
      <c r="X719" s="1" t="s">
        <v>822</v>
      </c>
      <c r="Y719" s="17">
        <v>0</v>
      </c>
      <c r="Z719" s="60" t="s">
        <v>1085</v>
      </c>
      <c r="AA719" s="35"/>
      <c r="AB719" s="12"/>
      <c r="AC719" s="2" t="s">
        <v>382</v>
      </c>
      <c r="AD719" s="9">
        <v>7</v>
      </c>
      <c r="AE719" s="88" t="str">
        <f>IF(ISBLANK(Lehrdrehbuch[[#This Row],[from]]),"",_xlfn.CONCAT(Lehrdrehbuch[[#This Row],[Ei Nr.]],".",Lehrdrehbuch[[#This Row],[from]]))</f>
        <v>16.7</v>
      </c>
      <c r="AF719" s="9">
        <v>7</v>
      </c>
      <c r="AG719" s="88" t="str">
        <f>IF(ISBLANK(Lehrdrehbuch[[#This Row],[until]]),"",_xlfn.CONCAT(Lehrdrehbuch[[#This Row],[Ei Nr.]],".",Lehrdrehbuch[[#This Row],[until]]))</f>
        <v>16.7</v>
      </c>
      <c r="AH719" s="67" cm="1">
        <f t="array" ref="AH719">_xlfn.IFS(Lehrdrehbuch[[#This Row],[from]]="na","na",Lehrdrehbuch[[#This Row],[from]]="ID","na",ISBLANK(Lehrdrehbuch[[#This Row],[from]]),"na",ISNUMBER(Lehrdrehbuch[[#This Row],[from]]),Lehrdrehbuch[[#This Row],[until]]-Lehrdrehbuch[[#This Row],[from]]+1)</f>
        <v>1</v>
      </c>
      <c r="AI719" s="79" t="s">
        <v>197</v>
      </c>
      <c r="AJ719" s="96"/>
      <c r="AK719" s="79"/>
    </row>
    <row r="720" spans="1:37" ht="32" x14ac:dyDescent="0.2">
      <c r="A720" s="46"/>
      <c r="B720" s="39">
        <v>8</v>
      </c>
      <c r="C720" s="109">
        <v>336</v>
      </c>
      <c r="D720" s="50">
        <v>289</v>
      </c>
      <c r="E720" s="102">
        <v>0</v>
      </c>
      <c r="F720" s="92" t="s">
        <v>835</v>
      </c>
      <c r="G720" s="53">
        <v>4.1666666666666664E-2</v>
      </c>
      <c r="H720" s="44">
        <v>1</v>
      </c>
      <c r="I72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0.15625</v>
      </c>
      <c r="J72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0.53124999999999989</v>
      </c>
      <c r="K720" s="55">
        <v>4.1666666666666664E-2</v>
      </c>
      <c r="L720" s="128" t="str" cm="1">
        <f t="array" ref="L72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16.04.01.01_p_EN</v>
      </c>
      <c r="M720" s="58">
        <v>16</v>
      </c>
      <c r="N720" s="36" t="s">
        <v>1182</v>
      </c>
      <c r="O720" s="45">
        <v>4</v>
      </c>
      <c r="P720" s="8" t="s">
        <v>15</v>
      </c>
      <c r="Q720" s="58">
        <v>1</v>
      </c>
      <c r="R720" s="8" t="s">
        <v>1180</v>
      </c>
      <c r="S720" s="83" t="s">
        <v>15</v>
      </c>
      <c r="T720" s="58">
        <v>1</v>
      </c>
      <c r="U720" s="15" t="s">
        <v>15</v>
      </c>
      <c r="V720" s="27" t="s">
        <v>1183</v>
      </c>
      <c r="W720" s="8" t="s">
        <v>15</v>
      </c>
      <c r="X720" s="8" t="s">
        <v>15</v>
      </c>
      <c r="Y720" s="16">
        <v>0</v>
      </c>
      <c r="Z720" s="27" t="s">
        <v>1180</v>
      </c>
      <c r="AA720" s="34"/>
      <c r="AB720" s="28"/>
      <c r="AC720" s="15" t="s">
        <v>15</v>
      </c>
      <c r="AD720" s="29" t="s">
        <v>15</v>
      </c>
      <c r="AE720" s="88" t="str">
        <f>IF(ISBLANK(Lehrdrehbuch[[#This Row],[from]]),"",_xlfn.CONCAT(Lehrdrehbuch[[#This Row],[Ei Nr.]],".",Lehrdrehbuch[[#This Row],[from]]))</f>
        <v>16.na</v>
      </c>
      <c r="AF720" s="29" t="s">
        <v>15</v>
      </c>
      <c r="AG720" s="88" t="str">
        <f>IF(ISBLANK(Lehrdrehbuch[[#This Row],[until]]),"",_xlfn.CONCAT(Lehrdrehbuch[[#This Row],[Ei Nr.]],".",Lehrdrehbuch[[#This Row],[until]]))</f>
        <v>16.na</v>
      </c>
      <c r="AH720" s="67" t="str" cm="1">
        <f t="array" ref="AH720">_xlfn.IFS(Lehrdrehbuch[[#This Row],[from]]="na","na",Lehrdrehbuch[[#This Row],[from]]="ID","na",ISBLANK(Lehrdrehbuch[[#This Row],[from]]),"na",ISNUMBER(Lehrdrehbuch[[#This Row],[from]]),Lehrdrehbuch[[#This Row],[until]]-Lehrdrehbuch[[#This Row],[from]]+1)</f>
        <v>na</v>
      </c>
      <c r="AI720" s="78"/>
      <c r="AJ720" s="95"/>
      <c r="AK720" s="78"/>
    </row>
    <row r="721" spans="1:37" ht="64" x14ac:dyDescent="0.2">
      <c r="A721" s="46"/>
      <c r="B721" s="39">
        <v>8</v>
      </c>
      <c r="C721" s="109">
        <v>337</v>
      </c>
      <c r="D721" s="50">
        <v>291</v>
      </c>
      <c r="E721" s="102">
        <v>0</v>
      </c>
      <c r="F721" s="92" t="s">
        <v>835</v>
      </c>
      <c r="G721" s="52">
        <v>3.472222222222222E-3</v>
      </c>
      <c r="H721" s="44">
        <v>1</v>
      </c>
      <c r="I72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0.15972222222222221</v>
      </c>
      <c r="J72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0.5347222222222221</v>
      </c>
      <c r="K721" s="56">
        <v>2.4305555555555556E-2</v>
      </c>
      <c r="L721" s="128" t="str" cm="1">
        <f t="array" ref="L72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17.01.01.01_p_EN</v>
      </c>
      <c r="M721" s="59">
        <v>17</v>
      </c>
      <c r="N721" s="37" t="s">
        <v>1061</v>
      </c>
      <c r="O721" s="5">
        <v>1</v>
      </c>
      <c r="P721" s="1" t="s">
        <v>863</v>
      </c>
      <c r="Q721" s="59">
        <v>1</v>
      </c>
      <c r="R721" s="1" t="s">
        <v>1073</v>
      </c>
      <c r="S721" s="84" t="s">
        <v>1550</v>
      </c>
      <c r="T721" s="59">
        <v>1</v>
      </c>
      <c r="U721" s="2" t="s">
        <v>1331</v>
      </c>
      <c r="V721" s="60" t="s">
        <v>1225</v>
      </c>
      <c r="W721" s="1" t="s">
        <v>821</v>
      </c>
      <c r="X721" s="1" t="s">
        <v>822</v>
      </c>
      <c r="Y721" s="17">
        <v>0</v>
      </c>
      <c r="Z721" s="60" t="s">
        <v>1086</v>
      </c>
      <c r="AA721" s="35"/>
      <c r="AB721" s="12"/>
      <c r="AC721" s="2"/>
      <c r="AD721" s="9">
        <v>1</v>
      </c>
      <c r="AE721" s="88" t="str">
        <f>IF(ISBLANK(Lehrdrehbuch[[#This Row],[from]]),"",_xlfn.CONCAT(Lehrdrehbuch[[#This Row],[Ei Nr.]],".",Lehrdrehbuch[[#This Row],[from]]))</f>
        <v>17.1</v>
      </c>
      <c r="AF721" s="9">
        <v>2</v>
      </c>
      <c r="AG721" s="88" t="str">
        <f>IF(ISBLANK(Lehrdrehbuch[[#This Row],[until]]),"",_xlfn.CONCAT(Lehrdrehbuch[[#This Row],[Ei Nr.]],".",Lehrdrehbuch[[#This Row],[until]]))</f>
        <v>17.2</v>
      </c>
      <c r="AH721" s="67" cm="1">
        <f t="array" ref="AH721">_xlfn.IFS(Lehrdrehbuch[[#This Row],[from]]="na","na",Lehrdrehbuch[[#This Row],[from]]="ID","na",ISBLANK(Lehrdrehbuch[[#This Row],[from]]),"na",ISNUMBER(Lehrdrehbuch[[#This Row],[from]]),Lehrdrehbuch[[#This Row],[until]]-Lehrdrehbuch[[#This Row],[from]]+1)</f>
        <v>2</v>
      </c>
      <c r="AI721" s="79"/>
      <c r="AJ721" s="96"/>
      <c r="AK721" s="79"/>
    </row>
    <row r="722" spans="1:37" ht="64" x14ac:dyDescent="0.2">
      <c r="A722" s="46"/>
      <c r="B722" s="39">
        <v>8</v>
      </c>
      <c r="C722" s="109">
        <v>338</v>
      </c>
      <c r="D722" s="50">
        <v>293</v>
      </c>
      <c r="E722" s="102">
        <v>0</v>
      </c>
      <c r="F722" s="92" t="s">
        <v>835</v>
      </c>
      <c r="G722" s="52">
        <v>2.7777777777777779E-3</v>
      </c>
      <c r="H722" s="44">
        <v>1</v>
      </c>
      <c r="I72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0.16249999999999998</v>
      </c>
      <c r="J72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0.53749999999999987</v>
      </c>
      <c r="K722" s="56">
        <v>2.4305555555555556E-2</v>
      </c>
      <c r="L722" s="128" t="str" cm="1">
        <f t="array" ref="L72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17.02.01.01_p_EN</v>
      </c>
      <c r="M722" s="59">
        <v>17</v>
      </c>
      <c r="N722" s="37" t="s">
        <v>1061</v>
      </c>
      <c r="O722" s="5">
        <v>2</v>
      </c>
      <c r="P722" s="1" t="s">
        <v>1061</v>
      </c>
      <c r="Q722" s="59">
        <v>1</v>
      </c>
      <c r="R722" s="1" t="s">
        <v>1073</v>
      </c>
      <c r="S722" s="84" t="s">
        <v>823</v>
      </c>
      <c r="T722" s="59">
        <v>1</v>
      </c>
      <c r="U722" s="2" t="s">
        <v>824</v>
      </c>
      <c r="V722" s="60" t="s">
        <v>1332</v>
      </c>
      <c r="W722" s="1" t="s">
        <v>826</v>
      </c>
      <c r="X722" s="1" t="s">
        <v>374</v>
      </c>
      <c r="Y722" s="17">
        <v>0</v>
      </c>
      <c r="Z722" s="60" t="s">
        <v>1551</v>
      </c>
      <c r="AA722" s="35"/>
      <c r="AB722" s="12"/>
      <c r="AC722" s="2"/>
      <c r="AD722" s="9">
        <v>3</v>
      </c>
      <c r="AE722" s="88" t="str">
        <f>IF(ISBLANK(Lehrdrehbuch[[#This Row],[from]]),"",_xlfn.CONCAT(Lehrdrehbuch[[#This Row],[Ei Nr.]],".",Lehrdrehbuch[[#This Row],[from]]))</f>
        <v>17.3</v>
      </c>
      <c r="AF722" s="9">
        <v>3</v>
      </c>
      <c r="AG722" s="88" t="str">
        <f>IF(ISBLANK(Lehrdrehbuch[[#This Row],[until]]),"",_xlfn.CONCAT(Lehrdrehbuch[[#This Row],[Ei Nr.]],".",Lehrdrehbuch[[#This Row],[until]]))</f>
        <v>17.3</v>
      </c>
      <c r="AH722" s="67" cm="1">
        <f t="array" ref="AH722">_xlfn.IFS(Lehrdrehbuch[[#This Row],[from]]="na","na",Lehrdrehbuch[[#This Row],[from]]="ID","na",ISBLANK(Lehrdrehbuch[[#This Row],[from]]),"na",ISNUMBER(Lehrdrehbuch[[#This Row],[from]]),Lehrdrehbuch[[#This Row],[until]]-Lehrdrehbuch[[#This Row],[from]]+1)</f>
        <v>1</v>
      </c>
      <c r="AI722" s="79"/>
      <c r="AJ722" s="96"/>
      <c r="AK722" s="79"/>
    </row>
    <row r="723" spans="1:37" ht="64" x14ac:dyDescent="0.2">
      <c r="A723" s="46"/>
      <c r="B723" s="39">
        <v>8</v>
      </c>
      <c r="C723" s="109">
        <v>339</v>
      </c>
      <c r="D723" s="50">
        <v>295</v>
      </c>
      <c r="E723" s="102">
        <v>0</v>
      </c>
      <c r="F723" s="92" t="s">
        <v>835</v>
      </c>
      <c r="G723" s="52">
        <v>3.472222222222222E-3</v>
      </c>
      <c r="H723" s="44">
        <v>1</v>
      </c>
      <c r="I72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0.16597222222222219</v>
      </c>
      <c r="J72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0.54097222222222208</v>
      </c>
      <c r="K723" s="56">
        <v>2.4305555555555556E-2</v>
      </c>
      <c r="L723" s="128" t="str" cm="1">
        <f t="array" ref="L72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17.02.02.01_p_EN</v>
      </c>
      <c r="M723" s="59">
        <v>17</v>
      </c>
      <c r="N723" s="37" t="s">
        <v>1061</v>
      </c>
      <c r="O723" s="5">
        <v>2</v>
      </c>
      <c r="P723" s="1" t="s">
        <v>1061</v>
      </c>
      <c r="Q723" s="59">
        <v>2</v>
      </c>
      <c r="R723" s="1" t="s">
        <v>1552</v>
      </c>
      <c r="S723" s="84" t="s">
        <v>823</v>
      </c>
      <c r="T723" s="59">
        <v>1</v>
      </c>
      <c r="U723" s="2" t="s">
        <v>824</v>
      </c>
      <c r="V723" s="60" t="s">
        <v>1333</v>
      </c>
      <c r="W723" s="1" t="s">
        <v>826</v>
      </c>
      <c r="X723" s="1" t="s">
        <v>374</v>
      </c>
      <c r="Y723" s="17">
        <v>0</v>
      </c>
      <c r="Z723" s="60" t="s">
        <v>1553</v>
      </c>
      <c r="AA723" s="35"/>
      <c r="AB723" s="12"/>
      <c r="AC723" s="2"/>
      <c r="AD723" s="9">
        <v>4</v>
      </c>
      <c r="AE723" s="88" t="str">
        <f>IF(ISBLANK(Lehrdrehbuch[[#This Row],[from]]),"",_xlfn.CONCAT(Lehrdrehbuch[[#This Row],[Ei Nr.]],".",Lehrdrehbuch[[#This Row],[from]]))</f>
        <v>17.4</v>
      </c>
      <c r="AF723" s="9">
        <v>6</v>
      </c>
      <c r="AG723" s="88" t="str">
        <f>IF(ISBLANK(Lehrdrehbuch[[#This Row],[until]]),"",_xlfn.CONCAT(Lehrdrehbuch[[#This Row],[Ei Nr.]],".",Lehrdrehbuch[[#This Row],[until]]))</f>
        <v>17.6</v>
      </c>
      <c r="AH723" s="67" cm="1">
        <f t="array" ref="AH723">_xlfn.IFS(Lehrdrehbuch[[#This Row],[from]]="na","na",Lehrdrehbuch[[#This Row],[from]]="ID","na",ISBLANK(Lehrdrehbuch[[#This Row],[from]]),"na",ISNUMBER(Lehrdrehbuch[[#This Row],[from]]),Lehrdrehbuch[[#This Row],[until]]-Lehrdrehbuch[[#This Row],[from]]+1)</f>
        <v>3</v>
      </c>
      <c r="AI723" s="79"/>
      <c r="AJ723" s="96"/>
      <c r="AK723" s="79"/>
    </row>
    <row r="724" spans="1:37" ht="112" x14ac:dyDescent="0.2">
      <c r="A724" s="46"/>
      <c r="B724" s="39">
        <v>8</v>
      </c>
      <c r="C724" s="109">
        <v>340</v>
      </c>
      <c r="D724" s="50">
        <v>297</v>
      </c>
      <c r="E724" s="102">
        <v>0</v>
      </c>
      <c r="F724" s="92" t="s">
        <v>835</v>
      </c>
      <c r="G724" s="52">
        <v>6.9444444444444447E-4</v>
      </c>
      <c r="H724" s="44">
        <v>1</v>
      </c>
      <c r="I72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0.16666666666666663</v>
      </c>
      <c r="J72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0.54166666666666652</v>
      </c>
      <c r="K724" s="56">
        <v>2.4305555555555556E-2</v>
      </c>
      <c r="L724" s="128" t="str" cm="1">
        <f t="array" ref="L72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17.03.01.01_p_EN</v>
      </c>
      <c r="M724" s="59">
        <v>17</v>
      </c>
      <c r="N724" s="37" t="s">
        <v>1061</v>
      </c>
      <c r="O724" s="5">
        <v>3</v>
      </c>
      <c r="P724" s="1" t="s">
        <v>1065</v>
      </c>
      <c r="Q724" s="59">
        <v>1</v>
      </c>
      <c r="R724" s="1" t="s">
        <v>1065</v>
      </c>
      <c r="S724" s="84" t="s">
        <v>937</v>
      </c>
      <c r="T724" s="59">
        <v>1</v>
      </c>
      <c r="U724" s="2" t="s">
        <v>877</v>
      </c>
      <c r="V724" s="60" t="s">
        <v>1334</v>
      </c>
      <c r="W724" s="1" t="s">
        <v>821</v>
      </c>
      <c r="X724" s="1" t="s">
        <v>822</v>
      </c>
      <c r="Y724" s="17">
        <v>0</v>
      </c>
      <c r="Z724" s="60" t="s">
        <v>1554</v>
      </c>
      <c r="AA724" s="35"/>
      <c r="AB724" s="12"/>
      <c r="AC724" s="2"/>
      <c r="AD724" s="9">
        <v>7</v>
      </c>
      <c r="AE724" s="88" t="str">
        <f>IF(ISBLANK(Lehrdrehbuch[[#This Row],[from]]),"",_xlfn.CONCAT(Lehrdrehbuch[[#This Row],[Ei Nr.]],".",Lehrdrehbuch[[#This Row],[from]]))</f>
        <v>17.7</v>
      </c>
      <c r="AF724" s="9">
        <v>7</v>
      </c>
      <c r="AG724" s="88" t="str">
        <f>IF(ISBLANK(Lehrdrehbuch[[#This Row],[until]]),"",_xlfn.CONCAT(Lehrdrehbuch[[#This Row],[Ei Nr.]],".",Lehrdrehbuch[[#This Row],[until]]))</f>
        <v>17.7</v>
      </c>
      <c r="AH724" s="67" cm="1">
        <f t="array" ref="AH724">_xlfn.IFS(Lehrdrehbuch[[#This Row],[from]]="na","na",Lehrdrehbuch[[#This Row],[from]]="ID","na",ISBLANK(Lehrdrehbuch[[#This Row],[from]]),"na",ISNUMBER(Lehrdrehbuch[[#This Row],[from]]),Lehrdrehbuch[[#This Row],[until]]-Lehrdrehbuch[[#This Row],[from]]+1)</f>
        <v>1</v>
      </c>
      <c r="AI724" s="79"/>
      <c r="AJ724" s="96"/>
      <c r="AK724" s="79"/>
    </row>
    <row r="725" spans="1:37" ht="32" x14ac:dyDescent="0.2">
      <c r="A725" s="46"/>
      <c r="B725" s="39">
        <v>8</v>
      </c>
      <c r="C725" s="109">
        <v>341</v>
      </c>
      <c r="D725" s="50">
        <v>299</v>
      </c>
      <c r="E725" s="102">
        <v>0</v>
      </c>
      <c r="F725" s="92" t="s">
        <v>835</v>
      </c>
      <c r="G725" s="52">
        <v>6.9444444444444441E-3</v>
      </c>
      <c r="H725" s="44">
        <v>1</v>
      </c>
      <c r="I72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0.17361111111111108</v>
      </c>
      <c r="J72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0.54861111111111094</v>
      </c>
      <c r="K725" s="56">
        <v>2.4305555555555556E-2</v>
      </c>
      <c r="L725" s="128" t="str" cm="1">
        <f t="array" ref="L72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17.03.01.03_p_EN</v>
      </c>
      <c r="M725" s="59">
        <v>17</v>
      </c>
      <c r="N725" s="37" t="s">
        <v>1061</v>
      </c>
      <c r="O725" s="5">
        <v>3</v>
      </c>
      <c r="P725" s="1" t="s">
        <v>1065</v>
      </c>
      <c r="Q725" s="59">
        <v>1</v>
      </c>
      <c r="R725" s="1" t="s">
        <v>1065</v>
      </c>
      <c r="S725" s="84" t="s">
        <v>937</v>
      </c>
      <c r="T725" s="59">
        <v>3</v>
      </c>
      <c r="U725" s="2" t="s">
        <v>1374</v>
      </c>
      <c r="V725" s="60" t="s">
        <v>1334</v>
      </c>
      <c r="W725" s="1" t="s">
        <v>821</v>
      </c>
      <c r="X725" s="1" t="s">
        <v>822</v>
      </c>
      <c r="Y725" s="17">
        <v>0</v>
      </c>
      <c r="Z725" s="27" t="s">
        <v>1411</v>
      </c>
      <c r="AA725" s="35"/>
      <c r="AB725" s="12"/>
      <c r="AC725" s="2"/>
      <c r="AD725" s="9">
        <v>8</v>
      </c>
      <c r="AE725" s="88" t="str">
        <f>IF(ISBLANK(Lehrdrehbuch[[#This Row],[from]]),"",_xlfn.CONCAT(Lehrdrehbuch[[#This Row],[Ei Nr.]],".",Lehrdrehbuch[[#This Row],[from]]))</f>
        <v>17.8</v>
      </c>
      <c r="AF725" s="9">
        <v>8</v>
      </c>
      <c r="AG725" s="88" t="str">
        <f>IF(ISBLANK(Lehrdrehbuch[[#This Row],[until]]),"",_xlfn.CONCAT(Lehrdrehbuch[[#This Row],[Ei Nr.]],".",Lehrdrehbuch[[#This Row],[until]]))</f>
        <v>17.8</v>
      </c>
      <c r="AH725" s="67" cm="1">
        <f t="array" ref="AH725">_xlfn.IFS(Lehrdrehbuch[[#This Row],[from]]="na","na",Lehrdrehbuch[[#This Row],[from]]="ID","na",ISBLANK(Lehrdrehbuch[[#This Row],[from]]),"na",ISNUMBER(Lehrdrehbuch[[#This Row],[from]]),Lehrdrehbuch[[#This Row],[until]]-Lehrdrehbuch[[#This Row],[from]]+1)</f>
        <v>1</v>
      </c>
      <c r="AI725" s="79"/>
      <c r="AJ725" s="96"/>
      <c r="AK725" s="79"/>
    </row>
    <row r="726" spans="1:37" ht="128" x14ac:dyDescent="0.2">
      <c r="A726" s="46"/>
      <c r="B726" s="39">
        <v>8</v>
      </c>
      <c r="C726" s="109">
        <v>342</v>
      </c>
      <c r="D726" s="50">
        <v>301</v>
      </c>
      <c r="E726" s="102">
        <v>0</v>
      </c>
      <c r="F726" s="92" t="s">
        <v>835</v>
      </c>
      <c r="G726" s="52">
        <v>6.9444444444444441E-3</v>
      </c>
      <c r="H726" s="44">
        <v>1</v>
      </c>
      <c r="I72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0.18055555555555552</v>
      </c>
      <c r="J72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0.55555555555555536</v>
      </c>
      <c r="K726" s="56">
        <v>2.4305555555555556E-2</v>
      </c>
      <c r="L726" s="128" t="str" cm="1">
        <f t="array" ref="L72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17.03.01.04_p_EN</v>
      </c>
      <c r="M726" s="59">
        <v>17</v>
      </c>
      <c r="N726" s="37" t="s">
        <v>1061</v>
      </c>
      <c r="O726" s="5">
        <v>3</v>
      </c>
      <c r="P726" s="1" t="s">
        <v>1065</v>
      </c>
      <c r="Q726" s="59">
        <v>1</v>
      </c>
      <c r="R726" s="1" t="s">
        <v>1065</v>
      </c>
      <c r="S726" s="84" t="s">
        <v>1555</v>
      </c>
      <c r="T726" s="59">
        <v>4</v>
      </c>
      <c r="U726" s="2" t="s">
        <v>1198</v>
      </c>
      <c r="V726" s="60" t="s">
        <v>1334</v>
      </c>
      <c r="W726" s="1" t="s">
        <v>821</v>
      </c>
      <c r="X726" s="1" t="s">
        <v>822</v>
      </c>
      <c r="Y726" s="17">
        <v>0</v>
      </c>
      <c r="Z726" s="27" t="s">
        <v>1366</v>
      </c>
      <c r="AA726" s="35"/>
      <c r="AB726" s="12"/>
      <c r="AC726" s="2"/>
      <c r="AD726" s="9">
        <v>9</v>
      </c>
      <c r="AE726" s="88" t="str">
        <f>IF(ISBLANK(Lehrdrehbuch[[#This Row],[from]]),"",_xlfn.CONCAT(Lehrdrehbuch[[#This Row],[Ei Nr.]],".",Lehrdrehbuch[[#This Row],[from]]))</f>
        <v>17.9</v>
      </c>
      <c r="AF726" s="9">
        <v>9</v>
      </c>
      <c r="AG726" s="88" t="str">
        <f>IF(ISBLANK(Lehrdrehbuch[[#This Row],[until]]),"",_xlfn.CONCAT(Lehrdrehbuch[[#This Row],[Ei Nr.]],".",Lehrdrehbuch[[#This Row],[until]]))</f>
        <v>17.9</v>
      </c>
      <c r="AH726" s="67" cm="1">
        <f t="array" ref="AH726">_xlfn.IFS(Lehrdrehbuch[[#This Row],[from]]="na","na",Lehrdrehbuch[[#This Row],[from]]="ID","na",ISBLANK(Lehrdrehbuch[[#This Row],[from]]),"na",ISNUMBER(Lehrdrehbuch[[#This Row],[from]]),Lehrdrehbuch[[#This Row],[until]]-Lehrdrehbuch[[#This Row],[from]]+1)</f>
        <v>1</v>
      </c>
      <c r="AI726" s="79"/>
      <c r="AJ726" s="96"/>
      <c r="AK726" s="79"/>
    </row>
    <row r="727" spans="1:37" ht="48" x14ac:dyDescent="0.2">
      <c r="A727" s="46"/>
      <c r="B727" s="39">
        <v>8</v>
      </c>
      <c r="C727" s="109">
        <v>343</v>
      </c>
      <c r="D727" s="50">
        <v>303</v>
      </c>
      <c r="E727" s="102">
        <v>0</v>
      </c>
      <c r="F727" s="92" t="s">
        <v>835</v>
      </c>
      <c r="G727" s="52">
        <v>1.3888888888888889E-3</v>
      </c>
      <c r="H727" s="44">
        <v>0</v>
      </c>
      <c r="I72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0.18055555555555552</v>
      </c>
      <c r="J72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0.55555555555555536</v>
      </c>
      <c r="K727" s="56">
        <v>2.4305555555555556E-2</v>
      </c>
      <c r="L727" s="128" t="str" cm="1">
        <f t="array" ref="L72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17.03.01a.01_p_EN</v>
      </c>
      <c r="M727" s="58">
        <v>17</v>
      </c>
      <c r="N727" s="37" t="s">
        <v>1061</v>
      </c>
      <c r="O727" s="5">
        <v>3</v>
      </c>
      <c r="P727" s="1" t="s">
        <v>1065</v>
      </c>
      <c r="Q727" s="59" t="s">
        <v>363</v>
      </c>
      <c r="R727" s="1" t="s">
        <v>1556</v>
      </c>
      <c r="S727" s="84" t="s">
        <v>936</v>
      </c>
      <c r="T727" s="58">
        <v>1</v>
      </c>
      <c r="U727" s="2" t="s">
        <v>877</v>
      </c>
      <c r="V727" s="60" t="s">
        <v>1557</v>
      </c>
      <c r="W727" s="1" t="s">
        <v>826</v>
      </c>
      <c r="X727" s="1" t="s">
        <v>374</v>
      </c>
      <c r="Y727" s="17">
        <v>1</v>
      </c>
      <c r="Z727" s="60" t="s">
        <v>1558</v>
      </c>
      <c r="AA727" s="35"/>
      <c r="AB727" s="12"/>
      <c r="AC727" s="2"/>
      <c r="AD727" s="9" t="s">
        <v>15</v>
      </c>
      <c r="AE727" s="88" t="str">
        <f>IF(ISBLANK(Lehrdrehbuch[[#This Row],[from]]),"",_xlfn.CONCAT(Lehrdrehbuch[[#This Row],[Ei Nr.]],".",Lehrdrehbuch[[#This Row],[from]]))</f>
        <v>17.na</v>
      </c>
      <c r="AF727" s="9" t="s">
        <v>15</v>
      </c>
      <c r="AG727" s="88" t="str">
        <f>IF(ISBLANK(Lehrdrehbuch[[#This Row],[until]]),"",_xlfn.CONCAT(Lehrdrehbuch[[#This Row],[Ei Nr.]],".",Lehrdrehbuch[[#This Row],[until]]))</f>
        <v>17.na</v>
      </c>
      <c r="AH727" s="67" t="str" cm="1">
        <f t="array" ref="AH727">_xlfn.IFS(Lehrdrehbuch[[#This Row],[from]]="na","na",Lehrdrehbuch[[#This Row],[from]]="ID","na",ISBLANK(Lehrdrehbuch[[#This Row],[from]]),"na",ISNUMBER(Lehrdrehbuch[[#This Row],[from]]),Lehrdrehbuch[[#This Row],[until]]-Lehrdrehbuch[[#This Row],[from]]+1)</f>
        <v>na</v>
      </c>
      <c r="AI727" s="79"/>
      <c r="AJ727" s="96"/>
      <c r="AK727" s="79"/>
    </row>
    <row r="728" spans="1:37" ht="96" x14ac:dyDescent="0.2">
      <c r="A728" s="46"/>
      <c r="B728" s="39">
        <v>8</v>
      </c>
      <c r="C728" s="109">
        <v>344</v>
      </c>
      <c r="D728" s="50">
        <v>304</v>
      </c>
      <c r="E728" s="102">
        <v>0</v>
      </c>
      <c r="F728" s="92" t="s">
        <v>835</v>
      </c>
      <c r="G728" s="52">
        <v>3.472222222222222E-3</v>
      </c>
      <c r="H728" s="44">
        <v>0</v>
      </c>
      <c r="I72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0.18055555555555552</v>
      </c>
      <c r="J72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0.55555555555555536</v>
      </c>
      <c r="K728" s="56">
        <v>2.4305555555555556E-2</v>
      </c>
      <c r="L728" s="128" t="str" cm="1">
        <f t="array" ref="L72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17.03.01a.02_p_EN</v>
      </c>
      <c r="M728" s="58">
        <v>17</v>
      </c>
      <c r="N728" s="37" t="s">
        <v>1061</v>
      </c>
      <c r="O728" s="5">
        <v>3</v>
      </c>
      <c r="P728" s="1" t="s">
        <v>1065</v>
      </c>
      <c r="Q728" s="59" t="s">
        <v>363</v>
      </c>
      <c r="R728" s="1" t="s">
        <v>1556</v>
      </c>
      <c r="S728" s="84" t="s">
        <v>936</v>
      </c>
      <c r="T728" s="58">
        <v>2</v>
      </c>
      <c r="U728" s="2" t="s">
        <v>1409</v>
      </c>
      <c r="V728" s="60" t="s">
        <v>1557</v>
      </c>
      <c r="W728" s="1" t="s">
        <v>821</v>
      </c>
      <c r="X728" s="1" t="s">
        <v>822</v>
      </c>
      <c r="Y728" s="17">
        <v>1</v>
      </c>
      <c r="Z728" s="60" t="s">
        <v>1559</v>
      </c>
      <c r="AA728" s="35"/>
      <c r="AB728" s="12"/>
      <c r="AC728" s="2"/>
      <c r="AD728" s="9" t="s">
        <v>15</v>
      </c>
      <c r="AE728" s="88" t="str">
        <f>IF(ISBLANK(Lehrdrehbuch[[#This Row],[from]]),"",_xlfn.CONCAT(Lehrdrehbuch[[#This Row],[Ei Nr.]],".",Lehrdrehbuch[[#This Row],[from]]))</f>
        <v>17.na</v>
      </c>
      <c r="AF728" s="9" t="s">
        <v>15</v>
      </c>
      <c r="AG728" s="88" t="str">
        <f>IF(ISBLANK(Lehrdrehbuch[[#This Row],[until]]),"",_xlfn.CONCAT(Lehrdrehbuch[[#This Row],[Ei Nr.]],".",Lehrdrehbuch[[#This Row],[until]]))</f>
        <v>17.na</v>
      </c>
      <c r="AH728" s="67" t="str" cm="1">
        <f t="array" ref="AH728">_xlfn.IFS(Lehrdrehbuch[[#This Row],[from]]="na","na",Lehrdrehbuch[[#This Row],[from]]="ID","na",ISBLANK(Lehrdrehbuch[[#This Row],[from]]),"na",ISNUMBER(Lehrdrehbuch[[#This Row],[from]]),Lehrdrehbuch[[#This Row],[until]]-Lehrdrehbuch[[#This Row],[from]]+1)</f>
        <v>na</v>
      </c>
      <c r="AI728" s="79"/>
      <c r="AJ728" s="96"/>
      <c r="AK728" s="79"/>
    </row>
    <row r="729" spans="1:37" ht="48" x14ac:dyDescent="0.2">
      <c r="A729" s="46"/>
      <c r="B729" s="39">
        <v>8</v>
      </c>
      <c r="C729" s="109">
        <v>345</v>
      </c>
      <c r="D729" s="50">
        <v>305</v>
      </c>
      <c r="E729" s="102">
        <v>0</v>
      </c>
      <c r="F729" s="92" t="s">
        <v>835</v>
      </c>
      <c r="G729" s="52">
        <v>3.472222222222222E-3</v>
      </c>
      <c r="H729" s="44">
        <v>0</v>
      </c>
      <c r="I72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0.18055555555555552</v>
      </c>
      <c r="J72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0.55555555555555536</v>
      </c>
      <c r="K729" s="56">
        <v>2.4305555555555556E-2</v>
      </c>
      <c r="L729" s="128" t="str" cm="1">
        <f t="array" ref="L72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17.03.01a.03_p_EN</v>
      </c>
      <c r="M729" s="58">
        <v>17</v>
      </c>
      <c r="N729" s="37" t="s">
        <v>1061</v>
      </c>
      <c r="O729" s="5">
        <v>3</v>
      </c>
      <c r="P729" s="1" t="s">
        <v>1065</v>
      </c>
      <c r="Q729" s="59" t="s">
        <v>363</v>
      </c>
      <c r="R729" s="1" t="s">
        <v>1556</v>
      </c>
      <c r="S729" s="84" t="s">
        <v>936</v>
      </c>
      <c r="T729" s="58">
        <v>3</v>
      </c>
      <c r="U729" s="2" t="s">
        <v>1560</v>
      </c>
      <c r="V729" s="60" t="s">
        <v>1557</v>
      </c>
      <c r="W729" s="1" t="s">
        <v>821</v>
      </c>
      <c r="X729" s="1" t="s">
        <v>822</v>
      </c>
      <c r="Y729" s="17">
        <v>1</v>
      </c>
      <c r="Z729" s="60" t="s">
        <v>1561</v>
      </c>
      <c r="AA729" s="35"/>
      <c r="AB729" s="12"/>
      <c r="AC729" s="2"/>
      <c r="AD729" s="9" t="s">
        <v>15</v>
      </c>
      <c r="AE729" s="88" t="str">
        <f>IF(ISBLANK(Lehrdrehbuch[[#This Row],[from]]),"",_xlfn.CONCAT(Lehrdrehbuch[[#This Row],[Ei Nr.]],".",Lehrdrehbuch[[#This Row],[from]]))</f>
        <v>17.na</v>
      </c>
      <c r="AF729" s="9" t="s">
        <v>15</v>
      </c>
      <c r="AG729" s="88" t="str">
        <f>IF(ISBLANK(Lehrdrehbuch[[#This Row],[until]]),"",_xlfn.CONCAT(Lehrdrehbuch[[#This Row],[Ei Nr.]],".",Lehrdrehbuch[[#This Row],[until]]))</f>
        <v>17.na</v>
      </c>
      <c r="AH729" s="67" t="str" cm="1">
        <f t="array" ref="AH729">_xlfn.IFS(Lehrdrehbuch[[#This Row],[from]]="na","na",Lehrdrehbuch[[#This Row],[from]]="ID","na",ISBLANK(Lehrdrehbuch[[#This Row],[from]]),"na",ISNUMBER(Lehrdrehbuch[[#This Row],[from]]),Lehrdrehbuch[[#This Row],[until]]-Lehrdrehbuch[[#This Row],[from]]+1)</f>
        <v>na</v>
      </c>
      <c r="AI729" s="79"/>
      <c r="AJ729" s="96"/>
      <c r="AK729" s="79"/>
    </row>
    <row r="730" spans="1:37" ht="48" x14ac:dyDescent="0.2">
      <c r="A730" s="46"/>
      <c r="B730" s="39">
        <v>8</v>
      </c>
      <c r="C730" s="109">
        <v>346</v>
      </c>
      <c r="D730" s="50">
        <v>306</v>
      </c>
      <c r="E730" s="102">
        <v>0</v>
      </c>
      <c r="F730" s="92" t="s">
        <v>835</v>
      </c>
      <c r="G730" s="52">
        <v>2.0833333333333333E-3</v>
      </c>
      <c r="H730" s="44">
        <v>1</v>
      </c>
      <c r="I73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0.18263888888888885</v>
      </c>
      <c r="J73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0.55763888888888868</v>
      </c>
      <c r="K730" s="55">
        <v>1.0416666666666666E-2</v>
      </c>
      <c r="L730" s="128" t="str" cm="1">
        <f t="array" ref="L73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18.01.01.01_p_EN</v>
      </c>
      <c r="M730" s="58">
        <v>18</v>
      </c>
      <c r="N730" s="37" t="s">
        <v>1062</v>
      </c>
      <c r="O730" s="5">
        <v>1</v>
      </c>
      <c r="P730" s="1" t="s">
        <v>1066</v>
      </c>
      <c r="Q730" s="59">
        <v>1</v>
      </c>
      <c r="R730" s="1" t="s">
        <v>1074</v>
      </c>
      <c r="S730" s="84" t="s">
        <v>823</v>
      </c>
      <c r="T730" s="58">
        <v>1</v>
      </c>
      <c r="U730" s="2" t="s">
        <v>824</v>
      </c>
      <c r="V730" s="60" t="s">
        <v>1562</v>
      </c>
      <c r="W730" s="1" t="s">
        <v>826</v>
      </c>
      <c r="X730" s="1" t="s">
        <v>374</v>
      </c>
      <c r="Y730" s="17">
        <v>0</v>
      </c>
      <c r="Z730" s="60" t="s">
        <v>1563</v>
      </c>
      <c r="AA730" s="35"/>
      <c r="AB730" s="12"/>
      <c r="AC730" s="2"/>
      <c r="AD730" s="9">
        <v>1</v>
      </c>
      <c r="AE730" s="88" t="str">
        <f>IF(ISBLANK(Lehrdrehbuch[[#This Row],[from]]),"",_xlfn.CONCAT(Lehrdrehbuch[[#This Row],[Ei Nr.]],".",Lehrdrehbuch[[#This Row],[from]]))</f>
        <v>18.1</v>
      </c>
      <c r="AF730" s="9">
        <v>3</v>
      </c>
      <c r="AG730" s="88" t="str">
        <f>IF(ISBLANK(Lehrdrehbuch[[#This Row],[until]]),"",_xlfn.CONCAT(Lehrdrehbuch[[#This Row],[Ei Nr.]],".",Lehrdrehbuch[[#This Row],[until]]))</f>
        <v>18.3</v>
      </c>
      <c r="AH730" s="67" cm="1">
        <f t="array" ref="AH730">_xlfn.IFS(Lehrdrehbuch[[#This Row],[from]]="na","na",Lehrdrehbuch[[#This Row],[from]]="ID","na",ISBLANK(Lehrdrehbuch[[#This Row],[from]]),"na",ISNUMBER(Lehrdrehbuch[[#This Row],[from]]),Lehrdrehbuch[[#This Row],[until]]-Lehrdrehbuch[[#This Row],[from]]+1)</f>
        <v>3</v>
      </c>
      <c r="AI730" s="79"/>
      <c r="AJ730" s="96"/>
      <c r="AK730" s="79"/>
    </row>
    <row r="731" spans="1:37" ht="48" x14ac:dyDescent="0.2">
      <c r="A731" s="46"/>
      <c r="B731" s="39">
        <v>8</v>
      </c>
      <c r="C731" s="109">
        <v>347</v>
      </c>
      <c r="D731" s="50">
        <v>308</v>
      </c>
      <c r="E731" s="102">
        <v>0</v>
      </c>
      <c r="F731" s="92" t="s">
        <v>835</v>
      </c>
      <c r="G731" s="52">
        <v>2.0833333333333333E-3</v>
      </c>
      <c r="H731" s="44">
        <v>0</v>
      </c>
      <c r="I73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0.18263888888888885</v>
      </c>
      <c r="J73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0.55763888888888868</v>
      </c>
      <c r="K731" s="55">
        <v>1.0416666666666666E-2</v>
      </c>
      <c r="L731" s="128" t="str" cm="1">
        <f t="array" ref="L73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18.01.01a.01_p_EN</v>
      </c>
      <c r="M731" s="58">
        <v>18</v>
      </c>
      <c r="N731" s="37" t="s">
        <v>1062</v>
      </c>
      <c r="O731" s="5">
        <v>1</v>
      </c>
      <c r="P731" s="1" t="s">
        <v>1066</v>
      </c>
      <c r="Q731" s="59" t="s">
        <v>363</v>
      </c>
      <c r="R731" s="1" t="s">
        <v>1074</v>
      </c>
      <c r="S731" s="84" t="s">
        <v>868</v>
      </c>
      <c r="T731" s="58">
        <v>1</v>
      </c>
      <c r="U731" s="2" t="s">
        <v>1200</v>
      </c>
      <c r="V731" s="60" t="s">
        <v>1562</v>
      </c>
      <c r="W731" s="1" t="s">
        <v>821</v>
      </c>
      <c r="X731" s="1" t="s">
        <v>822</v>
      </c>
      <c r="Y731" s="17">
        <v>1</v>
      </c>
      <c r="Z731" s="60" t="s">
        <v>1564</v>
      </c>
      <c r="AA731" s="35"/>
      <c r="AB731" s="12"/>
      <c r="AC731" s="2"/>
      <c r="AD731" s="9" t="s">
        <v>15</v>
      </c>
      <c r="AE731" s="88" t="str">
        <f>IF(ISBLANK(Lehrdrehbuch[[#This Row],[from]]),"",_xlfn.CONCAT(Lehrdrehbuch[[#This Row],[Ei Nr.]],".",Lehrdrehbuch[[#This Row],[from]]))</f>
        <v>18.na</v>
      </c>
      <c r="AF731" s="9" t="s">
        <v>15</v>
      </c>
      <c r="AG731" s="88" t="str">
        <f>IF(ISBLANK(Lehrdrehbuch[[#This Row],[until]]),"",_xlfn.CONCAT(Lehrdrehbuch[[#This Row],[Ei Nr.]],".",Lehrdrehbuch[[#This Row],[until]]))</f>
        <v>18.na</v>
      </c>
      <c r="AH731" s="67" t="str" cm="1">
        <f t="array" ref="AH731">_xlfn.IFS(Lehrdrehbuch[[#This Row],[from]]="na","na",Lehrdrehbuch[[#This Row],[from]]="ID","na",ISBLANK(Lehrdrehbuch[[#This Row],[from]]),"na",ISNUMBER(Lehrdrehbuch[[#This Row],[from]]),Lehrdrehbuch[[#This Row],[until]]-Lehrdrehbuch[[#This Row],[from]]+1)</f>
        <v>na</v>
      </c>
      <c r="AI731" s="79"/>
      <c r="AJ731" s="96"/>
      <c r="AK731" s="79"/>
    </row>
    <row r="732" spans="1:37" ht="64" x14ac:dyDescent="0.2">
      <c r="A732" s="46"/>
      <c r="B732" s="39">
        <v>8</v>
      </c>
      <c r="C732" s="109">
        <v>348</v>
      </c>
      <c r="D732" s="50">
        <v>311</v>
      </c>
      <c r="E732" s="102">
        <v>0</v>
      </c>
      <c r="F732" s="92" t="s">
        <v>835</v>
      </c>
      <c r="G732" s="52">
        <v>4.8611111111111112E-3</v>
      </c>
      <c r="H732" s="44">
        <v>1</v>
      </c>
      <c r="I73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0.18749999999999997</v>
      </c>
      <c r="J73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0.56249999999999978</v>
      </c>
      <c r="K732" s="55">
        <v>1.0416666666666666E-2</v>
      </c>
      <c r="L732" s="128" t="str" cm="1">
        <f t="array" ref="L73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18.02.01.01_p_EN</v>
      </c>
      <c r="M732" s="58">
        <v>18</v>
      </c>
      <c r="N732" s="37" t="s">
        <v>1062</v>
      </c>
      <c r="O732" s="5">
        <v>2</v>
      </c>
      <c r="P732" s="1" t="s">
        <v>1067</v>
      </c>
      <c r="Q732" s="59">
        <v>1</v>
      </c>
      <c r="R732" s="1" t="s">
        <v>1075</v>
      </c>
      <c r="S732" s="84" t="s">
        <v>823</v>
      </c>
      <c r="T732" s="58">
        <v>1</v>
      </c>
      <c r="U732" s="2" t="s">
        <v>824</v>
      </c>
      <c r="V732" s="60" t="s">
        <v>1337</v>
      </c>
      <c r="W732" s="1" t="s">
        <v>826</v>
      </c>
      <c r="X732" s="1" t="s">
        <v>374</v>
      </c>
      <c r="Y732" s="17">
        <v>0</v>
      </c>
      <c r="Z732" s="60" t="s">
        <v>1565</v>
      </c>
      <c r="AA732" s="35"/>
      <c r="AB732" s="12"/>
      <c r="AC732" s="2"/>
      <c r="AD732" s="9">
        <v>5</v>
      </c>
      <c r="AE732" s="88" t="str">
        <f>IF(ISBLANK(Lehrdrehbuch[[#This Row],[from]]),"",_xlfn.CONCAT(Lehrdrehbuch[[#This Row],[Ei Nr.]],".",Lehrdrehbuch[[#This Row],[from]]))</f>
        <v>18.5</v>
      </c>
      <c r="AF732" s="9">
        <v>5</v>
      </c>
      <c r="AG732" s="88" t="str">
        <f>IF(ISBLANK(Lehrdrehbuch[[#This Row],[until]]),"",_xlfn.CONCAT(Lehrdrehbuch[[#This Row],[Ei Nr.]],".",Lehrdrehbuch[[#This Row],[until]]))</f>
        <v>18.5</v>
      </c>
      <c r="AH732" s="67" cm="1">
        <f t="array" ref="AH732">_xlfn.IFS(Lehrdrehbuch[[#This Row],[from]]="na","na",Lehrdrehbuch[[#This Row],[from]]="ID","na",ISBLANK(Lehrdrehbuch[[#This Row],[from]]),"na",ISNUMBER(Lehrdrehbuch[[#This Row],[from]]),Lehrdrehbuch[[#This Row],[until]]-Lehrdrehbuch[[#This Row],[from]]+1)</f>
        <v>1</v>
      </c>
      <c r="AI732" s="79"/>
      <c r="AJ732" s="96"/>
      <c r="AK732" s="79"/>
    </row>
    <row r="733" spans="1:37" ht="64" x14ac:dyDescent="0.2">
      <c r="A733" s="46"/>
      <c r="B733" s="39">
        <v>8</v>
      </c>
      <c r="C733" s="109">
        <v>349</v>
      </c>
      <c r="D733" s="50">
        <v>313</v>
      </c>
      <c r="E733" s="102">
        <v>0</v>
      </c>
      <c r="F733" s="92" t="s">
        <v>835</v>
      </c>
      <c r="G733" s="52">
        <v>6.9444444444444447E-4</v>
      </c>
      <c r="H733" s="44">
        <v>1</v>
      </c>
      <c r="I73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0.18819444444444441</v>
      </c>
      <c r="J73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0.56319444444444422</v>
      </c>
      <c r="K733" s="55">
        <v>1.0416666666666666E-2</v>
      </c>
      <c r="L733" s="128" t="str" cm="1">
        <f t="array" ref="L73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18.02.02.01_p_EN</v>
      </c>
      <c r="M733" s="58">
        <v>18</v>
      </c>
      <c r="N733" s="37" t="s">
        <v>1062</v>
      </c>
      <c r="O733" s="5">
        <v>2</v>
      </c>
      <c r="P733" s="1" t="s">
        <v>1067</v>
      </c>
      <c r="Q733" s="59">
        <v>2</v>
      </c>
      <c r="R733" s="1" t="s">
        <v>432</v>
      </c>
      <c r="S733" s="84" t="s">
        <v>823</v>
      </c>
      <c r="T733" s="58">
        <v>1</v>
      </c>
      <c r="U733" s="2" t="s">
        <v>824</v>
      </c>
      <c r="V733" s="60" t="s">
        <v>1338</v>
      </c>
      <c r="W733" s="1" t="s">
        <v>826</v>
      </c>
      <c r="X733" s="1" t="s">
        <v>374</v>
      </c>
      <c r="Y733" s="17">
        <v>0</v>
      </c>
      <c r="Z733" s="60" t="s">
        <v>1566</v>
      </c>
      <c r="AA733" s="35"/>
      <c r="AB733" s="12"/>
      <c r="AC733" s="2"/>
      <c r="AD733" s="9">
        <v>6</v>
      </c>
      <c r="AE733" s="88" t="str">
        <f>IF(ISBLANK(Lehrdrehbuch[[#This Row],[from]]),"",_xlfn.CONCAT(Lehrdrehbuch[[#This Row],[Ei Nr.]],".",Lehrdrehbuch[[#This Row],[from]]))</f>
        <v>18.6</v>
      </c>
      <c r="AF733" s="9">
        <v>6</v>
      </c>
      <c r="AG733" s="88" t="str">
        <f>IF(ISBLANK(Lehrdrehbuch[[#This Row],[until]]),"",_xlfn.CONCAT(Lehrdrehbuch[[#This Row],[Ei Nr.]],".",Lehrdrehbuch[[#This Row],[until]]))</f>
        <v>18.6</v>
      </c>
      <c r="AH733" s="67" cm="1">
        <f t="array" ref="AH733">_xlfn.IFS(Lehrdrehbuch[[#This Row],[from]]="na","na",Lehrdrehbuch[[#This Row],[from]]="ID","na",ISBLANK(Lehrdrehbuch[[#This Row],[from]]),"na",ISNUMBER(Lehrdrehbuch[[#This Row],[from]]),Lehrdrehbuch[[#This Row],[until]]-Lehrdrehbuch[[#This Row],[from]]+1)</f>
        <v>1</v>
      </c>
      <c r="AI733" s="79"/>
      <c r="AJ733" s="96"/>
      <c r="AK733" s="79"/>
    </row>
    <row r="734" spans="1:37" ht="64" x14ac:dyDescent="0.2">
      <c r="A734" s="46"/>
      <c r="B734" s="39">
        <v>8</v>
      </c>
      <c r="C734" s="109">
        <v>350</v>
      </c>
      <c r="D734" s="50">
        <v>315</v>
      </c>
      <c r="E734" s="102">
        <v>0</v>
      </c>
      <c r="F734" s="92" t="s">
        <v>835</v>
      </c>
      <c r="G734" s="52">
        <v>2.7777777777777779E-3</v>
      </c>
      <c r="H734" s="44">
        <v>0</v>
      </c>
      <c r="I73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0.18819444444444441</v>
      </c>
      <c r="J73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0.56319444444444422</v>
      </c>
      <c r="K734" s="55">
        <v>1.0416666666666666E-2</v>
      </c>
      <c r="L734" s="128" t="str" cm="1">
        <f t="array" ref="L73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18.02.02a.01_p_EN</v>
      </c>
      <c r="M734" s="58">
        <v>18</v>
      </c>
      <c r="N734" s="37" t="s">
        <v>1062</v>
      </c>
      <c r="O734" s="5">
        <v>2</v>
      </c>
      <c r="P734" s="1" t="s">
        <v>1067</v>
      </c>
      <c r="Q734" s="59" t="s">
        <v>365</v>
      </c>
      <c r="R734" s="1" t="s">
        <v>1077</v>
      </c>
      <c r="S734" s="84" t="s">
        <v>823</v>
      </c>
      <c r="T734" s="58">
        <v>1</v>
      </c>
      <c r="U734" s="2" t="s">
        <v>824</v>
      </c>
      <c r="V734" s="60" t="s">
        <v>1567</v>
      </c>
      <c r="W734" s="1" t="s">
        <v>826</v>
      </c>
      <c r="X734" s="1" t="s">
        <v>374</v>
      </c>
      <c r="Y734" s="17">
        <v>1</v>
      </c>
      <c r="Z734" s="60" t="s">
        <v>1568</v>
      </c>
      <c r="AA734" s="35"/>
      <c r="AB734" s="12"/>
      <c r="AC734" s="2"/>
      <c r="AD734" s="9" t="s">
        <v>15</v>
      </c>
      <c r="AE734" s="88" t="str">
        <f>IF(ISBLANK(Lehrdrehbuch[[#This Row],[from]]),"",_xlfn.CONCAT(Lehrdrehbuch[[#This Row],[Ei Nr.]],".",Lehrdrehbuch[[#This Row],[from]]))</f>
        <v>18.na</v>
      </c>
      <c r="AF734" s="9" t="s">
        <v>15</v>
      </c>
      <c r="AG734" s="88" t="str">
        <f>IF(ISBLANK(Lehrdrehbuch[[#This Row],[until]]),"",_xlfn.CONCAT(Lehrdrehbuch[[#This Row],[Ei Nr.]],".",Lehrdrehbuch[[#This Row],[until]]))</f>
        <v>18.na</v>
      </c>
      <c r="AH734" s="67" t="str" cm="1">
        <f t="array" ref="AH734">_xlfn.IFS(Lehrdrehbuch[[#This Row],[from]]="na","na",Lehrdrehbuch[[#This Row],[from]]="ID","na",ISBLANK(Lehrdrehbuch[[#This Row],[from]]),"na",ISNUMBER(Lehrdrehbuch[[#This Row],[from]]),Lehrdrehbuch[[#This Row],[until]]-Lehrdrehbuch[[#This Row],[from]]+1)</f>
        <v>na</v>
      </c>
      <c r="AI734" s="79"/>
      <c r="AJ734" s="96"/>
      <c r="AK734" s="79"/>
    </row>
    <row r="735" spans="1:37" ht="64" x14ac:dyDescent="0.2">
      <c r="A735" s="46"/>
      <c r="B735" s="39">
        <v>8</v>
      </c>
      <c r="C735" s="109">
        <v>351</v>
      </c>
      <c r="D735" s="50">
        <v>317</v>
      </c>
      <c r="E735" s="104">
        <v>0</v>
      </c>
      <c r="F735" s="92" t="s">
        <v>835</v>
      </c>
      <c r="G735" s="52">
        <v>2.7777777777777779E-3</v>
      </c>
      <c r="H735" s="44">
        <v>1</v>
      </c>
      <c r="I73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0.19097222222222218</v>
      </c>
      <c r="J73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0.56597222222222199</v>
      </c>
      <c r="K735" s="55">
        <v>1.0416666666666666E-2</v>
      </c>
      <c r="L735" s="128" t="str" cm="1">
        <f t="array" ref="L73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18.02.03.01_p_EN</v>
      </c>
      <c r="M735" s="58">
        <v>18</v>
      </c>
      <c r="N735" s="37" t="s">
        <v>1062</v>
      </c>
      <c r="O735" s="5">
        <v>2</v>
      </c>
      <c r="P735" s="1" t="s">
        <v>1067</v>
      </c>
      <c r="Q735" s="59">
        <v>3</v>
      </c>
      <c r="R735" s="1" t="s">
        <v>1077</v>
      </c>
      <c r="S735" s="84" t="s">
        <v>868</v>
      </c>
      <c r="T735" s="58">
        <v>1</v>
      </c>
      <c r="U735" s="2" t="s">
        <v>1200</v>
      </c>
      <c r="V735" s="60" t="s">
        <v>1339</v>
      </c>
      <c r="W735" s="1" t="s">
        <v>821</v>
      </c>
      <c r="X735" s="1" t="s">
        <v>822</v>
      </c>
      <c r="Y735" s="17">
        <v>0</v>
      </c>
      <c r="Z735" s="60" t="s">
        <v>1569</v>
      </c>
      <c r="AA735" s="35"/>
      <c r="AB735" s="12"/>
      <c r="AC735" s="2"/>
      <c r="AD735" s="9">
        <v>7</v>
      </c>
      <c r="AE735" s="88" t="str">
        <f>IF(ISBLANK(Lehrdrehbuch[[#This Row],[from]]),"",_xlfn.CONCAT(Lehrdrehbuch[[#This Row],[Ei Nr.]],".",Lehrdrehbuch[[#This Row],[from]]))</f>
        <v>18.7</v>
      </c>
      <c r="AF735" s="9">
        <v>7</v>
      </c>
      <c r="AG735" s="88" t="str">
        <f>IF(ISBLANK(Lehrdrehbuch[[#This Row],[until]]),"",_xlfn.CONCAT(Lehrdrehbuch[[#This Row],[Ei Nr.]],".",Lehrdrehbuch[[#This Row],[until]]))</f>
        <v>18.7</v>
      </c>
      <c r="AH735" s="67" cm="1">
        <f t="array" ref="AH735">_xlfn.IFS(Lehrdrehbuch[[#This Row],[from]]="na","na",Lehrdrehbuch[[#This Row],[from]]="ID","na",ISBLANK(Lehrdrehbuch[[#This Row],[from]]),"na",ISNUMBER(Lehrdrehbuch[[#This Row],[from]]),Lehrdrehbuch[[#This Row],[until]]-Lehrdrehbuch[[#This Row],[from]]+1)</f>
        <v>1</v>
      </c>
      <c r="AI735" s="79"/>
      <c r="AJ735" s="96"/>
      <c r="AK735" s="79"/>
    </row>
    <row r="736" spans="1:37" ht="144" x14ac:dyDescent="0.2">
      <c r="A736" s="46"/>
      <c r="B736" s="39">
        <v>8</v>
      </c>
      <c r="C736" s="109">
        <v>352</v>
      </c>
      <c r="D736" s="50">
        <v>319</v>
      </c>
      <c r="E736" s="102">
        <v>0</v>
      </c>
      <c r="F736" s="92" t="s">
        <v>835</v>
      </c>
      <c r="G736" s="52">
        <v>1.3888888888888889E-3</v>
      </c>
      <c r="H736" s="44">
        <v>1</v>
      </c>
      <c r="I73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0.19236111111111107</v>
      </c>
      <c r="J73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0.56736111111111087</v>
      </c>
      <c r="K736" s="56">
        <v>1.3888888888888888E-2</v>
      </c>
      <c r="L736" s="128" t="str" cm="1">
        <f t="array" ref="L73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19.01.01.01_p_EN</v>
      </c>
      <c r="M736" s="59">
        <v>19</v>
      </c>
      <c r="N736" s="37" t="s">
        <v>1139</v>
      </c>
      <c r="O736" s="5">
        <v>1</v>
      </c>
      <c r="P736" s="1" t="s">
        <v>1142</v>
      </c>
      <c r="Q736" s="59">
        <v>1</v>
      </c>
      <c r="R736" s="1" t="s">
        <v>396</v>
      </c>
      <c r="S736" s="84" t="s">
        <v>937</v>
      </c>
      <c r="T736" s="59">
        <v>1</v>
      </c>
      <c r="U736" s="2" t="s">
        <v>954</v>
      </c>
      <c r="V736" s="60" t="s">
        <v>1340</v>
      </c>
      <c r="W736" s="1" t="s">
        <v>826</v>
      </c>
      <c r="X736" s="1" t="s">
        <v>374</v>
      </c>
      <c r="Y736" s="17">
        <v>0</v>
      </c>
      <c r="Z736" s="60" t="s">
        <v>1155</v>
      </c>
      <c r="AA736" s="35"/>
      <c r="AB736" s="12"/>
      <c r="AC736" s="2"/>
      <c r="AD736" s="9">
        <v>1</v>
      </c>
      <c r="AE736" s="88" t="str">
        <f>IF(ISBLANK(Lehrdrehbuch[[#This Row],[from]]),"",_xlfn.CONCAT(Lehrdrehbuch[[#This Row],[Ei Nr.]],".",Lehrdrehbuch[[#This Row],[from]]))</f>
        <v>19.1</v>
      </c>
      <c r="AF736" s="9">
        <v>2</v>
      </c>
      <c r="AG736" s="88" t="str">
        <f>IF(ISBLANK(Lehrdrehbuch[[#This Row],[until]]),"",_xlfn.CONCAT(Lehrdrehbuch[[#This Row],[Ei Nr.]],".",Lehrdrehbuch[[#This Row],[until]]))</f>
        <v>19.2</v>
      </c>
      <c r="AH736" s="67" cm="1">
        <f t="array" ref="AH736">_xlfn.IFS(Lehrdrehbuch[[#This Row],[from]]="na","na",Lehrdrehbuch[[#This Row],[from]]="ID","na",ISBLANK(Lehrdrehbuch[[#This Row],[from]]),"na",ISNUMBER(Lehrdrehbuch[[#This Row],[from]]),Lehrdrehbuch[[#This Row],[until]]-Lehrdrehbuch[[#This Row],[from]]+1)</f>
        <v>2</v>
      </c>
      <c r="AI736" s="79"/>
      <c r="AJ736" s="96"/>
      <c r="AK736" s="79"/>
    </row>
    <row r="737" spans="1:37" ht="32" x14ac:dyDescent="0.2">
      <c r="A737" s="46"/>
      <c r="B737" s="39">
        <v>8</v>
      </c>
      <c r="C737" s="109">
        <v>353</v>
      </c>
      <c r="D737" s="50">
        <v>321</v>
      </c>
      <c r="E737" s="102">
        <v>0</v>
      </c>
      <c r="F737" s="92" t="s">
        <v>835</v>
      </c>
      <c r="G737" s="52">
        <v>6.9444444444444441E-3</v>
      </c>
      <c r="H737" s="44">
        <v>1</v>
      </c>
      <c r="I73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0.19930555555555551</v>
      </c>
      <c r="J73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0.57430555555555529</v>
      </c>
      <c r="K737" s="56">
        <v>1.3888888888888888E-2</v>
      </c>
      <c r="L737" s="128" t="str" cm="1">
        <f t="array" ref="L73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19.01.01.02_p_EN</v>
      </c>
      <c r="M737" s="59">
        <v>19</v>
      </c>
      <c r="N737" s="37" t="s">
        <v>1139</v>
      </c>
      <c r="O737" s="5">
        <v>1</v>
      </c>
      <c r="P737" s="1" t="s">
        <v>1142</v>
      </c>
      <c r="Q737" s="59">
        <v>1</v>
      </c>
      <c r="R737" s="1" t="s">
        <v>396</v>
      </c>
      <c r="S737" s="84" t="s">
        <v>937</v>
      </c>
      <c r="T737" s="59">
        <v>2</v>
      </c>
      <c r="U737" s="2" t="s">
        <v>1257</v>
      </c>
      <c r="V737" s="60" t="s">
        <v>1340</v>
      </c>
      <c r="W737" s="1" t="s">
        <v>821</v>
      </c>
      <c r="X737" s="1" t="s">
        <v>374</v>
      </c>
      <c r="Y737" s="17">
        <v>0</v>
      </c>
      <c r="Z737" s="60" t="s">
        <v>1258</v>
      </c>
      <c r="AA737" s="35"/>
      <c r="AB737" s="12"/>
      <c r="AC737" s="2"/>
      <c r="AD737" s="9">
        <v>3</v>
      </c>
      <c r="AE737" s="88" t="str">
        <f>IF(ISBLANK(Lehrdrehbuch[[#This Row],[from]]),"",_xlfn.CONCAT(Lehrdrehbuch[[#This Row],[Ei Nr.]],".",Lehrdrehbuch[[#This Row],[from]]))</f>
        <v>19.3</v>
      </c>
      <c r="AF737" s="9">
        <v>3</v>
      </c>
      <c r="AG737" s="88" t="str">
        <f>IF(ISBLANK(Lehrdrehbuch[[#This Row],[until]]),"",_xlfn.CONCAT(Lehrdrehbuch[[#This Row],[Ei Nr.]],".",Lehrdrehbuch[[#This Row],[until]]))</f>
        <v>19.3</v>
      </c>
      <c r="AH737" s="67" cm="1">
        <f t="array" ref="AH737">_xlfn.IFS(Lehrdrehbuch[[#This Row],[from]]="na","na",Lehrdrehbuch[[#This Row],[from]]="ID","na",ISBLANK(Lehrdrehbuch[[#This Row],[from]]),"na",ISNUMBER(Lehrdrehbuch[[#This Row],[from]]),Lehrdrehbuch[[#This Row],[until]]-Lehrdrehbuch[[#This Row],[from]]+1)</f>
        <v>1</v>
      </c>
      <c r="AI737" s="79"/>
      <c r="AJ737" s="96"/>
      <c r="AK737" s="79"/>
    </row>
    <row r="738" spans="1:37" ht="96" x14ac:dyDescent="0.2">
      <c r="A738" s="46"/>
      <c r="B738" s="39">
        <v>8</v>
      </c>
      <c r="C738" s="109">
        <v>354</v>
      </c>
      <c r="D738" s="50">
        <v>323</v>
      </c>
      <c r="E738" s="102">
        <v>0</v>
      </c>
      <c r="F738" s="92" t="s">
        <v>835</v>
      </c>
      <c r="G738" s="52">
        <v>5.5555555555555558E-3</v>
      </c>
      <c r="H738" s="44">
        <v>1</v>
      </c>
      <c r="I73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0.20486111111111108</v>
      </c>
      <c r="J73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0.57986111111111083</v>
      </c>
      <c r="K738" s="56">
        <v>1.3888888888888888E-2</v>
      </c>
      <c r="L738" s="128" t="str" cm="1">
        <f t="array" ref="L73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19.01.01.03_p_EN</v>
      </c>
      <c r="M738" s="59">
        <v>19</v>
      </c>
      <c r="N738" s="37" t="s">
        <v>1139</v>
      </c>
      <c r="O738" s="5">
        <v>1</v>
      </c>
      <c r="P738" s="1" t="s">
        <v>1142</v>
      </c>
      <c r="Q738" s="59">
        <v>1</v>
      </c>
      <c r="R738" s="1" t="s">
        <v>396</v>
      </c>
      <c r="S738" s="84" t="s">
        <v>937</v>
      </c>
      <c r="T738" s="59">
        <v>3</v>
      </c>
      <c r="U738" s="2" t="s">
        <v>1342</v>
      </c>
      <c r="V738" s="60" t="s">
        <v>1343</v>
      </c>
      <c r="W738" s="1" t="s">
        <v>821</v>
      </c>
      <c r="X738" s="1" t="s">
        <v>822</v>
      </c>
      <c r="Y738" s="17">
        <v>0</v>
      </c>
      <c r="Z738" s="60" t="s">
        <v>1344</v>
      </c>
      <c r="AA738" s="35"/>
      <c r="AB738" s="12"/>
      <c r="AC738" s="2"/>
      <c r="AD738" s="9">
        <v>4</v>
      </c>
      <c r="AE738" s="88" t="str">
        <f>IF(ISBLANK(Lehrdrehbuch[[#This Row],[from]]),"",_xlfn.CONCAT(Lehrdrehbuch[[#This Row],[Ei Nr.]],".",Lehrdrehbuch[[#This Row],[from]]))</f>
        <v>19.4</v>
      </c>
      <c r="AF738" s="9">
        <v>4</v>
      </c>
      <c r="AG738" s="88" t="str">
        <f>IF(ISBLANK(Lehrdrehbuch[[#This Row],[until]]),"",_xlfn.CONCAT(Lehrdrehbuch[[#This Row],[Ei Nr.]],".",Lehrdrehbuch[[#This Row],[until]]))</f>
        <v>19.4</v>
      </c>
      <c r="AH738" s="67" cm="1">
        <f t="array" ref="AH738">_xlfn.IFS(Lehrdrehbuch[[#This Row],[from]]="na","na",Lehrdrehbuch[[#This Row],[from]]="ID","na",ISBLANK(Lehrdrehbuch[[#This Row],[from]]),"na",ISNUMBER(Lehrdrehbuch[[#This Row],[from]]),Lehrdrehbuch[[#This Row],[until]]-Lehrdrehbuch[[#This Row],[from]]+1)</f>
        <v>1</v>
      </c>
      <c r="AI738" s="79"/>
      <c r="AJ738" s="96"/>
      <c r="AK738" s="79"/>
    </row>
    <row r="739" spans="1:37" ht="32" x14ac:dyDescent="0.2">
      <c r="A739" s="46"/>
      <c r="B739" s="39">
        <v>8</v>
      </c>
      <c r="C739" s="109">
        <v>355</v>
      </c>
      <c r="D739" s="50">
        <v>325</v>
      </c>
      <c r="E739" s="102">
        <v>0</v>
      </c>
      <c r="F739" s="92" t="s">
        <v>835</v>
      </c>
      <c r="G739" s="52">
        <v>3.472222222222222E-3</v>
      </c>
      <c r="H739" s="44">
        <v>0</v>
      </c>
      <c r="I73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0.20486111111111108</v>
      </c>
      <c r="J73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0.57986111111111083</v>
      </c>
      <c r="K739" s="56">
        <v>1.3888888888888888E-2</v>
      </c>
      <c r="L739" s="128" t="str" cm="1">
        <f t="array" ref="L73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19.01.01a.01_p_EN</v>
      </c>
      <c r="M739" s="59">
        <v>19</v>
      </c>
      <c r="N739" s="37" t="s">
        <v>1139</v>
      </c>
      <c r="O739" s="5">
        <v>1</v>
      </c>
      <c r="P739" s="1" t="s">
        <v>1142</v>
      </c>
      <c r="Q739" s="59" t="s">
        <v>363</v>
      </c>
      <c r="R739" s="1" t="s">
        <v>1144</v>
      </c>
      <c r="S739" s="84" t="s">
        <v>1571</v>
      </c>
      <c r="T739" s="59">
        <v>1</v>
      </c>
      <c r="U739" s="2" t="s">
        <v>1202</v>
      </c>
      <c r="V739" s="60" t="s">
        <v>1345</v>
      </c>
      <c r="W739" s="1" t="s">
        <v>821</v>
      </c>
      <c r="X739" s="1" t="s">
        <v>374</v>
      </c>
      <c r="Y739" s="17">
        <v>1</v>
      </c>
      <c r="Z739" s="60" t="s">
        <v>1570</v>
      </c>
      <c r="AA739" s="35"/>
      <c r="AB739" s="12"/>
      <c r="AC739" s="2"/>
      <c r="AD739" s="9" t="s">
        <v>15</v>
      </c>
      <c r="AE739" s="88" t="str">
        <f>IF(ISBLANK(Lehrdrehbuch[[#This Row],[from]]),"",_xlfn.CONCAT(Lehrdrehbuch[[#This Row],[Ei Nr.]],".",Lehrdrehbuch[[#This Row],[from]]))</f>
        <v>19.na</v>
      </c>
      <c r="AF739" s="9" t="s">
        <v>15</v>
      </c>
      <c r="AG739" s="88" t="str">
        <f>IF(ISBLANK(Lehrdrehbuch[[#This Row],[until]]),"",_xlfn.CONCAT(Lehrdrehbuch[[#This Row],[Ei Nr.]],".",Lehrdrehbuch[[#This Row],[until]]))</f>
        <v>19.na</v>
      </c>
      <c r="AH739" s="67" t="str" cm="1">
        <f t="array" ref="AH739">_xlfn.IFS(Lehrdrehbuch[[#This Row],[from]]="na","na",Lehrdrehbuch[[#This Row],[from]]="ID","na",ISBLANK(Lehrdrehbuch[[#This Row],[from]]),"na",ISNUMBER(Lehrdrehbuch[[#This Row],[from]]),Lehrdrehbuch[[#This Row],[until]]-Lehrdrehbuch[[#This Row],[from]]+1)</f>
        <v>na</v>
      </c>
      <c r="AI739" s="79"/>
      <c r="AJ739" s="96"/>
      <c r="AK739" s="79"/>
    </row>
    <row r="740" spans="1:37" ht="80" x14ac:dyDescent="0.2">
      <c r="A740" s="46"/>
      <c r="B740" s="39">
        <v>8</v>
      </c>
      <c r="C740" s="109">
        <v>356</v>
      </c>
      <c r="D740" s="50">
        <v>327</v>
      </c>
      <c r="E740" s="102">
        <v>0</v>
      </c>
      <c r="F740" s="92" t="s">
        <v>835</v>
      </c>
      <c r="G740" s="52">
        <v>2.7777777777777779E-3</v>
      </c>
      <c r="H740" s="44">
        <v>1</v>
      </c>
      <c r="I74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0.20763888888888885</v>
      </c>
      <c r="J74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0.5826388888888886</v>
      </c>
      <c r="K740" s="56">
        <v>1.0416666666666666E-2</v>
      </c>
      <c r="L740" s="128" t="str" cm="1">
        <f t="array" ref="L74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20.01.01.01_p_EN</v>
      </c>
      <c r="M740" s="59">
        <v>20</v>
      </c>
      <c r="N740" s="37" t="s">
        <v>1140</v>
      </c>
      <c r="O740" s="5">
        <v>1</v>
      </c>
      <c r="P740" s="1" t="s">
        <v>83</v>
      </c>
      <c r="Q740" s="59">
        <v>1</v>
      </c>
      <c r="R740" s="1" t="s">
        <v>1572</v>
      </c>
      <c r="S740" s="84" t="s">
        <v>868</v>
      </c>
      <c r="T740" s="59">
        <v>1</v>
      </c>
      <c r="U740" s="2" t="s">
        <v>1346</v>
      </c>
      <c r="V740" s="60" t="s">
        <v>1347</v>
      </c>
      <c r="W740" s="1" t="s">
        <v>821</v>
      </c>
      <c r="X740" s="1" t="s">
        <v>822</v>
      </c>
      <c r="Y740" s="17">
        <v>0</v>
      </c>
      <c r="Z740" s="60" t="s">
        <v>1348</v>
      </c>
      <c r="AA740" s="35"/>
      <c r="AB740" s="12"/>
      <c r="AC740" s="2"/>
      <c r="AD740" s="9">
        <v>1</v>
      </c>
      <c r="AE740" s="88" t="str">
        <f>IF(ISBLANK(Lehrdrehbuch[[#This Row],[from]]),"",_xlfn.CONCAT(Lehrdrehbuch[[#This Row],[Ei Nr.]],".",Lehrdrehbuch[[#This Row],[from]]))</f>
        <v>20.1</v>
      </c>
      <c r="AF740" s="9">
        <v>2</v>
      </c>
      <c r="AG740" s="88" t="str">
        <f>IF(ISBLANK(Lehrdrehbuch[[#This Row],[until]]),"",_xlfn.CONCAT(Lehrdrehbuch[[#This Row],[Ei Nr.]],".",Lehrdrehbuch[[#This Row],[until]]))</f>
        <v>20.2</v>
      </c>
      <c r="AH740" s="67" cm="1">
        <f t="array" ref="AH740">_xlfn.IFS(Lehrdrehbuch[[#This Row],[from]]="na","na",Lehrdrehbuch[[#This Row],[from]]="ID","na",ISBLANK(Lehrdrehbuch[[#This Row],[from]]),"na",ISNUMBER(Lehrdrehbuch[[#This Row],[from]]),Lehrdrehbuch[[#This Row],[until]]-Lehrdrehbuch[[#This Row],[from]]+1)</f>
        <v>2</v>
      </c>
      <c r="AI740" s="79"/>
      <c r="AJ740" s="96"/>
      <c r="AK740" s="79"/>
    </row>
    <row r="741" spans="1:37" ht="80" x14ac:dyDescent="0.2">
      <c r="A741" s="46"/>
      <c r="B741" s="39">
        <v>8</v>
      </c>
      <c r="C741" s="109">
        <v>357</v>
      </c>
      <c r="D741" s="50">
        <v>329</v>
      </c>
      <c r="E741" s="102">
        <v>0</v>
      </c>
      <c r="F741" s="92" t="s">
        <v>835</v>
      </c>
      <c r="G741" s="52">
        <v>2.0833333333333333E-3</v>
      </c>
      <c r="H741" s="44">
        <v>0</v>
      </c>
      <c r="I74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0.20763888888888885</v>
      </c>
      <c r="J74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0.5826388888888886</v>
      </c>
      <c r="K741" s="56">
        <v>1.0416666666666666E-2</v>
      </c>
      <c r="L741" s="128" t="str" cm="1">
        <f t="array" ref="L74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20.01.01a.01_p_EN</v>
      </c>
      <c r="M741" s="59">
        <v>20</v>
      </c>
      <c r="N741" s="37" t="s">
        <v>1140</v>
      </c>
      <c r="O741" s="5">
        <v>1</v>
      </c>
      <c r="P741" s="1" t="s">
        <v>863</v>
      </c>
      <c r="Q741" s="59" t="s">
        <v>363</v>
      </c>
      <c r="R741" s="1" t="s">
        <v>1146</v>
      </c>
      <c r="S741" s="84" t="s">
        <v>868</v>
      </c>
      <c r="T741" s="59">
        <v>1</v>
      </c>
      <c r="U741" s="2" t="s">
        <v>1200</v>
      </c>
      <c r="V741" s="60" t="s">
        <v>1349</v>
      </c>
      <c r="W741" s="1" t="s">
        <v>821</v>
      </c>
      <c r="X741" s="1" t="s">
        <v>822</v>
      </c>
      <c r="Y741" s="17">
        <v>1</v>
      </c>
      <c r="Z741" s="60" t="s">
        <v>1156</v>
      </c>
      <c r="AA741" s="35"/>
      <c r="AB741" s="12"/>
      <c r="AC741" s="2"/>
      <c r="AD741" s="9" t="s">
        <v>15</v>
      </c>
      <c r="AE741" s="88" t="str">
        <f>IF(ISBLANK(Lehrdrehbuch[[#This Row],[from]]),"",_xlfn.CONCAT(Lehrdrehbuch[[#This Row],[Ei Nr.]],".",Lehrdrehbuch[[#This Row],[from]]))</f>
        <v>20.na</v>
      </c>
      <c r="AF741" s="9" t="s">
        <v>15</v>
      </c>
      <c r="AG741" s="88" t="str">
        <f>IF(ISBLANK(Lehrdrehbuch[[#This Row],[until]]),"",_xlfn.CONCAT(Lehrdrehbuch[[#This Row],[Ei Nr.]],".",Lehrdrehbuch[[#This Row],[until]]))</f>
        <v>20.na</v>
      </c>
      <c r="AH741" s="67" t="str" cm="1">
        <f t="array" ref="AH741">_xlfn.IFS(Lehrdrehbuch[[#This Row],[from]]="na","na",Lehrdrehbuch[[#This Row],[from]]="ID","na",ISBLANK(Lehrdrehbuch[[#This Row],[from]]),"na",ISNUMBER(Lehrdrehbuch[[#This Row],[from]]),Lehrdrehbuch[[#This Row],[until]]-Lehrdrehbuch[[#This Row],[from]]+1)</f>
        <v>na</v>
      </c>
      <c r="AI741" s="79"/>
      <c r="AJ741" s="96"/>
      <c r="AK741" s="79"/>
    </row>
    <row r="742" spans="1:37" ht="48" x14ac:dyDescent="0.2">
      <c r="A742" s="46"/>
      <c r="B742" s="39">
        <v>8</v>
      </c>
      <c r="C742" s="109">
        <v>358</v>
      </c>
      <c r="D742" s="50">
        <v>331</v>
      </c>
      <c r="E742" s="102">
        <v>0</v>
      </c>
      <c r="F742" s="92" t="s">
        <v>835</v>
      </c>
      <c r="G742" s="52">
        <v>1.3888888888888889E-3</v>
      </c>
      <c r="H742" s="44">
        <v>1</v>
      </c>
      <c r="I74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0.20902777777777773</v>
      </c>
      <c r="J74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0.58402777777777748</v>
      </c>
      <c r="K742" s="56">
        <v>1.0416666666666666E-2</v>
      </c>
      <c r="L742" s="128" t="str" cm="1">
        <f t="array" ref="L74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20.02.01.01_p_EN</v>
      </c>
      <c r="M742" s="59">
        <v>20</v>
      </c>
      <c r="N742" s="37" t="s">
        <v>1140</v>
      </c>
      <c r="O742" s="5">
        <v>2</v>
      </c>
      <c r="P742" s="1" t="s">
        <v>1143</v>
      </c>
      <c r="Q742" s="59">
        <v>1</v>
      </c>
      <c r="R742" s="1" t="s">
        <v>1146</v>
      </c>
      <c r="S742" s="84" t="s">
        <v>823</v>
      </c>
      <c r="T742" s="59">
        <v>1</v>
      </c>
      <c r="U742" s="2" t="s">
        <v>824</v>
      </c>
      <c r="V742" s="60" t="s">
        <v>1350</v>
      </c>
      <c r="W742" s="1" t="s">
        <v>826</v>
      </c>
      <c r="X742" s="1" t="s">
        <v>374</v>
      </c>
      <c r="Y742" s="17">
        <v>0</v>
      </c>
      <c r="Z742" s="60" t="s">
        <v>1573</v>
      </c>
      <c r="AA742" s="35"/>
      <c r="AB742" s="12"/>
      <c r="AC742" s="2"/>
      <c r="AD742" s="9">
        <v>3</v>
      </c>
      <c r="AE742" s="88" t="str">
        <f>IF(ISBLANK(Lehrdrehbuch[[#This Row],[from]]),"",_xlfn.CONCAT(Lehrdrehbuch[[#This Row],[Ei Nr.]],".",Lehrdrehbuch[[#This Row],[from]]))</f>
        <v>20.3</v>
      </c>
      <c r="AF742" s="9">
        <v>3</v>
      </c>
      <c r="AG742" s="88" t="str">
        <f>IF(ISBLANK(Lehrdrehbuch[[#This Row],[until]]),"",_xlfn.CONCAT(Lehrdrehbuch[[#This Row],[Ei Nr.]],".",Lehrdrehbuch[[#This Row],[until]]))</f>
        <v>20.3</v>
      </c>
      <c r="AH742" s="67" cm="1">
        <f t="array" ref="AH742">_xlfn.IFS(Lehrdrehbuch[[#This Row],[from]]="na","na",Lehrdrehbuch[[#This Row],[from]]="ID","na",ISBLANK(Lehrdrehbuch[[#This Row],[from]]),"na",ISNUMBER(Lehrdrehbuch[[#This Row],[from]]),Lehrdrehbuch[[#This Row],[until]]-Lehrdrehbuch[[#This Row],[from]]+1)</f>
        <v>1</v>
      </c>
      <c r="AI742" s="79" t="s">
        <v>323</v>
      </c>
      <c r="AJ742" s="96"/>
      <c r="AK742" s="79"/>
    </row>
    <row r="743" spans="1:37" ht="64" x14ac:dyDescent="0.2">
      <c r="A743" s="46"/>
      <c r="B743" s="39">
        <v>8</v>
      </c>
      <c r="C743" s="109">
        <v>359</v>
      </c>
      <c r="D743" s="50">
        <v>333</v>
      </c>
      <c r="E743" s="102">
        <v>0</v>
      </c>
      <c r="F743" s="92" t="s">
        <v>835</v>
      </c>
      <c r="G743" s="52">
        <v>6.9444444444444447E-4</v>
      </c>
      <c r="H743" s="44">
        <v>1</v>
      </c>
      <c r="I74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0.20972222222222217</v>
      </c>
      <c r="J74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0.58472222222222192</v>
      </c>
      <c r="K743" s="56">
        <v>1.0416666666666666E-2</v>
      </c>
      <c r="L743" s="128" t="str" cm="1">
        <f t="array" ref="L74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20.03.01.02_p_EN</v>
      </c>
      <c r="M743" s="59">
        <v>20</v>
      </c>
      <c r="N743" s="37" t="s">
        <v>1140</v>
      </c>
      <c r="O743" s="5">
        <v>3</v>
      </c>
      <c r="P743" s="1" t="s">
        <v>1143</v>
      </c>
      <c r="Q743" s="59">
        <v>1</v>
      </c>
      <c r="R743" s="1" t="s">
        <v>1147</v>
      </c>
      <c r="S743" s="84" t="s">
        <v>823</v>
      </c>
      <c r="T743" s="59">
        <v>2</v>
      </c>
      <c r="U743" s="2" t="s">
        <v>824</v>
      </c>
      <c r="V743" s="60" t="s">
        <v>1350</v>
      </c>
      <c r="W743" s="1" t="s">
        <v>826</v>
      </c>
      <c r="X743" s="1" t="s">
        <v>374</v>
      </c>
      <c r="Y743" s="17">
        <v>0</v>
      </c>
      <c r="Z743" s="60" t="s">
        <v>1574</v>
      </c>
      <c r="AA743" s="35"/>
      <c r="AB743" s="12"/>
      <c r="AC743" s="2" t="s">
        <v>819</v>
      </c>
      <c r="AD743" s="9">
        <v>4</v>
      </c>
      <c r="AE743" s="88" t="str">
        <f>IF(ISBLANK(Lehrdrehbuch[[#This Row],[from]]),"",_xlfn.CONCAT(Lehrdrehbuch[[#This Row],[Ei Nr.]],".",Lehrdrehbuch[[#This Row],[from]]))</f>
        <v>20.4</v>
      </c>
      <c r="AF743" s="9">
        <v>5</v>
      </c>
      <c r="AG743" s="88" t="str">
        <f>IF(ISBLANK(Lehrdrehbuch[[#This Row],[until]]),"",_xlfn.CONCAT(Lehrdrehbuch[[#This Row],[Ei Nr.]],".",Lehrdrehbuch[[#This Row],[until]]))</f>
        <v>20.5</v>
      </c>
      <c r="AH743" s="67" cm="1">
        <f t="array" ref="AH743">_xlfn.IFS(Lehrdrehbuch[[#This Row],[from]]="na","na",Lehrdrehbuch[[#This Row],[from]]="ID","na",ISBLANK(Lehrdrehbuch[[#This Row],[from]]),"na",ISNUMBER(Lehrdrehbuch[[#This Row],[from]]),Lehrdrehbuch[[#This Row],[until]]-Lehrdrehbuch[[#This Row],[from]]+1)</f>
        <v>2</v>
      </c>
      <c r="AI743" s="79"/>
      <c r="AJ743" s="96"/>
      <c r="AK743" s="79"/>
    </row>
    <row r="744" spans="1:37" ht="96" x14ac:dyDescent="0.2">
      <c r="A744" s="46"/>
      <c r="B744" s="39">
        <v>8</v>
      </c>
      <c r="C744" s="109">
        <v>360</v>
      </c>
      <c r="D744" s="50">
        <v>335</v>
      </c>
      <c r="E744" s="102">
        <v>0</v>
      </c>
      <c r="F744" s="92" t="s">
        <v>835</v>
      </c>
      <c r="G744" s="52">
        <v>1.3888888888888889E-3</v>
      </c>
      <c r="H744" s="44">
        <v>1</v>
      </c>
      <c r="I74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0.21111111111111105</v>
      </c>
      <c r="J74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0.58611111111111081</v>
      </c>
      <c r="K744" s="56">
        <v>1.0416666666666666E-2</v>
      </c>
      <c r="L744" s="128" t="str" cm="1">
        <f t="array" ref="L74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20.03.01.03_p_EN</v>
      </c>
      <c r="M744" s="59">
        <v>20</v>
      </c>
      <c r="N744" s="37" t="s">
        <v>1140</v>
      </c>
      <c r="O744" s="5">
        <v>3</v>
      </c>
      <c r="P744" s="1" t="s">
        <v>1143</v>
      </c>
      <c r="Q744" s="59">
        <v>1</v>
      </c>
      <c r="R744" s="1" t="s">
        <v>1148</v>
      </c>
      <c r="S744" s="84" t="s">
        <v>823</v>
      </c>
      <c r="T744" s="59">
        <v>3</v>
      </c>
      <c r="U744" s="2" t="s">
        <v>824</v>
      </c>
      <c r="V744" s="60" t="s">
        <v>1350</v>
      </c>
      <c r="W744" s="1" t="s">
        <v>826</v>
      </c>
      <c r="X744" s="1" t="s">
        <v>374</v>
      </c>
      <c r="Y744" s="17">
        <v>0</v>
      </c>
      <c r="Z744" s="60" t="s">
        <v>1575</v>
      </c>
      <c r="AA744" s="35"/>
      <c r="AB744" s="12"/>
      <c r="AC744" s="2" t="s">
        <v>819</v>
      </c>
      <c r="AD744" s="9">
        <v>6</v>
      </c>
      <c r="AE744" s="88" t="str">
        <f>IF(ISBLANK(Lehrdrehbuch[[#This Row],[from]]),"",_xlfn.CONCAT(Lehrdrehbuch[[#This Row],[Ei Nr.]],".",Lehrdrehbuch[[#This Row],[from]]))</f>
        <v>20.6</v>
      </c>
      <c r="AF744" s="9">
        <v>6</v>
      </c>
      <c r="AG744" s="88" t="str">
        <f>IF(ISBLANK(Lehrdrehbuch[[#This Row],[until]]),"",_xlfn.CONCAT(Lehrdrehbuch[[#This Row],[Ei Nr.]],".",Lehrdrehbuch[[#This Row],[until]]))</f>
        <v>20.6</v>
      </c>
      <c r="AH744" s="67" cm="1">
        <f t="array" ref="AH744">_xlfn.IFS(Lehrdrehbuch[[#This Row],[from]]="na","na",Lehrdrehbuch[[#This Row],[from]]="ID","na",ISBLANK(Lehrdrehbuch[[#This Row],[from]]),"na",ISNUMBER(Lehrdrehbuch[[#This Row],[from]]),Lehrdrehbuch[[#This Row],[until]]-Lehrdrehbuch[[#This Row],[from]]+1)</f>
        <v>1</v>
      </c>
      <c r="AI744" s="79"/>
      <c r="AJ744" s="96"/>
      <c r="AK744" s="79"/>
    </row>
    <row r="745" spans="1:37" ht="48" x14ac:dyDescent="0.2">
      <c r="A745" s="46"/>
      <c r="B745" s="39">
        <v>8</v>
      </c>
      <c r="C745" s="109">
        <v>361</v>
      </c>
      <c r="D745" s="50">
        <v>337</v>
      </c>
      <c r="E745" s="102">
        <v>0</v>
      </c>
      <c r="F745" s="92" t="s">
        <v>835</v>
      </c>
      <c r="G745" s="52">
        <v>6.9444444444444447E-4</v>
      </c>
      <c r="H745" s="44">
        <v>1</v>
      </c>
      <c r="I74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0.2118055555555555</v>
      </c>
      <c r="J74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0.58680555555555525</v>
      </c>
      <c r="K745" s="56">
        <v>1.0416666666666666E-2</v>
      </c>
      <c r="L745" s="128" t="str" cm="1">
        <f t="array" ref="L74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20.03.01.04_p_EN</v>
      </c>
      <c r="M745" s="59">
        <v>20</v>
      </c>
      <c r="N745" s="37" t="s">
        <v>1140</v>
      </c>
      <c r="O745" s="5">
        <v>3</v>
      </c>
      <c r="P745" s="1" t="s">
        <v>1143</v>
      </c>
      <c r="Q745" s="59">
        <v>1</v>
      </c>
      <c r="R745" s="1" t="s">
        <v>1149</v>
      </c>
      <c r="S745" s="84" t="s">
        <v>823</v>
      </c>
      <c r="T745" s="59">
        <v>4</v>
      </c>
      <c r="U745" s="2" t="s">
        <v>824</v>
      </c>
      <c r="V745" s="60" t="s">
        <v>1350</v>
      </c>
      <c r="W745" s="1" t="s">
        <v>826</v>
      </c>
      <c r="X745" s="1" t="s">
        <v>374</v>
      </c>
      <c r="Y745" s="17">
        <v>0</v>
      </c>
      <c r="Z745" s="60" t="s">
        <v>1576</v>
      </c>
      <c r="AA745" s="35"/>
      <c r="AB745" s="12"/>
      <c r="AC745" s="2" t="s">
        <v>819</v>
      </c>
      <c r="AD745" s="9">
        <v>7</v>
      </c>
      <c r="AE745" s="88" t="str">
        <f>IF(ISBLANK(Lehrdrehbuch[[#This Row],[from]]),"",_xlfn.CONCAT(Lehrdrehbuch[[#This Row],[Ei Nr.]],".",Lehrdrehbuch[[#This Row],[from]]))</f>
        <v>20.7</v>
      </c>
      <c r="AF745" s="9">
        <v>7</v>
      </c>
      <c r="AG745" s="88" t="str">
        <f>IF(ISBLANK(Lehrdrehbuch[[#This Row],[until]]),"",_xlfn.CONCAT(Lehrdrehbuch[[#This Row],[Ei Nr.]],".",Lehrdrehbuch[[#This Row],[until]]))</f>
        <v>20.7</v>
      </c>
      <c r="AH745" s="67" cm="1">
        <f t="array" ref="AH745">_xlfn.IFS(Lehrdrehbuch[[#This Row],[from]]="na","na",Lehrdrehbuch[[#This Row],[from]]="ID","na",ISBLANK(Lehrdrehbuch[[#This Row],[from]]),"na",ISNUMBER(Lehrdrehbuch[[#This Row],[from]]),Lehrdrehbuch[[#This Row],[until]]-Lehrdrehbuch[[#This Row],[from]]+1)</f>
        <v>1</v>
      </c>
      <c r="AI745" s="79"/>
      <c r="AJ745" s="96"/>
      <c r="AK745" s="79"/>
    </row>
    <row r="746" spans="1:37" ht="64" x14ac:dyDescent="0.2">
      <c r="A746" s="46"/>
      <c r="B746" s="39">
        <v>8</v>
      </c>
      <c r="C746" s="109">
        <v>362</v>
      </c>
      <c r="D746" s="50">
        <v>339</v>
      </c>
      <c r="E746" s="102">
        <v>0</v>
      </c>
      <c r="F746" s="92" t="s">
        <v>835</v>
      </c>
      <c r="G746" s="52">
        <v>6.9444444444444447E-4</v>
      </c>
      <c r="H746" s="44">
        <v>1</v>
      </c>
      <c r="I74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0.21249999999999994</v>
      </c>
      <c r="J74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0.58749999999999969</v>
      </c>
      <c r="K746" s="56">
        <v>1.0416666666666666E-2</v>
      </c>
      <c r="L746" s="128" t="str" cm="1">
        <f t="array" ref="L74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20.03.01.05_p_EN</v>
      </c>
      <c r="M746" s="59">
        <v>20</v>
      </c>
      <c r="N746" s="37" t="s">
        <v>1140</v>
      </c>
      <c r="O746" s="5">
        <v>3</v>
      </c>
      <c r="P746" s="1" t="s">
        <v>1143</v>
      </c>
      <c r="Q746" s="59">
        <v>1</v>
      </c>
      <c r="R746" s="1" t="s">
        <v>1154</v>
      </c>
      <c r="S746" s="84" t="s">
        <v>823</v>
      </c>
      <c r="T746" s="59">
        <v>5</v>
      </c>
      <c r="U746" s="2" t="s">
        <v>824</v>
      </c>
      <c r="V746" s="60" t="s">
        <v>1350</v>
      </c>
      <c r="W746" s="1" t="s">
        <v>826</v>
      </c>
      <c r="X746" s="1" t="s">
        <v>374</v>
      </c>
      <c r="Y746" s="17">
        <v>0</v>
      </c>
      <c r="Z746" s="60" t="s">
        <v>1577</v>
      </c>
      <c r="AA746" s="35"/>
      <c r="AB746" s="12"/>
      <c r="AC746" s="2" t="s">
        <v>819</v>
      </c>
      <c r="AD746" s="9">
        <v>8</v>
      </c>
      <c r="AE746" s="88" t="str">
        <f>IF(ISBLANK(Lehrdrehbuch[[#This Row],[from]]),"",_xlfn.CONCAT(Lehrdrehbuch[[#This Row],[Ei Nr.]],".",Lehrdrehbuch[[#This Row],[from]]))</f>
        <v>20.8</v>
      </c>
      <c r="AF746" s="9">
        <v>8</v>
      </c>
      <c r="AG746" s="88" t="str">
        <f>IF(ISBLANK(Lehrdrehbuch[[#This Row],[until]]),"",_xlfn.CONCAT(Lehrdrehbuch[[#This Row],[Ei Nr.]],".",Lehrdrehbuch[[#This Row],[until]]))</f>
        <v>20.8</v>
      </c>
      <c r="AH746" s="67" cm="1">
        <f t="array" ref="AH746">_xlfn.IFS(Lehrdrehbuch[[#This Row],[from]]="na","na",Lehrdrehbuch[[#This Row],[from]]="ID","na",ISBLANK(Lehrdrehbuch[[#This Row],[from]]),"na",ISNUMBER(Lehrdrehbuch[[#This Row],[from]]),Lehrdrehbuch[[#This Row],[until]]-Lehrdrehbuch[[#This Row],[from]]+1)</f>
        <v>1</v>
      </c>
      <c r="AI746" s="79"/>
      <c r="AJ746" s="96"/>
      <c r="AK746" s="79"/>
    </row>
    <row r="747" spans="1:37" ht="48" x14ac:dyDescent="0.2">
      <c r="A747" s="46"/>
      <c r="B747" s="39">
        <v>8</v>
      </c>
      <c r="C747" s="109">
        <v>363</v>
      </c>
      <c r="D747" s="50">
        <v>341</v>
      </c>
      <c r="E747" s="102">
        <v>0</v>
      </c>
      <c r="F747" s="92" t="s">
        <v>835</v>
      </c>
      <c r="G747" s="52">
        <v>6.9444444444444447E-4</v>
      </c>
      <c r="H747" s="44">
        <v>1</v>
      </c>
      <c r="I74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0.21319444444444438</v>
      </c>
      <c r="J74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0.58819444444444413</v>
      </c>
      <c r="K747" s="56">
        <v>1.0416666666666666E-2</v>
      </c>
      <c r="L747" s="128" t="str" cm="1">
        <f t="array" ref="L74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20.03.01.06_p_EN</v>
      </c>
      <c r="M747" s="59">
        <v>20</v>
      </c>
      <c r="N747" s="37" t="s">
        <v>1140</v>
      </c>
      <c r="O747" s="5">
        <v>3</v>
      </c>
      <c r="P747" s="1" t="s">
        <v>1143</v>
      </c>
      <c r="Q747" s="59">
        <v>1</v>
      </c>
      <c r="R747" s="1" t="s">
        <v>1153</v>
      </c>
      <c r="S747" s="84" t="s">
        <v>823</v>
      </c>
      <c r="T747" s="59">
        <v>6</v>
      </c>
      <c r="U747" s="2" t="s">
        <v>824</v>
      </c>
      <c r="V747" s="60" t="s">
        <v>1350</v>
      </c>
      <c r="W747" s="1" t="s">
        <v>826</v>
      </c>
      <c r="X747" s="1" t="s">
        <v>374</v>
      </c>
      <c r="Y747" s="17">
        <v>0</v>
      </c>
      <c r="Z747" s="60" t="s">
        <v>1578</v>
      </c>
      <c r="AA747" s="35"/>
      <c r="AB747" s="12"/>
      <c r="AC747" s="2" t="s">
        <v>819</v>
      </c>
      <c r="AD747" s="9">
        <v>9</v>
      </c>
      <c r="AE747" s="88" t="str">
        <f>IF(ISBLANK(Lehrdrehbuch[[#This Row],[from]]),"",_xlfn.CONCAT(Lehrdrehbuch[[#This Row],[Ei Nr.]],".",Lehrdrehbuch[[#This Row],[from]]))</f>
        <v>20.9</v>
      </c>
      <c r="AF747" s="9">
        <v>9</v>
      </c>
      <c r="AG747" s="88" t="str">
        <f>IF(ISBLANK(Lehrdrehbuch[[#This Row],[until]]),"",_xlfn.CONCAT(Lehrdrehbuch[[#This Row],[Ei Nr.]],".",Lehrdrehbuch[[#This Row],[until]]))</f>
        <v>20.9</v>
      </c>
      <c r="AH747" s="67" cm="1">
        <f t="array" ref="AH747">_xlfn.IFS(Lehrdrehbuch[[#This Row],[from]]="na","na",Lehrdrehbuch[[#This Row],[from]]="ID","na",ISBLANK(Lehrdrehbuch[[#This Row],[from]]),"na",ISNUMBER(Lehrdrehbuch[[#This Row],[from]]),Lehrdrehbuch[[#This Row],[until]]-Lehrdrehbuch[[#This Row],[from]]+1)</f>
        <v>1</v>
      </c>
      <c r="AI747" s="79"/>
      <c r="AJ747" s="96"/>
      <c r="AK747" s="79"/>
    </row>
    <row r="748" spans="1:37" ht="48" x14ac:dyDescent="0.2">
      <c r="A748" s="46"/>
      <c r="B748" s="39">
        <v>8</v>
      </c>
      <c r="C748" s="109">
        <v>364</v>
      </c>
      <c r="D748" s="50">
        <v>343</v>
      </c>
      <c r="E748" s="102">
        <v>0</v>
      </c>
      <c r="F748" s="92" t="s">
        <v>835</v>
      </c>
      <c r="G748" s="52">
        <v>6.9444444444444447E-4</v>
      </c>
      <c r="H748" s="44">
        <v>1</v>
      </c>
      <c r="I74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0.21388888888888882</v>
      </c>
      <c r="J74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0.58888888888888857</v>
      </c>
      <c r="K748" s="56">
        <v>1.0416666666666666E-2</v>
      </c>
      <c r="L748" s="128" t="str" cm="1">
        <f t="array" ref="L74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20.03.01.07_p_EN</v>
      </c>
      <c r="M748" s="59">
        <v>20</v>
      </c>
      <c r="N748" s="37" t="s">
        <v>1140</v>
      </c>
      <c r="O748" s="5">
        <v>3</v>
      </c>
      <c r="P748" s="1" t="s">
        <v>1143</v>
      </c>
      <c r="Q748" s="59">
        <v>1</v>
      </c>
      <c r="R748" s="1" t="s">
        <v>1152</v>
      </c>
      <c r="S748" s="84" t="s">
        <v>823</v>
      </c>
      <c r="T748" s="59">
        <v>7</v>
      </c>
      <c r="U748" s="2" t="s">
        <v>824</v>
      </c>
      <c r="V748" s="60" t="s">
        <v>1350</v>
      </c>
      <c r="W748" s="1" t="s">
        <v>826</v>
      </c>
      <c r="X748" s="1" t="s">
        <v>374</v>
      </c>
      <c r="Y748" s="17">
        <v>0</v>
      </c>
      <c r="Z748" s="60" t="s">
        <v>1157</v>
      </c>
      <c r="AA748" s="35"/>
      <c r="AB748" s="12"/>
      <c r="AC748" s="2" t="s">
        <v>819</v>
      </c>
      <c r="AD748" s="9">
        <v>10</v>
      </c>
      <c r="AE748" s="88" t="str">
        <f>IF(ISBLANK(Lehrdrehbuch[[#This Row],[from]]),"",_xlfn.CONCAT(Lehrdrehbuch[[#This Row],[Ei Nr.]],".",Lehrdrehbuch[[#This Row],[from]]))</f>
        <v>20.10</v>
      </c>
      <c r="AF748" s="9">
        <v>12</v>
      </c>
      <c r="AG748" s="88" t="str">
        <f>IF(ISBLANK(Lehrdrehbuch[[#This Row],[until]]),"",_xlfn.CONCAT(Lehrdrehbuch[[#This Row],[Ei Nr.]],".",Lehrdrehbuch[[#This Row],[until]]))</f>
        <v>20.12</v>
      </c>
      <c r="AH748" s="67" cm="1">
        <f t="array" ref="AH748">_xlfn.IFS(Lehrdrehbuch[[#This Row],[from]]="na","na",Lehrdrehbuch[[#This Row],[from]]="ID","na",ISBLANK(Lehrdrehbuch[[#This Row],[from]]),"na",ISNUMBER(Lehrdrehbuch[[#This Row],[from]]),Lehrdrehbuch[[#This Row],[until]]-Lehrdrehbuch[[#This Row],[from]]+1)</f>
        <v>3</v>
      </c>
      <c r="AI748" s="79"/>
      <c r="AJ748" s="96"/>
      <c r="AK748" s="79"/>
    </row>
    <row r="749" spans="1:37" ht="112" x14ac:dyDescent="0.2">
      <c r="A749" s="46"/>
      <c r="B749" s="39">
        <v>8</v>
      </c>
      <c r="C749" s="109">
        <v>365</v>
      </c>
      <c r="D749" s="50">
        <v>345</v>
      </c>
      <c r="E749" s="102">
        <v>0</v>
      </c>
      <c r="F749" s="92" t="s">
        <v>835</v>
      </c>
      <c r="G749" s="52">
        <v>6.9444444444444447E-4</v>
      </c>
      <c r="H749" s="44">
        <v>1</v>
      </c>
      <c r="I74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0.21458333333333326</v>
      </c>
      <c r="J74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0.58958333333333302</v>
      </c>
      <c r="K749" s="56">
        <v>1.0416666666666666E-2</v>
      </c>
      <c r="L749" s="128" t="str" cm="1">
        <f t="array" ref="L74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20.03.01.08_p_EN</v>
      </c>
      <c r="M749" s="59">
        <v>20</v>
      </c>
      <c r="N749" s="37" t="s">
        <v>1140</v>
      </c>
      <c r="O749" s="5">
        <v>3</v>
      </c>
      <c r="P749" s="1" t="s">
        <v>1143</v>
      </c>
      <c r="Q749" s="59">
        <v>1</v>
      </c>
      <c r="R749" s="1" t="s">
        <v>1151</v>
      </c>
      <c r="S749" s="84" t="s">
        <v>823</v>
      </c>
      <c r="T749" s="59">
        <v>8</v>
      </c>
      <c r="U749" s="2" t="s">
        <v>824</v>
      </c>
      <c r="V749" s="60" t="s">
        <v>1350</v>
      </c>
      <c r="W749" s="1" t="s">
        <v>826</v>
      </c>
      <c r="X749" s="1" t="s">
        <v>374</v>
      </c>
      <c r="Y749" s="17">
        <v>0</v>
      </c>
      <c r="Z749" s="60" t="s">
        <v>1579</v>
      </c>
      <c r="AA749" s="35"/>
      <c r="AB749" s="12"/>
      <c r="AC749" s="2" t="s">
        <v>819</v>
      </c>
      <c r="AD749" s="9">
        <v>13</v>
      </c>
      <c r="AE749" s="88" t="str">
        <f>IF(ISBLANK(Lehrdrehbuch[[#This Row],[from]]),"",_xlfn.CONCAT(Lehrdrehbuch[[#This Row],[Ei Nr.]],".",Lehrdrehbuch[[#This Row],[from]]))</f>
        <v>20.13</v>
      </c>
      <c r="AF749" s="9">
        <v>14</v>
      </c>
      <c r="AG749" s="88" t="str">
        <f>IF(ISBLANK(Lehrdrehbuch[[#This Row],[until]]),"",_xlfn.CONCAT(Lehrdrehbuch[[#This Row],[Ei Nr.]],".",Lehrdrehbuch[[#This Row],[until]]))</f>
        <v>20.14</v>
      </c>
      <c r="AH749" s="67" cm="1">
        <f t="array" ref="AH749">_xlfn.IFS(Lehrdrehbuch[[#This Row],[from]]="na","na",Lehrdrehbuch[[#This Row],[from]]="ID","na",ISBLANK(Lehrdrehbuch[[#This Row],[from]]),"na",ISNUMBER(Lehrdrehbuch[[#This Row],[from]]),Lehrdrehbuch[[#This Row],[until]]-Lehrdrehbuch[[#This Row],[from]]+1)</f>
        <v>2</v>
      </c>
      <c r="AI749" s="79"/>
      <c r="AJ749" s="96"/>
      <c r="AK749" s="79"/>
    </row>
    <row r="750" spans="1:37" ht="64" x14ac:dyDescent="0.2">
      <c r="A750" s="46"/>
      <c r="B750" s="39">
        <v>8</v>
      </c>
      <c r="C750" s="109">
        <v>366</v>
      </c>
      <c r="D750" s="50">
        <v>347</v>
      </c>
      <c r="E750" s="102">
        <v>0</v>
      </c>
      <c r="F750" s="92" t="s">
        <v>835</v>
      </c>
      <c r="G750" s="52">
        <v>6.9444444444444447E-4</v>
      </c>
      <c r="H750" s="44">
        <v>1</v>
      </c>
      <c r="I75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0.21527777777777771</v>
      </c>
      <c r="J75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0.59027777777777746</v>
      </c>
      <c r="K750" s="56">
        <v>1.0416666666666666E-2</v>
      </c>
      <c r="L750" s="128" t="str" cm="1">
        <f t="array" ref="L75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20.03.01.09_p_EN</v>
      </c>
      <c r="M750" s="59">
        <v>20</v>
      </c>
      <c r="N750" s="37" t="s">
        <v>1140</v>
      </c>
      <c r="O750" s="5">
        <v>3</v>
      </c>
      <c r="P750" s="1" t="s">
        <v>1143</v>
      </c>
      <c r="Q750" s="59">
        <v>1</v>
      </c>
      <c r="R750" s="1" t="s">
        <v>1150</v>
      </c>
      <c r="S750" s="84" t="s">
        <v>823</v>
      </c>
      <c r="T750" s="59">
        <v>9</v>
      </c>
      <c r="U750" s="2" t="s">
        <v>824</v>
      </c>
      <c r="V750" s="60" t="s">
        <v>1350</v>
      </c>
      <c r="W750" s="1" t="s">
        <v>826</v>
      </c>
      <c r="X750" s="1" t="s">
        <v>374</v>
      </c>
      <c r="Y750" s="17">
        <v>0</v>
      </c>
      <c r="Z750" s="60" t="s">
        <v>1158</v>
      </c>
      <c r="AA750" s="35"/>
      <c r="AB750" s="12"/>
      <c r="AC750" s="2" t="s">
        <v>819</v>
      </c>
      <c r="AD750" s="9">
        <v>15</v>
      </c>
      <c r="AE750" s="88" t="str">
        <f>IF(ISBLANK(Lehrdrehbuch[[#This Row],[from]]),"",_xlfn.CONCAT(Lehrdrehbuch[[#This Row],[Ei Nr.]],".",Lehrdrehbuch[[#This Row],[from]]))</f>
        <v>20.15</v>
      </c>
      <c r="AF750" s="9">
        <v>15</v>
      </c>
      <c r="AG750" s="88" t="str">
        <f>IF(ISBLANK(Lehrdrehbuch[[#This Row],[until]]),"",_xlfn.CONCAT(Lehrdrehbuch[[#This Row],[Ei Nr.]],".",Lehrdrehbuch[[#This Row],[until]]))</f>
        <v>20.15</v>
      </c>
      <c r="AH750" s="67" cm="1">
        <f t="array" ref="AH750">_xlfn.IFS(Lehrdrehbuch[[#This Row],[from]]="na","na",Lehrdrehbuch[[#This Row],[from]]="ID","na",ISBLANK(Lehrdrehbuch[[#This Row],[from]]),"na",ISNUMBER(Lehrdrehbuch[[#This Row],[from]]),Lehrdrehbuch[[#This Row],[until]]-Lehrdrehbuch[[#This Row],[from]]+1)</f>
        <v>1</v>
      </c>
      <c r="AI750" s="79"/>
      <c r="AJ750" s="96"/>
      <c r="AK750" s="79"/>
    </row>
    <row r="751" spans="1:37" ht="32" x14ac:dyDescent="0.2">
      <c r="A751" s="46"/>
      <c r="B751" s="39">
        <v>8</v>
      </c>
      <c r="C751" s="109">
        <v>367</v>
      </c>
      <c r="D751" s="50">
        <v>349</v>
      </c>
      <c r="E751" s="102">
        <v>0</v>
      </c>
      <c r="F751" s="92" t="s">
        <v>835</v>
      </c>
      <c r="G751" s="52">
        <v>1.0416666666666666E-2</v>
      </c>
      <c r="H751" s="44">
        <v>1</v>
      </c>
      <c r="I75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0.22569444444444436</v>
      </c>
      <c r="J75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0.60069444444444409</v>
      </c>
      <c r="K751" s="56">
        <v>1.0416666666666666E-2</v>
      </c>
      <c r="L751" s="128" t="str" cm="1">
        <f t="array" ref="L75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20.04.01.01_p_EN</v>
      </c>
      <c r="M751" s="59">
        <v>20</v>
      </c>
      <c r="N751" s="37" t="s">
        <v>1178</v>
      </c>
      <c r="O751" s="5">
        <v>4</v>
      </c>
      <c r="P751" s="1" t="s">
        <v>15</v>
      </c>
      <c r="Q751" s="59">
        <v>1</v>
      </c>
      <c r="R751" s="1" t="s">
        <v>1180</v>
      </c>
      <c r="S751" s="84" t="s">
        <v>15</v>
      </c>
      <c r="T751" s="59">
        <v>1</v>
      </c>
      <c r="U751" s="2" t="s">
        <v>15</v>
      </c>
      <c r="V751" s="60" t="s">
        <v>1184</v>
      </c>
      <c r="W751" s="1" t="s">
        <v>15</v>
      </c>
      <c r="X751" s="1" t="s">
        <v>15</v>
      </c>
      <c r="Y751" s="17">
        <v>0</v>
      </c>
      <c r="Z751" s="60" t="s">
        <v>1180</v>
      </c>
      <c r="AA751" s="64"/>
      <c r="AB751" s="12"/>
      <c r="AC751" s="2" t="s">
        <v>15</v>
      </c>
      <c r="AD751" s="9" t="s">
        <v>15</v>
      </c>
      <c r="AE751" s="88" t="str">
        <f>IF(ISBLANK(Lehrdrehbuch[[#This Row],[from]]),"",_xlfn.CONCAT(Lehrdrehbuch[[#This Row],[Ei Nr.]],".",Lehrdrehbuch[[#This Row],[from]]))</f>
        <v>20.na</v>
      </c>
      <c r="AF751" s="9" t="s">
        <v>15</v>
      </c>
      <c r="AG751" s="88" t="str">
        <f>IF(ISBLANK(Lehrdrehbuch[[#This Row],[until]]),"",_xlfn.CONCAT(Lehrdrehbuch[[#This Row],[Ei Nr.]],".",Lehrdrehbuch[[#This Row],[until]]))</f>
        <v>20.na</v>
      </c>
      <c r="AH751" s="67" t="str" cm="1">
        <f t="array" ref="AH751">_xlfn.IFS(Lehrdrehbuch[[#This Row],[from]]="na","na",Lehrdrehbuch[[#This Row],[from]]="ID","na",ISBLANK(Lehrdrehbuch[[#This Row],[from]]),"na",ISNUMBER(Lehrdrehbuch[[#This Row],[from]]),Lehrdrehbuch[[#This Row],[until]]-Lehrdrehbuch[[#This Row],[from]]+1)</f>
        <v>na</v>
      </c>
      <c r="AI751" s="79"/>
      <c r="AJ751" s="96"/>
      <c r="AK751" s="79"/>
    </row>
    <row r="752" spans="1:37" ht="112" x14ac:dyDescent="0.2">
      <c r="A752" s="46"/>
      <c r="B752" s="39">
        <v>8</v>
      </c>
      <c r="C752" s="109">
        <v>368</v>
      </c>
      <c r="D752" s="50">
        <v>351</v>
      </c>
      <c r="E752" s="102">
        <v>0</v>
      </c>
      <c r="F752" s="92" t="s">
        <v>835</v>
      </c>
      <c r="G752" s="52">
        <v>4.8611111111111112E-3</v>
      </c>
      <c r="H752" s="44">
        <v>1</v>
      </c>
      <c r="I75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0.23055555555555549</v>
      </c>
      <c r="J75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0.60555555555555518</v>
      </c>
      <c r="K752" s="56">
        <v>3.8194444444444441E-2</v>
      </c>
      <c r="L752" s="128" t="str" cm="1">
        <f t="array" ref="L75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21.01.01.01_p_EN</v>
      </c>
      <c r="M752" s="59">
        <v>21</v>
      </c>
      <c r="N752" s="37" t="s">
        <v>1141</v>
      </c>
      <c r="O752" s="5">
        <v>1</v>
      </c>
      <c r="P752" s="1" t="s">
        <v>1159</v>
      </c>
      <c r="Q752" s="59">
        <v>1</v>
      </c>
      <c r="R752" s="1" t="s">
        <v>1162</v>
      </c>
      <c r="S752" s="84" t="s">
        <v>1582</v>
      </c>
      <c r="T752" s="59">
        <v>1</v>
      </c>
      <c r="U752" s="2" t="s">
        <v>1351</v>
      </c>
      <c r="V752" s="60" t="s">
        <v>1352</v>
      </c>
      <c r="W752" s="1" t="s">
        <v>821</v>
      </c>
      <c r="X752" s="1" t="s">
        <v>822</v>
      </c>
      <c r="Y752" s="17">
        <v>0</v>
      </c>
      <c r="Z752" s="60" t="s">
        <v>1581</v>
      </c>
      <c r="AA752" s="34"/>
      <c r="AB752" s="12"/>
      <c r="AC752" s="2"/>
      <c r="AD752" s="9">
        <v>1</v>
      </c>
      <c r="AE752" s="88" t="str">
        <f>IF(ISBLANK(Lehrdrehbuch[[#This Row],[from]]),"",_xlfn.CONCAT(Lehrdrehbuch[[#This Row],[Ei Nr.]],".",Lehrdrehbuch[[#This Row],[from]]))</f>
        <v>21.1</v>
      </c>
      <c r="AF752" s="9">
        <v>2</v>
      </c>
      <c r="AG752" s="88" t="str">
        <f>IF(ISBLANK(Lehrdrehbuch[[#This Row],[until]]),"",_xlfn.CONCAT(Lehrdrehbuch[[#This Row],[Ei Nr.]],".",Lehrdrehbuch[[#This Row],[until]]))</f>
        <v>21.2</v>
      </c>
      <c r="AH752" s="67" cm="1">
        <f t="array" ref="AH752">_xlfn.IFS(Lehrdrehbuch[[#This Row],[from]]="na","na",Lehrdrehbuch[[#This Row],[from]]="ID","na",ISBLANK(Lehrdrehbuch[[#This Row],[from]]),"na",ISNUMBER(Lehrdrehbuch[[#This Row],[from]]),Lehrdrehbuch[[#This Row],[until]]-Lehrdrehbuch[[#This Row],[from]]+1)</f>
        <v>2</v>
      </c>
      <c r="AI752" s="79"/>
      <c r="AJ752" s="96"/>
      <c r="AK752" s="79"/>
    </row>
    <row r="753" spans="1:37" ht="409.6" x14ac:dyDescent="0.2">
      <c r="A753" s="46"/>
      <c r="B753" s="39">
        <v>8</v>
      </c>
      <c r="C753" s="109">
        <v>369</v>
      </c>
      <c r="D753" s="50">
        <v>353</v>
      </c>
      <c r="E753" s="102">
        <v>0</v>
      </c>
      <c r="F753" s="92" t="s">
        <v>835</v>
      </c>
      <c r="G753" s="52">
        <v>8.3333333333333332E-3</v>
      </c>
      <c r="H753" s="44">
        <v>1</v>
      </c>
      <c r="I75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0.23888888888888882</v>
      </c>
      <c r="J75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0.61388888888888848</v>
      </c>
      <c r="K753" s="56">
        <v>3.8194444444444441E-2</v>
      </c>
      <c r="L753" s="128" t="str" cm="1">
        <f t="array" ref="L75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21.01.02.01_p_EN</v>
      </c>
      <c r="M753" s="59">
        <v>21</v>
      </c>
      <c r="N753" s="37" t="s">
        <v>1141</v>
      </c>
      <c r="O753" s="5">
        <v>1</v>
      </c>
      <c r="P753" s="1" t="s">
        <v>1159</v>
      </c>
      <c r="Q753" s="59">
        <v>2</v>
      </c>
      <c r="R753" s="1" t="s">
        <v>1162</v>
      </c>
      <c r="S753" s="84" t="s">
        <v>1582</v>
      </c>
      <c r="T753" s="59">
        <v>1</v>
      </c>
      <c r="U753" s="2" t="s">
        <v>1079</v>
      </c>
      <c r="V753" s="60" t="s">
        <v>1353</v>
      </c>
      <c r="W753" s="1" t="s">
        <v>821</v>
      </c>
      <c r="X753" s="1" t="s">
        <v>822</v>
      </c>
      <c r="Y753" s="17">
        <v>0</v>
      </c>
      <c r="Z753" s="60" t="s">
        <v>1583</v>
      </c>
      <c r="AA753" s="35"/>
      <c r="AB753" s="12"/>
      <c r="AC753" s="2" t="s">
        <v>819</v>
      </c>
      <c r="AD753" s="9">
        <v>3</v>
      </c>
      <c r="AE753" s="88" t="str">
        <f>IF(ISBLANK(Lehrdrehbuch[[#This Row],[from]]),"",_xlfn.CONCAT(Lehrdrehbuch[[#This Row],[Ei Nr.]],".",Lehrdrehbuch[[#This Row],[from]]))</f>
        <v>21.3</v>
      </c>
      <c r="AF753" s="9">
        <v>3</v>
      </c>
      <c r="AG753" s="88" t="str">
        <f>IF(ISBLANK(Lehrdrehbuch[[#This Row],[until]]),"",_xlfn.CONCAT(Lehrdrehbuch[[#This Row],[Ei Nr.]],".",Lehrdrehbuch[[#This Row],[until]]))</f>
        <v>21.3</v>
      </c>
      <c r="AH753" s="67" cm="1">
        <f t="array" ref="AH753">_xlfn.IFS(Lehrdrehbuch[[#This Row],[from]]="na","na",Lehrdrehbuch[[#This Row],[from]]="ID","na",ISBLANK(Lehrdrehbuch[[#This Row],[from]]),"na",ISNUMBER(Lehrdrehbuch[[#This Row],[from]]),Lehrdrehbuch[[#This Row],[until]]-Lehrdrehbuch[[#This Row],[from]]+1)</f>
        <v>1</v>
      </c>
      <c r="AI753" s="2" t="s">
        <v>201</v>
      </c>
      <c r="AJ753" s="96"/>
      <c r="AK753" s="79"/>
    </row>
    <row r="754" spans="1:37" ht="32" x14ac:dyDescent="0.2">
      <c r="A754" s="46"/>
      <c r="B754" s="39">
        <v>8</v>
      </c>
      <c r="C754" s="109">
        <v>370</v>
      </c>
      <c r="D754" s="50">
        <v>355</v>
      </c>
      <c r="E754" s="102">
        <v>0</v>
      </c>
      <c r="F754" s="92" t="s">
        <v>835</v>
      </c>
      <c r="G754" s="52">
        <v>2.0833333333333333E-3</v>
      </c>
      <c r="H754" s="44">
        <v>0</v>
      </c>
      <c r="I75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0.23888888888888882</v>
      </c>
      <c r="J75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0.61388888888888848</v>
      </c>
      <c r="K754" s="56">
        <v>3.8194444444444441E-2</v>
      </c>
      <c r="L754" s="128" t="str" cm="1">
        <f t="array" ref="L75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21.01.02a.01_p_EN</v>
      </c>
      <c r="M754" s="59">
        <v>21</v>
      </c>
      <c r="N754" s="37" t="s">
        <v>1141</v>
      </c>
      <c r="O754" s="5">
        <v>1</v>
      </c>
      <c r="P754" s="1" t="s">
        <v>1159</v>
      </c>
      <c r="Q754" s="59" t="s">
        <v>365</v>
      </c>
      <c r="R754" s="1" t="s">
        <v>1162</v>
      </c>
      <c r="S754" s="84" t="s">
        <v>823</v>
      </c>
      <c r="T754" s="59">
        <v>1</v>
      </c>
      <c r="U754" s="2" t="s">
        <v>824</v>
      </c>
      <c r="V754" s="60" t="s">
        <v>1353</v>
      </c>
      <c r="W754" s="1" t="s">
        <v>821</v>
      </c>
      <c r="X754" s="1" t="s">
        <v>822</v>
      </c>
      <c r="Y754" s="17">
        <v>1</v>
      </c>
      <c r="Z754" s="60" t="s">
        <v>1584</v>
      </c>
      <c r="AA754" s="35"/>
      <c r="AB754" s="12"/>
      <c r="AC754" s="2"/>
      <c r="AD754" s="9" t="s">
        <v>15</v>
      </c>
      <c r="AE754" s="88" t="str">
        <f>IF(ISBLANK(Lehrdrehbuch[[#This Row],[from]]),"",_xlfn.CONCAT(Lehrdrehbuch[[#This Row],[Ei Nr.]],".",Lehrdrehbuch[[#This Row],[from]]))</f>
        <v>21.na</v>
      </c>
      <c r="AF754" s="9" t="s">
        <v>15</v>
      </c>
      <c r="AG754" s="88" t="str">
        <f>IF(ISBLANK(Lehrdrehbuch[[#This Row],[until]]),"",_xlfn.CONCAT(Lehrdrehbuch[[#This Row],[Ei Nr.]],".",Lehrdrehbuch[[#This Row],[until]]))</f>
        <v>21.na</v>
      </c>
      <c r="AH754" s="67" t="str" cm="1">
        <f t="array" ref="AH754">_xlfn.IFS(Lehrdrehbuch[[#This Row],[from]]="na","na",Lehrdrehbuch[[#This Row],[from]]="ID","na",ISBLANK(Lehrdrehbuch[[#This Row],[from]]),"na",ISNUMBER(Lehrdrehbuch[[#This Row],[from]]),Lehrdrehbuch[[#This Row],[until]]-Lehrdrehbuch[[#This Row],[from]]+1)</f>
        <v>na</v>
      </c>
      <c r="AI754" s="79"/>
      <c r="AJ754" s="96"/>
      <c r="AK754" s="79"/>
    </row>
    <row r="755" spans="1:37" ht="144" x14ac:dyDescent="0.2">
      <c r="A755" s="46"/>
      <c r="B755" s="39">
        <v>8</v>
      </c>
      <c r="C755" s="109">
        <v>371</v>
      </c>
      <c r="D755" s="50">
        <v>357</v>
      </c>
      <c r="E755" s="102">
        <v>0</v>
      </c>
      <c r="F755" s="92" t="s">
        <v>835</v>
      </c>
      <c r="G755" s="52">
        <v>2.0833333333333333E-3</v>
      </c>
      <c r="H755" s="44">
        <v>1</v>
      </c>
      <c r="I75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0.24097222222222214</v>
      </c>
      <c r="J75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0.61597222222222181</v>
      </c>
      <c r="K755" s="56">
        <v>3.8194444444444441E-2</v>
      </c>
      <c r="L755" s="128" t="str" cm="1">
        <f t="array" ref="L75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21.02.01.01_p_EN</v>
      </c>
      <c r="M755" s="59">
        <v>21</v>
      </c>
      <c r="N755" s="37" t="s">
        <v>1141</v>
      </c>
      <c r="O755" s="5">
        <v>2</v>
      </c>
      <c r="P755" s="1" t="s">
        <v>1160</v>
      </c>
      <c r="Q755" s="59">
        <v>1</v>
      </c>
      <c r="R755" s="1" t="s">
        <v>1160</v>
      </c>
      <c r="S755" s="84" t="s">
        <v>531</v>
      </c>
      <c r="T755" s="59">
        <v>1</v>
      </c>
      <c r="U755" s="2" t="s">
        <v>954</v>
      </c>
      <c r="V755" s="60" t="s">
        <v>1354</v>
      </c>
      <c r="W755" s="1" t="s">
        <v>821</v>
      </c>
      <c r="X755" s="1" t="s">
        <v>822</v>
      </c>
      <c r="Y755" s="17">
        <v>0</v>
      </c>
      <c r="Z755" s="60" t="s">
        <v>1585</v>
      </c>
      <c r="AA755" s="35"/>
      <c r="AB755" s="12"/>
      <c r="AC755" s="2" t="s">
        <v>1586</v>
      </c>
      <c r="AD755" s="9">
        <v>4</v>
      </c>
      <c r="AE755" s="88" t="str">
        <f>IF(ISBLANK(Lehrdrehbuch[[#This Row],[from]]),"",_xlfn.CONCAT(Lehrdrehbuch[[#This Row],[Ei Nr.]],".",Lehrdrehbuch[[#This Row],[from]]))</f>
        <v>21.4</v>
      </c>
      <c r="AF755" s="9">
        <v>4</v>
      </c>
      <c r="AG755" s="88" t="str">
        <f>IF(ISBLANK(Lehrdrehbuch[[#This Row],[until]]),"",_xlfn.CONCAT(Lehrdrehbuch[[#This Row],[Ei Nr.]],".",Lehrdrehbuch[[#This Row],[until]]))</f>
        <v>21.4</v>
      </c>
      <c r="AH755" s="67" cm="1">
        <f t="array" ref="AH755">_xlfn.IFS(Lehrdrehbuch[[#This Row],[from]]="na","na",Lehrdrehbuch[[#This Row],[from]]="ID","na",ISBLANK(Lehrdrehbuch[[#This Row],[from]]),"na",ISNUMBER(Lehrdrehbuch[[#This Row],[from]]),Lehrdrehbuch[[#This Row],[until]]-Lehrdrehbuch[[#This Row],[from]]+1)</f>
        <v>1</v>
      </c>
      <c r="AI755" s="79"/>
      <c r="AJ755" s="96"/>
      <c r="AK755" s="79"/>
    </row>
    <row r="756" spans="1:37" ht="32" x14ac:dyDescent="0.2">
      <c r="A756" s="46"/>
      <c r="B756" s="39">
        <v>8</v>
      </c>
      <c r="C756" s="109">
        <v>372</v>
      </c>
      <c r="D756" s="50">
        <v>359</v>
      </c>
      <c r="E756" s="102">
        <v>0</v>
      </c>
      <c r="F756" s="92" t="s">
        <v>835</v>
      </c>
      <c r="G756" s="52">
        <v>1.0416666666666666E-2</v>
      </c>
      <c r="H756" s="44">
        <v>1</v>
      </c>
      <c r="I756"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0.25138888888888883</v>
      </c>
      <c r="J756"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0.62638888888888844</v>
      </c>
      <c r="K756" s="56">
        <v>3.8194444444444441E-2</v>
      </c>
      <c r="L756" s="128" t="str" cm="1">
        <f t="array" ref="L756">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21.02.01.02_p_EN</v>
      </c>
      <c r="M756" s="59">
        <v>21</v>
      </c>
      <c r="N756" s="37" t="s">
        <v>1141</v>
      </c>
      <c r="O756" s="5">
        <v>2</v>
      </c>
      <c r="P756" s="1" t="s">
        <v>1160</v>
      </c>
      <c r="Q756" s="59">
        <v>1</v>
      </c>
      <c r="R756" s="1" t="s">
        <v>1160</v>
      </c>
      <c r="S756" s="84" t="s">
        <v>531</v>
      </c>
      <c r="T756" s="59">
        <v>2</v>
      </c>
      <c r="U756" s="2" t="s">
        <v>1409</v>
      </c>
      <c r="V756" s="60" t="s">
        <v>1354</v>
      </c>
      <c r="W756" s="1" t="s">
        <v>821</v>
      </c>
      <c r="X756" s="1" t="s">
        <v>822</v>
      </c>
      <c r="Y756" s="17">
        <v>0</v>
      </c>
      <c r="Z756" s="60" t="s">
        <v>1411</v>
      </c>
      <c r="AA756" s="35"/>
      <c r="AB756" s="12"/>
      <c r="AC756" s="2" t="s">
        <v>1586</v>
      </c>
      <c r="AD756" s="9">
        <v>5</v>
      </c>
      <c r="AE756" s="88" t="str">
        <f>IF(ISBLANK(Lehrdrehbuch[[#This Row],[from]]),"",_xlfn.CONCAT(Lehrdrehbuch[[#This Row],[Ei Nr.]],".",Lehrdrehbuch[[#This Row],[from]]))</f>
        <v>21.5</v>
      </c>
      <c r="AF756" s="9">
        <v>5</v>
      </c>
      <c r="AG756" s="88" t="str">
        <f>IF(ISBLANK(Lehrdrehbuch[[#This Row],[until]]),"",_xlfn.CONCAT(Lehrdrehbuch[[#This Row],[Ei Nr.]],".",Lehrdrehbuch[[#This Row],[until]]))</f>
        <v>21.5</v>
      </c>
      <c r="AH756" s="67" cm="1">
        <f t="array" ref="AH756">_xlfn.IFS(Lehrdrehbuch[[#This Row],[from]]="na","na",Lehrdrehbuch[[#This Row],[from]]="ID","na",ISBLANK(Lehrdrehbuch[[#This Row],[from]]),"na",ISNUMBER(Lehrdrehbuch[[#This Row],[from]]),Lehrdrehbuch[[#This Row],[until]]-Lehrdrehbuch[[#This Row],[from]]+1)</f>
        <v>1</v>
      </c>
      <c r="AI756" s="79"/>
      <c r="AJ756" s="96"/>
      <c r="AK756" s="79"/>
    </row>
    <row r="757" spans="1:37" ht="64" x14ac:dyDescent="0.2">
      <c r="A757" s="46"/>
      <c r="B757" s="39">
        <v>8</v>
      </c>
      <c r="C757" s="109">
        <v>373</v>
      </c>
      <c r="D757" s="50">
        <v>361</v>
      </c>
      <c r="E757" s="102">
        <v>0</v>
      </c>
      <c r="F757" s="92" t="s">
        <v>835</v>
      </c>
      <c r="G757" s="52">
        <v>1.0416666666666666E-2</v>
      </c>
      <c r="H757" s="44">
        <v>1</v>
      </c>
      <c r="I757"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0.26180555555555551</v>
      </c>
      <c r="J757"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0.63680555555555507</v>
      </c>
      <c r="K757" s="56">
        <v>3.8194444444444441E-2</v>
      </c>
      <c r="L757" s="128" t="str" cm="1">
        <f t="array" ref="L757">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21.02.01.03_p_EN</v>
      </c>
      <c r="M757" s="59">
        <v>21</v>
      </c>
      <c r="N757" s="37" t="s">
        <v>1141</v>
      </c>
      <c r="O757" s="5">
        <v>2</v>
      </c>
      <c r="P757" s="1" t="s">
        <v>1160</v>
      </c>
      <c r="Q757" s="59">
        <v>1</v>
      </c>
      <c r="R757" s="1" t="s">
        <v>1160</v>
      </c>
      <c r="S757" s="84" t="s">
        <v>531</v>
      </c>
      <c r="T757" s="59">
        <v>3</v>
      </c>
      <c r="U757" s="2" t="s">
        <v>1357</v>
      </c>
      <c r="V757" s="60" t="s">
        <v>1354</v>
      </c>
      <c r="W757" s="1" t="s">
        <v>821</v>
      </c>
      <c r="X757" s="1" t="s">
        <v>822</v>
      </c>
      <c r="Y757" s="17">
        <v>0</v>
      </c>
      <c r="Z757" s="60" t="s">
        <v>1588</v>
      </c>
      <c r="AA757" s="35"/>
      <c r="AB757" s="12"/>
      <c r="AC757" s="2" t="s">
        <v>849</v>
      </c>
      <c r="AD757" s="9">
        <v>6</v>
      </c>
      <c r="AE757" s="88" t="str">
        <f>IF(ISBLANK(Lehrdrehbuch[[#This Row],[from]]),"",_xlfn.CONCAT(Lehrdrehbuch[[#This Row],[Ei Nr.]],".",Lehrdrehbuch[[#This Row],[from]]))</f>
        <v>21.6</v>
      </c>
      <c r="AF757" s="9">
        <v>6</v>
      </c>
      <c r="AG757" s="88" t="str">
        <f>IF(ISBLANK(Lehrdrehbuch[[#This Row],[until]]),"",_xlfn.CONCAT(Lehrdrehbuch[[#This Row],[Ei Nr.]],".",Lehrdrehbuch[[#This Row],[until]]))</f>
        <v>21.6</v>
      </c>
      <c r="AH757" s="67" cm="1">
        <f t="array" ref="AH757">_xlfn.IFS(Lehrdrehbuch[[#This Row],[from]]="na","na",Lehrdrehbuch[[#This Row],[from]]="ID","na",ISBLANK(Lehrdrehbuch[[#This Row],[from]]),"na",ISNUMBER(Lehrdrehbuch[[#This Row],[from]]),Lehrdrehbuch[[#This Row],[until]]-Lehrdrehbuch[[#This Row],[from]]+1)</f>
        <v>1</v>
      </c>
      <c r="AI757" s="79"/>
      <c r="AJ757" s="96"/>
      <c r="AK757" s="79"/>
    </row>
    <row r="758" spans="1:37" ht="64" x14ac:dyDescent="0.2">
      <c r="A758" s="46"/>
      <c r="B758" s="39">
        <v>8</v>
      </c>
      <c r="C758" s="109">
        <v>374</v>
      </c>
      <c r="D758" s="50">
        <v>366</v>
      </c>
      <c r="E758" s="102">
        <v>0</v>
      </c>
      <c r="F758" s="92" t="s">
        <v>835</v>
      </c>
      <c r="G758" s="52">
        <v>3.472222222222222E-3</v>
      </c>
      <c r="H758" s="44">
        <v>1</v>
      </c>
      <c r="I758"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0.26527777777777772</v>
      </c>
      <c r="J758"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0.64027777777777728</v>
      </c>
      <c r="K758" s="56">
        <v>3.4722222222222224E-2</v>
      </c>
      <c r="L758" s="128" t="str" cm="1">
        <f t="array" ref="L758">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22.01.01.01_p_EN</v>
      </c>
      <c r="M758" s="59">
        <v>22</v>
      </c>
      <c r="N758" s="37" t="s">
        <v>1589</v>
      </c>
      <c r="O758" s="5">
        <v>1</v>
      </c>
      <c r="P758" s="1" t="s">
        <v>1589</v>
      </c>
      <c r="Q758" s="59">
        <v>1</v>
      </c>
      <c r="R758" s="1" t="s">
        <v>442</v>
      </c>
      <c r="S758" s="84" t="s">
        <v>868</v>
      </c>
      <c r="T758" s="59">
        <v>1</v>
      </c>
      <c r="U758" s="2" t="s">
        <v>1200</v>
      </c>
      <c r="V758" s="60" t="s">
        <v>1201</v>
      </c>
      <c r="W758" s="1" t="s">
        <v>821</v>
      </c>
      <c r="X758" s="1" t="s">
        <v>822</v>
      </c>
      <c r="Y758" s="17">
        <v>0</v>
      </c>
      <c r="Z758" s="60" t="s">
        <v>1169</v>
      </c>
      <c r="AA758" s="35"/>
      <c r="AB758" s="12"/>
      <c r="AC758" s="2"/>
      <c r="AD758" s="9">
        <v>1</v>
      </c>
      <c r="AE758" s="88" t="str">
        <f>IF(ISBLANK(Lehrdrehbuch[[#This Row],[from]]),"",_xlfn.CONCAT(Lehrdrehbuch[[#This Row],[Ei Nr.]],".",Lehrdrehbuch[[#This Row],[from]]))</f>
        <v>22.1</v>
      </c>
      <c r="AF758" s="9">
        <v>2</v>
      </c>
      <c r="AG758" s="88" t="str">
        <f>IF(ISBLANK(Lehrdrehbuch[[#This Row],[until]]),"",_xlfn.CONCAT(Lehrdrehbuch[[#This Row],[Ei Nr.]],".",Lehrdrehbuch[[#This Row],[until]]))</f>
        <v>22.2</v>
      </c>
      <c r="AH758" s="67" cm="1">
        <f t="array" ref="AH758">_xlfn.IFS(Lehrdrehbuch[[#This Row],[from]]="na","na",Lehrdrehbuch[[#This Row],[from]]="ID","na",ISBLANK(Lehrdrehbuch[[#This Row],[from]]),"na",ISNUMBER(Lehrdrehbuch[[#This Row],[from]]),Lehrdrehbuch[[#This Row],[until]]-Lehrdrehbuch[[#This Row],[from]]+1)</f>
        <v>2</v>
      </c>
      <c r="AI758" s="79"/>
      <c r="AJ758" s="96"/>
      <c r="AK758" s="79"/>
    </row>
    <row r="759" spans="1:37" ht="64" x14ac:dyDescent="0.2">
      <c r="A759" s="46"/>
      <c r="B759" s="39">
        <v>8</v>
      </c>
      <c r="C759" s="109">
        <v>375</v>
      </c>
      <c r="D759" s="50">
        <v>368</v>
      </c>
      <c r="E759" s="102">
        <v>0</v>
      </c>
      <c r="F759" s="92" t="s">
        <v>835</v>
      </c>
      <c r="G759" s="52">
        <v>2.7777777777777779E-3</v>
      </c>
      <c r="H759" s="44">
        <v>1</v>
      </c>
      <c r="I759"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0.26805555555555549</v>
      </c>
      <c r="J759"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0.64305555555555505</v>
      </c>
      <c r="K759" s="56">
        <v>3.4722222222222224E-2</v>
      </c>
      <c r="L759" s="128" t="str" cm="1">
        <f t="array" ref="L759">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22.01.02.01_p_EN</v>
      </c>
      <c r="M759" s="59">
        <v>22</v>
      </c>
      <c r="N759" s="37" t="s">
        <v>1589</v>
      </c>
      <c r="O759" s="5">
        <v>1</v>
      </c>
      <c r="P759" s="1" t="s">
        <v>1589</v>
      </c>
      <c r="Q759" s="59">
        <v>2</v>
      </c>
      <c r="R759" s="1" t="s">
        <v>442</v>
      </c>
      <c r="S759" s="84" t="s">
        <v>823</v>
      </c>
      <c r="T759" s="59">
        <v>1</v>
      </c>
      <c r="U759" s="2" t="s">
        <v>442</v>
      </c>
      <c r="V759" s="60" t="s">
        <v>1201</v>
      </c>
      <c r="W759" s="1" t="s">
        <v>826</v>
      </c>
      <c r="X759" s="1" t="s">
        <v>374</v>
      </c>
      <c r="Y759" s="17">
        <v>0</v>
      </c>
      <c r="Z759" s="60" t="s">
        <v>1590</v>
      </c>
      <c r="AA759" s="35"/>
      <c r="AB759" s="12"/>
      <c r="AC759" s="2"/>
      <c r="AD759" s="9">
        <v>3</v>
      </c>
      <c r="AE759" s="88" t="str">
        <f>IF(ISBLANK(Lehrdrehbuch[[#This Row],[from]]),"",_xlfn.CONCAT(Lehrdrehbuch[[#This Row],[Ei Nr.]],".",Lehrdrehbuch[[#This Row],[from]]))</f>
        <v>22.3</v>
      </c>
      <c r="AF759" s="9">
        <v>4</v>
      </c>
      <c r="AG759" s="88" t="str">
        <f>IF(ISBLANK(Lehrdrehbuch[[#This Row],[until]]),"",_xlfn.CONCAT(Lehrdrehbuch[[#This Row],[Ei Nr.]],".",Lehrdrehbuch[[#This Row],[until]]))</f>
        <v>22.4</v>
      </c>
      <c r="AH759" s="67" cm="1">
        <f t="array" ref="AH759">_xlfn.IFS(Lehrdrehbuch[[#This Row],[from]]="na","na",Lehrdrehbuch[[#This Row],[from]]="ID","na",ISBLANK(Lehrdrehbuch[[#This Row],[from]]),"na",ISNUMBER(Lehrdrehbuch[[#This Row],[from]]),Lehrdrehbuch[[#This Row],[until]]-Lehrdrehbuch[[#This Row],[from]]+1)</f>
        <v>2</v>
      </c>
      <c r="AI759" s="79"/>
      <c r="AJ759" s="96"/>
      <c r="AK759" s="79"/>
    </row>
    <row r="760" spans="1:37" ht="112" x14ac:dyDescent="0.2">
      <c r="A760" s="46"/>
      <c r="B760" s="39">
        <v>8</v>
      </c>
      <c r="C760" s="109">
        <v>376</v>
      </c>
      <c r="D760" s="50">
        <v>370</v>
      </c>
      <c r="E760" s="102">
        <v>0</v>
      </c>
      <c r="F760" s="92" t="s">
        <v>835</v>
      </c>
      <c r="G760" s="52">
        <v>4.8611111111111112E-3</v>
      </c>
      <c r="H760" s="44">
        <v>1</v>
      </c>
      <c r="I760"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0.27291666666666659</v>
      </c>
      <c r="J760"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0.64791666666666614</v>
      </c>
      <c r="K760" s="56">
        <v>3.4722222222222224E-2</v>
      </c>
      <c r="L760" s="128" t="str" cm="1">
        <f t="array" ref="L760">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22.02.01.01_p_EN</v>
      </c>
      <c r="M760" s="59">
        <v>22</v>
      </c>
      <c r="N760" s="37" t="s">
        <v>1589</v>
      </c>
      <c r="O760" s="5">
        <v>2</v>
      </c>
      <c r="P760" s="1" t="s">
        <v>83</v>
      </c>
      <c r="Q760" s="59">
        <v>1</v>
      </c>
      <c r="R760" s="1" t="s">
        <v>83</v>
      </c>
      <c r="S760" s="84" t="s">
        <v>1047</v>
      </c>
      <c r="T760" s="59">
        <v>1</v>
      </c>
      <c r="U760" s="2" t="s">
        <v>1202</v>
      </c>
      <c r="V760" s="60" t="s">
        <v>1203</v>
      </c>
      <c r="W760" s="1" t="s">
        <v>821</v>
      </c>
      <c r="X760" s="1" t="s">
        <v>822</v>
      </c>
      <c r="Y760" s="17">
        <v>0</v>
      </c>
      <c r="Z760" s="60" t="s">
        <v>1591</v>
      </c>
      <c r="AA760" s="35"/>
      <c r="AB760" s="12"/>
      <c r="AC760" s="2"/>
      <c r="AD760" s="9">
        <v>5</v>
      </c>
      <c r="AE760" s="88" t="str">
        <f>IF(ISBLANK(Lehrdrehbuch[[#This Row],[from]]),"",_xlfn.CONCAT(Lehrdrehbuch[[#This Row],[Ei Nr.]],".",Lehrdrehbuch[[#This Row],[from]]))</f>
        <v>22.5</v>
      </c>
      <c r="AF760" s="9">
        <v>5</v>
      </c>
      <c r="AG760" s="88" t="str">
        <f>IF(ISBLANK(Lehrdrehbuch[[#This Row],[until]]),"",_xlfn.CONCAT(Lehrdrehbuch[[#This Row],[Ei Nr.]],".",Lehrdrehbuch[[#This Row],[until]]))</f>
        <v>22.5</v>
      </c>
      <c r="AH760" s="67" cm="1">
        <f t="array" ref="AH760">_xlfn.IFS(Lehrdrehbuch[[#This Row],[from]]="na","na",Lehrdrehbuch[[#This Row],[from]]="ID","na",ISBLANK(Lehrdrehbuch[[#This Row],[from]]),"na",ISNUMBER(Lehrdrehbuch[[#This Row],[from]]),Lehrdrehbuch[[#This Row],[until]]-Lehrdrehbuch[[#This Row],[from]]+1)</f>
        <v>1</v>
      </c>
      <c r="AI760" s="79"/>
      <c r="AJ760" s="96"/>
      <c r="AK760" s="82"/>
    </row>
    <row r="761" spans="1:37" ht="96" x14ac:dyDescent="0.2">
      <c r="A761" s="46"/>
      <c r="B761" s="39">
        <v>8</v>
      </c>
      <c r="C761" s="109">
        <v>377</v>
      </c>
      <c r="D761" s="50">
        <v>372</v>
      </c>
      <c r="E761" s="102">
        <v>0</v>
      </c>
      <c r="F761" s="92" t="s">
        <v>835</v>
      </c>
      <c r="G761" s="52">
        <v>2.0833333333333333E-3</v>
      </c>
      <c r="H761" s="44">
        <v>0</v>
      </c>
      <c r="I761"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0.27291666666666659</v>
      </c>
      <c r="J761"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0.64791666666666614</v>
      </c>
      <c r="K761" s="56">
        <v>3.4722222222222224E-2</v>
      </c>
      <c r="L761" s="128" t="str" cm="1">
        <f t="array" ref="L761">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22.02.01a.01_p_EN</v>
      </c>
      <c r="M761" s="58">
        <v>22</v>
      </c>
      <c r="N761" s="37" t="s">
        <v>1589</v>
      </c>
      <c r="O761" s="5">
        <v>2</v>
      </c>
      <c r="P761" s="1" t="s">
        <v>83</v>
      </c>
      <c r="Q761" s="59" t="s">
        <v>363</v>
      </c>
      <c r="R761" s="1" t="s">
        <v>1164</v>
      </c>
      <c r="S761" s="84" t="s">
        <v>868</v>
      </c>
      <c r="T761" s="58">
        <v>1</v>
      </c>
      <c r="U761" s="2" t="s">
        <v>1200</v>
      </c>
      <c r="V761" s="60" t="s">
        <v>1204</v>
      </c>
      <c r="W761" s="1" t="s">
        <v>821</v>
      </c>
      <c r="X761" s="1" t="s">
        <v>822</v>
      </c>
      <c r="Y761" s="17">
        <v>1</v>
      </c>
      <c r="Z761" s="60" t="s">
        <v>1171</v>
      </c>
      <c r="AA761" s="35"/>
      <c r="AB761" s="12"/>
      <c r="AC761" s="2"/>
      <c r="AD761" s="9" t="s">
        <v>15</v>
      </c>
      <c r="AE761" s="88" t="str">
        <f>IF(ISBLANK(Lehrdrehbuch[[#This Row],[from]]),"",_xlfn.CONCAT(Lehrdrehbuch[[#This Row],[Ei Nr.]],".",Lehrdrehbuch[[#This Row],[from]]))</f>
        <v>22.na</v>
      </c>
      <c r="AF761" s="9" t="s">
        <v>15</v>
      </c>
      <c r="AG761" s="88" t="str">
        <f>IF(ISBLANK(Lehrdrehbuch[[#This Row],[until]]),"",_xlfn.CONCAT(Lehrdrehbuch[[#This Row],[Ei Nr.]],".",Lehrdrehbuch[[#This Row],[until]]))</f>
        <v>22.na</v>
      </c>
      <c r="AH761" s="67" t="str" cm="1">
        <f t="array" ref="AH761">_xlfn.IFS(Lehrdrehbuch[[#This Row],[from]]="na","na",Lehrdrehbuch[[#This Row],[from]]="ID","na",ISBLANK(Lehrdrehbuch[[#This Row],[from]]),"na",ISNUMBER(Lehrdrehbuch[[#This Row],[from]]),Lehrdrehbuch[[#This Row],[until]]-Lehrdrehbuch[[#This Row],[from]]+1)</f>
        <v>na</v>
      </c>
      <c r="AI761" s="79"/>
      <c r="AJ761" s="96"/>
      <c r="AK761" s="82"/>
    </row>
    <row r="762" spans="1:37" ht="160" x14ac:dyDescent="0.2">
      <c r="A762" s="46"/>
      <c r="B762" s="39">
        <v>8</v>
      </c>
      <c r="C762" s="109">
        <v>378</v>
      </c>
      <c r="D762" s="50">
        <v>374</v>
      </c>
      <c r="E762" s="102">
        <v>0</v>
      </c>
      <c r="F762" s="92" t="s">
        <v>835</v>
      </c>
      <c r="G762" s="52">
        <v>2.0833333333333332E-2</v>
      </c>
      <c r="H762" s="44">
        <v>1</v>
      </c>
      <c r="I762"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0.2937499999999999</v>
      </c>
      <c r="J762"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0.66874999999999951</v>
      </c>
      <c r="K762" s="56">
        <v>3.4722222222222224E-2</v>
      </c>
      <c r="L762" s="128" t="str" cm="1">
        <f t="array" ref="L762">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22.04.01.01_p_EN</v>
      </c>
      <c r="M762" s="59">
        <v>22</v>
      </c>
      <c r="N762" s="37" t="s">
        <v>1589</v>
      </c>
      <c r="O762" s="5">
        <v>4</v>
      </c>
      <c r="P762" s="1" t="s">
        <v>53</v>
      </c>
      <c r="Q762" s="59">
        <v>1</v>
      </c>
      <c r="R762" s="1" t="s">
        <v>1592</v>
      </c>
      <c r="S762" s="84" t="s">
        <v>1593</v>
      </c>
      <c r="T762" s="59">
        <v>1</v>
      </c>
      <c r="U762" s="2" t="s">
        <v>1200</v>
      </c>
      <c r="V762" s="60" t="s">
        <v>1594</v>
      </c>
      <c r="W762" s="1" t="s">
        <v>821</v>
      </c>
      <c r="X762" s="1" t="s">
        <v>822</v>
      </c>
      <c r="Y762" s="17">
        <v>0</v>
      </c>
      <c r="Z762" s="60" t="s">
        <v>1595</v>
      </c>
      <c r="AA762" s="65"/>
      <c r="AB762" s="12"/>
      <c r="AC762" s="2"/>
      <c r="AD762" s="9" t="s">
        <v>15</v>
      </c>
      <c r="AE762" s="88" t="str">
        <f>IF(ISBLANK(Lehrdrehbuch[[#This Row],[from]]),"",_xlfn.CONCAT(Lehrdrehbuch[[#This Row],[Ei Nr.]],".",Lehrdrehbuch[[#This Row],[from]]))</f>
        <v>22.na</v>
      </c>
      <c r="AF762" s="9" t="s">
        <v>15</v>
      </c>
      <c r="AG762" s="88" t="str">
        <f>IF(ISBLANK(Lehrdrehbuch[[#This Row],[until]]),"",_xlfn.CONCAT(Lehrdrehbuch[[#This Row],[Ei Nr.]],".",Lehrdrehbuch[[#This Row],[until]]))</f>
        <v>22.na</v>
      </c>
      <c r="AH762" s="67" t="str" cm="1">
        <f t="array" ref="AH762">_xlfn.IFS(Lehrdrehbuch[[#This Row],[from]]="na","na",Lehrdrehbuch[[#This Row],[from]]="ID","na",ISBLANK(Lehrdrehbuch[[#This Row],[from]]),"na",ISNUMBER(Lehrdrehbuch[[#This Row],[from]]),Lehrdrehbuch[[#This Row],[until]]-Lehrdrehbuch[[#This Row],[from]]+1)</f>
        <v>na</v>
      </c>
      <c r="AI762" s="79"/>
      <c r="AJ762" s="96"/>
      <c r="AK762" s="79"/>
    </row>
    <row r="763" spans="1:37" ht="16" x14ac:dyDescent="0.2">
      <c r="A763" s="46"/>
      <c r="B763" s="39">
        <v>8</v>
      </c>
      <c r="C763" s="109">
        <v>379</v>
      </c>
      <c r="D763" s="50">
        <v>376</v>
      </c>
      <c r="E763" s="102">
        <v>0</v>
      </c>
      <c r="F763" s="92" t="s">
        <v>835</v>
      </c>
      <c r="G763" s="52">
        <v>2.7777777777777779E-3</v>
      </c>
      <c r="H763" s="44">
        <v>1</v>
      </c>
      <c r="I763"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0.29652777777777767</v>
      </c>
      <c r="J763"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0.67152777777777728</v>
      </c>
      <c r="K763" s="56">
        <v>3.4722222222222224E-2</v>
      </c>
      <c r="L763" s="128" t="str" cm="1">
        <f t="array" ref="L763">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22.05.01.01_p_EN</v>
      </c>
      <c r="M763" s="59">
        <v>22</v>
      </c>
      <c r="N763" s="37" t="s">
        <v>1589</v>
      </c>
      <c r="O763" s="5">
        <v>5</v>
      </c>
      <c r="P763" s="1" t="s">
        <v>1001</v>
      </c>
      <c r="Q763" s="59">
        <v>1</v>
      </c>
      <c r="R763" s="1" t="s">
        <v>1165</v>
      </c>
      <c r="S763" s="84" t="s">
        <v>823</v>
      </c>
      <c r="T763" s="59">
        <v>1</v>
      </c>
      <c r="U763" s="2" t="s">
        <v>824</v>
      </c>
      <c r="V763" s="60" t="s">
        <v>1165</v>
      </c>
      <c r="W763" s="1" t="s">
        <v>826</v>
      </c>
      <c r="X763" s="1" t="s">
        <v>374</v>
      </c>
      <c r="Y763" s="17">
        <v>0</v>
      </c>
      <c r="Z763" s="60" t="s">
        <v>1173</v>
      </c>
      <c r="AA763" s="35"/>
      <c r="AB763" s="12"/>
      <c r="AC763" s="2"/>
      <c r="AD763" s="9">
        <v>7</v>
      </c>
      <c r="AE763" s="88" t="str">
        <f>IF(ISBLANK(Lehrdrehbuch[[#This Row],[from]]),"",_xlfn.CONCAT(Lehrdrehbuch[[#This Row],[Ei Nr.]],".",Lehrdrehbuch[[#This Row],[from]]))</f>
        <v>22.7</v>
      </c>
      <c r="AF763" s="9">
        <v>8</v>
      </c>
      <c r="AG763" s="88" t="str">
        <f>IF(ISBLANK(Lehrdrehbuch[[#This Row],[until]]),"",_xlfn.CONCAT(Lehrdrehbuch[[#This Row],[Ei Nr.]],".",Lehrdrehbuch[[#This Row],[until]]))</f>
        <v>22.8</v>
      </c>
      <c r="AH763" s="67" cm="1">
        <f t="array" ref="AH763">_xlfn.IFS(Lehrdrehbuch[[#This Row],[from]]="na","na",Lehrdrehbuch[[#This Row],[from]]="ID","na",ISBLANK(Lehrdrehbuch[[#This Row],[from]]),"na",ISNUMBER(Lehrdrehbuch[[#This Row],[from]]),Lehrdrehbuch[[#This Row],[until]]-Lehrdrehbuch[[#This Row],[from]]+1)</f>
        <v>2</v>
      </c>
      <c r="AI763" s="79"/>
      <c r="AJ763" s="96"/>
      <c r="AK763" s="79"/>
    </row>
    <row r="764" spans="1:37" ht="48" x14ac:dyDescent="0.2">
      <c r="A764" s="46"/>
      <c r="B764" s="39">
        <v>8</v>
      </c>
      <c r="C764" s="109">
        <v>380</v>
      </c>
      <c r="D764" s="50">
        <v>378</v>
      </c>
      <c r="E764" s="102">
        <v>0</v>
      </c>
      <c r="F764" s="92" t="s">
        <v>835</v>
      </c>
      <c r="G764" s="52">
        <v>3.472222222222222E-3</v>
      </c>
      <c r="H764" s="44">
        <v>0</v>
      </c>
      <c r="I764"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0.29652777777777767</v>
      </c>
      <c r="J764"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0.67152777777777728</v>
      </c>
      <c r="K764" s="56">
        <v>3.4722222222222224E-2</v>
      </c>
      <c r="L764" s="128" t="str" cm="1">
        <f t="array" ref="L764">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22.06.01a.01_p_EN</v>
      </c>
      <c r="M764" s="58">
        <v>22</v>
      </c>
      <c r="N764" s="37" t="s">
        <v>1589</v>
      </c>
      <c r="O764" s="5">
        <v>6</v>
      </c>
      <c r="P764" s="1" t="s">
        <v>332</v>
      </c>
      <c r="Q764" s="59" t="s">
        <v>363</v>
      </c>
      <c r="R764" s="1" t="s">
        <v>1166</v>
      </c>
      <c r="S764" s="84" t="s">
        <v>1123</v>
      </c>
      <c r="T764" s="58">
        <v>1</v>
      </c>
      <c r="U764" s="2" t="s">
        <v>1202</v>
      </c>
      <c r="V764" s="60" t="s">
        <v>1205</v>
      </c>
      <c r="W764" s="1" t="s">
        <v>821</v>
      </c>
      <c r="X764" s="1" t="s">
        <v>374</v>
      </c>
      <c r="Y764" s="17">
        <v>1</v>
      </c>
      <c r="Z764" s="60" t="s">
        <v>1206</v>
      </c>
      <c r="AA764" s="35"/>
      <c r="AB764" s="12"/>
      <c r="AC764" s="2"/>
      <c r="AD764" s="9" t="s">
        <v>15</v>
      </c>
      <c r="AE764" s="88" t="str">
        <f>IF(ISBLANK(Lehrdrehbuch[[#This Row],[from]]),"",_xlfn.CONCAT(Lehrdrehbuch[[#This Row],[Ei Nr.]],".",Lehrdrehbuch[[#This Row],[from]]))</f>
        <v>22.na</v>
      </c>
      <c r="AF764" s="9" t="s">
        <v>15</v>
      </c>
      <c r="AG764" s="88" t="str">
        <f>IF(ISBLANK(Lehrdrehbuch[[#This Row],[until]]),"",_xlfn.CONCAT(Lehrdrehbuch[[#This Row],[Ei Nr.]],".",Lehrdrehbuch[[#This Row],[until]]))</f>
        <v>22.na</v>
      </c>
      <c r="AH764" s="67" t="str" cm="1">
        <f t="array" ref="AH764">_xlfn.IFS(Lehrdrehbuch[[#This Row],[from]]="na","na",Lehrdrehbuch[[#This Row],[from]]="ID","na",ISBLANK(Lehrdrehbuch[[#This Row],[from]]),"na",ISNUMBER(Lehrdrehbuch[[#This Row],[from]]),Lehrdrehbuch[[#This Row],[until]]-Lehrdrehbuch[[#This Row],[from]]+1)</f>
        <v>na</v>
      </c>
      <c r="AI764" s="79"/>
      <c r="AJ764" s="96"/>
      <c r="AK764" s="79"/>
    </row>
    <row r="765" spans="1:37" ht="16" x14ac:dyDescent="0.2">
      <c r="A765" s="46"/>
      <c r="B765" s="39">
        <v>8</v>
      </c>
      <c r="C765" s="109">
        <v>381</v>
      </c>
      <c r="D765" s="50">
        <v>380</v>
      </c>
      <c r="E765" s="103">
        <v>0</v>
      </c>
      <c r="F765" s="92" t="s">
        <v>835</v>
      </c>
      <c r="G765" s="52">
        <v>1.5972222222222224E-2</v>
      </c>
      <c r="H765" s="44">
        <v>1</v>
      </c>
      <c r="I765" s="135">
        <f>IF(Lehrdrehbuch[[#This Row],[Session]]=(INDEX(Lehrdrehbuch[Session],ROW(Lehrdrehbuch[[#This Row],[Session]])-1-ROW(Lehrdrehbuch[[#Headers],[Session]]))),(INDEX(Lehrdrehbuch[Σ t],ROW(Lehrdrehbuch[[#This Row],[Σ t]])-1-ROW(Lehrdrehbuch[[#Headers],[Σ t]])))+(Lehrdrehbuch[[#This Row],[t (step)]]*Lehrdrehbuch[[#This Row],[aktive element]]),(Lehrdrehbuch[[#This Row],[t (step)]]*Lehrdrehbuch[[#This Row],[aktive element]]))</f>
        <v>0.31249999999999989</v>
      </c>
      <c r="J765" s="135">
        <f>IF(Lehrdrehbuch[[#This Row],[Session]]=(INDEX(Lehrdrehbuch[Session],ROW(Lehrdrehbuch[[#This Row],[Session]])-1-ROW(Lehrdrehbuch[[#Headers],[Session]]))),(INDEX(Lehrdrehbuch[until t],ROW(Lehrdrehbuch[[#This Row],[until t]])-1-ROW(Lehrdrehbuch[[#Headers],[until t]])))+(Lehrdrehbuch[[#This Row],[t (step)]]*Lehrdrehbuch[[#This Row],[aktive element]]),Lehrdrehbuch[[#This Row],[Start]]+(Lehrdrehbuch[[#This Row],[t (step)]]*Lehrdrehbuch[[#This Row],[aktive element]]))</f>
        <v>0.68749999999999956</v>
      </c>
      <c r="K765" s="56">
        <v>3.4722222222222224E-2</v>
      </c>
      <c r="L765" s="128" t="str" cm="1">
        <f t="array" ref="L765">_xlfn.IFS(Lehrdrehbuch[[#This Row],[virt.]]=1,_xlfn.CONCAT(TEXT(Lehrdrehbuch[[#This Row],[Ei Nr.]],"0#"),".",TEXT(Lehrdrehbuch[[#This Row],[M Nr]],"0#"),".",TEXT(Lehrdrehbuch[[#This Row],[InAf Nr.]],"0#"),".",TEXT(Lehrdrehbuch[[#This Row],[Step Nr]],"0#"),"_v","_",Lehrdrehbuch[[#This Row],[lang.]]),Lehrdrehbuch[[#This Row],[virt.]]=0,_xlfn.CONCAT(TEXT(Lehrdrehbuch[[#This Row],[Ei Nr.]],"0#"),".",TEXT(Lehrdrehbuch[[#This Row],[M Nr]],"0#"),".",TEXT(Lehrdrehbuch[[#This Row],[InAf Nr.]],"0#"),".",TEXT(Lehrdrehbuch[[#This Row],[Step Nr]],"0#"),"_p","_",Lehrdrehbuch[[#This Row],[lang.]]))</f>
        <v>22.07.01.01_p_EN</v>
      </c>
      <c r="M765" s="58">
        <v>22</v>
      </c>
      <c r="N765" s="37" t="s">
        <v>1589</v>
      </c>
      <c r="O765" s="5">
        <v>7</v>
      </c>
      <c r="P765" s="1" t="s">
        <v>1161</v>
      </c>
      <c r="Q765" s="59">
        <v>1</v>
      </c>
      <c r="R765" s="1" t="s">
        <v>15</v>
      </c>
      <c r="S765" s="84" t="s">
        <v>15</v>
      </c>
      <c r="T765" s="58">
        <v>1</v>
      </c>
      <c r="U765" s="2" t="s">
        <v>15</v>
      </c>
      <c r="V765" s="60" t="s">
        <v>15</v>
      </c>
      <c r="W765" s="1" t="s">
        <v>15</v>
      </c>
      <c r="X765" s="1" t="s">
        <v>15</v>
      </c>
      <c r="Y765" s="17">
        <v>0</v>
      </c>
      <c r="Z765" s="60" t="s">
        <v>15</v>
      </c>
      <c r="AA765" s="35"/>
      <c r="AB765" s="12"/>
      <c r="AC765" s="2" t="s">
        <v>15</v>
      </c>
      <c r="AD765" s="9" t="s">
        <v>15</v>
      </c>
      <c r="AE765" s="88" t="str">
        <f>IF(ISBLANK(Lehrdrehbuch[[#This Row],[from]]),"",_xlfn.CONCAT(Lehrdrehbuch[[#This Row],[Ei Nr.]],".",Lehrdrehbuch[[#This Row],[from]]))</f>
        <v>22.na</v>
      </c>
      <c r="AF765" s="9" t="s">
        <v>15</v>
      </c>
      <c r="AG765" s="88" t="str">
        <f>IF(ISBLANK(Lehrdrehbuch[[#This Row],[until]]),"",_xlfn.CONCAT(Lehrdrehbuch[[#This Row],[Ei Nr.]],".",Lehrdrehbuch[[#This Row],[until]]))</f>
        <v>22.na</v>
      </c>
      <c r="AH765" s="67" t="str" cm="1">
        <f t="array" ref="AH765">_xlfn.IFS(Lehrdrehbuch[[#This Row],[from]]="na","na",Lehrdrehbuch[[#This Row],[from]]="ID","na",ISBLANK(Lehrdrehbuch[[#This Row],[from]]),"na",ISNUMBER(Lehrdrehbuch[[#This Row],[from]]),Lehrdrehbuch[[#This Row],[until]]-Lehrdrehbuch[[#This Row],[from]]+1)</f>
        <v>na</v>
      </c>
      <c r="AI765" s="79"/>
      <c r="AJ765" s="96"/>
      <c r="AK765" s="79"/>
    </row>
  </sheetData>
  <phoneticPr fontId="3" type="noConversion"/>
  <conditionalFormatting sqref="A369:B369 E369 H369:L369 Y369 AA369:AD369 AF369:AK369">
    <cfRule type="expression" dxfId="95" priority="1419">
      <formula>OR($Z372="Pause",$Z372="Mittagspause")</formula>
    </cfRule>
  </conditionalFormatting>
  <conditionalFormatting sqref="A369:B369 E369 Y369 AA369:AD369 AF369:AK369 H369:L369">
    <cfRule type="expression" dxfId="94" priority="955">
      <formula>$Z372="Workshop startet"</formula>
    </cfRule>
  </conditionalFormatting>
  <conditionalFormatting sqref="A370:B370 E370 G370:L370 Y370 AA370:AD370 AF370:AK370">
    <cfRule type="expression" dxfId="93" priority="25">
      <formula>OR(#REF!="Pause",#REF!="Mittagspause")</formula>
    </cfRule>
    <cfRule type="expression" dxfId="92" priority="24">
      <formula>#REF!="Workshop startet"</formula>
    </cfRule>
  </conditionalFormatting>
  <conditionalFormatting sqref="A371:B371 E371 H371:L371 Y371 AA371:AD371 AF371:AK371">
    <cfRule type="expression" dxfId="91" priority="6486">
      <formula>$Z375="Workshop startet"</formula>
    </cfRule>
  </conditionalFormatting>
  <conditionalFormatting sqref="A371:B371 E371 H371:L371 AA371:AD371 AF371:AK371 Y371">
    <cfRule type="expression" dxfId="90" priority="6449">
      <formula>OR($Z375="Pause",$Z375="Mittagspause")</formula>
    </cfRule>
  </conditionalFormatting>
  <conditionalFormatting sqref="A4:D765 E364:R364 T364:T366 W364:Y366 AA364:AK371 E365:O365 E366:R366 E367:L368 Y367:Y369 E4:AK10 W11:AK270 E11:V363 W271:AB271 AD271:AK271 W272:AK272 W273:AB273 AD273:AK273 W274:AK363 E369:F369 E370:L370 E371:F372 G372:J372 L372:V372 W372:AK662 L373:M373 O373:V373 E373:J376 L374:V375 L376:M376 O376:V376 E377:V377 E378:J378 L378:M378 O378:V379 E379:F380 G380:V380 O381:V381 E381:H384 I383:T383 V383:V387 O384:T384 E385:Q385 S385:U385 E386:H386 O386:T386 E387:Q390 R388:V388 E391:V765 W663:AD664 AE663:AK665 W665:Y665 AA665:AD665 W666:AK666 W667:Y667 AA667:AD667 AE667:AK669 W668:AD669 W670:AK765 H371:L371">
    <cfRule type="expression" dxfId="89" priority="913">
      <formula>$E4=1</formula>
    </cfRule>
  </conditionalFormatting>
  <conditionalFormatting sqref="E4:V363 E372:J376 E377:V377 E378:J378 E379:M379 E380:V380 E381:M381 E382:V382 E383:T383 E384:M384 E385:Q385 E386:M386 E387:Q387 E388:V765 W4:AK270 W274:AK363 S387:V387 O378:V379 O384:T384 V383:V384 W272:AK272 W273:AB273 O386:T386 V386 A4:B363 C4:D371 W271:AB271 AD271:AK271 AD273:AK273 F364:F371 AE364:AE371 Z364:Z665 L372:V372 AA372:AK665 W372:Y667 A372:D765 L373:M373 O373:V373 L374:V375 L376:M376 O376:V376 L378:M378 O381:V381 S385:V385 Z666:AK666 AA667:AD667 AE667:AK669 W668:AD669 W670:AK765">
    <cfRule type="expression" dxfId="88" priority="383">
      <formula>$Z4="Workshop startet"</formula>
    </cfRule>
  </conditionalFormatting>
  <conditionalFormatting sqref="E4:AK10 A4:B363 C4:D371 W11:AK270 E11:V363 W271:AB271 AD271:AK271 W272:AK272 W273:AB273 AD273:AK273 W274:AK363 F364:F371 AE364:AE371 L372:V372 E372:J376 A372:D389 W372:AK662 L373:M373 O373:V373 L374:V375 L376:M376 O376:V376 E377:V377 E378:J378 L378:M378 O378:V379 E379:M379 E380:V380 E381:M381 O381:V381 E382:V382 E383:T383 V383:V384 E384:M384 O384:T384 E385:Q385 S385:V385 E386:M386 O386:T386 V386 E387:Q387 S387:V387 E388:V389 A390:V765 Z663:Z665 AA663:AK665 W663:Y667 Z666:AK666 AA667:AD667 AE667:AK669 W668:AD669 W670:AK765">
    <cfRule type="expression" dxfId="87" priority="1486">
      <formula>OR($Z4="Pause",$Z4="Mittagspause")</formula>
    </cfRule>
  </conditionalFormatting>
  <conditionalFormatting sqref="G766:K1048576">
    <cfRule type="expression" dxfId="86" priority="1748">
      <formula>OR($AJ766="Pause",$AJ766="Mittagspause")</formula>
    </cfRule>
    <cfRule type="expression" dxfId="85" priority="1749">
      <formula>#REF!=1</formula>
    </cfRule>
    <cfRule type="expression" dxfId="84" priority="1747">
      <formula>$AJ766="Workshop startet"</formula>
    </cfRule>
  </conditionalFormatting>
  <conditionalFormatting sqref="G379:M379">
    <cfRule type="expression" dxfId="83" priority="76">
      <formula>$E379=1</formula>
    </cfRule>
  </conditionalFormatting>
  <conditionalFormatting sqref="G364:R364 G365:O365 G366:R366 G367:L368 T364:T366 W364:Y366 A364:B368 E364:E368 AA364:AD368 AF364:AK368 Y367:Y368">
    <cfRule type="expression" dxfId="82" priority="911">
      <formula>#REF!="Workshop startet"</formula>
    </cfRule>
  </conditionalFormatting>
  <conditionalFormatting sqref="G364:R364 T364:T366 W364:Y366 A364:B368 E364:E368 AA364:AD368 AF364:AK368 G365:O365 G366:R366 G367:L368 Y367:Y368">
    <cfRule type="expression" dxfId="81" priority="912">
      <formula>OR(#REF!="Pause",#REF!="Mittagspause")</formula>
    </cfRule>
  </conditionalFormatting>
  <conditionalFormatting sqref="H369:L369">
    <cfRule type="expression" dxfId="80" priority="1420">
      <formula>$E369=1</formula>
    </cfRule>
  </conditionalFormatting>
  <conditionalFormatting sqref="I4:I765 J766:J1048576">
    <cfRule type="cellIs" dxfId="79" priority="346" operator="greaterThan">
      <formula>$G$1</formula>
    </cfRule>
  </conditionalFormatting>
  <conditionalFormatting sqref="I381:M381">
    <cfRule type="expression" dxfId="78" priority="75">
      <formula>$E381=1</formula>
    </cfRule>
  </conditionalFormatting>
  <conditionalFormatting sqref="I384:M384">
    <cfRule type="expression" dxfId="77" priority="74">
      <formula>$E384=1</formula>
    </cfRule>
  </conditionalFormatting>
  <conditionalFormatting sqref="I386:M386">
    <cfRule type="expression" dxfId="76" priority="10">
      <formula>$E386=1</formula>
    </cfRule>
  </conditionalFormatting>
  <conditionalFormatting sqref="I382:V382">
    <cfRule type="expression" dxfId="75" priority="14">
      <formula>$E382=1</formula>
    </cfRule>
  </conditionalFormatting>
  <conditionalFormatting sqref="K372 K375">
    <cfRule type="expression" dxfId="74" priority="8634">
      <formula>OR($Z377="Pause",$Z377="Mittagspause")</formula>
    </cfRule>
    <cfRule type="expression" dxfId="73" priority="8633">
      <formula>$Z377="Workshop startet"</formula>
    </cfRule>
    <cfRule type="expression" dxfId="72" priority="8635">
      <formula>$E372=1</formula>
    </cfRule>
  </conditionalFormatting>
  <conditionalFormatting sqref="K373 K376 K378">
    <cfRule type="expression" dxfId="71" priority="8641">
      <formula>$E373=1</formula>
    </cfRule>
    <cfRule type="expression" dxfId="70" priority="8639">
      <formula>$Z380="Workshop startet"</formula>
    </cfRule>
    <cfRule type="expression" dxfId="69" priority="8640">
      <formula>OR($Z380="Pause",$Z380="Mittagspause")</formula>
    </cfRule>
  </conditionalFormatting>
  <conditionalFormatting sqref="K374">
    <cfRule type="expression" dxfId="68" priority="8648">
      <formula>$Z380="Workshop startet"</formula>
    </cfRule>
    <cfRule type="expression" dxfId="67" priority="8650">
      <formula>$E374=1</formula>
    </cfRule>
    <cfRule type="expression" dxfId="66" priority="8649">
      <formula>OR($Z380="Pause",$Z380="Mittagspause")</formula>
    </cfRule>
  </conditionalFormatting>
  <conditionalFormatting sqref="L4:L765">
    <cfRule type="duplicateValues" dxfId="65" priority="8248"/>
  </conditionalFormatting>
  <conditionalFormatting sqref="P379">
    <cfRule type="expression" dxfId="64" priority="52">
      <formula>$E379=1</formula>
    </cfRule>
  </conditionalFormatting>
  <conditionalFormatting sqref="P384">
    <cfRule type="expression" dxfId="63" priority="51">
      <formula>$E384=1</formula>
    </cfRule>
  </conditionalFormatting>
  <conditionalFormatting sqref="P386">
    <cfRule type="expression" dxfId="62" priority="6">
      <formula>$E386=1</formula>
    </cfRule>
  </conditionalFormatting>
  <conditionalFormatting sqref="Q365:R365 Q367:R371 T367:X371 G369 G371 U383:U384">
    <cfRule type="expression" dxfId="61" priority="114">
      <formula>#REF!="Workshop startet"</formula>
    </cfRule>
    <cfRule type="expression" dxfId="60" priority="115">
      <formula>OR(#REF!="Pause",#REF!="Mittagspause")</formula>
    </cfRule>
    <cfRule type="expression" dxfId="59" priority="116">
      <formula>$E365=1</formula>
    </cfRule>
  </conditionalFormatting>
  <conditionalFormatting sqref="R379">
    <cfRule type="expression" dxfId="58" priority="47">
      <formula>$E379=1</formula>
    </cfRule>
  </conditionalFormatting>
  <conditionalFormatting sqref="R384">
    <cfRule type="expression" dxfId="57" priority="46">
      <formula>$E384=1</formula>
    </cfRule>
  </conditionalFormatting>
  <conditionalFormatting sqref="R386">
    <cfRule type="expression" dxfId="56" priority="5">
      <formula>$E386=1</formula>
    </cfRule>
  </conditionalFormatting>
  <conditionalFormatting sqref="R392">
    <cfRule type="expression" dxfId="55" priority="45">
      <formula>$E392=1</formula>
    </cfRule>
  </conditionalFormatting>
  <conditionalFormatting sqref="R394">
    <cfRule type="expression" dxfId="54" priority="2">
      <formula>$E394=1</formula>
    </cfRule>
  </conditionalFormatting>
  <conditionalFormatting sqref="R389:V390">
    <cfRule type="expression" dxfId="53" priority="3">
      <formula>$E389=1</formula>
    </cfRule>
  </conditionalFormatting>
  <conditionalFormatting sqref="S387:U387">
    <cfRule type="expression" dxfId="52" priority="73">
      <formula>$E387=1</formula>
    </cfRule>
  </conditionalFormatting>
  <conditionalFormatting sqref="U44">
    <cfRule type="expression" dxfId="51" priority="71">
      <formula>$E44=1</formula>
    </cfRule>
  </conditionalFormatting>
  <conditionalFormatting sqref="U50">
    <cfRule type="expression" dxfId="50" priority="70">
      <formula>$E50=1</formula>
    </cfRule>
  </conditionalFormatting>
  <conditionalFormatting sqref="U61">
    <cfRule type="expression" dxfId="49" priority="69">
      <formula>$E61=1</formula>
    </cfRule>
  </conditionalFormatting>
  <conditionalFormatting sqref="U63">
    <cfRule type="expression" dxfId="48" priority="40">
      <formula>$E63=1</formula>
    </cfRule>
  </conditionalFormatting>
  <conditionalFormatting sqref="U114">
    <cfRule type="expression" dxfId="47" priority="68">
      <formula>$E114=1</formula>
    </cfRule>
  </conditionalFormatting>
  <conditionalFormatting sqref="U364:U366 S364:S371 P365 M367:P371 N373 N376 N378:N379 N381 N384 R385 N386 R387 Z667 Z364:Z371">
    <cfRule type="expression" dxfId="46" priority="8652">
      <formula>OR($Z364="Pause",$Z364="Mittagspause")</formula>
    </cfRule>
  </conditionalFormatting>
  <conditionalFormatting sqref="U364:U366 S364:S371 P365 M367:P371 N373 N376 N378:N379 N381 N384 R385 N386 R387 Z667">
    <cfRule type="expression" dxfId="45" priority="8651">
      <formula>$Z364="Workshop startet"</formula>
    </cfRule>
  </conditionalFormatting>
  <conditionalFormatting sqref="U364:U366 S364:S371 Z364:Z371 P365 M367:P371 N373 N376 N378:N379 N381 N384 R385 N386 R387 Z667 Z665">
    <cfRule type="expression" dxfId="44" priority="8653">
      <formula>$E364=1</formula>
    </cfRule>
  </conditionalFormatting>
  <conditionalFormatting sqref="U386">
    <cfRule type="expression" dxfId="43" priority="11">
      <formula>#REF!="Workshop startet"</formula>
    </cfRule>
    <cfRule type="expression" dxfId="42" priority="13">
      <formula>$E386=1</formula>
    </cfRule>
    <cfRule type="expression" dxfId="41" priority="12">
      <formula>OR(#REF!="Pause",#REF!="Mittagspause")</formula>
    </cfRule>
  </conditionalFormatting>
  <conditionalFormatting sqref="U408">
    <cfRule type="expression" dxfId="40" priority="44">
      <formula>$E408=1</formula>
    </cfRule>
  </conditionalFormatting>
  <conditionalFormatting sqref="U410">
    <cfRule type="expression" dxfId="39" priority="1">
      <formula>$E410=1</formula>
    </cfRule>
  </conditionalFormatting>
  <conditionalFormatting sqref="U421">
    <cfRule type="expression" dxfId="38" priority="43">
      <formula>$E421=1</formula>
    </cfRule>
  </conditionalFormatting>
  <conditionalFormatting sqref="U437">
    <cfRule type="expression" dxfId="37" priority="42">
      <formula>$E437=1</formula>
    </cfRule>
  </conditionalFormatting>
  <conditionalFormatting sqref="V364:V366">
    <cfRule type="expression" dxfId="36" priority="153">
      <formula>$E364=1</formula>
    </cfRule>
    <cfRule type="expression" dxfId="35" priority="152">
      <formula>OR(#REF!="Pause",#REF!="Mittagspause")</formula>
    </cfRule>
    <cfRule type="expression" dxfId="34" priority="151">
      <formula>#REF!="Workshop startet"</formula>
    </cfRule>
  </conditionalFormatting>
  <conditionalFormatting sqref="V384">
    <cfRule type="expression" dxfId="33" priority="41">
      <formula>$E384=1</formula>
    </cfRule>
  </conditionalFormatting>
  <conditionalFormatting sqref="V386">
    <cfRule type="expression" dxfId="32" priority="4">
      <formula>$E386=1</formula>
    </cfRule>
  </conditionalFormatting>
  <conditionalFormatting sqref="W199:X199">
    <cfRule type="expression" dxfId="31" priority="113">
      <formula>$E199=1</formula>
    </cfRule>
  </conditionalFormatting>
  <conditionalFormatting sqref="W201:X202">
    <cfRule type="expression" dxfId="30" priority="38">
      <formula>$E201=1</formula>
    </cfRule>
  </conditionalFormatting>
  <conditionalFormatting sqref="W205:X205">
    <cfRule type="expression" dxfId="29" priority="111">
      <formula>$E205=1</formula>
    </cfRule>
  </conditionalFormatting>
  <conditionalFormatting sqref="W207:X207">
    <cfRule type="expression" dxfId="28" priority="110">
      <formula>$E207=1</formula>
    </cfRule>
  </conditionalFormatting>
  <conditionalFormatting sqref="W209:X209">
    <cfRule type="expression" dxfId="27" priority="109">
      <formula>$E209=1</formula>
    </cfRule>
  </conditionalFormatting>
  <conditionalFormatting sqref="W211:X212">
    <cfRule type="expression" dxfId="26" priority="37">
      <formula>$E211=1</formula>
    </cfRule>
  </conditionalFormatting>
  <conditionalFormatting sqref="W214:X214">
    <cfRule type="expression" dxfId="25" priority="107">
      <formula>$E214=1</formula>
    </cfRule>
  </conditionalFormatting>
  <conditionalFormatting sqref="W217:X217">
    <cfRule type="expression" dxfId="24" priority="106">
      <formula>$E217=1</formula>
    </cfRule>
  </conditionalFormatting>
  <conditionalFormatting sqref="W219:X220">
    <cfRule type="expression" dxfId="23" priority="36">
      <formula>$E219=1</formula>
    </cfRule>
  </conditionalFormatting>
  <conditionalFormatting sqref="W222:X222">
    <cfRule type="expression" dxfId="22" priority="104">
      <formula>$E222=1</formula>
    </cfRule>
  </conditionalFormatting>
  <conditionalFormatting sqref="W225:X225">
    <cfRule type="expression" dxfId="21" priority="103">
      <formula>$E225=1</formula>
    </cfRule>
  </conditionalFormatting>
  <conditionalFormatting sqref="W227:X228">
    <cfRule type="expression" dxfId="20" priority="35">
      <formula>$E227=1</formula>
    </cfRule>
  </conditionalFormatting>
  <conditionalFormatting sqref="W234:X234">
    <cfRule type="expression" dxfId="19" priority="101">
      <formula>$E234=1</formula>
    </cfRule>
  </conditionalFormatting>
  <conditionalFormatting sqref="W236:X236">
    <cfRule type="expression" dxfId="18" priority="100">
      <formula>$E236=1</formula>
    </cfRule>
  </conditionalFormatting>
  <conditionalFormatting sqref="W238:X238">
    <cfRule type="expression" dxfId="17" priority="99">
      <formula>$E238=1</formula>
    </cfRule>
  </conditionalFormatting>
  <conditionalFormatting sqref="W240:X241">
    <cfRule type="expression" dxfId="16" priority="34">
      <formula>$E240=1</formula>
    </cfRule>
  </conditionalFormatting>
  <conditionalFormatting sqref="W243:X243">
    <cfRule type="expression" dxfId="15" priority="97">
      <formula>$E243=1</formula>
    </cfRule>
  </conditionalFormatting>
  <conditionalFormatting sqref="W246:X246">
    <cfRule type="expression" dxfId="14" priority="96">
      <formula>$E246=1</formula>
    </cfRule>
  </conditionalFormatting>
  <conditionalFormatting sqref="W248:X249">
    <cfRule type="expression" dxfId="13" priority="33">
      <formula>$E248=1</formula>
    </cfRule>
  </conditionalFormatting>
  <conditionalFormatting sqref="W251:X251">
    <cfRule type="expression" dxfId="12" priority="94">
      <formula>$E251=1</formula>
    </cfRule>
  </conditionalFormatting>
  <conditionalFormatting sqref="W254:X254">
    <cfRule type="expression" dxfId="11" priority="93">
      <formula>$E254=1</formula>
    </cfRule>
  </conditionalFormatting>
  <conditionalFormatting sqref="W256:X257">
    <cfRule type="expression" dxfId="10" priority="32">
      <formula>$E256=1</formula>
    </cfRule>
  </conditionalFormatting>
  <conditionalFormatting sqref="W259:X259">
    <cfRule type="expression" dxfId="9" priority="91">
      <formula>$E259=1</formula>
    </cfRule>
  </conditionalFormatting>
  <conditionalFormatting sqref="W262:X262">
    <cfRule type="expression" dxfId="8" priority="90">
      <formula>$E262=1</formula>
    </cfRule>
  </conditionalFormatting>
  <conditionalFormatting sqref="W264:X265">
    <cfRule type="expression" dxfId="7" priority="31">
      <formula>$E264=1</formula>
    </cfRule>
  </conditionalFormatting>
  <conditionalFormatting sqref="W267:X267">
    <cfRule type="expression" dxfId="6" priority="88">
      <formula>$E267=1</formula>
    </cfRule>
  </conditionalFormatting>
  <conditionalFormatting sqref="W270:X270">
    <cfRule type="expression" dxfId="5" priority="87">
      <formula>$E270=1</formula>
    </cfRule>
  </conditionalFormatting>
  <conditionalFormatting sqref="W272:X273">
    <cfRule type="expression" dxfId="4" priority="30">
      <formula>$E272=1</formula>
    </cfRule>
  </conditionalFormatting>
  <conditionalFormatting sqref="W275:X275">
    <cfRule type="expression" dxfId="3" priority="81">
      <formula>$E275=1</formula>
    </cfRule>
  </conditionalFormatting>
  <conditionalFormatting sqref="W278:X278">
    <cfRule type="expression" dxfId="2" priority="78">
      <formula>$E278=1</formula>
    </cfRule>
  </conditionalFormatting>
  <conditionalFormatting sqref="W280:X280">
    <cfRule type="expression" dxfId="1" priority="29">
      <formula>$E280=1</formula>
    </cfRule>
  </conditionalFormatting>
  <conditionalFormatting sqref="Y370:Y371">
    <cfRule type="expression" dxfId="0" priority="77">
      <formula>$E370=1</formula>
    </cfRule>
  </conditionalFormatting>
  <pageMargins left="0.25" right="0.25" top="0.75" bottom="0.75" header="0.3" footer="0.3"/>
  <pageSetup paperSize="9" fitToHeight="0" orientation="landscape"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DB60-C740-4065-98E3-B174915F00CD}">
  <dimension ref="A1:L573"/>
  <sheetViews>
    <sheetView workbookViewId="0">
      <selection activeCell="L2" sqref="L2"/>
    </sheetView>
  </sheetViews>
  <sheetFormatPr baseColWidth="10" defaultColWidth="11.5" defaultRowHeight="15" x14ac:dyDescent="0.2"/>
  <cols>
    <col min="1" max="1" width="6.33203125" style="6" customWidth="1"/>
    <col min="2" max="2" width="4.33203125" style="6" customWidth="1"/>
    <col min="3" max="3" width="12.33203125" style="6" bestFit="1" customWidth="1"/>
    <col min="4" max="11" width="8.83203125" style="6" customWidth="1"/>
    <col min="12" max="12" width="89" style="6" customWidth="1"/>
    <col min="13" max="16384" width="11.5" style="6"/>
  </cols>
  <sheetData>
    <row r="1" spans="1:12" x14ac:dyDescent="0.2">
      <c r="A1" s="244" t="s">
        <v>160</v>
      </c>
      <c r="B1" s="245"/>
      <c r="C1" s="245"/>
      <c r="D1" s="244" t="s">
        <v>159</v>
      </c>
      <c r="E1" s="245"/>
      <c r="F1" s="245"/>
      <c r="G1" s="245"/>
      <c r="H1" s="245"/>
      <c r="I1" s="245"/>
      <c r="J1" s="245"/>
      <c r="K1" s="245"/>
      <c r="L1" s="13" t="s">
        <v>161</v>
      </c>
    </row>
    <row r="2" spans="1:12" x14ac:dyDescent="0.2">
      <c r="A2" s="6" t="s">
        <v>0</v>
      </c>
      <c r="B2" s="6" t="s">
        <v>5</v>
      </c>
      <c r="C2" s="6" t="s">
        <v>158</v>
      </c>
      <c r="D2" s="14" t="s">
        <v>157</v>
      </c>
      <c r="E2" s="6" t="s">
        <v>383</v>
      </c>
      <c r="F2" s="6" t="s">
        <v>231</v>
      </c>
      <c r="G2" s="6" t="s">
        <v>1</v>
      </c>
      <c r="H2" s="6" t="s">
        <v>79</v>
      </c>
      <c r="I2" s="6" t="s">
        <v>162</v>
      </c>
      <c r="J2" s="6" t="s">
        <v>22</v>
      </c>
      <c r="K2" s="6" t="s">
        <v>190</v>
      </c>
      <c r="L2" s="6" t="s">
        <v>1192</v>
      </c>
    </row>
    <row r="3" spans="1:12" ht="288" x14ac:dyDescent="0.2">
      <c r="A3" s="6">
        <f>'TtT V5-1 TS'!$B4</f>
        <v>0</v>
      </c>
      <c r="B3" s="6" t="e">
        <f>'TtT V5-1 TS'!#REF!</f>
        <v>#REF!</v>
      </c>
      <c r="C3" s="6" t="str" cm="1">
        <f t="array" ref="C3">_xlfn.IFS('TtT V5-1 TS'!AD4="na","na",'TtT V5-1 TS'!AD4='TtT V5-1 TS'!AF4,_xlfn.CONCAT('TtT V5-1 TS'!AE4),'TtT V5-1 TS'!AD4&lt;&gt;'TtT V5-1 TS'!AF4,_xlfn.CONCAT('TtT V5-1 TS'!AE4,"-",'TtT V5-1 TS'!AG4))</f>
        <v>0.0</v>
      </c>
      <c r="D3" s="14" t="str">
        <f>_xlfn.CONCAT("[",TEXT('TtT V5-1 TS'!G4,"mm" ),"m; bis ",TEXT('TtT V5-1 TS'!J4,"hh:mm")," --- Folie ",Foliennotizen[[#This Row],[Folien]]," (",TEXT('TtT V5-1 TS'!AH4,"#"),")]")</f>
        <v>[00m; bis 00:00 --- Folie 0.0 ()]</v>
      </c>
      <c r="E3" s="6" t="str">
        <f>_xlfn.CONCAT(CHAR(10),"ID: ",'TtT V5-1 TS'!L4," | Einheit ",'TtT V5-1 TS'!M4,": ",'TtT V5-1 TS'!N4," | Baustein ",'TtT V5-1 TS'!O4,": ",'TtT V5-1 TS'!P4)</f>
        <v xml:space="preserve">
ID: 0.0.0.0_p_0 | Einheit 0: INITIALE ZEILE | Baustein 0: INITIALE ZEILE</v>
      </c>
      <c r="F3" s="6" t="str">
        <f>_xlfn.CONCAT(CHAR(10),"Inhalt ",'TtT V5-1 TS'!Q4,": ",'TtT V5-1 TS'!R4," (",'TtT V5-1 TS'!S4,") | Schritt ",'TtT V5-1 TS'!T4,": ",'TtT V5-1 TS'!U4)</f>
        <v xml:space="preserve">
Inhalt 0: INITIALE ZEILE (INITIALE ZEILE) | Schritt 0: INITIALE ZEILE</v>
      </c>
      <c r="G3" s="6" t="str">
        <f>_xlfn.CONCAT(CHAR(10),CHAR(10),"Aktive Rolle:",CHAR(10),'TtT V5-1 TS'!Z4)</f>
        <v xml:space="preserve">
Aktive Rolle:
INITIALE ZEILE - NICHT VERÄNDERN!!!</v>
      </c>
      <c r="H3" s="6" t="str">
        <f>IF(ISBLANK('TtT V5-1 TS'!AA4),"",_xlfn.CONCAT(CHAR(10),CHAR(10),"Passive Rolle:",CHAR(10),'TtT V5-1 TS'!AA4))</f>
        <v xml:space="preserve">
Passive Rolle:
INITIALE ZEILE</v>
      </c>
      <c r="I3" s="6" t="str">
        <f>IF(ISBLANK('TtT V5-1 TS'!AB4),"",_xlfn.CONCAT(CHAR(10),CHAR(10),"--- Text für Chat---",CHAR(10),'TtT V5-1 TS'!AB4))</f>
        <v xml:space="preserve">
--- Text für Chat---
INITIALE ZEILE</v>
      </c>
      <c r="J3" s="6" t="str">
        <f>IF(ISBLANK('TtT V5-1 TS'!AK4),"",_xlfn.CONCAT(CHAR(10),CHAR(10),"--- Ressource für Chat---",CHAR(10),'TtT V5-1 TS'!AK4))</f>
        <v xml:space="preserve">
--- Ressource für Chat---
INIT.</v>
      </c>
      <c r="K3" s="6" t="str">
        <f t="shared" ref="K3:K194" si="0">_xlfn.CONCAT(CHAR(10),CHAR(10),"-*/-*/-*/-*/-*/-*/-*/-*/-*/-*/-*/-*/-*/-*/-*/-*/-*/-*/-*/-*/")</f>
        <v xml:space="preserve">
-*/-*/-*/-*/-*/-*/-*/-*/-*/-*/-*/-*/-*/-*/-*/-*/-*/-*/-*/-*/</v>
      </c>
      <c r="L3" s="7" t="str">
        <f>_xlfn.CONCAT(CHAR(10),Foliennotizen[[#This Row],[von bis - BS-Teilung]:[Zusatz Notes]])</f>
        <v xml:space="preserve">
[00m; bis 00:00 --- Folie 0.0 ()]
ID: 0.0.0.0_p_0 | Einheit 0: INITIALE ZEILE | Baustein 0: INITIALE ZEILE
Inhalt 0: INITIALE ZEILE (INITIALE ZEILE) | Schritt 0: INITIALE ZEILE
Aktive Rolle:
INITIALE ZEILE - NICHT VERÄNDERN!!!
Passive Rolle:
INITIALE ZEILE
--- Text für Chat---
INITIALE ZEILE
--- Ressource für Chat---
INIT.
-*/-*/-*/-*/-*/-*/-*/-*/-*/-*/-*/-*/-*/-*/-*/-*/-*/-*/-*/-*/</v>
      </c>
    </row>
    <row r="4" spans="1:12" x14ac:dyDescent="0.2">
      <c r="A4" s="6">
        <f>'TtT V5-1 TS'!$B5</f>
        <v>1</v>
      </c>
      <c r="B4" s="6" t="e">
        <f>'TtT V5-1 TS'!#REF!</f>
        <v>#REF!</v>
      </c>
      <c r="C4" s="6" t="str" cm="1">
        <f t="array" ref="C4">_xlfn.IFS('TtT V5-1 TS'!AD5="na","na",'TtT V5-1 TS'!AD5='TtT V5-1 TS'!AF5,_xlfn.CONCAT('TtT V5-1 TS'!AE5),'TtT V5-1 TS'!AD5&lt;&gt;'TtT V5-1 TS'!AF5,_xlfn.CONCAT('TtT V5-1 TS'!AE5,"-",'TtT V5-1 TS'!AG5))</f>
        <v>na</v>
      </c>
      <c r="D4" s="14" t="str">
        <f>_xlfn.CONCAT("[",TEXT('TtT V5-1 TS'!G5,"mm" ),"m; bis ",TEXT('TtT V5-1 TS'!J5,"hh:mm")," --- Folie ",Foliennotizen[[#This Row],[Folien]]," (",TEXT('TtT V5-1 TS'!AH5,"#"),")]")</f>
        <v>[03m; bis 09:03 --- Folie na (na)]</v>
      </c>
      <c r="E4" s="6" t="str">
        <f>_xlfn.CONCAT(CHAR(10),"ID: ",'TtT V5-1 TS'!L5," | Einheit ",'TtT V5-1 TS'!M5,": ",'TtT V5-1 TS'!N5," | Baustein ",'TtT V5-1 TS'!O5,": ",'TtT V5-1 TS'!P5)</f>
        <v xml:space="preserve">
ID: 0.0.01.01_v_DE | Einheit 0: Beginn Tag 1 | Baustein 0: Beginn</v>
      </c>
      <c r="F4" s="6" t="str">
        <f>_xlfn.CONCAT(CHAR(10),"Inhalt ",'TtT V5-1 TS'!Q5,": ",'TtT V5-1 TS'!R5," (",'TtT V5-1 TS'!S5,") | Schritt ",'TtT V5-1 TS'!T5,": ",'TtT V5-1 TS'!U5)</f>
        <v xml:space="preserve">
Inhalt 1: na (na) | Schritt 1: na</v>
      </c>
      <c r="G4" s="6" t="str">
        <f>_xlfn.CONCAT(CHAR(10),CHAR(10),"Aktive Rolle:",CHAR(10),'TtT V5-1 TS'!Z5)</f>
        <v xml:space="preserve">
Aktive Rolle:
Workshop startet</v>
      </c>
      <c r="H4" s="6" t="str">
        <f>IF(ISBLANK('TtT V5-1 TS'!AA5),"",_xlfn.CONCAT(CHAR(10),CHAR(10),"Passive Rolle:",CHAR(10),'TtT V5-1 TS'!AA5))</f>
        <v/>
      </c>
      <c r="I4" s="6" t="str">
        <f>IF(ISBLANK('TtT V5-1 TS'!AB5),"",_xlfn.CONCAT(CHAR(10),CHAR(10),"--- Text für Chat---",CHAR(10),'TtT V5-1 TS'!AB5))</f>
        <v/>
      </c>
      <c r="J4" s="6" t="str">
        <f>IF(ISBLANK('TtT V5-1 TS'!AK5),"",_xlfn.CONCAT(CHAR(10),CHAR(10),"--- Ressource für Chat---",CHAR(10),'TtT V5-1 TS'!AK5))</f>
        <v/>
      </c>
      <c r="K4" s="6" t="str">
        <f t="shared" si="0"/>
        <v xml:space="preserve">
-*/-*/-*/-*/-*/-*/-*/-*/-*/-*/-*/-*/-*/-*/-*/-*/-*/-*/-*/-*/</v>
      </c>
      <c r="L4" s="7" t="str">
        <f>_xlfn.CONCAT(CHAR(10),Foliennotizen[[#This Row],[von bis - BS-Teilung]:[Zusatz Notes]])</f>
        <v xml:space="preserve">
[03m; bis 09:03 --- Folie na (na)]
ID: 0.0.01.01_v_DE | Einheit 0: Beginn Tag 1 | Baustein 0: Beginn
Inhalt 1: na (na) | Schritt 1: na
Aktive Rolle:
Workshop startet
-*/-*/-*/-*/-*/-*/-*/-*/-*/-*/-*/-*/-*/-*/-*/-*/-*/-*/-*/-*/</v>
      </c>
    </row>
    <row r="5" spans="1:12" x14ac:dyDescent="0.2">
      <c r="A5" s="6">
        <f>'TtT V5-1 TS'!$B6</f>
        <v>1</v>
      </c>
      <c r="B5" s="6" t="e">
        <f>'TtT V5-1 TS'!#REF!</f>
        <v>#REF!</v>
      </c>
      <c r="C5" s="6" t="str" cm="1">
        <f t="array" ref="C5">_xlfn.IFS('TtT V5-1 TS'!AD6="na","na",'TtT V5-1 TS'!AD6='TtT V5-1 TS'!AF6,_xlfn.CONCAT('TtT V5-1 TS'!AE6),'TtT V5-1 TS'!AD6&lt;&gt;'TtT V5-1 TS'!AF6,_xlfn.CONCAT('TtT V5-1 TS'!AE6,"-",'TtT V5-1 TS'!AG6))</f>
        <v>1.1</v>
      </c>
      <c r="D5" s="14" t="str">
        <f>_xlfn.CONCAT("[",TEXT('TtT V5-1 TS'!G6,"mm" ),"m; bis ",TEXT('TtT V5-1 TS'!J6,"hh:mm")," --- Folie ",Foliennotizen[[#This Row],[Folien]]," (",TEXT('TtT V5-1 TS'!AH6,"#"),")]")</f>
        <v>[02m; bis 09:05 --- Folie 1.1 (1)]</v>
      </c>
      <c r="E5" s="6" t="str">
        <f>_xlfn.CONCAT(CHAR(10),"ID: ",'TtT V5-1 TS'!L6," | Einheit ",'TtT V5-1 TS'!M6,": ",'TtT V5-1 TS'!N6," | Baustein ",'TtT V5-1 TS'!O6,": ",'TtT V5-1 TS'!P6)</f>
        <v xml:space="preserve">
ID: 01.01.01.01_v_DE | Einheit 1: Begrüßen und Kennenlernen | Baustein 1: Vorstellung</v>
      </c>
      <c r="F5" s="6" t="str">
        <f>_xlfn.CONCAT(CHAR(10),"Inhalt ",'TtT V5-1 TS'!Q6,": ",'TtT V5-1 TS'!R6," (",'TtT V5-1 TS'!S6,") | Schritt ",'TtT V5-1 TS'!T6,": ",'TtT V5-1 TS'!U6)</f>
        <v xml:space="preserve">
Inhalt 1: Name TN (Chatsturm) | Schritt 1: TN agieren</v>
      </c>
      <c r="G5" s="6" t="str">
        <f>_xlfn.CONCAT(CHAR(10),CHAR(10),"Aktive Rolle:",CHAR(10),'TtT V5-1 TS'!Z6)</f>
        <v xml:space="preserve">
Aktive Rolle:
Aufgabenstellung:
- TN nennen ihre Namen im Chat</v>
      </c>
      <c r="H5" s="6" t="str">
        <f>IF(ISBLANK('TtT V5-1 TS'!AA6),"",_xlfn.CONCAT(CHAR(10),CHAR(10),"Passive Rolle:",CHAR(10),'TtT V5-1 TS'!AA6))</f>
        <v/>
      </c>
      <c r="I5" s="6" t="str">
        <f>IF(ISBLANK('TtT V5-1 TS'!AB6),"",_xlfn.CONCAT(CHAR(10),CHAR(10),"--- Text für Chat---",CHAR(10),'TtT V5-1 TS'!AB6))</f>
        <v/>
      </c>
      <c r="J5" s="6" t="str">
        <f>IF(ISBLANK('TtT V5-1 TS'!AK6),"",_xlfn.CONCAT(CHAR(10),CHAR(10),"--- Ressource für Chat---",CHAR(10),'TtT V5-1 TS'!AK6))</f>
        <v/>
      </c>
      <c r="K5" s="6" t="str">
        <f t="shared" si="0"/>
        <v xml:space="preserve">
-*/-*/-*/-*/-*/-*/-*/-*/-*/-*/-*/-*/-*/-*/-*/-*/-*/-*/-*/-*/</v>
      </c>
      <c r="L5" s="7" t="str">
        <f>_xlfn.CONCAT(CHAR(10),Foliennotizen[[#This Row],[von bis - BS-Teilung]:[Zusatz Notes]])</f>
        <v xml:space="preserve">
[02m; bis 09:05 --- Folie 1.1 (1)]
ID: 01.01.01.01_v_DE | Einheit 1: Begrüßen und Kennenlernen | Baustein 1: Vorstellung
Inhalt 1: Name TN (Chatsturm) | Schritt 1: TN agieren
Aktive Rolle:
Aufgabenstellung:
- TN nennen ihre Namen im Chat
-*/-*/-*/-*/-*/-*/-*/-*/-*/-*/-*/-*/-*/-*/-*/-*/-*/-*/-*/-*/</v>
      </c>
    </row>
    <row r="6" spans="1:12" x14ac:dyDescent="0.2">
      <c r="A6" s="6">
        <f>'TtT V5-1 TS'!$B7</f>
        <v>1</v>
      </c>
      <c r="B6" s="6" t="e">
        <f>'TtT V5-1 TS'!#REF!</f>
        <v>#REF!</v>
      </c>
      <c r="C6" s="6" t="str" cm="1">
        <f t="array" ref="C6">_xlfn.IFS('TtT V5-1 TS'!AD7="na","na",'TtT V5-1 TS'!AD7='TtT V5-1 TS'!AF7,_xlfn.CONCAT('TtT V5-1 TS'!AE7),'TtT V5-1 TS'!AD7&lt;&gt;'TtT V5-1 TS'!AF7,_xlfn.CONCAT('TtT V5-1 TS'!AE7,"-",'TtT V5-1 TS'!AG7))</f>
        <v>1.2</v>
      </c>
      <c r="D6" s="14" t="str">
        <f>_xlfn.CONCAT("[",TEXT('TtT V5-1 TS'!G7,"mm" ),"m; bis ",TEXT('TtT V5-1 TS'!J7,"hh:mm")," --- Folie ",Foliennotizen[[#This Row],[Folien]]," (",TEXT('TtT V5-1 TS'!AH7,"#"),")]")</f>
        <v>[01m; bis 09:06 --- Folie 1.2 (1)]</v>
      </c>
      <c r="E6" s="6" t="str">
        <f>_xlfn.CONCAT(CHAR(10),"ID: ",'TtT V5-1 TS'!L7," | Einheit ",'TtT V5-1 TS'!M7,": ",'TtT V5-1 TS'!N7," | Baustein ",'TtT V5-1 TS'!O7,": ",'TtT V5-1 TS'!P7)</f>
        <v xml:space="preserve">
ID: 01.02.01.01_v_DE | Einheit 1: Begrüßen und Kennenlernen | Baustein 2: Begrüßung</v>
      </c>
      <c r="F6" s="6" t="str">
        <f>_xlfn.CONCAT(CHAR(10),"Inhalt ",'TtT V5-1 TS'!Q7,": ",'TtT V5-1 TS'!R7," (",'TtT V5-1 TS'!S7,") | Schritt ",'TtT V5-1 TS'!T7,": ",'TtT V5-1 TS'!U7)</f>
        <v xml:space="preserve">
Inhalt 1: Name WL (Vortrag) | Schritt 1: WL referiert</v>
      </c>
      <c r="G6" s="6" t="str">
        <f>_xlfn.CONCAT(CHAR(10),CHAR(10),"Aktive Rolle:",CHAR(10),'TtT V5-1 TS'!Z7)</f>
        <v xml:space="preserve">
Aktive Rolle:
Vortrag:
- WL nennt NUR ihre Namen</v>
      </c>
      <c r="H6" s="6" t="str">
        <f>IF(ISBLANK('TtT V5-1 TS'!AA7),"",_xlfn.CONCAT(CHAR(10),CHAR(10),"Passive Rolle:",CHAR(10),'TtT V5-1 TS'!AA7))</f>
        <v/>
      </c>
      <c r="I6" s="6" t="str">
        <f>IF(ISBLANK('TtT V5-1 TS'!AB7),"",_xlfn.CONCAT(CHAR(10),CHAR(10),"--- Text für Chat---",CHAR(10),'TtT V5-1 TS'!AB7))</f>
        <v/>
      </c>
      <c r="J6" s="6" t="str">
        <f>IF(ISBLANK('TtT V5-1 TS'!AK7),"",_xlfn.CONCAT(CHAR(10),CHAR(10),"--- Ressource für Chat---",CHAR(10),'TtT V5-1 TS'!AK7))</f>
        <v/>
      </c>
      <c r="K6" s="6" t="str">
        <f t="shared" si="0"/>
        <v xml:space="preserve">
-*/-*/-*/-*/-*/-*/-*/-*/-*/-*/-*/-*/-*/-*/-*/-*/-*/-*/-*/-*/</v>
      </c>
      <c r="L6" s="7" t="str">
        <f>_xlfn.CONCAT(CHAR(10),Foliennotizen[[#This Row],[von bis - BS-Teilung]:[Zusatz Notes]])</f>
        <v xml:space="preserve">
[01m; bis 09:06 --- Folie 1.2 (1)]
ID: 01.02.01.01_v_DE | Einheit 1: Begrüßen und Kennenlernen | Baustein 2: Begrüßung
Inhalt 1: Name WL (Vortrag) | Schritt 1: WL referiert
Aktive Rolle:
Vortrag:
- WL nennt NUR ihre Namen
-*/-*/-*/-*/-*/-*/-*/-*/-*/-*/-*/-*/-*/-*/-*/-*/-*/-*/-*/-*/</v>
      </c>
    </row>
    <row r="7" spans="1:12" x14ac:dyDescent="0.2">
      <c r="A7" s="6">
        <f>'TtT V5-1 TS'!$B9</f>
        <v>1</v>
      </c>
      <c r="B7" s="6" t="e">
        <f>'TtT V5-1 TS'!#REF!</f>
        <v>#REF!</v>
      </c>
      <c r="C7" s="6" t="str" cm="1">
        <f t="array" ref="C7">_xlfn.IFS('TtT V5-1 TS'!AD9="na","na",'TtT V5-1 TS'!AD9='TtT V5-1 TS'!AF9,_xlfn.CONCAT('TtT V5-1 TS'!AE9),'TtT V5-1 TS'!AD9&lt;&gt;'TtT V5-1 TS'!AF9,_xlfn.CONCAT('TtT V5-1 TS'!AE9,"-",'TtT V5-1 TS'!AG9))</f>
        <v>1.4</v>
      </c>
      <c r="D7" s="14" t="str">
        <f>_xlfn.CONCAT("[",TEXT('TtT V5-1 TS'!G9,"mm" ),"m; bis ",TEXT('TtT V5-1 TS'!J9,"hh:mm")," --- Folie ",Foliennotizen[[#This Row],[Folien]]," (",TEXT('TtT V5-1 TS'!AH9,"#"),")]")</f>
        <v>[01m; bis 09:15 --- Folie 1.4 (1)]</v>
      </c>
      <c r="E7" s="6" t="str">
        <f>_xlfn.CONCAT(CHAR(10),"ID: ",'TtT V5-1 TS'!L9," | Einheit ",'TtT V5-1 TS'!M9,": ",'TtT V5-1 TS'!N9," | Baustein ",'TtT V5-1 TS'!O9,": ",'TtT V5-1 TS'!P9)</f>
        <v xml:space="preserve">
ID: 01.03.02.01_v_DE | Einheit 1: Begrüßen und Kennenlernen | Baustein 3: Kennenlernen</v>
      </c>
      <c r="F7" s="6" t="str">
        <f>_xlfn.CONCAT(CHAR(10),"Inhalt ",'TtT V5-1 TS'!Q9,": ",'TtT V5-1 TS'!R9," (",'TtT V5-1 TS'!S9,") | Schritt ",'TtT V5-1 TS'!T9,": ",'TtT V5-1 TS'!U9)</f>
        <v xml:space="preserve">
Inhalt 2: TN stellen sich vor (Wir und ich) | Schritt 1: 1/3 WL Vorbereitung BR</v>
      </c>
      <c r="G7" s="6" t="str">
        <f>_xlfn.CONCAT(CHAR(10),CHAR(10),"Aktive Rolle:",CHAR(10),'TtT V5-1 TS'!Z9)</f>
        <v xml:space="preserve">
Aktive Rolle:
Aufgabenstellung:
- "Bitte findet in jeder Gruppe 3 Gemeinsamkeiten und 3 Unterschiede in Gesprächen in BR."
- BR Zeit: 8 min
- Vorstellung Ergebnisse nach BR durch je 1 TN pro Gruppe im Plenum, max. 1 min</v>
      </c>
      <c r="H7" s="6" t="str">
        <f>IF(ISBLANK('TtT V5-1 TS'!AA9),"",_xlfn.CONCAT(CHAR(10),CHAR(10),"Passive Rolle:",CHAR(10),'TtT V5-1 TS'!AA9))</f>
        <v xml:space="preserve">
Passive Rolle:
* BR-Räume vorbereiten
(3er Gruppen, möglichst einander unbekannte)
* in Chat: Aufgabenstellung</v>
      </c>
      <c r="I7" s="6" t="str">
        <f>IF(ISBLANK('TtT V5-1 TS'!AB9),"",_xlfn.CONCAT(CHAR(10),CHAR(10),"--- Text für Chat---",CHAR(10),'TtT V5-1 TS'!AB9))</f>
        <v xml:space="preserve">
--- Text für Chat---
Aufgabenstellung für Breakout-Room:
- Bitte findet in jeder Gruppe 3 Gemeinsamkeiten und 3 Unterschiede
- Zeit: 8 min
- Bitte bereitet Euch darauf vor kurz die Ergebnisse Eurer Gruppe im Plenum vorzustellen (ca. 1 min/Gruppe)</v>
      </c>
      <c r="J7" s="6" t="str">
        <f>IF(ISBLANK('TtT V5-1 TS'!AK9),"",_xlfn.CONCAT(CHAR(10),CHAR(10),"--- Ressource für Chat---",CHAR(10),'TtT V5-1 TS'!AK9))</f>
        <v/>
      </c>
      <c r="K7" s="6" t="str">
        <f t="shared" si="0"/>
        <v xml:space="preserve">
-*/-*/-*/-*/-*/-*/-*/-*/-*/-*/-*/-*/-*/-*/-*/-*/-*/-*/-*/-*/</v>
      </c>
      <c r="L7" s="7" t="str">
        <f>_xlfn.CONCAT(CHAR(10),Foliennotizen[[#This Row],[von bis - BS-Teilung]:[Zusatz Notes]])</f>
        <v xml:space="preserve">
[01m; bis 09:15 --- Folie 1.4 (1)]
ID: 01.03.02.01_v_DE | Einheit 1: Begrüßen und Kennenlernen | Baustein 3: Kennenlernen
Inhalt 2: TN stellen sich vor (Wir und ich) | Schritt 1: 1/3 WL Vorbereitung BR
Aktive Rolle:
Aufgabenstellung:
- "Bitte findet in jeder Gruppe 3 Gemeinsamkeiten und 3 Unterschiede in Gesprächen in BR."
- BR Zeit: 8 min
- Vorstellung Ergebnisse nach BR durch je 1 TN pro Gruppe im Plenum, max. 1 min
Passive Rolle:
* BR-Räume vorbereiten
(3er Gruppen, möglichst einander unbekannte)
* in Chat: Aufgabenstellung
--- Text für Chat---
Aufgabenstellung für Breakout-Room:
- Bitte findet in jeder Gruppe 3 Gemeinsamkeiten und 3 Unterschiede
- Zeit: 8 min
- Bitte bereitet Euch darauf vor kurz die Ergebnisse Eurer Gruppe im Plenum vorzustellen (ca. 1 min/Gruppe)
-*/-*/-*/-*/-*/-*/-*/-*/-*/-*/-*/-*/-*/-*/-*/-*/-*/-*/-*/-*/</v>
      </c>
    </row>
    <row r="8" spans="1:12" x14ac:dyDescent="0.2">
      <c r="A8" s="6">
        <f>'TtT V5-1 TS'!$B10</f>
        <v>1</v>
      </c>
      <c r="B8" s="6" t="e">
        <f>'TtT V5-1 TS'!#REF!</f>
        <v>#REF!</v>
      </c>
      <c r="C8" s="6" t="str" cm="1">
        <f t="array" ref="C8">_xlfn.IFS('TtT V5-1 TS'!AD10="na","na",'TtT V5-1 TS'!AD10='TtT V5-1 TS'!AF10,_xlfn.CONCAT('TtT V5-1 TS'!AE10),'TtT V5-1 TS'!AD10&lt;&gt;'TtT V5-1 TS'!AF10,_xlfn.CONCAT('TtT V5-1 TS'!AE10,"-",'TtT V5-1 TS'!AG10))</f>
        <v>1.5</v>
      </c>
      <c r="D8" s="14" t="str">
        <f>_xlfn.CONCAT("[",TEXT('TtT V5-1 TS'!G10,"mm" ),"m; bis ",TEXT('TtT V5-1 TS'!J10,"hh:mm")," --- Folie ",Foliennotizen[[#This Row],[Folien]]," (",TEXT('TtT V5-1 TS'!AH10,"#"),")]")</f>
        <v>[08m; bis 09:23 --- Folie 1.5 (1)]</v>
      </c>
      <c r="E8" s="6" t="str">
        <f>_xlfn.CONCAT(CHAR(10),"ID: ",'TtT V5-1 TS'!L10," | Einheit ",'TtT V5-1 TS'!M10,": ",'TtT V5-1 TS'!N10," | Baustein ",'TtT V5-1 TS'!O10,": ",'TtT V5-1 TS'!P10)</f>
        <v xml:space="preserve">
ID: 01.03.02.02_v_DE | Einheit 1: Begrüßen und Kennenlernen | Baustein 3: Kennenlernen</v>
      </c>
      <c r="F8" s="6" t="str">
        <f>_xlfn.CONCAT(CHAR(10),"Inhalt ",'TtT V5-1 TS'!Q10,": ",'TtT V5-1 TS'!R10," (",'TtT V5-1 TS'!S10,") | Schritt ",'TtT V5-1 TS'!T10,": ",'TtT V5-1 TS'!U10)</f>
        <v xml:space="preserve">
Inhalt 2: TN stellen sich vor (Wir und ich) | Schritt 2: 2/3 TN Gruppenarbeit BR</v>
      </c>
      <c r="G8" s="6" t="str">
        <f>_xlfn.CONCAT(CHAR(10),CHAR(10),"Aktive Rolle:",CHAR(10),'TtT V5-1 TS'!Z10)</f>
        <v xml:space="preserve">
Aktive Rolle:
TN: Gruppen arbeiten in BR</v>
      </c>
      <c r="H8" s="6" t="str">
        <f>IF(ISBLANK('TtT V5-1 TS'!AA10),"",_xlfn.CONCAT(CHAR(10),CHAR(10),"Passive Rolle:",CHAR(10),'TtT V5-1 TS'!AA10))</f>
        <v xml:space="preserve">
Passive Rolle:
* Rückholtimer nach 7 min starten</v>
      </c>
      <c r="I8" s="6" t="str">
        <f>IF(ISBLANK('TtT V5-1 TS'!AB10),"",_xlfn.CONCAT(CHAR(10),CHAR(10),"--- Text für Chat---",CHAR(10),'TtT V5-1 TS'!AB10))</f>
        <v/>
      </c>
      <c r="J8" s="6" t="str">
        <f>IF(ISBLANK('TtT V5-1 TS'!AK10),"",_xlfn.CONCAT(CHAR(10),CHAR(10),"--- Ressource für Chat---",CHAR(10),'TtT V5-1 TS'!AK10))</f>
        <v/>
      </c>
      <c r="K8" s="6" t="str">
        <f t="shared" si="0"/>
        <v xml:space="preserve">
-*/-*/-*/-*/-*/-*/-*/-*/-*/-*/-*/-*/-*/-*/-*/-*/-*/-*/-*/-*/</v>
      </c>
      <c r="L8" s="7" t="str">
        <f>_xlfn.CONCAT(CHAR(10),Foliennotizen[[#This Row],[von bis - BS-Teilung]:[Zusatz Notes]])</f>
        <v xml:space="preserve">
[08m; bis 09:23 --- Folie 1.5 (1)]
ID: 01.03.02.02_v_DE | Einheit 1: Begrüßen und Kennenlernen | Baustein 3: Kennenlernen
Inhalt 2: TN stellen sich vor (Wir und ich) | Schritt 2: 2/3 TN Gruppenarbeit BR
Aktive Rolle:
TN: Gruppen arbeiten in BR
Passive Rolle:
* Rückholtimer nach 7 min starten
-*/-*/-*/-*/-*/-*/-*/-*/-*/-*/-*/-*/-*/-*/-*/-*/-*/-*/-*/-*/</v>
      </c>
    </row>
    <row r="9" spans="1:12" x14ac:dyDescent="0.2">
      <c r="A9" s="6">
        <f>'TtT V5-1 TS'!$B12</f>
        <v>1</v>
      </c>
      <c r="B9" s="6" t="e">
        <f>'TtT V5-1 TS'!#REF!</f>
        <v>#REF!</v>
      </c>
      <c r="C9" s="6" t="str" cm="1">
        <f t="array" ref="C9">_xlfn.IFS('TtT V5-1 TS'!AD12="na","na",'TtT V5-1 TS'!AD12='TtT V5-1 TS'!AF12,_xlfn.CONCAT('TtT V5-1 TS'!AE12),'TtT V5-1 TS'!AD12&lt;&gt;'TtT V5-1 TS'!AF12,_xlfn.CONCAT('TtT V5-1 TS'!AE12,"-",'TtT V5-1 TS'!AG12))</f>
        <v>1.7</v>
      </c>
      <c r="D9" s="14" t="str">
        <f>_xlfn.CONCAT("[",TEXT('TtT V5-1 TS'!G12,"mm" ),"m; bis ",TEXT('TtT V5-1 TS'!J12,"hh:mm")," --- Folie ",Foliennotizen[[#This Row],[Folien]]," (",TEXT('TtT V5-1 TS'!AH12,"#"),")]")</f>
        <v>[02m; bis 09:28 --- Folie 1.7 (1)]</v>
      </c>
      <c r="E9" s="6" t="str">
        <f>_xlfn.CONCAT(CHAR(10),"ID: ",'TtT V5-1 TS'!L12," | Einheit ",'TtT V5-1 TS'!M12,": ",'TtT V5-1 TS'!N12," | Baustein ",'TtT V5-1 TS'!O12,": ",'TtT V5-1 TS'!P12)</f>
        <v xml:space="preserve">
ID: 01.03.03.01_v_DE | Einheit 1: Begrüßen und Kennenlernen | Baustein 3: Kennenlernen</v>
      </c>
      <c r="F9" s="6" t="str">
        <f>_xlfn.CONCAT(CHAR(10),"Inhalt ",'TtT V5-1 TS'!Q12,": ",'TtT V5-1 TS'!R12," (",'TtT V5-1 TS'!S12,") | Schritt ",'TtT V5-1 TS'!T12,": ",'TtT V5-1 TS'!U12)</f>
        <v xml:space="preserve">
Inhalt 3: WL stellt sich vor (Vortrag) | Schritt 1: WL referiert</v>
      </c>
      <c r="G9" s="6" t="str">
        <f>_xlfn.CONCAT(CHAR(10),CHAR(10),"Aktive Rolle:",CHAR(10),'TtT V5-1 TS'!Z12)</f>
        <v xml:space="preserve">
Aktive Rolle:
Vortrag:
- WL nennen Institution, Aufgaben, Hintergrund
- Hospitant:innen stellen sich vor</v>
      </c>
      <c r="H9" s="6" t="str">
        <f>IF(ISBLANK('TtT V5-1 TS'!AA12),"",_xlfn.CONCAT(CHAR(10),CHAR(10),"Passive Rolle:",CHAR(10),'TtT V5-1 TS'!AA12))</f>
        <v/>
      </c>
      <c r="I9" s="6" t="str">
        <f>IF(ISBLANK('TtT V5-1 TS'!AB12),"",_xlfn.CONCAT(CHAR(10),CHAR(10),"--- Text für Chat---",CHAR(10),'TtT V5-1 TS'!AB12))</f>
        <v/>
      </c>
      <c r="J9" s="6" t="str">
        <f>IF(ISBLANK('TtT V5-1 TS'!AK12),"",_xlfn.CONCAT(CHAR(10),CHAR(10),"--- Ressource für Chat---",CHAR(10),'TtT V5-1 TS'!AK12))</f>
        <v/>
      </c>
      <c r="K9" s="6" t="str">
        <f t="shared" si="0"/>
        <v xml:space="preserve">
-*/-*/-*/-*/-*/-*/-*/-*/-*/-*/-*/-*/-*/-*/-*/-*/-*/-*/-*/-*/</v>
      </c>
      <c r="L9" s="7" t="str">
        <f>_xlfn.CONCAT(CHAR(10),Foliennotizen[[#This Row],[von bis - BS-Teilung]:[Zusatz Notes]])</f>
        <v xml:space="preserve">
[02m; bis 09:28 --- Folie 1.7 (1)]
ID: 01.03.03.01_v_DE | Einheit 1: Begrüßen und Kennenlernen | Baustein 3: Kennenlernen
Inhalt 3: WL stellt sich vor (Vortrag) | Schritt 1: WL referiert
Aktive Rolle:
Vortrag:
- WL nennen Institution, Aufgaben, Hintergrund
- Hospitant:innen stellen sich vor
-*/-*/-*/-*/-*/-*/-*/-*/-*/-*/-*/-*/-*/-*/-*/-*/-*/-*/-*/-*/</v>
      </c>
    </row>
    <row r="10" spans="1:12" x14ac:dyDescent="0.2">
      <c r="A10" s="6">
        <f>'TtT V5-1 TS'!$B13</f>
        <v>1</v>
      </c>
      <c r="B10" s="6" t="e">
        <f>'TtT V5-1 TS'!#REF!</f>
        <v>#REF!</v>
      </c>
      <c r="C10" s="6" t="str" cm="1">
        <f t="array" ref="C10">_xlfn.IFS('TtT V5-1 TS'!AD13="na","na",'TtT V5-1 TS'!AD13='TtT V5-1 TS'!AF13,_xlfn.CONCAT('TtT V5-1 TS'!AE13),'TtT V5-1 TS'!AD13&lt;&gt;'TtT V5-1 TS'!AF13,_xlfn.CONCAT('TtT V5-1 TS'!AE13,"-",'TtT V5-1 TS'!AG13))</f>
        <v>2.1-2.2</v>
      </c>
      <c r="D10" s="14" t="str">
        <f>_xlfn.CONCAT("[",TEXT('TtT V5-1 TS'!G13,"mm" ),"m; bis ",TEXT('TtT V5-1 TS'!J13,"hh:mm")," --- Folie ",Foliennotizen[[#This Row],[Folien]]," (",TEXT('TtT V5-1 TS'!AH13,"#"),")]")</f>
        <v>[03m; bis 09:31 --- Folie 2.1-2.2 (2)]</v>
      </c>
      <c r="E10" s="6" t="str">
        <f>_xlfn.CONCAT(CHAR(10),"ID: ",'TtT V5-1 TS'!L13," | Einheit ",'TtT V5-1 TS'!M13,": ",'TtT V5-1 TS'!N13," | Baustein ",'TtT V5-1 TS'!O13,": ",'TtT V5-1 TS'!P13)</f>
        <v xml:space="preserve">
ID: 02.01.01.01_v_DE | Einheit 2: Orientierung | Baustein 1: Workshoplandkarte</v>
      </c>
      <c r="F10" s="6" t="str">
        <f>_xlfn.CONCAT(CHAR(10),"Inhalt ",'TtT V5-1 TS'!Q13,": ",'TtT V5-1 TS'!R13," (",'TtT V5-1 TS'!S13,") | Schritt ",'TtT V5-1 TS'!T13,": ",'TtT V5-1 TS'!U13)</f>
        <v xml:space="preserve">
Inhalt 1: Workshoplandkarte (Vortrag) | Schritt 1: WL referiert</v>
      </c>
      <c r="G10" s="6" t="str">
        <f>_xlfn.CONCAT(CHAR(10),CHAR(10),"Aktive Rolle:",CHAR(10),'TtT V5-1 TS'!Z13)</f>
        <v xml:space="preserve">
Aktive Rolle:
Vortrag: Erklären der Workshoplandkarte</v>
      </c>
      <c r="H10" s="6" t="str">
        <f>IF(ISBLANK('TtT V5-1 TS'!AA13),"",_xlfn.CONCAT(CHAR(10),CHAR(10),"Passive Rolle:",CHAR(10),'TtT V5-1 TS'!AA13))</f>
        <v/>
      </c>
      <c r="I10" s="6" t="str">
        <f>IF(ISBLANK('TtT V5-1 TS'!AB13),"",_xlfn.CONCAT(CHAR(10),CHAR(10),"--- Text für Chat---",CHAR(10),'TtT V5-1 TS'!AB13))</f>
        <v/>
      </c>
      <c r="J10" s="6" t="str">
        <f>IF(ISBLANK('TtT V5-1 TS'!AK13),"",_xlfn.CONCAT(CHAR(10),CHAR(10),"--- Ressource für Chat---",CHAR(10),'TtT V5-1 TS'!AK13))</f>
        <v/>
      </c>
      <c r="K10" s="6" t="str">
        <f t="shared" si="0"/>
        <v xml:space="preserve">
-*/-*/-*/-*/-*/-*/-*/-*/-*/-*/-*/-*/-*/-*/-*/-*/-*/-*/-*/-*/</v>
      </c>
      <c r="L10" s="7" t="str">
        <f>_xlfn.CONCAT(CHAR(10),Foliennotizen[[#This Row],[von bis - BS-Teilung]:[Zusatz Notes]])</f>
        <v xml:space="preserve">
[03m; bis 09:31 --- Folie 2.1-2.2 (2)]
ID: 02.01.01.01_v_DE | Einheit 2: Orientierung | Baustein 1: Workshoplandkarte
Inhalt 1: Workshoplandkarte (Vortrag) | Schritt 1: WL referiert
Aktive Rolle:
Vortrag: Erklären der Workshoplandkarte
-*/-*/-*/-*/-*/-*/-*/-*/-*/-*/-*/-*/-*/-*/-*/-*/-*/-*/-*/-*/</v>
      </c>
    </row>
    <row r="11" spans="1:12" x14ac:dyDescent="0.2">
      <c r="A11" s="6">
        <f>'TtT V5-1 TS'!$B14</f>
        <v>1</v>
      </c>
      <c r="B11" s="6" t="e">
        <f>'TtT V5-1 TS'!#REF!</f>
        <v>#REF!</v>
      </c>
      <c r="C11" s="6" t="str" cm="1">
        <f t="array" ref="C11">_xlfn.IFS('TtT V5-1 TS'!AD14="na","na",'TtT V5-1 TS'!AD14='TtT V5-1 TS'!AF14,_xlfn.CONCAT('TtT V5-1 TS'!AE14),'TtT V5-1 TS'!AD14&lt;&gt;'TtT V5-1 TS'!AF14,_xlfn.CONCAT('TtT V5-1 TS'!AE14,"-",'TtT V5-1 TS'!AG14))</f>
        <v>2.3</v>
      </c>
      <c r="D11" s="14" t="str">
        <f>_xlfn.CONCAT("[",TEXT('TtT V5-1 TS'!G14,"mm" ),"m; bis ",TEXT('TtT V5-1 TS'!J14,"hh:mm")," --- Folie ",Foliennotizen[[#This Row],[Folien]]," (",TEXT('TtT V5-1 TS'!AH14,"#"),")]")</f>
        <v>[05m; bis 09:36 --- Folie 2.3 (1)]</v>
      </c>
      <c r="E11" s="6" t="str">
        <f>_xlfn.CONCAT(CHAR(10),"ID: ",'TtT V5-1 TS'!L14," | Einheit ",'TtT V5-1 TS'!M14,": ",'TtT V5-1 TS'!N14," | Baustein ",'TtT V5-1 TS'!O14,": ",'TtT V5-1 TS'!P14)</f>
        <v xml:space="preserve">
ID: 02.01.02.01_v_DE | Einheit 2: Orientierung | Baustein 1: Workshoplandkarte</v>
      </c>
      <c r="F11" s="6" t="str">
        <f>_xlfn.CONCAT(CHAR(10),"Inhalt ",'TtT V5-1 TS'!Q14,": ",'TtT V5-1 TS'!R14," (",'TtT V5-1 TS'!S14,") | Schritt ",'TtT V5-1 TS'!T14,": ",'TtT V5-1 TS'!U14)</f>
        <v xml:space="preserve">
Inhalt 2: Workshoplandkarte (Erwartungsabfrage) | Schritt 1: 1/2 WL Vorbereitung</v>
      </c>
      <c r="G11" s="6" t="str">
        <f>_xlfn.CONCAT(CHAR(10),CHAR(10),"Aktive Rolle:",CHAR(10),'TtT V5-1 TS'!Z14)</f>
        <v xml:space="preserve">
Aktive Rolle:
Aufgabenstellung:
- Folie Workshoplandkarte teilen
- Whiteboard in Videokonferenzsoftware aktivieren
- "Bitte tragt gleich Eure Wünsche und Anliegen für diesen Workshop in die Landkarte ein."
- Whiteboard-funktion erläutern</v>
      </c>
      <c r="H11" s="6" t="str">
        <f>IF(ISBLANK('TtT V5-1 TS'!AA14),"",_xlfn.CONCAT(CHAR(10),CHAR(10),"Passive Rolle:",CHAR(10),'TtT V5-1 TS'!AA14))</f>
        <v xml:space="preserve">
Passive Rolle:
* ggf. Whiteboardfunktion in Videokonferenzsoftware aktivieren</v>
      </c>
      <c r="I11" s="6" t="str">
        <f>IF(ISBLANK('TtT V5-1 TS'!AB14),"",_xlfn.CONCAT(CHAR(10),CHAR(10),"--- Text für Chat---",CHAR(10),'TtT V5-1 TS'!AB14))</f>
        <v/>
      </c>
      <c r="J11" s="6" t="str">
        <f>IF(ISBLANK('TtT V5-1 TS'!AK14),"",_xlfn.CONCAT(CHAR(10),CHAR(10),"--- Ressource für Chat---",CHAR(10),'TtT V5-1 TS'!AK14))</f>
        <v/>
      </c>
      <c r="K11" s="6" t="str">
        <f t="shared" si="0"/>
        <v xml:space="preserve">
-*/-*/-*/-*/-*/-*/-*/-*/-*/-*/-*/-*/-*/-*/-*/-*/-*/-*/-*/-*/</v>
      </c>
      <c r="L11" s="7" t="str">
        <f>_xlfn.CONCAT(CHAR(10),Foliennotizen[[#This Row],[von bis - BS-Teilung]:[Zusatz Notes]])</f>
        <v xml:space="preserve">
[05m; bis 09:36 --- Folie 2.3 (1)]
ID: 02.01.02.01_v_DE | Einheit 2: Orientierung | Baustein 1: Workshoplandkarte
Inhalt 2: Workshoplandkarte (Erwartungsabfrage) | Schritt 1: 1/2 WL Vorbereitung
Aktive Rolle:
Aufgabenstellung:
- Folie Workshoplandkarte teilen
- Whiteboard in Videokonferenzsoftware aktivieren
- "Bitte tragt gleich Eure Wünsche und Anliegen für diesen Workshop in die Landkarte ein."
- Whiteboard-funktion erläutern
Passive Rolle:
* ggf. Whiteboardfunktion in Videokonferenzsoftware aktivieren
-*/-*/-*/-*/-*/-*/-*/-*/-*/-*/-*/-*/-*/-*/-*/-*/-*/-*/-*/-*/</v>
      </c>
    </row>
    <row r="12" spans="1:12" x14ac:dyDescent="0.2">
      <c r="A12" s="6">
        <f>'TtT V5-1 TS'!$B16</f>
        <v>1</v>
      </c>
      <c r="B12" s="6" t="e">
        <f>'TtT V5-1 TS'!#REF!</f>
        <v>#REF!</v>
      </c>
      <c r="C12" s="6" t="str" cm="1">
        <f t="array" ref="C12">_xlfn.IFS('TtT V5-1 TS'!AD16="na","na",'TtT V5-1 TS'!AD16='TtT V5-1 TS'!AF16,_xlfn.CONCAT('TtT V5-1 TS'!AE16),'TtT V5-1 TS'!AD16&lt;&gt;'TtT V5-1 TS'!AF16,_xlfn.CONCAT('TtT V5-1 TS'!AE16,"-",'TtT V5-1 TS'!AG16))</f>
        <v>2.5-2.6</v>
      </c>
      <c r="D12" s="14" t="str">
        <f>_xlfn.CONCAT("[",TEXT('TtT V5-1 TS'!G16,"mm" ),"m; bis ",TEXT('TtT V5-1 TS'!J16,"hh:mm")," --- Folie ",Foliennotizen[[#This Row],[Folien]]," (",TEXT('TtT V5-1 TS'!AH16,"#"),")]")</f>
        <v>[05m; bis 09:47 --- Folie 2.5-2.6 (2)]</v>
      </c>
      <c r="E12" s="6" t="str">
        <f>_xlfn.CONCAT(CHAR(10),"ID: ",'TtT V5-1 TS'!L16," | Einheit ",'TtT V5-1 TS'!M16,": ",'TtT V5-1 TS'!N16," | Baustein ",'TtT V5-1 TS'!O16,": ",'TtT V5-1 TS'!P16)</f>
        <v xml:space="preserve">
ID: 02.02.01.01_v_DE | Einheit 2: Orientierung | Baustein 2: Tagesplan kennen</v>
      </c>
      <c r="F12" s="6" t="str">
        <f>_xlfn.CONCAT(CHAR(10),"Inhalt ",'TtT V5-1 TS'!Q16,": ",'TtT V5-1 TS'!R16," (",'TtT V5-1 TS'!S16,") | Schritt ",'TtT V5-1 TS'!T16,": ",'TtT V5-1 TS'!U16)</f>
        <v xml:space="preserve">
Inhalt 1: Vorstellung Tagesablauf (Vortrag) | Schritt 1: WL referiert</v>
      </c>
      <c r="G12" s="6" t="str">
        <f>_xlfn.CONCAT(CHAR(10),CHAR(10),"Aktive Rolle:",CHAR(10),'TtT V5-1 TS'!Z16)</f>
        <v xml:space="preserve">
Aktive Rolle:
Vortrag:
- Tagesplan vorstellen
- Gibt es unter den TN organisatorisches zu beachten?
- Hinweis: Schwäbischer Sparplan ohne Angaben von genauen Pausenzeiten; insgesamt nur grobe Übersicht über den Tagesablauf</v>
      </c>
      <c r="H12" s="6" t="str">
        <f>IF(ISBLANK('TtT V5-1 TS'!AA16),"",_xlfn.CONCAT(CHAR(10),CHAR(10),"Passive Rolle:",CHAR(10),'TtT V5-1 TS'!AA16))</f>
        <v/>
      </c>
      <c r="I12" s="6" t="str">
        <f>IF(ISBLANK('TtT V5-1 TS'!AB16),"",_xlfn.CONCAT(CHAR(10),CHAR(10),"--- Text für Chat---",CHAR(10),'TtT V5-1 TS'!AB16))</f>
        <v/>
      </c>
      <c r="J12" s="6" t="str">
        <f>IF(ISBLANK('TtT V5-1 TS'!AK16),"",_xlfn.CONCAT(CHAR(10),CHAR(10),"--- Ressource für Chat---",CHAR(10),'TtT V5-1 TS'!AK16))</f>
        <v/>
      </c>
      <c r="K12" s="6" t="str">
        <f t="shared" si="0"/>
        <v xml:space="preserve">
-*/-*/-*/-*/-*/-*/-*/-*/-*/-*/-*/-*/-*/-*/-*/-*/-*/-*/-*/-*/</v>
      </c>
      <c r="L12" s="7" t="str">
        <f>_xlfn.CONCAT(CHAR(10),Foliennotizen[[#This Row],[von bis - BS-Teilung]:[Zusatz Notes]])</f>
        <v xml:space="preserve">
[05m; bis 09:47 --- Folie 2.5-2.6 (2)]
ID: 02.02.01.01_v_DE | Einheit 2: Orientierung | Baustein 2: Tagesplan kennen
Inhalt 1: Vorstellung Tagesablauf (Vortrag) | Schritt 1: WL referiert
Aktive Rolle:
Vortrag:
- Tagesplan vorstellen
- Gibt es unter den TN organisatorisches zu beachten?
- Hinweis: Schwäbischer Sparplan ohne Angaben von genauen Pausenzeiten; insgesamt nur grobe Übersicht über den Tagesablauf
-*/-*/-*/-*/-*/-*/-*/-*/-*/-*/-*/-*/-*/-*/-*/-*/-*/-*/-*/-*/</v>
      </c>
    </row>
    <row r="13" spans="1:12" x14ac:dyDescent="0.2">
      <c r="A13" s="6">
        <f>'TtT V5-1 TS'!$B17</f>
        <v>1</v>
      </c>
      <c r="B13" s="6" t="e">
        <f>'TtT V5-1 TS'!#REF!</f>
        <v>#REF!</v>
      </c>
      <c r="C13" s="6" t="str" cm="1">
        <f t="array" ref="C13">_xlfn.IFS('TtT V5-1 TS'!AD17="na","na",'TtT V5-1 TS'!AD17='TtT V5-1 TS'!AF17,_xlfn.CONCAT('TtT V5-1 TS'!AE17),'TtT V5-1 TS'!AD17&lt;&gt;'TtT V5-1 TS'!AF17,_xlfn.CONCAT('TtT V5-1 TS'!AE17,"-",'TtT V5-1 TS'!AG17))</f>
        <v>2.7</v>
      </c>
      <c r="D13" s="14" t="str">
        <f>_xlfn.CONCAT("[",TEXT('TtT V5-1 TS'!G17,"mm" ),"m; bis ",TEXT('TtT V5-1 TS'!J17,"hh:mm")," --- Folie ",Foliennotizen[[#This Row],[Folien]]," (",TEXT('TtT V5-1 TS'!AH17,"#"),")]")</f>
        <v>[01m; bis 09:48 --- Folie 2.7 (1)]</v>
      </c>
      <c r="E13" s="6" t="str">
        <f>_xlfn.CONCAT(CHAR(10),"ID: ",'TtT V5-1 TS'!L17," | Einheit ",'TtT V5-1 TS'!M17,": ",'TtT V5-1 TS'!N17," | Baustein ",'TtT V5-1 TS'!O17,": ",'TtT V5-1 TS'!P17)</f>
        <v xml:space="preserve">
ID: 02.03.01.01_v_DE | Einheit 2: Orientierung | Baustein 3: Beuteblatt</v>
      </c>
      <c r="F13" s="6" t="str">
        <f>_xlfn.CONCAT(CHAR(10),"Inhalt ",'TtT V5-1 TS'!Q17,": ",'TtT V5-1 TS'!R17," (",'TtT V5-1 TS'!S17,") | Schritt ",'TtT V5-1 TS'!T17,": ",'TtT V5-1 TS'!U17)</f>
        <v xml:space="preserve">
Inhalt 1: Beuteblatt (Vortrag) | Schritt 1: WL referiert</v>
      </c>
      <c r="G13" s="6" t="str">
        <f>_xlfn.CONCAT(CHAR(10),CHAR(10),"Aktive Rolle:",CHAR(10),'TtT V5-1 TS'!Z17)</f>
        <v xml:space="preserve">
Aktive Rolle:
Vortrag:
- "Ihr könnt im Laufe des Workshops gerne die für Euch relevanten Aspekte notieren.  Hierfür könnt Ihr z. B. das Beuteblatt verwenden."</v>
      </c>
      <c r="H13" s="6" t="str">
        <f>IF(ISBLANK('TtT V5-1 TS'!AA17),"",_xlfn.CONCAT(CHAR(10),CHAR(10),"Passive Rolle:",CHAR(10),'TtT V5-1 TS'!AA17))</f>
        <v xml:space="preserve">
Passive Rolle:
* in Chat: Link harvest sheet?</v>
      </c>
      <c r="I13" s="6" t="str">
        <f>IF(ISBLANK('TtT V5-1 TS'!AB17),"",_xlfn.CONCAT(CHAR(10),CHAR(10),"--- Text für Chat---",CHAR(10),'TtT V5-1 TS'!AB17))</f>
        <v/>
      </c>
      <c r="J13" s="6" t="str">
        <f>IF(ISBLANK('TtT V5-1 TS'!AK17),"",_xlfn.CONCAT(CHAR(10),CHAR(10),"--- Ressource für Chat---",CHAR(10),'TtT V5-1 TS'!AK17))</f>
        <v/>
      </c>
      <c r="K13" s="6" t="str">
        <f t="shared" si="0"/>
        <v xml:space="preserve">
-*/-*/-*/-*/-*/-*/-*/-*/-*/-*/-*/-*/-*/-*/-*/-*/-*/-*/-*/-*/</v>
      </c>
      <c r="L13" s="7" t="str">
        <f>_xlfn.CONCAT(CHAR(10),Foliennotizen[[#This Row],[von bis - BS-Teilung]:[Zusatz Notes]])</f>
        <v xml:space="preserve">
[01m; bis 09:48 --- Folie 2.7 (1)]
ID: 02.03.01.01_v_DE | Einheit 2: Orientierung | Baustein 3: Beuteblatt
Inhalt 1: Beuteblatt (Vortrag) | Schritt 1: WL referiert
Aktive Rolle:
Vortrag:
- "Ihr könnt im Laufe des Workshops gerne die für Euch relevanten Aspekte notieren.  Hierfür könnt Ihr z. B. das Beuteblatt verwenden."
Passive Rolle:
* in Chat: Link harvest sheet?
-*/-*/-*/-*/-*/-*/-*/-*/-*/-*/-*/-*/-*/-*/-*/-*/-*/-*/-*/-*/</v>
      </c>
    </row>
    <row r="14" spans="1:12" x14ac:dyDescent="0.2">
      <c r="A14" s="6">
        <f>'TtT V5-1 TS'!$B18</f>
        <v>1</v>
      </c>
      <c r="B14" s="6" t="e">
        <f>'TtT V5-1 TS'!#REF!</f>
        <v>#REF!</v>
      </c>
      <c r="C14" s="6" t="str" cm="1">
        <f t="array" ref="C14">_xlfn.IFS('TtT V5-1 TS'!AD18="na","na",'TtT V5-1 TS'!AD18='TtT V5-1 TS'!AF18,_xlfn.CONCAT('TtT V5-1 TS'!AE18),'TtT V5-1 TS'!AD18&lt;&gt;'TtT V5-1 TS'!AF18,_xlfn.CONCAT('TtT V5-1 TS'!AE18,"-",'TtT V5-1 TS'!AG18))</f>
        <v>3.1-3.3</v>
      </c>
      <c r="D14" s="14" t="str">
        <f>_xlfn.CONCAT("[",TEXT('TtT V5-1 TS'!G18,"mm" ),"m; bis ",TEXT('TtT V5-1 TS'!J18,"hh:mm")," --- Folie ",Foliennotizen[[#This Row],[Folien]]," (",TEXT('TtT V5-1 TS'!AH18,"#"),")]")</f>
        <v>[08m; bis 09:56 --- Folie 3.1-3.3 (3)]</v>
      </c>
      <c r="E14" s="6" t="str">
        <f>_xlfn.CONCAT(CHAR(10),"ID: ",'TtT V5-1 TS'!L18," | Einheit ",'TtT V5-1 TS'!M18,": ",'TtT V5-1 TS'!N18," | Baustein ",'TtT V5-1 TS'!O18,": ",'TtT V5-1 TS'!P18)</f>
        <v xml:space="preserve">
ID: 03.01.01.01_v_DE | Einheit 3: Didaktisches Vorgehen | Baustein 1: Einführung</v>
      </c>
      <c r="F14" s="6" t="str">
        <f>_xlfn.CONCAT(CHAR(10),"Inhalt ",'TtT V5-1 TS'!Q18,": ",'TtT V5-1 TS'!R18," (",'TtT V5-1 TS'!S18,") | Schritt ",'TtT V5-1 TS'!T18,": ",'TtT V5-1 TS'!U18)</f>
        <v xml:space="preserve">
Inhalt 1: Eigenschaften TtT-Workshop (Zuruf) | Schritt 1: TN geben Input</v>
      </c>
      <c r="G14" s="6" t="str">
        <f>_xlfn.CONCAT(CHAR(10),CHAR(10),"Aktive Rolle:",CHAR(10),'TtT V5-1 TS'!Z18)</f>
        <v xml:space="preserve">
Aktive Rolle:
Aufgabenstellung:
- Whiteboard in Videokonferenzsoftware aktivieren
- "Welche Kriterien unterscheiden einen TtT-Workshop zum Thema FDM von einem FDM-Workshop?"
- Bitte Antworten einfach in den Raum rufen</v>
      </c>
      <c r="H14" s="6" t="str">
        <f>IF(ISBLANK('TtT V5-1 TS'!AA18),"",_xlfn.CONCAT(CHAR(10),CHAR(10),"Passive Rolle:",CHAR(10),'TtT V5-1 TS'!AA18))</f>
        <v xml:space="preserve">
Passive Rolle:
* Zurufe auf Folie "Kriterien eines TtT-WS" über Funktion "Kommentierung" notieren
* Kommentare als Screenshot sichern</v>
      </c>
      <c r="I14" s="6" t="str">
        <f>IF(ISBLANK('TtT V5-1 TS'!AB18),"",_xlfn.CONCAT(CHAR(10),CHAR(10),"--- Text für Chat---",CHAR(10),'TtT V5-1 TS'!AB18))</f>
        <v/>
      </c>
      <c r="J14" s="6" t="str">
        <f>IF(ISBLANK('TtT V5-1 TS'!AK18),"",_xlfn.CONCAT(CHAR(10),CHAR(10),"--- Ressource für Chat---",CHAR(10),'TtT V5-1 TS'!AK18))</f>
        <v/>
      </c>
      <c r="K14" s="6" t="str">
        <f t="shared" si="0"/>
        <v xml:space="preserve">
-*/-*/-*/-*/-*/-*/-*/-*/-*/-*/-*/-*/-*/-*/-*/-*/-*/-*/-*/-*/</v>
      </c>
      <c r="L14" s="7" t="str">
        <f>_xlfn.CONCAT(CHAR(10),Foliennotizen[[#This Row],[von bis - BS-Teilung]:[Zusatz Notes]])</f>
        <v xml:space="preserve">
[08m; bis 09:56 --- Folie 3.1-3.3 (3)]
ID: 03.01.01.01_v_DE | Einheit 3: Didaktisches Vorgehen | Baustein 1: Einführung
Inhalt 1: Eigenschaften TtT-Workshop (Zuruf) | Schritt 1: TN geben Input
Aktive Rolle:
Aufgabenstellung:
- Whiteboard in Videokonferenzsoftware aktivieren
- "Welche Kriterien unterscheiden einen TtT-Workshop zum Thema FDM von einem FDM-Workshop?"
- Bitte Antworten einfach in den Raum rufen
Passive Rolle:
* Zurufe auf Folie "Kriterien eines TtT-WS" über Funktion "Kommentierung" notieren
* Kommentare als Screenshot sichern
-*/-*/-*/-*/-*/-*/-*/-*/-*/-*/-*/-*/-*/-*/-*/-*/-*/-*/-*/-*/</v>
      </c>
    </row>
    <row r="15" spans="1:12" x14ac:dyDescent="0.2">
      <c r="A15" s="6">
        <f>'TtT V5-1 TS'!$B20</f>
        <v>1</v>
      </c>
      <c r="B15" s="6" t="e">
        <f>'TtT V5-1 TS'!#REF!</f>
        <v>#REF!</v>
      </c>
      <c r="C15" s="6" t="str" cm="1">
        <f t="array" ref="C15">_xlfn.IFS('TtT V5-1 TS'!AD20="na","na",'TtT V5-1 TS'!AD20='TtT V5-1 TS'!AF20,_xlfn.CONCAT('TtT V5-1 TS'!AE20),'TtT V5-1 TS'!AD20&lt;&gt;'TtT V5-1 TS'!AF20,_xlfn.CONCAT('TtT V5-1 TS'!AE20,"-",'TtT V5-1 TS'!AG20))</f>
        <v>na</v>
      </c>
      <c r="D15" s="14" t="str">
        <f>_xlfn.CONCAT("[",TEXT('TtT V5-1 TS'!G20,"mm" ),"m; bis ",TEXT('TtT V5-1 TS'!J20,"hh:mm")," --- Folie ",Foliennotizen[[#This Row],[Folien]]," (",TEXT('TtT V5-1 TS'!AH20,"#"),")]")</f>
        <v>[04m; bis 10:01 --- Folie na (na)]</v>
      </c>
      <c r="E15" s="6" t="str">
        <f>_xlfn.CONCAT(CHAR(10),"ID: ",'TtT V5-1 TS'!L20," | Einheit ",'TtT V5-1 TS'!M20,": ",'TtT V5-1 TS'!N20," | Baustein ",'TtT V5-1 TS'!O20,": ",'TtT V5-1 TS'!P20)</f>
        <v xml:space="preserve">
ID: 03.02.02a.01_v_DE | Einheit 3: Didaktisches Vorgehen | Baustein 2: Modell nach Klaus Döring</v>
      </c>
      <c r="F15" s="6" t="str">
        <f>_xlfn.CONCAT(CHAR(10),"Inhalt ",'TtT V5-1 TS'!Q20,": ",'TtT V5-1 TS'!R20," (",'TtT V5-1 TS'!S20,") | Schritt ",'TtT V5-1 TS'!T20,": ",'TtT V5-1 TS'!U20)</f>
        <v xml:space="preserve">
Inhalt 02a: Drehen und Wenden (Drehen und Wenden) | Schritt 1: TN arbeiten</v>
      </c>
      <c r="G15" s="6" t="str">
        <f>_xlfn.CONCAT(CHAR(10),CHAR(10),"Aktive Rolle:",CHAR(10),'TtT V5-1 TS'!Z20)</f>
        <v xml:space="preserve">
Aktive Rolle:
Aufgabenstellung
- Begriffe aus dem Ein- und Ausatmen zu deren Definition / Beschreibungen zuordnen</v>
      </c>
      <c r="H15" s="6" t="str">
        <f>IF(ISBLANK('TtT V5-1 TS'!AA20),"",_xlfn.CONCAT(CHAR(10),CHAR(10),"Passive Rolle:",CHAR(10),'TtT V5-1 TS'!AA20))</f>
        <v/>
      </c>
      <c r="I15" s="6" t="str">
        <f>IF(ISBLANK('TtT V5-1 TS'!AB20),"",_xlfn.CONCAT(CHAR(10),CHAR(10),"--- Text für Chat---",CHAR(10),'TtT V5-1 TS'!AB20))</f>
        <v/>
      </c>
      <c r="J15" s="6" t="str">
        <f>IF(ISBLANK('TtT V5-1 TS'!AK20),"",_xlfn.CONCAT(CHAR(10),CHAR(10),"--- Ressource für Chat---",CHAR(10),'TtT V5-1 TS'!AK20))</f>
        <v/>
      </c>
      <c r="K15" s="6" t="str">
        <f t="shared" si="0"/>
        <v xml:space="preserve">
-*/-*/-*/-*/-*/-*/-*/-*/-*/-*/-*/-*/-*/-*/-*/-*/-*/-*/-*/-*/</v>
      </c>
      <c r="L15" s="7" t="str">
        <f>_xlfn.CONCAT(CHAR(10),Foliennotizen[[#This Row],[von bis - BS-Teilung]:[Zusatz Notes]])</f>
        <v xml:space="preserve">
[04m; bis 10:01 --- Folie na (na)]
ID: 03.02.02a.01_v_DE | Einheit 3: Didaktisches Vorgehen | Baustein 2: Modell nach Klaus Döring
Inhalt 02a: Drehen und Wenden (Drehen und Wenden) | Schritt 1: TN arbeiten
Aktive Rolle:
Aufgabenstellung
- Begriffe aus dem Ein- und Ausatmen zu deren Definition / Beschreibungen zuordnen
-*/-*/-*/-*/-*/-*/-*/-*/-*/-*/-*/-*/-*/-*/-*/-*/-*/-*/-*/-*/</v>
      </c>
    </row>
    <row r="16" spans="1:12" x14ac:dyDescent="0.2">
      <c r="A16" s="6">
        <f>'TtT V5-1 TS'!$B21</f>
        <v>1</v>
      </c>
      <c r="B16" s="6" t="e">
        <f>'TtT V5-1 TS'!#REF!</f>
        <v>#REF!</v>
      </c>
      <c r="C16" s="6" t="str" cm="1">
        <f t="array" ref="C16">_xlfn.IFS('TtT V5-1 TS'!AD21="na","na",'TtT V5-1 TS'!AD21='TtT V5-1 TS'!AF21,_xlfn.CONCAT('TtT V5-1 TS'!AE21),'TtT V5-1 TS'!AD21&lt;&gt;'TtT V5-1 TS'!AF21,_xlfn.CONCAT('TtT V5-1 TS'!AE21,"-",'TtT V5-1 TS'!AG21))</f>
        <v>4.1-4.2</v>
      </c>
      <c r="D16" s="14" t="str">
        <f>_xlfn.CONCAT("[",TEXT('TtT V5-1 TS'!G21,"mm" ),"m; bis ",TEXT('TtT V5-1 TS'!J21,"hh:mm")," --- Folie ",Foliennotizen[[#This Row],[Folien]]," (",TEXT('TtT V5-1 TS'!AH21,"#"),")]")</f>
        <v>[11m; bis 10:12 --- Folie 4.1-4.2 (2)]</v>
      </c>
      <c r="E16" s="6" t="str">
        <f>_xlfn.CONCAT(CHAR(10),"ID: ",'TtT V5-1 TS'!L21," | Einheit ",'TtT V5-1 TS'!M21,": ",'TtT V5-1 TS'!N21," | Baustein ",'TtT V5-1 TS'!O21,": ",'TtT V5-1 TS'!P21)</f>
        <v xml:space="preserve">
ID: 04.01.01.01_v_DE | Einheit 4: Digitale FD | Baustein 1: FD</v>
      </c>
      <c r="F16" s="6" t="str">
        <f>_xlfn.CONCAT(CHAR(10),"Inhalt ",'TtT V5-1 TS'!Q21,": ",'TtT V5-1 TS'!R21," (",'TtT V5-1 TS'!S21,") | Schritt ",'TtT V5-1 TS'!T21,": ",'TtT V5-1 TS'!U21)</f>
        <v xml:space="preserve">
Inhalt 1: Welche FD (Frage-Ball) | Schritt 1: TN agieren</v>
      </c>
      <c r="G16" s="6" t="str">
        <f>_xlfn.CONCAT(CHAR(10),CHAR(10),"Aktive Rolle:",CHAR(10),'TtT V5-1 TS'!Z21)</f>
        <v xml:space="preserve">
Aktive Rolle:
Aufgabenstellung:
- "Mit welchen FD arbeitest Du?"
- Bitte mit Stichworten antworten.
- Jede Person, die antwortet, ruft selbständig die nächste Person auf, die den virtuellen Ball zugespielt bekommt und ihrerseits antwortet.</v>
      </c>
      <c r="H16" s="6" t="str">
        <f>IF(ISBLANK('TtT V5-1 TS'!AA21),"",_xlfn.CONCAT(CHAR(10),CHAR(10),"Passive Rolle:",CHAR(10),'TtT V5-1 TS'!AA21))</f>
        <v/>
      </c>
      <c r="I16" s="6" t="str">
        <f>IF(ISBLANK('TtT V5-1 TS'!AB21),"",_xlfn.CONCAT(CHAR(10),CHAR(10),"--- Text für Chat---",CHAR(10),'TtT V5-1 TS'!AB21))</f>
        <v/>
      </c>
      <c r="J16" s="6" t="str">
        <f>IF(ISBLANK('TtT V5-1 TS'!AK21),"",_xlfn.CONCAT(CHAR(10),CHAR(10),"--- Ressource für Chat---",CHAR(10),'TtT V5-1 TS'!AK21))</f>
        <v/>
      </c>
      <c r="K16" s="6" t="str">
        <f t="shared" si="0"/>
        <v xml:space="preserve">
-*/-*/-*/-*/-*/-*/-*/-*/-*/-*/-*/-*/-*/-*/-*/-*/-*/-*/-*/-*/</v>
      </c>
      <c r="L16" s="7" t="str">
        <f>_xlfn.CONCAT(CHAR(10),Foliennotizen[[#This Row],[von bis - BS-Teilung]:[Zusatz Notes]])</f>
        <v xml:space="preserve">
[11m; bis 10:12 --- Folie 4.1-4.2 (2)]
ID: 04.01.01.01_v_DE | Einheit 4: Digitale FD | Baustein 1: FD
Inhalt 1: Welche FD (Frage-Ball) | Schritt 1: TN agieren
Aktive Rolle:
Aufgabenstellung:
- "Mit welchen FD arbeitest Du?"
- Bitte mit Stichworten antworten.
- Jede Person, die antwortet, ruft selbständig die nächste Person auf, die den virtuellen Ball zugespielt bekommt und ihrerseits antwortet.
-*/-*/-*/-*/-*/-*/-*/-*/-*/-*/-*/-*/-*/-*/-*/-*/-*/-*/-*/-*/</v>
      </c>
    </row>
    <row r="17" spans="1:12" x14ac:dyDescent="0.2">
      <c r="A17" s="6">
        <f>'TtT V5-1 TS'!$B22</f>
        <v>1</v>
      </c>
      <c r="B17" s="6" t="e">
        <f>'TtT V5-1 TS'!#REF!</f>
        <v>#REF!</v>
      </c>
      <c r="C17" s="6" t="str" cm="1">
        <f t="array" ref="C17">_xlfn.IFS('TtT V5-1 TS'!AD22="na","na",'TtT V5-1 TS'!AD22='TtT V5-1 TS'!AF22,_xlfn.CONCAT('TtT V5-1 TS'!AE22),'TtT V5-1 TS'!AD22&lt;&gt;'TtT V5-1 TS'!AF22,_xlfn.CONCAT('TtT V5-1 TS'!AE22,"-",'TtT V5-1 TS'!AG22))</f>
        <v>na</v>
      </c>
      <c r="D17" s="14" t="str">
        <f>_xlfn.CONCAT("[",TEXT('TtT V5-1 TS'!G22,"mm" ),"m; bis ",TEXT('TtT V5-1 TS'!J22,"hh:mm")," --- Folie ",Foliennotizen[[#This Row],[Folien]]," (",TEXT('TtT V5-1 TS'!AH22,"#"),")]")</f>
        <v>[10m; bis 10:12 --- Folie na (na)]</v>
      </c>
      <c r="E17" s="6" t="str">
        <f>_xlfn.CONCAT(CHAR(10),"ID: ",'TtT V5-1 TS'!L22," | Einheit ",'TtT V5-1 TS'!M22,": ",'TtT V5-1 TS'!N22," | Baustein ",'TtT V5-1 TS'!O22,": ",'TtT V5-1 TS'!P22)</f>
        <v xml:space="preserve">
ID: 04.01.01a.01_v_DE | Einheit 4: Digitale FD | Baustein 1: FD</v>
      </c>
      <c r="F17" s="6" t="str">
        <f>_xlfn.CONCAT(CHAR(10),"Inhalt ",'TtT V5-1 TS'!Q22,": ",'TtT V5-1 TS'!R22," (",'TtT V5-1 TS'!S22,") | Schritt ",'TtT V5-1 TS'!T22,": ",'TtT V5-1 TS'!U22)</f>
        <v xml:space="preserve">
Inhalt 01a: Definition FD (Brainstorming) | Schritt 1: TN geben Input</v>
      </c>
      <c r="G17" s="6" t="str">
        <f>_xlfn.CONCAT(CHAR(10),CHAR(10),"Aktive Rolle:",CHAR(10),'TtT V5-1 TS'!Z22)</f>
        <v xml:space="preserve">
Aktive Rolle:
Die TN versuchen gemeinsam eine Definition von FD zu gestalten</v>
      </c>
      <c r="H17" s="6" t="str">
        <f>IF(ISBLANK('TtT V5-1 TS'!AA22),"",_xlfn.CONCAT(CHAR(10),CHAR(10),"Passive Rolle:",CHAR(10),'TtT V5-1 TS'!AA22))</f>
        <v/>
      </c>
      <c r="I17" s="6" t="str">
        <f>IF(ISBLANK('TtT V5-1 TS'!AB22),"",_xlfn.CONCAT(CHAR(10),CHAR(10),"--- Text für Chat---",CHAR(10),'TtT V5-1 TS'!AB22))</f>
        <v/>
      </c>
      <c r="J17" s="6" t="str">
        <f>IF(ISBLANK('TtT V5-1 TS'!AK22),"",_xlfn.CONCAT(CHAR(10),CHAR(10),"--- Ressource für Chat---",CHAR(10),'TtT V5-1 TS'!AK22))</f>
        <v/>
      </c>
      <c r="K17" s="6" t="str">
        <f t="shared" si="0"/>
        <v xml:space="preserve">
-*/-*/-*/-*/-*/-*/-*/-*/-*/-*/-*/-*/-*/-*/-*/-*/-*/-*/-*/-*/</v>
      </c>
      <c r="L17" s="7" t="str">
        <f>_xlfn.CONCAT(CHAR(10),Foliennotizen[[#This Row],[von bis - BS-Teilung]:[Zusatz Notes]])</f>
        <v xml:space="preserve">
[10m; bis 10:12 --- Folie na (na)]
ID: 04.01.01a.01_v_DE | Einheit 4: Digitale FD | Baustein 1: FD
Inhalt 01a: Definition FD (Brainstorming) | Schritt 1: TN geben Input
Aktive Rolle:
Die TN versuchen gemeinsam eine Definition von FD zu gestalten
-*/-*/-*/-*/-*/-*/-*/-*/-*/-*/-*/-*/-*/-*/-*/-*/-*/-*/-*/-*/</v>
      </c>
    </row>
    <row r="18" spans="1:12" x14ac:dyDescent="0.2">
      <c r="A18" s="6">
        <f>'TtT V5-1 TS'!$B24</f>
        <v>1</v>
      </c>
      <c r="B18" s="6" t="e">
        <f>'TtT V5-1 TS'!#REF!</f>
        <v>#REF!</v>
      </c>
      <c r="C18" s="6" t="str" cm="1">
        <f t="array" ref="C18">_xlfn.IFS('TtT V5-1 TS'!AD24="na","na",'TtT V5-1 TS'!AD24='TtT V5-1 TS'!AF24,_xlfn.CONCAT('TtT V5-1 TS'!AE24),'TtT V5-1 TS'!AD24&lt;&gt;'TtT V5-1 TS'!AF24,_xlfn.CONCAT('TtT V5-1 TS'!AE24,"-",'TtT V5-1 TS'!AG24))</f>
        <v>4.4</v>
      </c>
      <c r="D18" s="14" t="str">
        <f>_xlfn.CONCAT("[",TEXT('TtT V5-1 TS'!G24,"mm" ),"m; bis ",TEXT('TtT V5-1 TS'!J24,"hh:mm")," --- Folie ",Foliennotizen[[#This Row],[Folien]]," (",TEXT('TtT V5-1 TS'!AH24,"#"),")]")</f>
        <v>[05m; bis 10:19 --- Folie 4.4 (1)]</v>
      </c>
      <c r="E18" s="6" t="str">
        <f>_xlfn.CONCAT(CHAR(10),"ID: ",'TtT V5-1 TS'!L24," | Einheit ",'TtT V5-1 TS'!M24,": ",'TtT V5-1 TS'!N24," | Baustein ",'TtT V5-1 TS'!O24,": ",'TtT V5-1 TS'!P24)</f>
        <v xml:space="preserve">
ID: 04.02.01.01_v_DE | Einheit 4: Digitale FD | Baustein 2: FD-Lebenszyklus</v>
      </c>
      <c r="F18" s="6" t="str">
        <f>_xlfn.CONCAT(CHAR(10),"Inhalt ",'TtT V5-1 TS'!Q24,": ",'TtT V5-1 TS'!R24," (",'TtT V5-1 TS'!S24,") | Schritt ",'TtT V5-1 TS'!T24,": ",'TtT V5-1 TS'!U24)</f>
        <v xml:space="preserve">
Inhalt 1: FD-Lebenszyklus (Drehen und Wenden) | Schritt 1: 1/3 WL Vorbereitung</v>
      </c>
      <c r="G18" s="6" t="str">
        <f>_xlfn.CONCAT(CHAR(10),CHAR(10),"Aktive Rolle:",CHAR(10),'TtT V5-1 TS'!Z24)</f>
        <v xml:space="preserve">
Aktive Rolle:
Aufgabenstellung:
- Aufteilung TN in 2 BR, ein Whiteboard je Gruppe
- Whiteboard mit Elemente FD-Lebenszyklus teilen
- "Bitte bringt die Elemente des FD-Zyklus auf dem Whiteboard in eine sinnvollen Reihenfolge. Ergänzt ggf.  fehlende Elemente."
- BR Zeit: 5 min
- Vorstellung Ergebnisse nach BR durch je 1 TN pro Gruppe im Plenum, max. 1-2 min
- "Namen der TN in den beiden Gruppen werden gleich vorgelesen. Bitte Link der richtigen Gruppe VOR Wechsel in BR klicken."</v>
      </c>
      <c r="H18" s="6" t="str">
        <f>IF(ISBLANK('TtT V5-1 TS'!AA24),"",_xlfn.CONCAT(CHAR(10),CHAR(10),"Passive Rolle:",CHAR(10),'TtT V5-1 TS'!AA24))</f>
        <v xml:space="preserve">
Passive Rolle:
* BR-Räume Vorbereiten (2 Gruppen)
* in Chat: Links zum Whiteboard
* in Chat: Aufgabenstellung
* Vorlesen, welche Person in welcher Gruppe ist (1 oder 2)</v>
      </c>
      <c r="I18" s="6" t="str">
        <f>IF(ISBLANK('TtT V5-1 TS'!AB24),"",_xlfn.CONCAT(CHAR(10),CHAR(10),"--- Text für Chat---",CHAR(10),'TtT V5-1 TS'!AB24))</f>
        <v xml:space="preserve">
--- Text für Chat---
Aufgabenstellung für Breakout-Room:
- Bitte bringt die Elemente des FD-Zyklus auf dem Whiteboard in eine sinnvollen Reihenfolge. Ergänzt ggf.  fehlende Elemente.
- Zeit: 5 min
- Bitte bereitet Euch darauf vor kurz die Ergebnisse Eurer Gruppe im Plenum vorzustellen (max. 1-2 min/Gruppe)
- Bitte den Link der Gruppe verwenden, der Ihr zugeordnet seid.</v>
      </c>
      <c r="J18" s="6" t="str">
        <f>IF(ISBLANK('TtT V5-1 TS'!AK24),"",_xlfn.CONCAT(CHAR(10),CHAR(10),"--- Ressource für Chat---",CHAR(10),'TtT V5-1 TS'!AK24))</f>
        <v xml:space="preserve">
--- Ressource für Chat---
Vorlage Drehen und Wenden Datenlebenszyklus: https://miro.com/app/board/uXjVNIL6k1c=/</v>
      </c>
      <c r="K18" s="6" t="str">
        <f t="shared" si="0"/>
        <v xml:space="preserve">
-*/-*/-*/-*/-*/-*/-*/-*/-*/-*/-*/-*/-*/-*/-*/-*/-*/-*/-*/-*/</v>
      </c>
      <c r="L18" s="7" t="str">
        <f>_xlfn.CONCAT(CHAR(10),Foliennotizen[[#This Row],[von bis - BS-Teilung]:[Zusatz Notes]])</f>
        <v xml:space="preserve">
[05m; bis 10:19 --- Folie 4.4 (1)]
ID: 04.02.01.01_v_DE | Einheit 4: Digitale FD | Baustein 2: FD-Lebenszyklus
Inhalt 1: FD-Lebenszyklus (Drehen und Wenden) | Schritt 1: 1/3 WL Vorbereitung
Aktive Rolle:
Aufgabenstellung:
- Aufteilung TN in 2 BR, ein Whiteboard je Gruppe
- Whiteboard mit Elemente FD-Lebenszyklus teilen
- "Bitte bringt die Elemente des FD-Zyklus auf dem Whiteboard in eine sinnvollen Reihenfolge. Ergänzt ggf.  fehlende Elemente."
- BR Zeit: 5 min
- Vorstellung Ergebnisse nach BR durch je 1 TN pro Gruppe im Plenum, max. 1-2 min
- "Namen der TN in den beiden Gruppen werden gleich vorgelesen. Bitte Link der richtigen Gruppe VOR Wechsel in BR klicken."
Passive Rolle:
* BR-Räume Vorbereiten (2 Gruppen)
* in Chat: Links zum Whiteboard
* in Chat: Aufgabenstellung
* Vorlesen, welche Person in welcher Gruppe ist (1 oder 2)
--- Text für Chat---
Aufgabenstellung für Breakout-Room:
- Bitte bringt die Elemente des FD-Zyklus auf dem Whiteboard in eine sinnvollen Reihenfolge. Ergänzt ggf.  fehlende Elemente.
- Zeit: 5 min
- Bitte bereitet Euch darauf vor kurz die Ergebnisse Eurer Gruppe im Plenum vorzustellen (max. 1-2 min/Gruppe)
- Bitte den Link der Gruppe verwenden, der Ihr zugeordnet seid.
--- Ressource für Chat---
Vorlage Drehen und Wenden Datenlebenszyklus: https://miro.com/app/board/uXjVNIL6k1c=/
-*/-*/-*/-*/-*/-*/-*/-*/-*/-*/-*/-*/-*/-*/-*/-*/-*/-*/-*/-*/</v>
      </c>
    </row>
    <row r="19" spans="1:12" x14ac:dyDescent="0.2">
      <c r="A19" s="6">
        <f>'TtT V5-1 TS'!$B25</f>
        <v>1</v>
      </c>
      <c r="B19" s="6" t="e">
        <f>'TtT V5-1 TS'!#REF!</f>
        <v>#REF!</v>
      </c>
      <c r="C19" s="6" t="str" cm="1">
        <f t="array" ref="C19">_xlfn.IFS('TtT V5-1 TS'!AD25="na","na",'TtT V5-1 TS'!AD25='TtT V5-1 TS'!AF25,_xlfn.CONCAT('TtT V5-1 TS'!AE25),'TtT V5-1 TS'!AD25&lt;&gt;'TtT V5-1 TS'!AF25,_xlfn.CONCAT('TtT V5-1 TS'!AE25,"-",'TtT V5-1 TS'!AG25))</f>
        <v>4.5</v>
      </c>
      <c r="D19" s="14" t="str">
        <f>_xlfn.CONCAT("[",TEXT('TtT V5-1 TS'!G25,"mm" ),"m; bis ",TEXT('TtT V5-1 TS'!J25,"hh:mm")," --- Folie ",Foliennotizen[[#This Row],[Folien]]," (",TEXT('TtT V5-1 TS'!AH25,"#"),")]")</f>
        <v>[05m; bis 10:24 --- Folie 4.5 (1)]</v>
      </c>
      <c r="E19" s="6" t="str">
        <f>_xlfn.CONCAT(CHAR(10),"ID: ",'TtT V5-1 TS'!L25," | Einheit ",'TtT V5-1 TS'!M25,": ",'TtT V5-1 TS'!N25," | Baustein ",'TtT V5-1 TS'!O25,": ",'TtT V5-1 TS'!P25)</f>
        <v xml:space="preserve">
ID: 04.02.01.02_v_DE | Einheit 4: Digitale FD | Baustein 2: FD-Lebenszyklus</v>
      </c>
      <c r="F19" s="6" t="str">
        <f>_xlfn.CONCAT(CHAR(10),"Inhalt ",'TtT V5-1 TS'!Q25,": ",'TtT V5-1 TS'!R25," (",'TtT V5-1 TS'!S25,") | Schritt ",'TtT V5-1 TS'!T25,": ",'TtT V5-1 TS'!U25)</f>
        <v xml:space="preserve">
Inhalt 1: FD-Lebenszyklus (Drehen und Wenden) | Schritt 2: 2/3 TN Gruppenarbeit BR</v>
      </c>
      <c r="G19" s="6" t="str">
        <f>_xlfn.CONCAT(CHAR(10),CHAR(10),"Aktive Rolle:",CHAR(10),'TtT V5-1 TS'!Z25)</f>
        <v xml:space="preserve">
Aktive Rolle:
TN: Gruppen arbeiten in BR</v>
      </c>
      <c r="H19" s="6" t="str">
        <f>IF(ISBLANK('TtT V5-1 TS'!AA25),"",_xlfn.CONCAT(CHAR(10),CHAR(10),"Passive Rolle:",CHAR(10),'TtT V5-1 TS'!AA25))</f>
        <v xml:space="preserve">
Passive Rolle:
* Rückholtimer nach 4 min starten</v>
      </c>
      <c r="I19" s="6" t="str">
        <f>IF(ISBLANK('TtT V5-1 TS'!AB25),"",_xlfn.CONCAT(CHAR(10),CHAR(10),"--- Text für Chat---",CHAR(10),'TtT V5-1 TS'!AB25))</f>
        <v/>
      </c>
      <c r="J19" s="6" t="str">
        <f>IF(ISBLANK('TtT V5-1 TS'!AK25),"",_xlfn.CONCAT(CHAR(10),CHAR(10),"--- Ressource für Chat---",CHAR(10),'TtT V5-1 TS'!AK25))</f>
        <v/>
      </c>
      <c r="K19" s="6" t="str">
        <f t="shared" si="0"/>
        <v xml:space="preserve">
-*/-*/-*/-*/-*/-*/-*/-*/-*/-*/-*/-*/-*/-*/-*/-*/-*/-*/-*/-*/</v>
      </c>
      <c r="L19" s="7" t="str">
        <f>_xlfn.CONCAT(CHAR(10),Foliennotizen[[#This Row],[von bis - BS-Teilung]:[Zusatz Notes]])</f>
        <v xml:space="preserve">
[05m; bis 10:24 --- Folie 4.5 (1)]
ID: 04.02.01.02_v_DE | Einheit 4: Digitale FD | Baustein 2: FD-Lebenszyklus
Inhalt 1: FD-Lebenszyklus (Drehen und Wenden) | Schritt 2: 2/3 TN Gruppenarbeit BR
Aktive Rolle:
TN: Gruppen arbeiten in BR
Passive Rolle:
* Rückholtimer nach 4 min starten
-*/-*/-*/-*/-*/-*/-*/-*/-*/-*/-*/-*/-*/-*/-*/-*/-*/-*/-*/-*/</v>
      </c>
    </row>
    <row r="20" spans="1:12" x14ac:dyDescent="0.2">
      <c r="A20" s="6">
        <f>'TtT V5-1 TS'!$B26</f>
        <v>1</v>
      </c>
      <c r="B20" s="6" t="e">
        <f>'TtT V5-1 TS'!#REF!</f>
        <v>#REF!</v>
      </c>
      <c r="C20" s="6" t="str" cm="1">
        <f t="array" ref="C20">_xlfn.IFS('TtT V5-1 TS'!AD26="na","na",'TtT V5-1 TS'!AD26='TtT V5-1 TS'!AF26,_xlfn.CONCAT('TtT V5-1 TS'!AE26),'TtT V5-1 TS'!AD26&lt;&gt;'TtT V5-1 TS'!AF26,_xlfn.CONCAT('TtT V5-1 TS'!AE26,"-",'TtT V5-1 TS'!AG26))</f>
        <v>4.6</v>
      </c>
      <c r="D20" s="14" t="str">
        <f>_xlfn.CONCAT("[",TEXT('TtT V5-1 TS'!G26,"mm" ),"m; bis ",TEXT('TtT V5-1 TS'!J26,"hh:mm")," --- Folie ",Foliennotizen[[#This Row],[Folien]]," (",TEXT('TtT V5-1 TS'!AH26,"#"),")]")</f>
        <v>[05m; bis 10:29 --- Folie 4.6 (1)]</v>
      </c>
      <c r="E20" s="6" t="str">
        <f>_xlfn.CONCAT(CHAR(10),"ID: ",'TtT V5-1 TS'!L26," | Einheit ",'TtT V5-1 TS'!M26,": ",'TtT V5-1 TS'!N26," | Baustein ",'TtT V5-1 TS'!O26,": ",'TtT V5-1 TS'!P26)</f>
        <v xml:space="preserve">
ID: 04.02.01.03_v_DE | Einheit 4: Digitale FD | Baustein 2: FD-Lebenszyklus</v>
      </c>
      <c r="F20" s="6" t="str">
        <f>_xlfn.CONCAT(CHAR(10),"Inhalt ",'TtT V5-1 TS'!Q26,": ",'TtT V5-1 TS'!R26," (",'TtT V5-1 TS'!S26,") | Schritt ",'TtT V5-1 TS'!T26,": ",'TtT V5-1 TS'!U26)</f>
        <v xml:space="preserve">
Inhalt 1: FD-Lebenszyklus (Drehen und Wenden) | Schritt 3: 3/3 TN Zusammenfassung BR</v>
      </c>
      <c r="G20" s="6" t="str">
        <f>_xlfn.CONCAT(CHAR(10),CHAR(10),"Aktive Rolle:",CHAR(10),'TtT V5-1 TS'!Z26)</f>
        <v xml:space="preserve">
Aktive Rolle:
Moderation:
- 1 TN je Gruppe stellt Ergebnisse vor
- ca. max. 2 min/Gruppe
- TN teilen ihr Board selbst via Bildschirmfreigabe
- Zeitpuffer: 1 min</v>
      </c>
      <c r="H20" s="6" t="str">
        <f>IF(ISBLANK('TtT V5-1 TS'!AA26),"",_xlfn.CONCAT(CHAR(10),CHAR(10),"Passive Rolle:",CHAR(10),'TtT V5-1 TS'!AA26))</f>
        <v xml:space="preserve">
Passive Rolle:
* bereithalten bei technischen Problemen das Board der jeweiligen Gruppe zu teilen</v>
      </c>
      <c r="I20" s="6" t="str">
        <f>IF(ISBLANK('TtT V5-1 TS'!AB26),"",_xlfn.CONCAT(CHAR(10),CHAR(10),"--- Text für Chat---",CHAR(10),'TtT V5-1 TS'!AB26))</f>
        <v/>
      </c>
      <c r="J20" s="6" t="str">
        <f>IF(ISBLANK('TtT V5-1 TS'!AK26),"",_xlfn.CONCAT(CHAR(10),CHAR(10),"--- Ressource für Chat---",CHAR(10),'TtT V5-1 TS'!AK26))</f>
        <v/>
      </c>
      <c r="K20" s="6" t="str">
        <f t="shared" si="0"/>
        <v xml:space="preserve">
-*/-*/-*/-*/-*/-*/-*/-*/-*/-*/-*/-*/-*/-*/-*/-*/-*/-*/-*/-*/</v>
      </c>
      <c r="L20" s="7" t="str">
        <f>_xlfn.CONCAT(CHAR(10),Foliennotizen[[#This Row],[von bis - BS-Teilung]:[Zusatz Notes]])</f>
        <v xml:space="preserve">
[05m; bis 10:29 --- Folie 4.6 (1)]
ID: 04.02.01.03_v_DE | Einheit 4: Digitale FD | Baustein 2: FD-Lebenszyklus
Inhalt 1: FD-Lebenszyklus (Drehen und Wenden) | Schritt 3: 3/3 TN Zusammenfassung BR
Aktive Rolle:
Moderation:
- 1 TN je Gruppe stellt Ergebnisse vor
- ca. max. 2 min/Gruppe
- TN teilen ihr Board selbst via Bildschirmfreigabe
- Zeitpuffer: 1 min
Passive Rolle:
* bereithalten bei technischen Problemen das Board der jeweiligen Gruppe zu teilen
-*/-*/-*/-*/-*/-*/-*/-*/-*/-*/-*/-*/-*/-*/-*/-*/-*/-*/-*/-*/</v>
      </c>
    </row>
    <row r="21" spans="1:12" x14ac:dyDescent="0.2">
      <c r="A21" s="6">
        <f>'TtT V5-1 TS'!$B28</f>
        <v>1</v>
      </c>
      <c r="B21" s="6" t="e">
        <f>'TtT V5-1 TS'!#REF!</f>
        <v>#REF!</v>
      </c>
      <c r="C21" s="6" t="str" cm="1">
        <f t="array" ref="C21">_xlfn.IFS('TtT V5-1 TS'!AD28="na","na",'TtT V5-1 TS'!AD28='TtT V5-1 TS'!AF28,_xlfn.CONCAT('TtT V5-1 TS'!AE28),'TtT V5-1 TS'!AD28&lt;&gt;'TtT V5-1 TS'!AF28,_xlfn.CONCAT('TtT V5-1 TS'!AE28,"-",'TtT V5-1 TS'!AG28))</f>
        <v>na</v>
      </c>
      <c r="D21" s="14" t="str">
        <f>_xlfn.CONCAT("[",TEXT('TtT V5-1 TS'!G28,"mm" ),"m; bis ",TEXT('TtT V5-1 TS'!J28,"hh:mm")," --- Folie ",Foliennotizen[[#This Row],[Folien]]," (",TEXT('TtT V5-1 TS'!AH28,"#"),")]")</f>
        <v>[15m; bis 10:45 --- Folie na (na)]</v>
      </c>
      <c r="E21" s="6" t="str">
        <f>_xlfn.CONCAT(CHAR(10),"ID: ",'TtT V5-1 TS'!L28," | Einheit ",'TtT V5-1 TS'!M28,": ",'TtT V5-1 TS'!N28," | Baustein ",'TtT V5-1 TS'!O28,": ",'TtT V5-1 TS'!P28)</f>
        <v xml:space="preserve">
ID: 04.02.03.01_v_DE | Einheit 4: Kaffeepause | Baustein 2: na</v>
      </c>
      <c r="F21" s="6" t="str">
        <f>_xlfn.CONCAT(CHAR(10),"Inhalt ",'TtT V5-1 TS'!Q28,": ",'TtT V5-1 TS'!R28," (",'TtT V5-1 TS'!S28,") | Schritt ",'TtT V5-1 TS'!T28,": ",'TtT V5-1 TS'!U28)</f>
        <v xml:space="preserve">
Inhalt 3: Pause (na) | Schritt 1: na</v>
      </c>
      <c r="G21" s="6" t="str">
        <f>_xlfn.CONCAT(CHAR(10),CHAR(10),"Aktive Rolle:",CHAR(10),'TtT V5-1 TS'!Z28)</f>
        <v xml:space="preserve">
Aktive Rolle:
Pause</v>
      </c>
      <c r="H21" s="6" t="str">
        <f>IF(ISBLANK('TtT V5-1 TS'!AA28),"",_xlfn.CONCAT(CHAR(10),CHAR(10),"Passive Rolle:",CHAR(10),'TtT V5-1 TS'!AA28))</f>
        <v xml:space="preserve">
Passive Rolle:
* Ende Pausen-Zeit in Chat</v>
      </c>
      <c r="I21" s="6" t="str">
        <f>IF(ISBLANK('TtT V5-1 TS'!AB28),"",_xlfn.CONCAT(CHAR(10),CHAR(10),"--- Text für Chat---",CHAR(10),'TtT V5-1 TS'!AB28))</f>
        <v/>
      </c>
      <c r="J21" s="6" t="str">
        <f>IF(ISBLANK('TtT V5-1 TS'!AK28),"",_xlfn.CONCAT(CHAR(10),CHAR(10),"--- Ressource für Chat---",CHAR(10),'TtT V5-1 TS'!AK28))</f>
        <v/>
      </c>
      <c r="K21" s="6" t="str">
        <f t="shared" si="0"/>
        <v xml:space="preserve">
-*/-*/-*/-*/-*/-*/-*/-*/-*/-*/-*/-*/-*/-*/-*/-*/-*/-*/-*/-*/</v>
      </c>
      <c r="L21" s="7" t="str">
        <f>_xlfn.CONCAT(CHAR(10),Foliennotizen[[#This Row],[von bis - BS-Teilung]:[Zusatz Notes]])</f>
        <v xml:space="preserve">
[15m; bis 10:45 --- Folie na (na)]
ID: 04.02.03.01_v_DE | Einheit 4: Kaffeepause | Baustein 2: na
Inhalt 3: Pause (na) | Schritt 1: na
Aktive Rolle:
Pause
Passive Rolle:
* Ende Pausen-Zeit in Chat
-*/-*/-*/-*/-*/-*/-*/-*/-*/-*/-*/-*/-*/-*/-*/-*/-*/-*/-*/-*/</v>
      </c>
    </row>
    <row r="22" spans="1:12" x14ac:dyDescent="0.2">
      <c r="A22" s="6">
        <f>'TtT V5-1 TS'!$B29</f>
        <v>1</v>
      </c>
      <c r="B22" s="6" t="e">
        <f>'TtT V5-1 TS'!#REF!</f>
        <v>#REF!</v>
      </c>
      <c r="C22" s="6" t="str" cm="1">
        <f t="array" ref="C22">_xlfn.IFS('TtT V5-1 TS'!AD29="na","na",'TtT V5-1 TS'!AD29='TtT V5-1 TS'!AF29,_xlfn.CONCAT('TtT V5-1 TS'!AE29),'TtT V5-1 TS'!AD29&lt;&gt;'TtT V5-1 TS'!AF29,_xlfn.CONCAT('TtT V5-1 TS'!AE29,"-",'TtT V5-1 TS'!AG29))</f>
        <v>4.9</v>
      </c>
      <c r="D22" s="14" t="str">
        <f>_xlfn.CONCAT("[",TEXT('TtT V5-1 TS'!G29,"mm" ),"m; bis ",TEXT('TtT V5-1 TS'!J29,"hh:mm")," --- Folie ",Foliennotizen[[#This Row],[Folien]]," (",TEXT('TtT V5-1 TS'!AH29,"#"),")]")</f>
        <v>[02m; bis 10:47 --- Folie 4.9 (1)]</v>
      </c>
      <c r="E22" s="6" t="str">
        <f>_xlfn.CONCAT(CHAR(10),"ID: ",'TtT V5-1 TS'!L29," | Einheit ",'TtT V5-1 TS'!M29,": ",'TtT V5-1 TS'!N29," | Baustein ",'TtT V5-1 TS'!O29,": ",'TtT V5-1 TS'!P29)</f>
        <v xml:space="preserve">
ID: 04.03.01.01_v_DE | Einheit 4: Digitale FD | Baustein 3: FDM</v>
      </c>
      <c r="F22" s="6" t="str">
        <f>_xlfn.CONCAT(CHAR(10),"Inhalt ",'TtT V5-1 TS'!Q29,": ",'TtT V5-1 TS'!R29," (",'TtT V5-1 TS'!S29,") | Schritt ",'TtT V5-1 TS'!T29,": ",'TtT V5-1 TS'!U29)</f>
        <v xml:space="preserve">
Inhalt 1: Definition FDM (Vortrag) | Schritt 1: WL referiert</v>
      </c>
      <c r="G22" s="6" t="str">
        <f>_xlfn.CONCAT(CHAR(10),CHAR(10),"Aktive Rolle:",CHAR(10),'TtT V5-1 TS'!Z29)</f>
        <v xml:space="preserve">
Aktive Rolle:
Vortrag: Der Begriff FDM wird erläutert</v>
      </c>
      <c r="H22" s="6" t="str">
        <f>IF(ISBLANK('TtT V5-1 TS'!AA29),"",_xlfn.CONCAT(CHAR(10),CHAR(10),"Passive Rolle:",CHAR(10),'TtT V5-1 TS'!AA29))</f>
        <v/>
      </c>
      <c r="I22" s="6" t="str">
        <f>IF(ISBLANK('TtT V5-1 TS'!AB29),"",_xlfn.CONCAT(CHAR(10),CHAR(10),"--- Text für Chat---",CHAR(10),'TtT V5-1 TS'!AB29))</f>
        <v/>
      </c>
      <c r="J22" s="6" t="str">
        <f>IF(ISBLANK('TtT V5-1 TS'!AK29),"",_xlfn.CONCAT(CHAR(10),CHAR(10),"--- Ressource für Chat---",CHAR(10),'TtT V5-1 TS'!AK29))</f>
        <v/>
      </c>
      <c r="K22" s="6" t="str">
        <f t="shared" si="0"/>
        <v xml:space="preserve">
-*/-*/-*/-*/-*/-*/-*/-*/-*/-*/-*/-*/-*/-*/-*/-*/-*/-*/-*/-*/</v>
      </c>
      <c r="L22" s="7" t="str">
        <f>_xlfn.CONCAT(CHAR(10),Foliennotizen[[#This Row],[von bis - BS-Teilung]:[Zusatz Notes]])</f>
        <v xml:space="preserve">
[02m; bis 10:47 --- Folie 4.9 (1)]
ID: 04.03.01.01_v_DE | Einheit 4: Digitale FD | Baustein 3: FDM
Inhalt 1: Definition FDM (Vortrag) | Schritt 1: WL referiert
Aktive Rolle:
Vortrag: Der Begriff FDM wird erläutert
-*/-*/-*/-*/-*/-*/-*/-*/-*/-*/-*/-*/-*/-*/-*/-*/-*/-*/-*/-*/</v>
      </c>
    </row>
    <row r="23" spans="1:12" x14ac:dyDescent="0.2">
      <c r="A23" s="6">
        <f>'TtT V5-1 TS'!$B31</f>
        <v>1</v>
      </c>
      <c r="B23" s="6" t="e">
        <f>'TtT V5-1 TS'!#REF!</f>
        <v>#REF!</v>
      </c>
      <c r="C23" s="6" t="str" cm="1">
        <f t="array" ref="C23">_xlfn.IFS('TtT V5-1 TS'!AD31="na","na",'TtT V5-1 TS'!AD31='TtT V5-1 TS'!AF31,_xlfn.CONCAT('TtT V5-1 TS'!AE31),'TtT V5-1 TS'!AD31&lt;&gt;'TtT V5-1 TS'!AF31,_xlfn.CONCAT('TtT V5-1 TS'!AE31,"-",'TtT V5-1 TS'!AG31))</f>
        <v>4.11</v>
      </c>
      <c r="D23" s="14" t="str">
        <f>_xlfn.CONCAT("[",TEXT('TtT V5-1 TS'!G31,"mm" ),"m; bis ",TEXT('TtT V5-1 TS'!J31,"hh:mm")," --- Folie ",Foliennotizen[[#This Row],[Folien]]," (",TEXT('TtT V5-1 TS'!AH31,"#"),")]")</f>
        <v>[03m; bis 10:55 --- Folie 4.11 (1)]</v>
      </c>
      <c r="E23" s="6" t="str">
        <f>_xlfn.CONCAT(CHAR(10),"ID: ",'TtT V5-1 TS'!L31," | Einheit ",'TtT V5-1 TS'!M31,": ",'TtT V5-1 TS'!N31," | Baustein ",'TtT V5-1 TS'!O31,": ",'TtT V5-1 TS'!P31)</f>
        <v xml:space="preserve">
ID: 04.03.02.02_v_DE | Einheit 4: Digitale FD | Baustein 3: FDM</v>
      </c>
      <c r="F23" s="6" t="str">
        <f>_xlfn.CONCAT(CHAR(10),"Inhalt ",'TtT V5-1 TS'!Q31,": ",'TtT V5-1 TS'!R31," (",'TtT V5-1 TS'!S31,") | Schritt ",'TtT V5-1 TS'!T31,": ",'TtT V5-1 TS'!U31)</f>
        <v xml:space="preserve">
Inhalt 2: Nutzen von FDM Apollo (Kurzfilmkino) | Schritt 2: 2/2 TN geben Input</v>
      </c>
      <c r="G23" s="6" t="str">
        <f>_xlfn.CONCAT(CHAR(10),CHAR(10),"Aktive Rolle:",CHAR(10),'TtT V5-1 TS'!Z31)</f>
        <v xml:space="preserve">
Aktive Rolle:
Aufgabenstellung:
-  Zuruf ohne Notizen
- "Was ist Euch aufgefallen, welchen Nutzen hätte FDM in diesem Beispiel gehabt?"
- Bitte Antworten einfach in den Raum rufen</v>
      </c>
      <c r="H23" s="6" t="str">
        <f>IF(ISBLANK('TtT V5-1 TS'!AA31),"",_xlfn.CONCAT(CHAR(10),CHAR(10),"Passive Rolle:",CHAR(10),'TtT V5-1 TS'!AA31))</f>
        <v/>
      </c>
      <c r="I23" s="6" t="str">
        <f>IF(ISBLANK('TtT V5-1 TS'!AB31),"",_xlfn.CONCAT(CHAR(10),CHAR(10),"--- Text für Chat---",CHAR(10),'TtT V5-1 TS'!AB31))</f>
        <v/>
      </c>
      <c r="J23" s="6" t="str">
        <f>IF(ISBLANK('TtT V5-1 TS'!AK31),"",_xlfn.CONCAT(CHAR(10),CHAR(10),"--- Ressource für Chat---",CHAR(10),'TtT V5-1 TS'!AK31))</f>
        <v/>
      </c>
      <c r="K23" s="6" t="str">
        <f t="shared" si="0"/>
        <v xml:space="preserve">
-*/-*/-*/-*/-*/-*/-*/-*/-*/-*/-*/-*/-*/-*/-*/-*/-*/-*/-*/-*/</v>
      </c>
      <c r="L23" s="7" t="str">
        <f>_xlfn.CONCAT(CHAR(10),Foliennotizen[[#This Row],[von bis - BS-Teilung]:[Zusatz Notes]])</f>
        <v xml:space="preserve">
[03m; bis 10:55 --- Folie 4.11 (1)]
ID: 04.03.02.02_v_DE | Einheit 4: Digitale FD | Baustein 3: FDM
Inhalt 2: Nutzen von FDM Apollo (Kurzfilmkino) | Schritt 2: 2/2 TN geben Input
Aktive Rolle:
Aufgabenstellung:
-  Zuruf ohne Notizen
- "Was ist Euch aufgefallen, welchen Nutzen hätte FDM in diesem Beispiel gehabt?"
- Bitte Antworten einfach in den Raum rufen
-*/-*/-*/-*/-*/-*/-*/-*/-*/-*/-*/-*/-*/-*/-*/-*/-*/-*/-*/-*/</v>
      </c>
    </row>
    <row r="24" spans="1:12" x14ac:dyDescent="0.2">
      <c r="A24" s="6">
        <f>'TtT V5-1 TS'!$B32</f>
        <v>1</v>
      </c>
      <c r="B24" s="6" t="e">
        <f>'TtT V5-1 TS'!#REF!</f>
        <v>#REF!</v>
      </c>
      <c r="C24" s="6" t="str" cm="1">
        <f t="array" ref="C24">_xlfn.IFS('TtT V5-1 TS'!AD32="na","na",'TtT V5-1 TS'!AD32='TtT V5-1 TS'!AF32,_xlfn.CONCAT('TtT V5-1 TS'!AE32),'TtT V5-1 TS'!AD32&lt;&gt;'TtT V5-1 TS'!AF32,_xlfn.CONCAT('TtT V5-1 TS'!AE32,"-",'TtT V5-1 TS'!AG32))</f>
        <v>4.12</v>
      </c>
      <c r="D24" s="14" t="str">
        <f>_xlfn.CONCAT("[",TEXT('TtT V5-1 TS'!G32,"mm" ),"m; bis ",TEXT('TtT V5-1 TS'!J32,"hh:mm")," --- Folie ",Foliennotizen[[#This Row],[Folien]]," (",TEXT('TtT V5-1 TS'!AH32,"#"),")]")</f>
        <v>[03m; bis 10:58 --- Folie 4.12 (1)]</v>
      </c>
      <c r="E24" s="6" t="str">
        <f>_xlfn.CONCAT(CHAR(10),"ID: ",'TtT V5-1 TS'!L32," | Einheit ",'TtT V5-1 TS'!M32,": ",'TtT V5-1 TS'!N32," | Baustein ",'TtT V5-1 TS'!O32,": ",'TtT V5-1 TS'!P32)</f>
        <v xml:space="preserve">
ID: 04.03.03.01_v_DE | Einheit 4: Digitale FD | Baustein 3: FDM</v>
      </c>
      <c r="F24" s="6" t="str">
        <f>_xlfn.CONCAT(CHAR(10),"Inhalt ",'TtT V5-1 TS'!Q32,": ",'TtT V5-1 TS'!R32," (",'TtT V5-1 TS'!S32,") | Schritt ",'TtT V5-1 TS'!T32,": ",'TtT V5-1 TS'!U32)</f>
        <v xml:space="preserve">
Inhalt 3: FAIR (Vortrag) | Schritt 1: WL referiert</v>
      </c>
      <c r="G24" s="6" t="str">
        <f>_xlfn.CONCAT(CHAR(10),CHAR(10),"Aktive Rolle:",CHAR(10),'TtT V5-1 TS'!Z32)</f>
        <v xml:space="preserve">
Aktive Rolle:
Vortrag:
- FAIR-Prinzipien werden kurz vorgestellt
- ggf. Beispiel zu 1-2 Buchstaben
- Fragen zu dem Thema?</v>
      </c>
      <c r="H24" s="6" t="str">
        <f>IF(ISBLANK('TtT V5-1 TS'!AA32),"",_xlfn.CONCAT(CHAR(10),CHAR(10),"Passive Rolle:",CHAR(10),'TtT V5-1 TS'!AA32))</f>
        <v xml:space="preserve">
Passive Rolle:
* in Chat: Link FAIR Data Poster</v>
      </c>
      <c r="I24" s="6" t="str">
        <f>IF(ISBLANK('TtT V5-1 TS'!AB32),"",_xlfn.CONCAT(CHAR(10),CHAR(10),"--- Text für Chat---",CHAR(10),'TtT V5-1 TS'!AB32))</f>
        <v/>
      </c>
      <c r="J24" s="6" t="str">
        <f>IF(ISBLANK('TtT V5-1 TS'!AK32),"",_xlfn.CONCAT(CHAR(10),CHAR(10),"--- Ressource für Chat---",CHAR(10),'TtT V5-1 TS'!AK32))</f>
        <v/>
      </c>
      <c r="K24" s="6" t="str">
        <f t="shared" si="0"/>
        <v xml:space="preserve">
-*/-*/-*/-*/-*/-*/-*/-*/-*/-*/-*/-*/-*/-*/-*/-*/-*/-*/-*/-*/</v>
      </c>
      <c r="L24" s="7" t="str">
        <f>_xlfn.CONCAT(CHAR(10),Foliennotizen[[#This Row],[von bis - BS-Teilung]:[Zusatz Notes]])</f>
        <v xml:space="preserve">
[03m; bis 10:58 --- Folie 4.12 (1)]
ID: 04.03.03.01_v_DE | Einheit 4: Digitale FD | Baustein 3: FDM
Inhalt 3: FAIR (Vortrag) | Schritt 1: WL referiert
Aktive Rolle:
Vortrag:
- FAIR-Prinzipien werden kurz vorgestellt
- ggf. Beispiel zu 1-2 Buchstaben
- Fragen zu dem Thema?
Passive Rolle:
* in Chat: Link FAIR Data Poster
-*/-*/-*/-*/-*/-*/-*/-*/-*/-*/-*/-*/-*/-*/-*/-*/-*/-*/-*/-*/</v>
      </c>
    </row>
    <row r="25" spans="1:12" x14ac:dyDescent="0.2">
      <c r="A25" s="6">
        <f>'TtT V5-1 TS'!$B33</f>
        <v>1</v>
      </c>
      <c r="B25" s="6" t="e">
        <f>'TtT V5-1 TS'!#REF!</f>
        <v>#REF!</v>
      </c>
      <c r="C25" s="6" t="str" cm="1">
        <f t="array" ref="C25">_xlfn.IFS('TtT V5-1 TS'!AD33="na","na",'TtT V5-1 TS'!AD33='TtT V5-1 TS'!AF33,_xlfn.CONCAT('TtT V5-1 TS'!AE33),'TtT V5-1 TS'!AD33&lt;&gt;'TtT V5-1 TS'!AF33,_xlfn.CONCAT('TtT V5-1 TS'!AE33,"-",'TtT V5-1 TS'!AG33))</f>
        <v>na</v>
      </c>
      <c r="D25" s="14" t="str">
        <f>_xlfn.CONCAT("[",TEXT('TtT V5-1 TS'!G33,"mm" ),"m; bis ",TEXT('TtT V5-1 TS'!J33,"hh:mm")," --- Folie ",Foliennotizen[[#This Row],[Folien]]," (",TEXT('TtT V5-1 TS'!AH33,"#"),")]")</f>
        <v>[03m; bis 10:58 --- Folie na (na)]</v>
      </c>
      <c r="E25" s="6" t="str">
        <f>_xlfn.CONCAT(CHAR(10),"ID: ",'TtT V5-1 TS'!L33," | Einheit ",'TtT V5-1 TS'!M33,": ",'TtT V5-1 TS'!N33," | Baustein ",'TtT V5-1 TS'!O33,": ",'TtT V5-1 TS'!P33)</f>
        <v xml:space="preserve">
ID: 04.03.03a.01_v_DE | Einheit 4: Digitale FD | Baustein 3: FDM</v>
      </c>
      <c r="F25" s="6" t="str">
        <f>_xlfn.CONCAT(CHAR(10),"Inhalt ",'TtT V5-1 TS'!Q33,": ",'TtT V5-1 TS'!R33," (",'TtT V5-1 TS'!S33,") | Schritt ",'TtT V5-1 TS'!T33,": ",'TtT V5-1 TS'!U33)</f>
        <v xml:space="preserve">
Inhalt 03a: FAIR (Zuruf) | Schritt 1: TN geben Input</v>
      </c>
      <c r="G25" s="6" t="str">
        <f>_xlfn.CONCAT(CHAR(10),CHAR(10),"Aktive Rolle:",CHAR(10),'TtT V5-1 TS'!Z33)</f>
        <v xml:space="preserve">
Aktive Rolle:
Aufgabenstellung:
-  Zuruf ohne Notizen
- "Weiß jemand von Euch, wofür die Buchstaben in FAIR stehen?"</v>
      </c>
      <c r="H25" s="6" t="str">
        <f>IF(ISBLANK('TtT V5-1 TS'!AA33),"",_xlfn.CONCAT(CHAR(10),CHAR(10),"Passive Rolle:",CHAR(10),'TtT V5-1 TS'!AA33))</f>
        <v/>
      </c>
      <c r="I25" s="6" t="str">
        <f>IF(ISBLANK('TtT V5-1 TS'!AB33),"",_xlfn.CONCAT(CHAR(10),CHAR(10),"--- Text für Chat---",CHAR(10),'TtT V5-1 TS'!AB33))</f>
        <v/>
      </c>
      <c r="J25" s="6" t="str">
        <f>IF(ISBLANK('TtT V5-1 TS'!AK33),"",_xlfn.CONCAT(CHAR(10),CHAR(10),"--- Ressource für Chat---",CHAR(10),'TtT V5-1 TS'!AK33))</f>
        <v/>
      </c>
      <c r="K25" s="6" t="str">
        <f t="shared" si="0"/>
        <v xml:space="preserve">
-*/-*/-*/-*/-*/-*/-*/-*/-*/-*/-*/-*/-*/-*/-*/-*/-*/-*/-*/-*/</v>
      </c>
      <c r="L25" s="7" t="str">
        <f>_xlfn.CONCAT(CHAR(10),Foliennotizen[[#This Row],[von bis - BS-Teilung]:[Zusatz Notes]])</f>
        <v xml:space="preserve">
[03m; bis 10:58 --- Folie na (na)]
ID: 04.03.03a.01_v_DE | Einheit 4: Digitale FD | Baustein 3: FDM
Inhalt 03a: FAIR (Zuruf) | Schritt 1: TN geben Input
Aktive Rolle:
Aufgabenstellung:
-  Zuruf ohne Notizen
- "Weiß jemand von Euch, wofür die Buchstaben in FAIR stehen?"
-*/-*/-*/-*/-*/-*/-*/-*/-*/-*/-*/-*/-*/-*/-*/-*/-*/-*/-*/-*/</v>
      </c>
    </row>
    <row r="26" spans="1:12" x14ac:dyDescent="0.2">
      <c r="A26" s="6">
        <f>'TtT V5-1 TS'!$B34</f>
        <v>1</v>
      </c>
      <c r="B26" s="6" t="e">
        <f>'TtT V5-1 TS'!#REF!</f>
        <v>#REF!</v>
      </c>
      <c r="C26" s="6" t="str" cm="1">
        <f t="array" ref="C26">_xlfn.IFS('TtT V5-1 TS'!AD34="na","na",'TtT V5-1 TS'!AD34='TtT V5-1 TS'!AF34,_xlfn.CONCAT('TtT V5-1 TS'!AE34),'TtT V5-1 TS'!AD34&lt;&gt;'TtT V5-1 TS'!AF34,_xlfn.CONCAT('TtT V5-1 TS'!AE34,"-",'TtT V5-1 TS'!AG34))</f>
        <v>na</v>
      </c>
      <c r="D26" s="14" t="str">
        <f>_xlfn.CONCAT("[",TEXT('TtT V5-1 TS'!G34,"mm" ),"m; bis ",TEXT('TtT V5-1 TS'!J34,"hh:mm")," --- Folie ",Foliennotizen[[#This Row],[Folien]]," (",TEXT('TtT V5-1 TS'!AH34,"#"),")]")</f>
        <v>[05m; bis 10:58 --- Folie na (na)]</v>
      </c>
      <c r="E26" s="6" t="str">
        <f>_xlfn.CONCAT(CHAR(10),"ID: ",'TtT V5-1 TS'!L34," | Einheit ",'TtT V5-1 TS'!M34,": ",'TtT V5-1 TS'!N34," | Baustein ",'TtT V5-1 TS'!O34,": ",'TtT V5-1 TS'!P34)</f>
        <v xml:space="preserve">
ID: 04.03.03b.02_v_DE | Einheit 4: Digitale FD | Baustein 3: FDM</v>
      </c>
      <c r="F26" s="6" t="str">
        <f>_xlfn.CONCAT(CHAR(10),"Inhalt ",'TtT V5-1 TS'!Q34,": ",'TtT V5-1 TS'!R34," (",'TtT V5-1 TS'!S34,") | Schritt ",'TtT V5-1 TS'!T34,": ",'TtT V5-1 TS'!U34)</f>
        <v xml:space="preserve">
Inhalt 03b: FAIR (Wahrheit oder Lüge) | Schritt 2: TN agieren</v>
      </c>
      <c r="G26" s="6" t="str">
        <f>_xlfn.CONCAT(CHAR(10),CHAR(10),"Aktive Rolle:",CHAR(10),'TtT V5-1 TS'!Z34)</f>
        <v xml:space="preserve">
Aktive Rolle:
Aufgabenstellung:
- Online-Umfrage
- "Bitte beantwortet die Fragen und entscheidet, ob die angegebenen Aussagen wahr sind oder nicht."
- Besprechung der Antworten im Anschluss
- Bei Ausfall oder technischem Problem der Online-Umfrage: Fragen eine nach der anderen Stellen, Lösung aufzeigen, erläutern.
- Fragen: Welchen der folgenden Aussagen bezogen auf die FAIR-Prinzipien stimmt ihr zu?
- 1) Nur offene Daten können auch FAIR sein.
- 2) Ein gutes FDM ist eine Voraussetzung für Daten, die den FAIR-Prinzipien entsprechen.
- 3) Sind Daten offen und FAIR, ist auch eine gute Datenqualität garantiert.
- 4) Je FAIRer und offener Daten sind, desto größer ist das Nachnutzungspotential.</v>
      </c>
      <c r="H26" s="6" t="str">
        <f>IF(ISBLANK('TtT V5-1 TS'!AA34),"",_xlfn.CONCAT(CHAR(10),CHAR(10),"Passive Rolle:",CHAR(10),'TtT V5-1 TS'!AA34))</f>
        <v/>
      </c>
      <c r="I26" s="6" t="str">
        <f>IF(ISBLANK('TtT V5-1 TS'!AB34),"",_xlfn.CONCAT(CHAR(10),CHAR(10),"--- Text für Chat---",CHAR(10),'TtT V5-1 TS'!AB34))</f>
        <v/>
      </c>
      <c r="J26" s="6" t="str">
        <f>IF(ISBLANK('TtT V5-1 TS'!AK34),"",_xlfn.CONCAT(CHAR(10),CHAR(10),"--- Ressource für Chat---",CHAR(10),'TtT V5-1 TS'!AK34))</f>
        <v/>
      </c>
      <c r="K26" s="6" t="str">
        <f t="shared" si="0"/>
        <v xml:space="preserve">
-*/-*/-*/-*/-*/-*/-*/-*/-*/-*/-*/-*/-*/-*/-*/-*/-*/-*/-*/-*/</v>
      </c>
      <c r="L26" s="7" t="str">
        <f>_xlfn.CONCAT(CHAR(10),Foliennotizen[[#This Row],[von bis - BS-Teilung]:[Zusatz Notes]])</f>
        <v xml:space="preserve">
[05m; bis 10:58 --- Folie na (na)]
ID: 04.03.03b.02_v_DE | Einheit 4: Digitale FD | Baustein 3: FDM
Inhalt 03b: FAIR (Wahrheit oder Lüge) | Schritt 2: TN agieren
Aktive Rolle:
Aufgabenstellung:
- Online-Umfrage
- "Bitte beantwortet die Fragen und entscheidet, ob die angegebenen Aussagen wahr sind oder nicht."
- Besprechung der Antworten im Anschluss
- Bei Ausfall oder technischem Problem der Online-Umfrage: Fragen eine nach der anderen Stellen, Lösung aufzeigen, erläutern.
- Fragen: Welchen der folgenden Aussagen bezogen auf die FAIR-Prinzipien stimmt ihr zu?
- 1) Nur offene Daten können auch FAIR sein.
- 2) Ein gutes FDM ist eine Voraussetzung für Daten, die den FAIR-Prinzipien entsprechen.
- 3) Sind Daten offen und FAIR, ist auch eine gute Datenqualität garantiert.
- 4) Je FAIRer und offener Daten sind, desto größer ist das Nachnutzungspotential.
-*/-*/-*/-*/-*/-*/-*/-*/-*/-*/-*/-*/-*/-*/-*/-*/-*/-*/-*/-*/</v>
      </c>
    </row>
    <row r="27" spans="1:12" x14ac:dyDescent="0.2">
      <c r="A27" s="6">
        <f>'TtT V5-1 TS'!$B36</f>
        <v>1</v>
      </c>
      <c r="B27" s="6" t="e">
        <f>'TtT V5-1 TS'!#REF!</f>
        <v>#REF!</v>
      </c>
      <c r="C27" s="6" t="str" cm="1">
        <f t="array" ref="C27">_xlfn.IFS('TtT V5-1 TS'!AD36="na","na",'TtT V5-1 TS'!AD36='TtT V5-1 TS'!AF36,_xlfn.CONCAT('TtT V5-1 TS'!AE36),'TtT V5-1 TS'!AD36&lt;&gt;'TtT V5-1 TS'!AF36,_xlfn.CONCAT('TtT V5-1 TS'!AE36,"-",'TtT V5-1 TS'!AG36))</f>
        <v>5.1-5.3</v>
      </c>
      <c r="D27" s="14" t="str">
        <f>_xlfn.CONCAT("[",TEXT('TtT V5-1 TS'!G36,"mm" ),"m; bis ",TEXT('TtT V5-1 TS'!J36,"hh:mm")," --- Folie ",Foliennotizen[[#This Row],[Folien]]," (",TEXT('TtT V5-1 TS'!AH36,"#"),")]")</f>
        <v>[04m; bis 11:03 --- Folie 5.1-5.3 (3)]</v>
      </c>
      <c r="E27" s="6" t="str">
        <f>_xlfn.CONCAT(CHAR(10),"ID: ",'TtT V5-1 TS'!L36," | Einheit ",'TtT V5-1 TS'!M36,": ",'TtT V5-1 TS'!N36," | Baustein ",'TtT V5-1 TS'!O36,": ",'TtT V5-1 TS'!P36)</f>
        <v xml:space="preserve">
ID: 05.01.01.01_v_DE | Einheit 5: FD-Policies | Baustein 1: FD Policy</v>
      </c>
      <c r="F27" s="6" t="str">
        <f>_xlfn.CONCAT(CHAR(10),"Inhalt ",'TtT V5-1 TS'!Q36,": ",'TtT V5-1 TS'!R36," (",'TtT V5-1 TS'!S36,") | Schritt ",'TtT V5-1 TS'!T36,": ",'TtT V5-1 TS'!U36)</f>
        <v xml:space="preserve">
Inhalt 1: FD-Policy Einführung (Vortrag) | Schritt 1: WL referiert</v>
      </c>
      <c r="G27" s="6" t="str">
        <f>_xlfn.CONCAT(CHAR(10),CHAR(10),"Aktive Rolle:",CHAR(10),'TtT V5-1 TS'!Z36)</f>
        <v xml:space="preserve">
Aktive Rolle:
Vortrag:
- Überblick FD-Policy-Typen
- Beispiel Verlags-Policy (Springer Nature)</v>
      </c>
      <c r="H27" s="6" t="str">
        <f>IF(ISBLANK('TtT V5-1 TS'!AA36),"",_xlfn.CONCAT(CHAR(10),CHAR(10),"Passive Rolle:",CHAR(10),'TtT V5-1 TS'!AA36))</f>
        <v/>
      </c>
      <c r="I27" s="6" t="str">
        <f>IF(ISBLANK('TtT V5-1 TS'!AB36),"",_xlfn.CONCAT(CHAR(10),CHAR(10),"--- Text für Chat---",CHAR(10),'TtT V5-1 TS'!AB36))</f>
        <v/>
      </c>
      <c r="J27" s="6" t="str">
        <f>IF(ISBLANK('TtT V5-1 TS'!AK36),"",_xlfn.CONCAT(CHAR(10),CHAR(10),"--- Ressource für Chat---",CHAR(10),'TtT V5-1 TS'!AK36))</f>
        <v/>
      </c>
      <c r="K27" s="6" t="str">
        <f t="shared" si="0"/>
        <v xml:space="preserve">
-*/-*/-*/-*/-*/-*/-*/-*/-*/-*/-*/-*/-*/-*/-*/-*/-*/-*/-*/-*/</v>
      </c>
      <c r="L27" s="7" t="str">
        <f>_xlfn.CONCAT(CHAR(10),Foliennotizen[[#This Row],[von bis - BS-Teilung]:[Zusatz Notes]])</f>
        <v xml:space="preserve">
[04m; bis 11:03 --- Folie 5.1-5.3 (3)]
ID: 05.01.01.01_v_DE | Einheit 5: FD-Policies | Baustein 1: FD Policy
Inhalt 1: FD-Policy Einführung (Vortrag) | Schritt 1: WL referiert
Aktive Rolle:
Vortrag:
- Überblick FD-Policy-Typen
- Beispiel Verlags-Policy (Springer Nature)
-*/-*/-*/-*/-*/-*/-*/-*/-*/-*/-*/-*/-*/-*/-*/-*/-*/-*/-*/-*/</v>
      </c>
    </row>
    <row r="28" spans="1:12" x14ac:dyDescent="0.2">
      <c r="A28" s="6">
        <f>'TtT V5-1 TS'!$B38</f>
        <v>1</v>
      </c>
      <c r="B28" s="6" t="e">
        <f>'TtT V5-1 TS'!#REF!</f>
        <v>#REF!</v>
      </c>
      <c r="C28" s="6" t="str" cm="1">
        <f t="array" ref="C28">_xlfn.IFS('TtT V5-1 TS'!AD38="na","na",'TtT V5-1 TS'!AD38='TtT V5-1 TS'!AF38,_xlfn.CONCAT('TtT V5-1 TS'!AE38),'TtT V5-1 TS'!AD38&lt;&gt;'TtT V5-1 TS'!AF38,_xlfn.CONCAT('TtT V5-1 TS'!AE38,"-",'TtT V5-1 TS'!AG38))</f>
        <v>5.5-5.6</v>
      </c>
      <c r="D28" s="14" t="str">
        <f>_xlfn.CONCAT("[",TEXT('TtT V5-1 TS'!G38,"mm" ),"m; bis ",TEXT('TtT V5-1 TS'!J38,"hh:mm")," --- Folie ",Foliennotizen[[#This Row],[Folien]]," (",TEXT('TtT V5-1 TS'!AH38,"#"),")]")</f>
        <v>[06m; bis 11:13 --- Folie 5.5-5.6 (2)]</v>
      </c>
      <c r="E28" s="6" t="str">
        <f>_xlfn.CONCAT(CHAR(10),"ID: ",'TtT V5-1 TS'!L38," | Einheit ",'TtT V5-1 TS'!M38,": ",'TtT V5-1 TS'!N38," | Baustein ",'TtT V5-1 TS'!O38,": ",'TtT V5-1 TS'!P38)</f>
        <v xml:space="preserve">
ID: 05.02.02.01_v_DE | Einheit 5: FD-Policies | Baustein 2: Institutionelle Policies</v>
      </c>
      <c r="F28" s="6" t="str">
        <f>_xlfn.CONCAT(CHAR(10),"Inhalt ",'TtT V5-1 TS'!Q38,": ",'TtT V5-1 TS'!R38," (",'TtT V5-1 TS'!S38,") | Schritt ",'TtT V5-1 TS'!T38,": ",'TtT V5-1 TS'!U38)</f>
        <v xml:space="preserve">
Inhalt 2: RD Policy (Zuruf) | Schritt 1: TN geben Input</v>
      </c>
      <c r="G28" s="6" t="str">
        <f>_xlfn.CONCAT(CHAR(10),CHAR(10),"Aktive Rolle:",CHAR(10),'TtT V5-1 TS'!Z38)</f>
        <v xml:space="preserve">
Aktive Rolle:
Aufgabenstellung:
-  Zuruf ohne Notizen
- "Gibt es an Eurer Institution eine FD-Policy? Welchen Umfang hat diese? Wo ist sie angesiedelt? Ist darin alles geregelt, was Ihr erwartet?"
- Bitte Antworten einfach in den Raum rufen
- Ressourcen für Hilfestellungen in den Folien (sonst nicht weiter darauf eingehen)</v>
      </c>
      <c r="H28" s="6" t="str">
        <f>IF(ISBLANK('TtT V5-1 TS'!AA38),"",_xlfn.CONCAT(CHAR(10),CHAR(10),"Passive Rolle:",CHAR(10),'TtT V5-1 TS'!AA38))</f>
        <v xml:space="preserve">
Passive Rolle:
* in Chat [gegen Ende]: Links Policy Uni Münster und Musterleitlinie</v>
      </c>
      <c r="I28" s="6" t="str">
        <f>IF(ISBLANK('TtT V5-1 TS'!AB38),"",_xlfn.CONCAT(CHAR(10),CHAR(10),"--- Text für Chat---",CHAR(10),'TtT V5-1 TS'!AB38))</f>
        <v/>
      </c>
      <c r="J28" s="6" t="str">
        <f>IF(ISBLANK('TtT V5-1 TS'!AK38),"",_xlfn.CONCAT(CHAR(10),CHAR(10),"--- Ressource für Chat---",CHAR(10),'TtT V5-1 TS'!AK38))</f>
        <v/>
      </c>
      <c r="K28" s="6" t="str">
        <f t="shared" si="0"/>
        <v xml:space="preserve">
-*/-*/-*/-*/-*/-*/-*/-*/-*/-*/-*/-*/-*/-*/-*/-*/-*/-*/-*/-*/</v>
      </c>
      <c r="L28" s="7" t="str">
        <f>_xlfn.CONCAT(CHAR(10),Foliennotizen[[#This Row],[von bis - BS-Teilung]:[Zusatz Notes]])</f>
        <v xml:space="preserve">
[06m; bis 11:13 --- Folie 5.5-5.6 (2)]
ID: 05.02.02.01_v_DE | Einheit 5: FD-Policies | Baustein 2: Institutionelle Policies
Inhalt 2: RD Policy (Zuruf) | Schritt 1: TN geben Input
Aktive Rolle:
Aufgabenstellung:
-  Zuruf ohne Notizen
- "Gibt es an Eurer Institution eine FD-Policy? Welchen Umfang hat diese? Wo ist sie angesiedelt? Ist darin alles geregelt, was Ihr erwartet?"
- Bitte Antworten einfach in den Raum rufen
- Ressourcen für Hilfestellungen in den Folien (sonst nicht weiter darauf eingehen)
Passive Rolle:
* in Chat [gegen Ende]: Links Policy Uni Münster und Musterleitlinie
-*/-*/-*/-*/-*/-*/-*/-*/-*/-*/-*/-*/-*/-*/-*/-*/-*/-*/-*/-*/</v>
      </c>
    </row>
    <row r="29" spans="1:12" x14ac:dyDescent="0.2">
      <c r="A29" s="6">
        <f>'TtT V5-1 TS'!$B39</f>
        <v>1</v>
      </c>
      <c r="B29" s="6" t="e">
        <f>'TtT V5-1 TS'!#REF!</f>
        <v>#REF!</v>
      </c>
      <c r="C29" s="6" t="str" cm="1">
        <f t="array" ref="C29">_xlfn.IFS('TtT V5-1 TS'!AD39="na","na",'TtT V5-1 TS'!AD39='TtT V5-1 TS'!AF39,_xlfn.CONCAT('TtT V5-1 TS'!AE39),'TtT V5-1 TS'!AD39&lt;&gt;'TtT V5-1 TS'!AF39,_xlfn.CONCAT('TtT V5-1 TS'!AE39,"-",'TtT V5-1 TS'!AG39))</f>
        <v>6.1-6.2</v>
      </c>
      <c r="D29" s="14" t="str">
        <f>_xlfn.CONCAT("[",TEXT('TtT V5-1 TS'!G39,"mm" ),"m; bis ",TEXT('TtT V5-1 TS'!J39,"hh:mm")," --- Folie ",Foliennotizen[[#This Row],[Folien]]," (",TEXT('TtT V5-1 TS'!AH39,"#"),")]")</f>
        <v>[02m; bis 11:15 --- Folie 6.1-6.2 (2)]</v>
      </c>
      <c r="E29" s="6" t="str">
        <f>_xlfn.CONCAT(CHAR(10),"ID: ",'TtT V5-1 TS'!L39," | Einheit ",'TtT V5-1 TS'!M39,": ",'TtT V5-1 TS'!N39," | Baustein ",'TtT V5-1 TS'!O39,": ",'TtT V5-1 TS'!P39)</f>
        <v xml:space="preserve">
ID: 06.01.01.01_v_DE | Einheit 6: DMP | Baustein 1: Definition und Motivation</v>
      </c>
      <c r="F29" s="6" t="str">
        <f>_xlfn.CONCAT(CHAR(10),"Inhalt ",'TtT V5-1 TS'!Q39,": ",'TtT V5-1 TS'!R39," (",'TtT V5-1 TS'!S39,") | Schritt ",'TtT V5-1 TS'!T39,": ",'TtT V5-1 TS'!U39)</f>
        <v xml:space="preserve">
Inhalt 1: Intro DMP (Vortrag) | Schritt 1: WL referiert</v>
      </c>
      <c r="G29" s="6" t="str">
        <f>_xlfn.CONCAT(CHAR(10),CHAR(10),"Aktive Rolle:",CHAR(10),'TtT V5-1 TS'!Z39)</f>
        <v xml:space="preserve">
Aktive Rolle:
Vortrag: Erläuterung des Begriffs DMP </v>
      </c>
      <c r="H29" s="6" t="str">
        <f>IF(ISBLANK('TtT V5-1 TS'!AA39),"",_xlfn.CONCAT(CHAR(10),CHAR(10),"Passive Rolle:",CHAR(10),'TtT V5-1 TS'!AA39))</f>
        <v/>
      </c>
      <c r="I29" s="6" t="str">
        <f>IF(ISBLANK('TtT V5-1 TS'!AB39),"",_xlfn.CONCAT(CHAR(10),CHAR(10),"--- Text für Chat---",CHAR(10),'TtT V5-1 TS'!AB39))</f>
        <v/>
      </c>
      <c r="J29" s="6" t="str">
        <f>IF(ISBLANK('TtT V5-1 TS'!AK39),"",_xlfn.CONCAT(CHAR(10),CHAR(10),"--- Ressource für Chat---",CHAR(10),'TtT V5-1 TS'!AK39))</f>
        <v/>
      </c>
      <c r="K29" s="6" t="str">
        <f t="shared" si="0"/>
        <v xml:space="preserve">
-*/-*/-*/-*/-*/-*/-*/-*/-*/-*/-*/-*/-*/-*/-*/-*/-*/-*/-*/-*/</v>
      </c>
      <c r="L29" s="7" t="str">
        <f>_xlfn.CONCAT(CHAR(10),Foliennotizen[[#This Row],[von bis - BS-Teilung]:[Zusatz Notes]])</f>
        <v xml:space="preserve">
[02m; bis 11:15 --- Folie 6.1-6.2 (2)]
ID: 06.01.01.01_v_DE | Einheit 6: DMP | Baustein 1: Definition und Motivation
Inhalt 1: Intro DMP (Vortrag) | Schritt 1: WL referiert
Aktive Rolle:
Vortrag: Erläuterung des Begriffs DMP 
-*/-*/-*/-*/-*/-*/-*/-*/-*/-*/-*/-*/-*/-*/-*/-*/-*/-*/-*/-*/</v>
      </c>
    </row>
    <row r="30" spans="1:12" x14ac:dyDescent="0.2">
      <c r="A30" s="6">
        <f>'TtT V5-1 TS'!$B40</f>
        <v>1</v>
      </c>
      <c r="B30" s="6" t="e">
        <f>'TtT V5-1 TS'!#REF!</f>
        <v>#REF!</v>
      </c>
      <c r="C30" s="6" t="str" cm="1">
        <f t="array" ref="C30">_xlfn.IFS('TtT V5-1 TS'!AD40="na","na",'TtT V5-1 TS'!AD40='TtT V5-1 TS'!AF40,_xlfn.CONCAT('TtT V5-1 TS'!AE40),'TtT V5-1 TS'!AD40&lt;&gt;'TtT V5-1 TS'!AF40,_xlfn.CONCAT('TtT V5-1 TS'!AE40,"-",'TtT V5-1 TS'!AG40))</f>
        <v>6.3</v>
      </c>
      <c r="D30" s="14" t="str">
        <f>_xlfn.CONCAT("[",TEXT('TtT V5-1 TS'!G40,"mm" ),"m; bis ",TEXT('TtT V5-1 TS'!J40,"hh:mm")," --- Folie ",Foliennotizen[[#This Row],[Folien]]," (",TEXT('TtT V5-1 TS'!AH40,"#"),")]")</f>
        <v>[07m; bis 11:22 --- Folie 6.3 (1)]</v>
      </c>
      <c r="E30" s="6" t="str">
        <f>_xlfn.CONCAT(CHAR(10),"ID: ",'TtT V5-1 TS'!L40," | Einheit ",'TtT V5-1 TS'!M40,": ",'TtT V5-1 TS'!N40," | Baustein ",'TtT V5-1 TS'!O40,": ",'TtT V5-1 TS'!P40)</f>
        <v xml:space="preserve">
ID: 06.01.02.01_v_DE | Einheit 6: DMP | Baustein 1: Definition und Motivation</v>
      </c>
      <c r="F30" s="6" t="str">
        <f>_xlfn.CONCAT(CHAR(10),"Inhalt ",'TtT V5-1 TS'!Q40,": ",'TtT V5-1 TS'!R40," (",'TtT V5-1 TS'!S40,") | Schritt ",'TtT V5-1 TS'!T40,": ",'TtT V5-1 TS'!U40)</f>
        <v xml:space="preserve">
Inhalt 2: DMP (Zuruf) | Schritt 1: TN geben Input</v>
      </c>
      <c r="G30" s="6" t="str">
        <f>_xlfn.CONCAT(CHAR(10),CHAR(10),"Aktive Rolle:",CHAR(10),'TtT V5-1 TS'!Z40)</f>
        <v xml:space="preserve">
Aktive Rolle:
Aufgabenstellung:
-  Zuruf ohne Notizen
- "Was meint Ihr: Welche Vorteile kann ein Datenmanagementplan bringen?"
- Bitte Antworten einfach in den Raum rufen</v>
      </c>
      <c r="H30" s="6" t="str">
        <f>IF(ISBLANK('TtT V5-1 TS'!AA40),"",_xlfn.CONCAT(CHAR(10),CHAR(10),"Passive Rolle:",CHAR(10),'TtT V5-1 TS'!AA40))</f>
        <v/>
      </c>
      <c r="I30" s="6" t="str">
        <f>IF(ISBLANK('TtT V5-1 TS'!AB40),"",_xlfn.CONCAT(CHAR(10),CHAR(10),"--- Text für Chat---",CHAR(10),'TtT V5-1 TS'!AB40))</f>
        <v/>
      </c>
      <c r="J30" s="6" t="str">
        <f>IF(ISBLANK('TtT V5-1 TS'!AK40),"",_xlfn.CONCAT(CHAR(10),CHAR(10),"--- Ressource für Chat---",CHAR(10),'TtT V5-1 TS'!AK40))</f>
        <v/>
      </c>
      <c r="K30" s="6" t="str">
        <f t="shared" si="0"/>
        <v xml:space="preserve">
-*/-*/-*/-*/-*/-*/-*/-*/-*/-*/-*/-*/-*/-*/-*/-*/-*/-*/-*/-*/</v>
      </c>
      <c r="L30" s="7" t="str">
        <f>_xlfn.CONCAT(CHAR(10),Foliennotizen[[#This Row],[von bis - BS-Teilung]:[Zusatz Notes]])</f>
        <v xml:space="preserve">
[07m; bis 11:22 --- Folie 6.3 (1)]
ID: 06.01.02.01_v_DE | Einheit 6: DMP | Baustein 1: Definition und Motivation
Inhalt 2: DMP (Zuruf) | Schritt 1: TN geben Input
Aktive Rolle:
Aufgabenstellung:
-  Zuruf ohne Notizen
- "Was meint Ihr: Welche Vorteile kann ein Datenmanagementplan bringen?"
- Bitte Antworten einfach in den Raum rufen
-*/-*/-*/-*/-*/-*/-*/-*/-*/-*/-*/-*/-*/-*/-*/-*/-*/-*/-*/-*/</v>
      </c>
    </row>
    <row r="31" spans="1:12" x14ac:dyDescent="0.2">
      <c r="A31" s="6">
        <f>'TtT V5-1 TS'!$B42</f>
        <v>1</v>
      </c>
      <c r="B31" s="6" t="e">
        <f>'TtT V5-1 TS'!#REF!</f>
        <v>#REF!</v>
      </c>
      <c r="C31" s="6" t="str" cm="1">
        <f t="array" ref="C31">_xlfn.IFS('TtT V5-1 TS'!AD42="na","na",'TtT V5-1 TS'!AD42='TtT V5-1 TS'!AF42,_xlfn.CONCAT('TtT V5-1 TS'!AE42),'TtT V5-1 TS'!AD42&lt;&gt;'TtT V5-1 TS'!AF42,_xlfn.CONCAT('TtT V5-1 TS'!AE42,"-",'TtT V5-1 TS'!AG42))</f>
        <v>6.5</v>
      </c>
      <c r="D31" s="14" t="str">
        <f>_xlfn.CONCAT("[",TEXT('TtT V5-1 TS'!G42,"mm" ),"m; bis ",TEXT('TtT V5-1 TS'!J42,"hh:mm")," --- Folie ",Foliennotizen[[#This Row],[Folien]]," (",TEXT('TtT V5-1 TS'!AH42,"#"),")]")</f>
        <v>[02m; bis 11:29 --- Folie 6.5 (1)]</v>
      </c>
      <c r="E31" s="6" t="str">
        <f>_xlfn.CONCAT(CHAR(10),"ID: ",'TtT V5-1 TS'!L42," | Einheit ",'TtT V5-1 TS'!M42,": ",'TtT V5-1 TS'!N42," | Baustein ",'TtT V5-1 TS'!O42,": ",'TtT V5-1 TS'!P42)</f>
        <v xml:space="preserve">
ID: 06.03.01.01_v_DE | Einheit 6: DMP | Baustein 3: Bestandteile eines DMPs</v>
      </c>
      <c r="F31" s="6" t="str">
        <f>_xlfn.CONCAT(CHAR(10),"Inhalt ",'TtT V5-1 TS'!Q42,": ",'TtT V5-1 TS'!R42," (",'TtT V5-1 TS'!S42,") | Schritt ",'TtT V5-1 TS'!T42,": ",'TtT V5-1 TS'!U42)</f>
        <v xml:space="preserve">
Inhalt 1: DMP Bestandteile (Vortrag) | Schritt 1: WL referiert</v>
      </c>
      <c r="G31" s="6" t="str">
        <f>_xlfn.CONCAT(CHAR(10),CHAR(10),"Aktive Rolle:",CHAR(10),'TtT V5-1 TS'!Z42)</f>
        <v xml:space="preserve">
Aktive Rolle:
Vortrag: Bestandteile DMP</v>
      </c>
      <c r="H31" s="6" t="str">
        <f>IF(ISBLANK('TtT V5-1 TS'!AA42),"",_xlfn.CONCAT(CHAR(10),CHAR(10),"Passive Rolle:",CHAR(10),'TtT V5-1 TS'!AA42))</f>
        <v/>
      </c>
      <c r="I31" s="6" t="str">
        <f>IF(ISBLANK('TtT V5-1 TS'!AB42),"",_xlfn.CONCAT(CHAR(10),CHAR(10),"--- Text für Chat---",CHAR(10),'TtT V5-1 TS'!AB42))</f>
        <v/>
      </c>
      <c r="J31" s="6" t="str">
        <f>IF(ISBLANK('TtT V5-1 TS'!AK42),"",_xlfn.CONCAT(CHAR(10),CHAR(10),"--- Ressource für Chat---",CHAR(10),'TtT V5-1 TS'!AK42))</f>
        <v/>
      </c>
      <c r="K31" s="6" t="str">
        <f t="shared" si="0"/>
        <v xml:space="preserve">
-*/-*/-*/-*/-*/-*/-*/-*/-*/-*/-*/-*/-*/-*/-*/-*/-*/-*/-*/-*/</v>
      </c>
      <c r="L31" s="7" t="str">
        <f>_xlfn.CONCAT(CHAR(10),Foliennotizen[[#This Row],[von bis - BS-Teilung]:[Zusatz Notes]])</f>
        <v xml:space="preserve">
[02m; bis 11:29 --- Folie 6.5 (1)]
ID: 06.03.01.01_v_DE | Einheit 6: DMP | Baustein 3: Bestandteile eines DMPs
Inhalt 1: DMP Bestandteile (Vortrag) | Schritt 1: WL referiert
Aktive Rolle:
Vortrag: Bestandteile DMP
-*/-*/-*/-*/-*/-*/-*/-*/-*/-*/-*/-*/-*/-*/-*/-*/-*/-*/-*/-*/</v>
      </c>
    </row>
    <row r="32" spans="1:12" x14ac:dyDescent="0.2">
      <c r="A32" s="6">
        <f>'TtT V5-1 TS'!$B43</f>
        <v>1</v>
      </c>
      <c r="B32" s="6" t="e">
        <f>'TtT V5-1 TS'!#REF!</f>
        <v>#REF!</v>
      </c>
      <c r="C32" s="6" t="str" cm="1">
        <f t="array" ref="C32">_xlfn.IFS('TtT V5-1 TS'!AD43="na","na",'TtT V5-1 TS'!AD43='TtT V5-1 TS'!AF43,_xlfn.CONCAT('TtT V5-1 TS'!AE43),'TtT V5-1 TS'!AD43&lt;&gt;'TtT V5-1 TS'!AF43,_xlfn.CONCAT('TtT V5-1 TS'!AE43,"-",'TtT V5-1 TS'!AG43))</f>
        <v>na</v>
      </c>
      <c r="D32" s="14" t="str">
        <f>_xlfn.CONCAT("[",TEXT('TtT V5-1 TS'!G43,"mm" ),"m; bis ",TEXT('TtT V5-1 TS'!J43,"hh:mm")," --- Folie ",Foliennotizen[[#This Row],[Folien]]," (",TEXT('TtT V5-1 TS'!AH43,"#"),")]")</f>
        <v>[02m; bis 11:29 --- Folie na (na)]</v>
      </c>
      <c r="E32" s="6" t="str">
        <f>_xlfn.CONCAT(CHAR(10),"ID: ",'TtT V5-1 TS'!L43," | Einheit ",'TtT V5-1 TS'!M43,": ",'TtT V5-1 TS'!N43," | Baustein ",'TtT V5-1 TS'!O43,": ",'TtT V5-1 TS'!P43)</f>
        <v xml:space="preserve">
ID: 06.03.01a.01_v_DE | Einheit 6: DMP | Baustein 3: Bestandteile eines DMPs</v>
      </c>
      <c r="F32" s="6" t="str">
        <f>_xlfn.CONCAT(CHAR(10),"Inhalt ",'TtT V5-1 TS'!Q43,": ",'TtT V5-1 TS'!R43," (",'TtT V5-1 TS'!S43,") | Schritt ",'TtT V5-1 TS'!T43,": ",'TtT V5-1 TS'!U43)</f>
        <v xml:space="preserve">
Inhalt 01a: DMP Bestandteile (Drehen und Wenden) | Schritt 1: 1/3 WL Vorbereitung BR</v>
      </c>
      <c r="G32" s="6" t="str">
        <f>_xlfn.CONCAT(CHAR(10),CHAR(10),"Aktive Rolle:",CHAR(10),'TtT V5-1 TS'!Z43)</f>
        <v xml:space="preserve">
Aktive Rolle:
Aufgabenstellung:
- Aufteilung TN in 2 BR
- Ein Whiteboard pro Gruppe mit den Bestandteilen eines DMP
- "Bitte bringt die Bestandteile eines DMPs in eine sinnvolle Zuordnung. Ergänzt ggf.  fehlende Elemente."
- BR Zeit: 5 min
- Vorstellung Ergebnisse nach der Gruppenarbeit durch je 1 TN pro Gruppe im Plenum, max. 1-2 min</v>
      </c>
      <c r="H32" s="6" t="str">
        <f>IF(ISBLANK('TtT V5-1 TS'!AA43),"",_xlfn.CONCAT(CHAR(10),CHAR(10),"Passive Rolle:",CHAR(10),'TtT V5-1 TS'!AA43))</f>
        <v xml:space="preserve">
Passive Rolle:
* BR-Räume Vorbereiten (2 Gruppen)
* in Chat: Links zum Whiteboard
* in Chat: Aufgabenstellung
* Vorlesen, welche Person in welcher Gruppe ist (1 oder 2)</v>
      </c>
      <c r="I32" s="6" t="str">
        <f>IF(ISBLANK('TtT V5-1 TS'!AB43),"",_xlfn.CONCAT(CHAR(10),CHAR(10),"--- Text für Chat---",CHAR(10),'TtT V5-1 TS'!AB43))</f>
        <v xml:space="preserve">
--- Text für Chat---
Aufgabenstellung für Breakout-Room:
- Bitte bringt die Bestandteile des DMP auf dem Whiteboard in eine sinnvollen Reihenfolge. Ergänzt ggf.  fehlende Elemente.
- Zeit: 5 min
- Bitte bereitet Euch darauf vor kurz die Ergebnisse Eurer Gruppe im Plenum vorzustellen (max. 1-2 min/Gruppe)
- Bitte den Link der Gruppe verwenden, der Ihr zugeordnet seid.</v>
      </c>
      <c r="J32" s="6" t="str">
        <f>IF(ISBLANK('TtT V5-1 TS'!AK43),"",_xlfn.CONCAT(CHAR(10),CHAR(10),"--- Ressource für Chat---",CHAR(10),'TtT V5-1 TS'!AK43))</f>
        <v/>
      </c>
      <c r="K32" s="6" t="str">
        <f t="shared" si="0"/>
        <v xml:space="preserve">
-*/-*/-*/-*/-*/-*/-*/-*/-*/-*/-*/-*/-*/-*/-*/-*/-*/-*/-*/-*/</v>
      </c>
      <c r="L32" s="7" t="str">
        <f>_xlfn.CONCAT(CHAR(10),Foliennotizen[[#This Row],[von bis - BS-Teilung]:[Zusatz Notes]])</f>
        <v xml:space="preserve">
[02m; bis 11:29 --- Folie na (na)]
ID: 06.03.01a.01_v_DE | Einheit 6: DMP | Baustein 3: Bestandteile eines DMPs
Inhalt 01a: DMP Bestandteile (Drehen und Wenden) | Schritt 1: 1/3 WL Vorbereitung BR
Aktive Rolle:
Aufgabenstellung:
- Aufteilung TN in 2 BR
- Ein Whiteboard pro Gruppe mit den Bestandteilen eines DMP
- "Bitte bringt die Bestandteile eines DMPs in eine sinnvolle Zuordnung. Ergänzt ggf.  fehlende Elemente."
- BR Zeit: 5 min
- Vorstellung Ergebnisse nach der Gruppenarbeit durch je 1 TN pro Gruppe im Plenum, max. 1-2 min
Passive Rolle:
* BR-Räume Vorbereiten (2 Gruppen)
* in Chat: Links zum Whiteboard
* in Chat: Aufgabenstellung
* Vorlesen, welche Person in welcher Gruppe ist (1 oder 2)
--- Text für Chat---
Aufgabenstellung für Breakout-Room:
- Bitte bringt die Bestandteile des DMP auf dem Whiteboard in eine sinnvollen Reihenfolge. Ergänzt ggf.  fehlende Elemente.
- Zeit: 5 min
- Bitte bereitet Euch darauf vor kurz die Ergebnisse Eurer Gruppe im Plenum vorzustellen (max. 1-2 min/Gruppe)
- Bitte den Link der Gruppe verwenden, der Ihr zugeordnet seid.
-*/-*/-*/-*/-*/-*/-*/-*/-*/-*/-*/-*/-*/-*/-*/-*/-*/-*/-*/-*/</v>
      </c>
    </row>
    <row r="33" spans="1:12" x14ac:dyDescent="0.2">
      <c r="A33" s="6">
        <f>'TtT V5-1 TS'!$B44</f>
        <v>1</v>
      </c>
      <c r="B33" s="6" t="e">
        <f>'TtT V5-1 TS'!#REF!</f>
        <v>#REF!</v>
      </c>
      <c r="C33" s="6" t="str" cm="1">
        <f t="array" ref="C33">_xlfn.IFS('TtT V5-1 TS'!AD44="na","na",'TtT V5-1 TS'!AD44='TtT V5-1 TS'!AF44,_xlfn.CONCAT('TtT V5-1 TS'!AE44),'TtT V5-1 TS'!AD44&lt;&gt;'TtT V5-1 TS'!AF44,_xlfn.CONCAT('TtT V5-1 TS'!AE44,"-",'TtT V5-1 TS'!AG44))</f>
        <v>na</v>
      </c>
      <c r="D33" s="14" t="str">
        <f>_xlfn.CONCAT("[",TEXT('TtT V5-1 TS'!G44,"mm" ),"m; bis ",TEXT('TtT V5-1 TS'!J44,"hh:mm")," --- Folie ",Foliennotizen[[#This Row],[Folien]]," (",TEXT('TtT V5-1 TS'!AH44,"#"),")]")</f>
        <v>[05m; bis 11:29 --- Folie na (na)]</v>
      </c>
      <c r="E33" s="6" t="str">
        <f>_xlfn.CONCAT(CHAR(10),"ID: ",'TtT V5-1 TS'!L44," | Einheit ",'TtT V5-1 TS'!M44,": ",'TtT V5-1 TS'!N44," | Baustein ",'TtT V5-1 TS'!O44,": ",'TtT V5-1 TS'!P44)</f>
        <v xml:space="preserve">
ID: 06.03.01a.02_v_DE | Einheit 6: DMP | Baustein 3: Bestandteile eines DMPs</v>
      </c>
      <c r="F33" s="6" t="str">
        <f>_xlfn.CONCAT(CHAR(10),"Inhalt ",'TtT V5-1 TS'!Q44,": ",'TtT V5-1 TS'!R44," (",'TtT V5-1 TS'!S44,") | Schritt ",'TtT V5-1 TS'!T44,": ",'TtT V5-1 TS'!U44)</f>
        <v xml:space="preserve">
Inhalt 01a: DMP Bestandteile (Drehen und Wenden) | Schritt 2: 2/3 TN Gruppenarbeit BR</v>
      </c>
      <c r="G33" s="6" t="str">
        <f>_xlfn.CONCAT(CHAR(10),CHAR(10),"Aktive Rolle:",CHAR(10),'TtT V5-1 TS'!Z44)</f>
        <v xml:space="preserve">
Aktive Rolle:
TN: Gruppen arbeiten in BR</v>
      </c>
      <c r="H33" s="6" t="str">
        <f>IF(ISBLANK('TtT V5-1 TS'!AA44),"",_xlfn.CONCAT(CHAR(10),CHAR(10),"Passive Rolle:",CHAR(10),'TtT V5-1 TS'!AA44))</f>
        <v/>
      </c>
      <c r="I33" s="6" t="str">
        <f>IF(ISBLANK('TtT V5-1 TS'!AB44),"",_xlfn.CONCAT(CHAR(10),CHAR(10),"--- Text für Chat---",CHAR(10),'TtT V5-1 TS'!AB44))</f>
        <v/>
      </c>
      <c r="J33" s="6" t="str">
        <f>IF(ISBLANK('TtT V5-1 TS'!AK44),"",_xlfn.CONCAT(CHAR(10),CHAR(10),"--- Ressource für Chat---",CHAR(10),'TtT V5-1 TS'!AK44))</f>
        <v/>
      </c>
      <c r="K33" s="6" t="str">
        <f t="shared" si="0"/>
        <v xml:space="preserve">
-*/-*/-*/-*/-*/-*/-*/-*/-*/-*/-*/-*/-*/-*/-*/-*/-*/-*/-*/-*/</v>
      </c>
      <c r="L33" s="7" t="str">
        <f>_xlfn.CONCAT(CHAR(10),Foliennotizen[[#This Row],[von bis - BS-Teilung]:[Zusatz Notes]])</f>
        <v xml:space="preserve">
[05m; bis 11:29 --- Folie na (na)]
ID: 06.03.01a.02_v_DE | Einheit 6: DMP | Baustein 3: Bestandteile eines DMPs
Inhalt 01a: DMP Bestandteile (Drehen und Wenden) | Schritt 2: 2/3 TN Gruppenarbeit BR
Aktive Rolle:
TN: Gruppen arbeiten in BR
-*/-*/-*/-*/-*/-*/-*/-*/-*/-*/-*/-*/-*/-*/-*/-*/-*/-*/-*/-*/</v>
      </c>
    </row>
    <row r="34" spans="1:12" x14ac:dyDescent="0.2">
      <c r="A34" s="6">
        <f>'TtT V5-1 TS'!$B46</f>
        <v>1</v>
      </c>
      <c r="B34" s="6" t="e">
        <f>'TtT V5-1 TS'!#REF!</f>
        <v>#REF!</v>
      </c>
      <c r="C34" s="6" t="str" cm="1">
        <f t="array" ref="C34">_xlfn.IFS('TtT V5-1 TS'!AD46="na","na",'TtT V5-1 TS'!AD46='TtT V5-1 TS'!AF46,_xlfn.CONCAT('TtT V5-1 TS'!AE46),'TtT V5-1 TS'!AD46&lt;&gt;'TtT V5-1 TS'!AF46,_xlfn.CONCAT('TtT V5-1 TS'!AE46,"-",'TtT V5-1 TS'!AG46))</f>
        <v>6.6-6.8</v>
      </c>
      <c r="D34" s="14" t="str">
        <f>_xlfn.CONCAT("[",TEXT('TtT V5-1 TS'!G46,"mm" ),"m; bis ",TEXT('TtT V5-1 TS'!J46,"hh:mm")," --- Folie ",Foliennotizen[[#This Row],[Folien]]," (",TEXT('TtT V5-1 TS'!AH46,"#"),")]")</f>
        <v>[04m; bis 11:33 --- Folie 6.6-6.8 (3)]</v>
      </c>
      <c r="E34" s="6" t="str">
        <f>_xlfn.CONCAT(CHAR(10),"ID: ",'TtT V5-1 TS'!L46," | Einheit ",'TtT V5-1 TS'!M46,": ",'TtT V5-1 TS'!N46," | Baustein ",'TtT V5-1 TS'!O46,": ",'TtT V5-1 TS'!P46)</f>
        <v xml:space="preserve">
ID: 06.04.02.01_v_DE | Einheit 6: DMP | Baustein 4: DMP Tools</v>
      </c>
      <c r="F34" s="6" t="str">
        <f>_xlfn.CONCAT(CHAR(10),"Inhalt ",'TtT V5-1 TS'!Q46,": ",'TtT V5-1 TS'!R46," (",'TtT V5-1 TS'!S46,") | Schritt ",'TtT V5-1 TS'!T46,": ",'TtT V5-1 TS'!U46)</f>
        <v xml:space="preserve">
Inhalt 2: DMP Tools (Vortrag) | Schritt 1: WL referiert</v>
      </c>
      <c r="G34" s="6" t="str">
        <f>_xlfn.CONCAT(CHAR(10),CHAR(10),"Aktive Rolle:",CHAR(10),'TtT V5-1 TS'!Z46)</f>
        <v xml:space="preserve">
Aktive Rolle:
Vortrag:
- Nennung verschiedener DMP-Tools
- DMP-Toolguide</v>
      </c>
      <c r="H34" s="6" t="str">
        <f>IF(ISBLANK('TtT V5-1 TS'!AA46),"",_xlfn.CONCAT(CHAR(10),CHAR(10),"Passive Rolle:",CHAR(10),'TtT V5-1 TS'!AA46))</f>
        <v xml:space="preserve">
Passive Rolle:
* in Chat: Link DMP-Toolguide</v>
      </c>
      <c r="I34" s="6" t="str">
        <f>IF(ISBLANK('TtT V5-1 TS'!AB46),"",_xlfn.CONCAT(CHAR(10),CHAR(10),"--- Text für Chat---",CHAR(10),'TtT V5-1 TS'!AB46))</f>
        <v/>
      </c>
      <c r="J34" s="6" t="str">
        <f>IF(ISBLANK('TtT V5-1 TS'!AK46),"",_xlfn.CONCAT(CHAR(10),CHAR(10),"--- Ressource für Chat---",CHAR(10),'TtT V5-1 TS'!AK46))</f>
        <v xml:space="preserve">
--- Ressource für Chat---
DMP-Toolguide: http://doi.org/10.5281/zenodo.4632308</v>
      </c>
      <c r="K34" s="6" t="str">
        <f t="shared" si="0"/>
        <v xml:space="preserve">
-*/-*/-*/-*/-*/-*/-*/-*/-*/-*/-*/-*/-*/-*/-*/-*/-*/-*/-*/-*/</v>
      </c>
      <c r="L34" s="7" t="str">
        <f>_xlfn.CONCAT(CHAR(10),Foliennotizen[[#This Row],[von bis - BS-Teilung]:[Zusatz Notes]])</f>
        <v xml:space="preserve">
[04m; bis 11:33 --- Folie 6.6-6.8 (3)]
ID: 06.04.02.01_v_DE | Einheit 6: DMP | Baustein 4: DMP Tools
Inhalt 2: DMP Tools (Vortrag) | Schritt 1: WL referiert
Aktive Rolle:
Vortrag:
- Nennung verschiedener DMP-Tools
- DMP-Toolguide
Passive Rolle:
* in Chat: Link DMP-Toolguide
--- Ressource für Chat---
DMP-Toolguide: http://doi.org/10.5281/zenodo.4632308
-*/-*/-*/-*/-*/-*/-*/-*/-*/-*/-*/-*/-*/-*/-*/-*/-*/-*/-*/-*/</v>
      </c>
    </row>
    <row r="35" spans="1:12" x14ac:dyDescent="0.2">
      <c r="A35" s="6">
        <f>'TtT V5-1 TS'!$B47</f>
        <v>1</v>
      </c>
      <c r="B35" s="6" t="e">
        <f>'TtT V5-1 TS'!#REF!</f>
        <v>#REF!</v>
      </c>
      <c r="C35" s="6" t="str" cm="1">
        <f t="array" ref="C35">_xlfn.IFS('TtT V5-1 TS'!AD47="na","na",'TtT V5-1 TS'!AD47='TtT V5-1 TS'!AF47,_xlfn.CONCAT('TtT V5-1 TS'!AE47),'TtT V5-1 TS'!AD47&lt;&gt;'TtT V5-1 TS'!AF47,_xlfn.CONCAT('TtT V5-1 TS'!AE47,"-",'TtT V5-1 TS'!AG47))</f>
        <v>na</v>
      </c>
      <c r="D35" s="14" t="str">
        <f>_xlfn.CONCAT("[",TEXT('TtT V5-1 TS'!G47,"mm" ),"m; bis ",TEXT('TtT V5-1 TS'!J47,"hh:mm")," --- Folie ",Foliennotizen[[#This Row],[Folien]]," (",TEXT('TtT V5-1 TS'!AH47,"#"),")]")</f>
        <v>[03m; bis 11:33 --- Folie na (na)]</v>
      </c>
      <c r="E35" s="6" t="str">
        <f>_xlfn.CONCAT(CHAR(10),"ID: ",'TtT V5-1 TS'!L47," | Einheit ",'TtT V5-1 TS'!M47,": ",'TtT V5-1 TS'!N47," | Baustein ",'TtT V5-1 TS'!O47,": ",'TtT V5-1 TS'!P47)</f>
        <v xml:space="preserve">
ID: 06.04.02a.01_v_DE | Einheit 6: DMP | Baustein 4: DMP Tools</v>
      </c>
      <c r="F35" s="6" t="str">
        <f>_xlfn.CONCAT(CHAR(10),"Inhalt ",'TtT V5-1 TS'!Q47,": ",'TtT V5-1 TS'!R47," (",'TtT V5-1 TS'!S47,") | Schritt ",'TtT V5-1 TS'!T47,": ",'TtT V5-1 TS'!U47)</f>
        <v xml:space="preserve">
Inhalt 02a: DMP Tools (Zuruf) | Schritt 1: TN geben Input</v>
      </c>
      <c r="G35" s="6" t="str">
        <f>_xlfn.CONCAT(CHAR(10),CHAR(10),"Aktive Rolle:",CHAR(10),'TtT V5-1 TS'!Z47)</f>
        <v xml:space="preserve">
Aktive Rolle:
Moderation:
- Zuruf mit mit Notizen
- "Welche Anlaufstellen bzw. Tools zum Erstellen von DMPs kennt ihr?"
- Bitte Antworten einfach in den Raum rufen</v>
      </c>
      <c r="H35" s="6" t="str">
        <f>IF(ISBLANK('TtT V5-1 TS'!AA47),"",_xlfn.CONCAT(CHAR(10),CHAR(10),"Passive Rolle:",CHAR(10),'TtT V5-1 TS'!AA47))</f>
        <v/>
      </c>
      <c r="I35" s="6" t="str">
        <f>IF(ISBLANK('TtT V5-1 TS'!AB47),"",_xlfn.CONCAT(CHAR(10),CHAR(10),"--- Text für Chat---",CHAR(10),'TtT V5-1 TS'!AB47))</f>
        <v/>
      </c>
      <c r="J35" s="6" t="str">
        <f>IF(ISBLANK('TtT V5-1 TS'!AK47),"",_xlfn.CONCAT(CHAR(10),CHAR(10),"--- Ressource für Chat---",CHAR(10),'TtT V5-1 TS'!AK47))</f>
        <v/>
      </c>
      <c r="K35" s="6" t="str">
        <f t="shared" si="0"/>
        <v xml:space="preserve">
-*/-*/-*/-*/-*/-*/-*/-*/-*/-*/-*/-*/-*/-*/-*/-*/-*/-*/-*/-*/</v>
      </c>
      <c r="L35" s="7" t="str">
        <f>_xlfn.CONCAT(CHAR(10),Foliennotizen[[#This Row],[von bis - BS-Teilung]:[Zusatz Notes]])</f>
        <v xml:space="preserve">
[03m; bis 11:33 --- Folie na (na)]
ID: 06.04.02a.01_v_DE | Einheit 6: DMP | Baustein 4: DMP Tools
Inhalt 02a: DMP Tools (Zuruf) | Schritt 1: TN geben Input
Aktive Rolle:
Moderation:
- Zuruf mit mit Notizen
- "Welche Anlaufstellen bzw. Tools zum Erstellen von DMPs kennt ihr?"
- Bitte Antworten einfach in den Raum rufen
-*/-*/-*/-*/-*/-*/-*/-*/-*/-*/-*/-*/-*/-*/-*/-*/-*/-*/-*/-*/</v>
      </c>
    </row>
    <row r="36" spans="1:12" x14ac:dyDescent="0.2">
      <c r="A36" s="6">
        <f>'TtT V5-1 TS'!$B48</f>
        <v>1</v>
      </c>
      <c r="B36" s="6" t="e">
        <f>'TtT V5-1 TS'!#REF!</f>
        <v>#REF!</v>
      </c>
      <c r="C36" s="6" t="str" cm="1">
        <f t="array" ref="C36">_xlfn.IFS('TtT V5-1 TS'!AD48="na","na",'TtT V5-1 TS'!AD48='TtT V5-1 TS'!AF48,_xlfn.CONCAT('TtT V5-1 TS'!AE48),'TtT V5-1 TS'!AD48&lt;&gt;'TtT V5-1 TS'!AF48,_xlfn.CONCAT('TtT V5-1 TS'!AE48,"-",'TtT V5-1 TS'!AG48))</f>
        <v>7.1-7.2</v>
      </c>
      <c r="D36" s="14" t="str">
        <f>_xlfn.CONCAT("[",TEXT('TtT V5-1 TS'!G48,"mm" ),"m; bis ",TEXT('TtT V5-1 TS'!J48,"hh:mm")," --- Folie ",Foliennotizen[[#This Row],[Folien]]," (",TEXT('TtT V5-1 TS'!AH48,"#"),")]")</f>
        <v>[04m; bis 11:37 --- Folie 7.1-7.2 (2)]</v>
      </c>
      <c r="E36" s="6" t="str">
        <f>_xlfn.CONCAT(CHAR(10),"ID: ",'TtT V5-1 TS'!L48," | Einheit ",'TtT V5-1 TS'!M48,": ",'TtT V5-1 TS'!N48," | Baustein ",'TtT V5-1 TS'!O48,": ",'TtT V5-1 TS'!P48)</f>
        <v xml:space="preserve">
ID: 07.01.01.01_v_DE | Einheit 7: Ordnung und Struktur | Baustein 1: Struktur</v>
      </c>
      <c r="F36" s="6" t="str">
        <f>_xlfn.CONCAT(CHAR(10),"Inhalt ",'TtT V5-1 TS'!Q48,": ",'TtT V5-1 TS'!R48," (",'TtT V5-1 TS'!S48,") | Schritt ",'TtT V5-1 TS'!T48,": ",'TtT V5-1 TS'!U48)</f>
        <v xml:space="preserve">
Inhalt 1: Strukturierung von Daten (Zuruf) | Schritt 1: TN geben Input</v>
      </c>
      <c r="G36" s="6" t="str">
        <f>_xlfn.CONCAT(CHAR(10),CHAR(10),"Aktive Rolle:",CHAR(10),'TtT V5-1 TS'!Z48)</f>
        <v xml:space="preserve">
Aktive Rolle:
Aufgabenstellung:
- Zuruf ohne Notizen
- "Wann habt ihr schon mal Ordnung und/oder Struktur eurer Daten schmerzlich vermisst?"
- Bitte Antworten einfach in den Raum rufen</v>
      </c>
      <c r="H36" s="6" t="str">
        <f>IF(ISBLANK('TtT V5-1 TS'!AA48),"",_xlfn.CONCAT(CHAR(10),CHAR(10),"Passive Rolle:",CHAR(10),'TtT V5-1 TS'!AA48))</f>
        <v/>
      </c>
      <c r="I36" s="6" t="str">
        <f>IF(ISBLANK('TtT V5-1 TS'!AB48),"",_xlfn.CONCAT(CHAR(10),CHAR(10),"--- Text für Chat---",CHAR(10),'TtT V5-1 TS'!AB48))</f>
        <v/>
      </c>
      <c r="J36" s="6" t="str">
        <f>IF(ISBLANK('TtT V5-1 TS'!AK48),"",_xlfn.CONCAT(CHAR(10),CHAR(10),"--- Ressource für Chat---",CHAR(10),'TtT V5-1 TS'!AK48))</f>
        <v/>
      </c>
      <c r="K36" s="6" t="str">
        <f t="shared" si="0"/>
        <v xml:space="preserve">
-*/-*/-*/-*/-*/-*/-*/-*/-*/-*/-*/-*/-*/-*/-*/-*/-*/-*/-*/-*/</v>
      </c>
      <c r="L36" s="7" t="str">
        <f>_xlfn.CONCAT(CHAR(10),Foliennotizen[[#This Row],[von bis - BS-Teilung]:[Zusatz Notes]])</f>
        <v xml:space="preserve">
[04m; bis 11:37 --- Folie 7.1-7.2 (2)]
ID: 07.01.01.01_v_DE | Einheit 7: Ordnung und Struktur | Baustein 1: Struktur
Inhalt 1: Strukturierung von Daten (Zuruf) | Schritt 1: TN geben Input
Aktive Rolle:
Aufgabenstellung:
- Zuruf ohne Notizen
- "Wann habt ihr schon mal Ordnung und/oder Struktur eurer Daten schmerzlich vermisst?"
- Bitte Antworten einfach in den Raum rufen
-*/-*/-*/-*/-*/-*/-*/-*/-*/-*/-*/-*/-*/-*/-*/-*/-*/-*/-*/-*/</v>
      </c>
    </row>
    <row r="37" spans="1:12" x14ac:dyDescent="0.2">
      <c r="A37" s="6">
        <f>'TtT V5-1 TS'!$B50</f>
        <v>1</v>
      </c>
      <c r="B37" s="6" t="e">
        <f>'TtT V5-1 TS'!#REF!</f>
        <v>#REF!</v>
      </c>
      <c r="C37" s="6" t="str" cm="1">
        <f t="array" ref="C37">_xlfn.IFS('TtT V5-1 TS'!AD50="na","na",'TtT V5-1 TS'!AD50='TtT V5-1 TS'!AF50,_xlfn.CONCAT('TtT V5-1 TS'!AE50),'TtT V5-1 TS'!AD50&lt;&gt;'TtT V5-1 TS'!AF50,_xlfn.CONCAT('TtT V5-1 TS'!AE50,"-",'TtT V5-1 TS'!AG50))</f>
        <v>7.4-7.6</v>
      </c>
      <c r="D37" s="14" t="str">
        <f>_xlfn.CONCAT("[",TEXT('TtT V5-1 TS'!G50,"mm" ),"m; bis ",TEXT('TtT V5-1 TS'!J50,"hh:mm")," --- Folie ",Foliennotizen[[#This Row],[Folien]]," (",TEXT('TtT V5-1 TS'!AH50,"#"),")]")</f>
        <v>[06m; bis 11:44 --- Folie 7.4-7.6 (3)]</v>
      </c>
      <c r="E37" s="6" t="str">
        <f>_xlfn.CONCAT(CHAR(10),"ID: ",'TtT V5-1 TS'!L50," | Einheit ",'TtT V5-1 TS'!M50,": ",'TtT V5-1 TS'!N50," | Baustein ",'TtT V5-1 TS'!O50,": ",'TtT V5-1 TS'!P50)</f>
        <v xml:space="preserve">
ID: 07.02.02.01_v_DE | Einheit 7: Ordnung und Struktur | Baustein 2: Benennung und Umbenennung von Dateien</v>
      </c>
      <c r="F37" s="6" t="str">
        <f>_xlfn.CONCAT(CHAR(10),"Inhalt ",'TtT V5-1 TS'!Q50,": ",'TtT V5-1 TS'!R50," (",'TtT V5-1 TS'!S50,") | Schritt ",'TtT V5-1 TS'!T50,": ",'TtT V5-1 TS'!U50)</f>
        <v xml:space="preserve">
Inhalt 2: Dateibenennung (Vortrag) | Schritt 1: WL referiert</v>
      </c>
      <c r="G37" s="6" t="str">
        <f>_xlfn.CONCAT(CHAR(10),CHAR(10),"Aktive Rolle:",CHAR(10),'TtT V5-1 TS'!Z50)</f>
        <v xml:space="preserve">
Aktive Rolle:
Vortrag: Hinweise für eine gute Benennung von Dateien</v>
      </c>
      <c r="H37" s="6" t="str">
        <f>IF(ISBLANK('TtT V5-1 TS'!AA50),"",_xlfn.CONCAT(CHAR(10),CHAR(10),"Passive Rolle:",CHAR(10),'TtT V5-1 TS'!AA50))</f>
        <v/>
      </c>
      <c r="I37" s="6" t="str">
        <f>IF(ISBLANK('TtT V5-1 TS'!AB50),"",_xlfn.CONCAT(CHAR(10),CHAR(10),"--- Text für Chat---",CHAR(10),'TtT V5-1 TS'!AB50))</f>
        <v/>
      </c>
      <c r="J37" s="6" t="str">
        <f>IF(ISBLANK('TtT V5-1 TS'!AK50),"",_xlfn.CONCAT(CHAR(10),CHAR(10),"--- Ressource für Chat---",CHAR(10),'TtT V5-1 TS'!AK50))</f>
        <v/>
      </c>
      <c r="K37" s="6" t="str">
        <f t="shared" si="0"/>
        <v xml:space="preserve">
-*/-*/-*/-*/-*/-*/-*/-*/-*/-*/-*/-*/-*/-*/-*/-*/-*/-*/-*/-*/</v>
      </c>
      <c r="L37" s="7" t="str">
        <f>_xlfn.CONCAT(CHAR(10),Foliennotizen[[#This Row],[von bis - BS-Teilung]:[Zusatz Notes]])</f>
        <v xml:space="preserve">
[06m; bis 11:44 --- Folie 7.4-7.6 (3)]
ID: 07.02.02.01_v_DE | Einheit 7: Ordnung und Struktur | Baustein 2: Benennung und Umbenennung von Dateien
Inhalt 2: Dateibenennung (Vortrag) | Schritt 1: WL referiert
Aktive Rolle:
Vortrag: Hinweise für eine gute Benennung von Dateien
-*/-*/-*/-*/-*/-*/-*/-*/-*/-*/-*/-*/-*/-*/-*/-*/-*/-*/-*/-*/</v>
      </c>
    </row>
    <row r="38" spans="1:12" x14ac:dyDescent="0.2">
      <c r="A38" s="6">
        <f>'TtT V5-1 TS'!$B51</f>
        <v>1</v>
      </c>
      <c r="B38" s="6" t="e">
        <f>'TtT V5-1 TS'!#REF!</f>
        <v>#REF!</v>
      </c>
      <c r="C38" s="6" t="str" cm="1">
        <f t="array" ref="C38">_xlfn.IFS('TtT V5-1 TS'!AD51="na","na",'TtT V5-1 TS'!AD51='TtT V5-1 TS'!AF51,_xlfn.CONCAT('TtT V5-1 TS'!AE51),'TtT V5-1 TS'!AD51&lt;&gt;'TtT V5-1 TS'!AF51,_xlfn.CONCAT('TtT V5-1 TS'!AE51,"-",'TtT V5-1 TS'!AG51))</f>
        <v>7.7</v>
      </c>
      <c r="D38" s="14" t="str">
        <f>_xlfn.CONCAT("[",TEXT('TtT V5-1 TS'!G51,"mm" ),"m; bis ",TEXT('TtT V5-1 TS'!J51,"hh:mm")," --- Folie ",Foliennotizen[[#This Row],[Folien]]," (",TEXT('TtT V5-1 TS'!AH51,"#"),")]")</f>
        <v>[10m; bis 11:54 --- Folie 7.7 (1)]</v>
      </c>
      <c r="E38" s="6" t="str">
        <f>_xlfn.CONCAT(CHAR(10),"ID: ",'TtT V5-1 TS'!L51," | Einheit ",'TtT V5-1 TS'!M51,": ",'TtT V5-1 TS'!N51," | Baustein ",'TtT V5-1 TS'!O51,": ",'TtT V5-1 TS'!P51)</f>
        <v xml:space="preserve">
ID: 07.02.03.01_v_DE | Einheit 7: Ordnung und Struktur | Baustein 2: Benennung und Umbenennung von Dateien</v>
      </c>
      <c r="F38" s="6" t="str">
        <f>_xlfn.CONCAT(CHAR(10),"Inhalt ",'TtT V5-1 TS'!Q51,": ",'TtT V5-1 TS'!R51," (",'TtT V5-1 TS'!S51,") | Schritt ",'TtT V5-1 TS'!T51,": ",'TtT V5-1 TS'!U51)</f>
        <v xml:space="preserve">
Inhalt 3: Bewertung Dateinamen (Stempeln) | Schritt 1: TN agieren</v>
      </c>
      <c r="G38" s="6" t="str">
        <f>_xlfn.CONCAT(CHAR(10),CHAR(10),"Aktive Rolle:",CHAR(10),'TtT V5-1 TS'!Z51)</f>
        <v xml:space="preserve">
Aktive Rolle:
Aufgabenstellung:
- Whiteboard in Videokonferenzsoftware aktivieren
- "Bewertet die genannten Dateibenenunngen über die Stempelfunktion.
- Zeit für TN: ca. 5 min
- Dann: Besprechung der Einschätzung durch WL</v>
      </c>
      <c r="H38" s="6" t="str">
        <f>IF(ISBLANK('TtT V5-1 TS'!AA51),"",_xlfn.CONCAT(CHAR(10),CHAR(10),"Passive Rolle:",CHAR(10),'TtT V5-1 TS'!AA51))</f>
        <v/>
      </c>
      <c r="I38" s="6" t="str">
        <f>IF(ISBLANK('TtT V5-1 TS'!AB51),"",_xlfn.CONCAT(CHAR(10),CHAR(10),"--- Text für Chat---",CHAR(10),'TtT V5-1 TS'!AB51))</f>
        <v/>
      </c>
      <c r="J38" s="6" t="str">
        <f>IF(ISBLANK('TtT V5-1 TS'!AK51),"",_xlfn.CONCAT(CHAR(10),CHAR(10),"--- Ressource für Chat---",CHAR(10),'TtT V5-1 TS'!AK51))</f>
        <v/>
      </c>
      <c r="K38" s="6" t="str">
        <f t="shared" si="0"/>
        <v xml:space="preserve">
-*/-*/-*/-*/-*/-*/-*/-*/-*/-*/-*/-*/-*/-*/-*/-*/-*/-*/-*/-*/</v>
      </c>
      <c r="L38" s="7" t="str">
        <f>_xlfn.CONCAT(CHAR(10),Foliennotizen[[#This Row],[von bis - BS-Teilung]:[Zusatz Notes]])</f>
        <v xml:space="preserve">
[10m; bis 11:54 --- Folie 7.7 (1)]
ID: 07.02.03.01_v_DE | Einheit 7: Ordnung und Struktur | Baustein 2: Benennung und Umbenennung von Dateien
Inhalt 3: Bewertung Dateinamen (Stempeln) | Schritt 1: TN agieren
Aktive Rolle:
Aufgabenstellung:
- Whiteboard in Videokonferenzsoftware aktivieren
- "Bewertet die genannten Dateibenenunngen über die Stempelfunktion.
- Zeit für TN: ca. 5 min
- Dann: Besprechung der Einschätzung durch WL
-*/-*/-*/-*/-*/-*/-*/-*/-*/-*/-*/-*/-*/-*/-*/-*/-*/-*/-*/-*/</v>
      </c>
    </row>
    <row r="39" spans="1:12" x14ac:dyDescent="0.2">
      <c r="A39" s="6">
        <f>'TtT V5-1 TS'!$B53</f>
        <v>1</v>
      </c>
      <c r="B39" s="6" t="e">
        <f>'TtT V5-1 TS'!#REF!</f>
        <v>#REF!</v>
      </c>
      <c r="C39" s="6" t="str" cm="1">
        <f t="array" ref="C39">_xlfn.IFS('TtT V5-1 TS'!AD53="na","na",'TtT V5-1 TS'!AD53='TtT V5-1 TS'!AF53,_xlfn.CONCAT('TtT V5-1 TS'!AE53),'TtT V5-1 TS'!AD53&lt;&gt;'TtT V5-1 TS'!AF53,_xlfn.CONCAT('TtT V5-1 TS'!AE53,"-",'TtT V5-1 TS'!AG53))</f>
        <v>7.8-7.9</v>
      </c>
      <c r="D39" s="14" t="str">
        <f>_xlfn.CONCAT("[",TEXT('TtT V5-1 TS'!G53,"mm" ),"m; bis ",TEXT('TtT V5-1 TS'!J53,"hh:mm")," --- Folie ",Foliennotizen[[#This Row],[Folien]]," (",TEXT('TtT V5-1 TS'!AH53,"#"),")]")</f>
        <v>[01m; bis 11:55 --- Folie 7.8-7.9 (2)]</v>
      </c>
      <c r="E39" s="6" t="str">
        <f>_xlfn.CONCAT(CHAR(10),"ID: ",'TtT V5-1 TS'!L53," | Einheit ",'TtT V5-1 TS'!M53,": ",'TtT V5-1 TS'!N53," | Baustein ",'TtT V5-1 TS'!O53,": ",'TtT V5-1 TS'!P53)</f>
        <v xml:space="preserve">
ID: 07.02.04.01_v_DE | Einheit 7: Ordnung und Struktur | Baustein 2: Benennung und Umbenennung von Dateien</v>
      </c>
      <c r="F39" s="6" t="str">
        <f>_xlfn.CONCAT(CHAR(10),"Inhalt ",'TtT V5-1 TS'!Q53,": ",'TtT V5-1 TS'!R53," (",'TtT V5-1 TS'!S53,") | Schritt ",'TtT V5-1 TS'!T53,": ",'TtT V5-1 TS'!U53)</f>
        <v xml:space="preserve">
Inhalt 4: Batch Rename (Vortrag) | Schritt 1: WL referiert</v>
      </c>
      <c r="G39" s="6" t="str">
        <f>_xlfn.CONCAT(CHAR(10),CHAR(10),"Aktive Rolle:",CHAR(10),'TtT V5-1 TS'!Z53)</f>
        <v xml:space="preserve">
Aktive Rolle:
Vortrag: Batch-Renaming-Tools werden vorgestellt</v>
      </c>
      <c r="H39" s="6" t="str">
        <f>IF(ISBLANK('TtT V5-1 TS'!AA53),"",_xlfn.CONCAT(CHAR(10),CHAR(10),"Passive Rolle:",CHAR(10),'TtT V5-1 TS'!AA53))</f>
        <v/>
      </c>
      <c r="I39" s="6" t="str">
        <f>IF(ISBLANK('TtT V5-1 TS'!AB53),"",_xlfn.CONCAT(CHAR(10),CHAR(10),"--- Text für Chat---",CHAR(10),'TtT V5-1 TS'!AB53))</f>
        <v/>
      </c>
      <c r="J39" s="6" t="str">
        <f>IF(ISBLANK('TtT V5-1 TS'!AK53),"",_xlfn.CONCAT(CHAR(10),CHAR(10),"--- Ressource für Chat---",CHAR(10),'TtT V5-1 TS'!AK53))</f>
        <v/>
      </c>
      <c r="K39" s="6" t="str">
        <f t="shared" si="0"/>
        <v xml:space="preserve">
-*/-*/-*/-*/-*/-*/-*/-*/-*/-*/-*/-*/-*/-*/-*/-*/-*/-*/-*/-*/</v>
      </c>
      <c r="L39" s="7" t="str">
        <f>_xlfn.CONCAT(CHAR(10),Foliennotizen[[#This Row],[von bis - BS-Teilung]:[Zusatz Notes]])</f>
        <v xml:space="preserve">
[01m; bis 11:55 --- Folie 7.8-7.9 (2)]
ID: 07.02.04.01_v_DE | Einheit 7: Ordnung und Struktur | Baustein 2: Benennung und Umbenennung von Dateien
Inhalt 4: Batch Rename (Vortrag) | Schritt 1: WL referiert
Aktive Rolle:
Vortrag: Batch-Renaming-Tools werden vorgestellt
-*/-*/-*/-*/-*/-*/-*/-*/-*/-*/-*/-*/-*/-*/-*/-*/-*/-*/-*/-*/</v>
      </c>
    </row>
    <row r="40" spans="1:12" x14ac:dyDescent="0.2">
      <c r="A40" s="6">
        <f>'TtT V5-1 TS'!$B54</f>
        <v>1</v>
      </c>
      <c r="B40" s="6" t="e">
        <f>'TtT V5-1 TS'!#REF!</f>
        <v>#REF!</v>
      </c>
      <c r="C40" s="6" t="str" cm="1">
        <f t="array" ref="C40">_xlfn.IFS('TtT V5-1 TS'!AD54="na","na",'TtT V5-1 TS'!AD54='TtT V5-1 TS'!AF54,_xlfn.CONCAT('TtT V5-1 TS'!AE54),'TtT V5-1 TS'!AD54&lt;&gt;'TtT V5-1 TS'!AF54,_xlfn.CONCAT('TtT V5-1 TS'!AE54,"-",'TtT V5-1 TS'!AG54))</f>
        <v>7.10-7.12</v>
      </c>
      <c r="D40" s="14" t="str">
        <f>_xlfn.CONCAT("[",TEXT('TtT V5-1 TS'!G54,"mm" ),"m; bis ",TEXT('TtT V5-1 TS'!J54,"hh:mm")," --- Folie ",Foliennotizen[[#This Row],[Folien]]," (",TEXT('TtT V5-1 TS'!AH54,"#"),")]")</f>
        <v>[03m; bis 11:58 --- Folie 7.10-7.12 (3)]</v>
      </c>
      <c r="E40" s="6" t="str">
        <f>_xlfn.CONCAT(CHAR(10),"ID: ",'TtT V5-1 TS'!L54," | Einheit ",'TtT V5-1 TS'!M54,": ",'TtT V5-1 TS'!N54," | Baustein ",'TtT V5-1 TS'!O54,": ",'TtT V5-1 TS'!P54)</f>
        <v xml:space="preserve">
ID: 07.03.01.01_v_DE | Einheit 7: Ordnung und Struktur | Baustein 3: Versionskontrolle</v>
      </c>
      <c r="F40" s="6" t="str">
        <f>_xlfn.CONCAT(CHAR(10),"Inhalt ",'TtT V5-1 TS'!Q54,": ",'TtT V5-1 TS'!R54," (",'TtT V5-1 TS'!S54,") | Schritt ",'TtT V5-1 TS'!T54,": ",'TtT V5-1 TS'!U54)</f>
        <v xml:space="preserve">
Inhalt 1: Versionierung (Vortrag) | Schritt 1: WL referiert</v>
      </c>
      <c r="G40" s="6" t="str">
        <f>_xlfn.CONCAT(CHAR(10),CHAR(10),"Aktive Rolle:",CHAR(10),'TtT V5-1 TS'!Z54)</f>
        <v xml:space="preserve">
Aktive Rolle:
Vortrag:
- Erläuterung Notwendigkeit von Versionierung
- Vorstellung Möglichkeiten von Versionierung und Versionskontrolle</v>
      </c>
      <c r="H40" s="6" t="str">
        <f>IF(ISBLANK('TtT V5-1 TS'!AA54),"",_xlfn.CONCAT(CHAR(10),CHAR(10),"Passive Rolle:",CHAR(10),'TtT V5-1 TS'!AA54))</f>
        <v xml:space="preserve">
Passive Rolle:
* in Chat [gegen Ende]: Link Checkliste Versionierung</v>
      </c>
      <c r="I40" s="6" t="str">
        <f>IF(ISBLANK('TtT V5-1 TS'!AB54),"",_xlfn.CONCAT(CHAR(10),CHAR(10),"--- Text für Chat---",CHAR(10),'TtT V5-1 TS'!AB54))</f>
        <v/>
      </c>
      <c r="J40" s="6" t="str">
        <f>IF(ISBLANK('TtT V5-1 TS'!AK54),"",_xlfn.CONCAT(CHAR(10),CHAR(10),"--- Ressource für Chat---",CHAR(10),'TtT V5-1 TS'!AK54))</f>
        <v/>
      </c>
      <c r="K40" s="6" t="str">
        <f t="shared" si="0"/>
        <v xml:space="preserve">
-*/-*/-*/-*/-*/-*/-*/-*/-*/-*/-*/-*/-*/-*/-*/-*/-*/-*/-*/-*/</v>
      </c>
      <c r="L40" s="7" t="str">
        <f>_xlfn.CONCAT(CHAR(10),Foliennotizen[[#This Row],[von bis - BS-Teilung]:[Zusatz Notes]])</f>
        <v xml:space="preserve">
[03m; bis 11:58 --- Folie 7.10-7.12 (3)]
ID: 07.03.01.01_v_DE | Einheit 7: Ordnung und Struktur | Baustein 3: Versionskontrolle
Inhalt 1: Versionierung (Vortrag) | Schritt 1: WL referiert
Aktive Rolle:
Vortrag:
- Erläuterung Notwendigkeit von Versionierung
- Vorstellung Möglichkeiten von Versionierung und Versionskontrolle
Passive Rolle:
* in Chat [gegen Ende]: Link Checkliste Versionierung
-*/-*/-*/-*/-*/-*/-*/-*/-*/-*/-*/-*/-*/-*/-*/-*/-*/-*/-*/-*/</v>
      </c>
    </row>
    <row r="41" spans="1:12" x14ac:dyDescent="0.2">
      <c r="A41" s="6">
        <f>'TtT V5-1 TS'!$B56</f>
        <v>1</v>
      </c>
      <c r="B41" s="6" t="e">
        <f>'TtT V5-1 TS'!#REF!</f>
        <v>#REF!</v>
      </c>
      <c r="C41" s="6" t="str" cm="1">
        <f t="array" ref="C41">_xlfn.IFS('TtT V5-1 TS'!AD56="na","na",'TtT V5-1 TS'!AD56='TtT V5-1 TS'!AF56,_xlfn.CONCAT('TtT V5-1 TS'!AE56),'TtT V5-1 TS'!AD56&lt;&gt;'TtT V5-1 TS'!AF56,_xlfn.CONCAT('TtT V5-1 TS'!AE56,"-",'TtT V5-1 TS'!AG56))</f>
        <v>8.1-8.2</v>
      </c>
      <c r="D41" s="14" t="str">
        <f>_xlfn.CONCAT("[",TEXT('TtT V5-1 TS'!G56,"mm" ),"m; bis ",TEXT('TtT V5-1 TS'!J56,"hh:mm")," --- Folie ",Foliennotizen[[#This Row],[Folien]]," (",TEXT('TtT V5-1 TS'!AH56,"#"),")]")</f>
        <v>[02m; bis 13:00 --- Folie 8.1-8.2 (2)]</v>
      </c>
      <c r="E41" s="6" t="str">
        <f>_xlfn.CONCAT(CHAR(10),"ID: ",'TtT V5-1 TS'!L56," | Einheit ",'TtT V5-1 TS'!M56,": ",'TtT V5-1 TS'!N56," | Baustein ",'TtT V5-1 TS'!O56,": ",'TtT V5-1 TS'!P56)</f>
        <v xml:space="preserve">
ID: 08.01.01.01_v_DE | Einheit 8: Dokumentation und Metadaten | Baustein 1: Dokumentation Daten</v>
      </c>
      <c r="F41" s="6" t="str">
        <f>_xlfn.CONCAT(CHAR(10),"Inhalt ",'TtT V5-1 TS'!Q56,": ",'TtT V5-1 TS'!R56," (",'TtT V5-1 TS'!S56,") | Schritt ",'TtT V5-1 TS'!T56,": ",'TtT V5-1 TS'!U56)</f>
        <v xml:space="preserve">
Inhalt 1: Datenstruktur Tabelle (Tippsuche) | Schritt 1: 1/3 WL Vorbereitung BR</v>
      </c>
      <c r="G41" s="6" t="str">
        <f>_xlfn.CONCAT(CHAR(10),CHAR(10),"Aktive Rolle:",CHAR(10),'TtT V5-1 TS'!Z56)</f>
        <v xml:space="preserve">
Aktive Rolle:
Aufgabenstellung:
- Datentabelle kurz zeigen
- Aufteilung TN in 2 BR
- "Betrachtet die Datentabelle. Stellt Euch vor, diese würde in eine Beratung mitgebracht. Sammelt bitte Ideen was Ihr vorschlagen würdet, wie die Datenstruktur verbessert werden kann."
- BR Zeit: 15 min
- Vorstellung Ergebnisse nach BR durch je 1 TN pro Gruppe im Plenum, max. 4 min</v>
      </c>
      <c r="H41" s="6" t="str">
        <f>IF(ISBLANK('TtT V5-1 TS'!AA56),"",_xlfn.CONCAT(CHAR(10),CHAR(10),"Passive Rolle:",CHAR(10),'TtT V5-1 TS'!AA56))</f>
        <v xml:space="preserve">
Passive Rolle:
* BR-Räume Vorbereiten
(2 Gruppen)
* in Chat: Link Datentabelle
* in Chat: Aufgabenstellung</v>
      </c>
      <c r="I41" s="6" t="str">
        <f>IF(ISBLANK('TtT V5-1 TS'!AB56),"",_xlfn.CONCAT(CHAR(10),CHAR(10),"--- Text für Chat---",CHAR(10),'TtT V5-1 TS'!AB56))</f>
        <v xml:space="preserve">
--- Text für Chat---
Aufgabenstellung für Breakout-Room:
- Bitte die Datentabelle ansehen und überlegen, wie die Datenstruktur verbessert werden könnte.
- Zeit: 15 min
- Bitte bereitet Euch darauf vor kurz die Ergebnisse Eurer Gruppe im Plenum vorzustellen (max. 1-2 min/Gruppe)</v>
      </c>
      <c r="J41" s="6" t="str">
        <f>IF(ISBLANK('TtT V5-1 TS'!AK56),"",_xlfn.CONCAT(CHAR(10),CHAR(10),"--- Ressource für Chat---",CHAR(10),'TtT V5-1 TS'!AK56))</f>
        <v xml:space="preserve">
--- Ressource für Chat---
Beispiel-Datensatz für die Tippsuche, unter der folgenden DOI ist die zu verwendende Excel-Datei als „03-Beispieldaten_Online-Workshop_Datendokumentation.xlsx“ zu finden: https://doi.org/10.5281/zenodo.4037151</v>
      </c>
      <c r="K41" s="6" t="str">
        <f t="shared" si="0"/>
        <v xml:space="preserve">
-*/-*/-*/-*/-*/-*/-*/-*/-*/-*/-*/-*/-*/-*/-*/-*/-*/-*/-*/-*/</v>
      </c>
      <c r="L41" s="7" t="str">
        <f>_xlfn.CONCAT(CHAR(10),Foliennotizen[[#This Row],[von bis - BS-Teilung]:[Zusatz Notes]])</f>
        <v xml:space="preserve">
[02m; bis 13:00 --- Folie 8.1-8.2 (2)]
ID: 08.01.01.01_v_DE | Einheit 8: Dokumentation und Metadaten | Baustein 1: Dokumentation Daten
Inhalt 1: Datenstruktur Tabelle (Tippsuche) | Schritt 1: 1/3 WL Vorbereitung BR
Aktive Rolle:
Aufgabenstellung:
- Datentabelle kurz zeigen
- Aufteilung TN in 2 BR
- "Betrachtet die Datentabelle. Stellt Euch vor, diese würde in eine Beratung mitgebracht. Sammelt bitte Ideen was Ihr vorschlagen würdet, wie die Datenstruktur verbessert werden kann."
- BR Zeit: 15 min
- Vorstellung Ergebnisse nach BR durch je 1 TN pro Gruppe im Plenum, max. 4 min
Passive Rolle:
* BR-Räume Vorbereiten
(2 Gruppen)
* in Chat: Link Datentabelle
* in Chat: Aufgabenstellung
--- Text für Chat---
Aufgabenstellung für Breakout-Room:
- Bitte die Datentabelle ansehen und überlegen, wie die Datenstruktur verbessert werden könnte.
- Zeit: 15 min
- Bitte bereitet Euch darauf vor kurz die Ergebnisse Eurer Gruppe im Plenum vorzustellen (max. 1-2 min/Gruppe)
--- Ressource für Chat---
Beispiel-Datensatz für die Tippsuche, unter der folgenden DOI ist die zu verwendende Excel-Datei als „03-Beispieldaten_Online-Workshop_Datendokumentation.xlsx“ zu finden: https://doi.org/10.5281/zenodo.4037151
-*/-*/-*/-*/-*/-*/-*/-*/-*/-*/-*/-*/-*/-*/-*/-*/-*/-*/-*/-*/</v>
      </c>
    </row>
    <row r="42" spans="1:12" x14ac:dyDescent="0.2">
      <c r="A42" s="6">
        <f>'TtT V5-1 TS'!$B57</f>
        <v>1</v>
      </c>
      <c r="B42" s="6" t="e">
        <f>'TtT V5-1 TS'!#REF!</f>
        <v>#REF!</v>
      </c>
      <c r="C42" s="6" t="str" cm="1">
        <f t="array" ref="C42">_xlfn.IFS('TtT V5-1 TS'!AD57="na","na",'TtT V5-1 TS'!AD57='TtT V5-1 TS'!AF57,_xlfn.CONCAT('TtT V5-1 TS'!AE57),'TtT V5-1 TS'!AD57&lt;&gt;'TtT V5-1 TS'!AF57,_xlfn.CONCAT('TtT V5-1 TS'!AE57,"-",'TtT V5-1 TS'!AG57))</f>
        <v>8.3</v>
      </c>
      <c r="D42" s="14" t="str">
        <f>_xlfn.CONCAT("[",TEXT('TtT V5-1 TS'!G57,"mm" ),"m; bis ",TEXT('TtT V5-1 TS'!J57,"hh:mm")," --- Folie ",Foliennotizen[[#This Row],[Folien]]," (",TEXT('TtT V5-1 TS'!AH57,"#"),")]")</f>
        <v>[15m; bis 13:15 --- Folie 8.3 (1)]</v>
      </c>
      <c r="E42" s="6" t="str">
        <f>_xlfn.CONCAT(CHAR(10),"ID: ",'TtT V5-1 TS'!L57," | Einheit ",'TtT V5-1 TS'!M57,": ",'TtT V5-1 TS'!N57," | Baustein ",'TtT V5-1 TS'!O57,": ",'TtT V5-1 TS'!P57)</f>
        <v xml:space="preserve">
ID: 08.01.01.02_v_DE | Einheit 8: Dokumentation und Metadaten | Baustein 1: Dokumentation Daten</v>
      </c>
      <c r="F42" s="6" t="str">
        <f>_xlfn.CONCAT(CHAR(10),"Inhalt ",'TtT V5-1 TS'!Q57,": ",'TtT V5-1 TS'!R57," (",'TtT V5-1 TS'!S57,") | Schritt ",'TtT V5-1 TS'!T57,": ",'TtT V5-1 TS'!U57)</f>
        <v xml:space="preserve">
Inhalt 1: Datenstruktur Tabelle (Tippsuche) | Schritt 2: 2/3 TN Gruppenarbeit BR</v>
      </c>
      <c r="G42" s="6" t="str">
        <f>_xlfn.CONCAT(CHAR(10),CHAR(10),"Aktive Rolle:",CHAR(10),'TtT V5-1 TS'!Z57)</f>
        <v xml:space="preserve">
Aktive Rolle:
TN: Gruppen arbeiten in BR</v>
      </c>
      <c r="H42" s="6" t="str">
        <f>IF(ISBLANK('TtT V5-1 TS'!AA57),"",_xlfn.CONCAT(CHAR(10),CHAR(10),"Passive Rolle:",CHAR(10),'TtT V5-1 TS'!AA57))</f>
        <v xml:space="preserve">
Passive Rolle:
* Rückholtimer nach 14 min starten</v>
      </c>
      <c r="I42" s="6" t="str">
        <f>IF(ISBLANK('TtT V5-1 TS'!AB57),"",_xlfn.CONCAT(CHAR(10),CHAR(10),"--- Text für Chat---",CHAR(10),'TtT V5-1 TS'!AB57))</f>
        <v/>
      </c>
      <c r="J42" s="6" t="str">
        <f>IF(ISBLANK('TtT V5-1 TS'!AK57),"",_xlfn.CONCAT(CHAR(10),CHAR(10),"--- Ressource für Chat---",CHAR(10),'TtT V5-1 TS'!AK57))</f>
        <v/>
      </c>
      <c r="K42" s="6" t="str">
        <f t="shared" si="0"/>
        <v xml:space="preserve">
-*/-*/-*/-*/-*/-*/-*/-*/-*/-*/-*/-*/-*/-*/-*/-*/-*/-*/-*/-*/</v>
      </c>
      <c r="L42" s="7" t="str">
        <f>_xlfn.CONCAT(CHAR(10),Foliennotizen[[#This Row],[von bis - BS-Teilung]:[Zusatz Notes]])</f>
        <v xml:space="preserve">
[15m; bis 13:15 --- Folie 8.3 (1)]
ID: 08.01.01.02_v_DE | Einheit 8: Dokumentation und Metadaten | Baustein 1: Dokumentation Daten
Inhalt 1: Datenstruktur Tabelle (Tippsuche) | Schritt 2: 2/3 TN Gruppenarbeit BR
Aktive Rolle:
TN: Gruppen arbeiten in BR
Passive Rolle:
* Rückholtimer nach 14 min starten
-*/-*/-*/-*/-*/-*/-*/-*/-*/-*/-*/-*/-*/-*/-*/-*/-*/-*/-*/-*/</v>
      </c>
    </row>
    <row r="43" spans="1:12" x14ac:dyDescent="0.2">
      <c r="A43" s="6">
        <f>'TtT V5-1 TS'!$B58</f>
        <v>1</v>
      </c>
      <c r="B43" s="6" t="e">
        <f>'TtT V5-1 TS'!#REF!</f>
        <v>#REF!</v>
      </c>
      <c r="C43" s="6" t="str" cm="1">
        <f t="array" ref="C43">_xlfn.IFS('TtT V5-1 TS'!AD58="na","na",'TtT V5-1 TS'!AD58='TtT V5-1 TS'!AF58,_xlfn.CONCAT('TtT V5-1 TS'!AE58),'TtT V5-1 TS'!AD58&lt;&gt;'TtT V5-1 TS'!AF58,_xlfn.CONCAT('TtT V5-1 TS'!AE58,"-",'TtT V5-1 TS'!AG58))</f>
        <v>8.4</v>
      </c>
      <c r="D43" s="14" t="str">
        <f>_xlfn.CONCAT("[",TEXT('TtT V5-1 TS'!G58,"mm" ),"m; bis ",TEXT('TtT V5-1 TS'!J58,"hh:mm")," --- Folie ",Foliennotizen[[#This Row],[Folien]]," (",TEXT('TtT V5-1 TS'!AH58,"#"),")]")</f>
        <v>[12m; bis 13:27 --- Folie 8.4 (1)]</v>
      </c>
      <c r="E43" s="6" t="str">
        <f>_xlfn.CONCAT(CHAR(10),"ID: ",'TtT V5-1 TS'!L58," | Einheit ",'TtT V5-1 TS'!M58,": ",'TtT V5-1 TS'!N58," | Baustein ",'TtT V5-1 TS'!O58,": ",'TtT V5-1 TS'!P58)</f>
        <v xml:space="preserve">
ID: 08.01.01.03_v_DE | Einheit 8: Dokumentation und Metadaten | Baustein 1: Dokumentation Daten</v>
      </c>
      <c r="F43" s="6" t="str">
        <f>_xlfn.CONCAT(CHAR(10),"Inhalt ",'TtT V5-1 TS'!Q58,": ",'TtT V5-1 TS'!R58," (",'TtT V5-1 TS'!S58,") | Schritt ",'TtT V5-1 TS'!T58,": ",'TtT V5-1 TS'!U58)</f>
        <v xml:space="preserve">
Inhalt 1: Datenstruktur Tabelle (Tippsuche) | Schritt 3: 3/3 TN stellen vor</v>
      </c>
      <c r="G43" s="6" t="str">
        <f>_xlfn.CONCAT(CHAR(10),CHAR(10),"Aktive Rolle:",CHAR(10),'TtT V5-1 TS'!Z58)</f>
        <v xml:space="preserve">
Aktive Rolle:
Moderation:
- 1 TN je Gruppe stellt Ergebnisse vor
- Zeit: ca. 4 min/Gruppe</v>
      </c>
      <c r="H43" s="6" t="str">
        <f>IF(ISBLANK('TtT V5-1 TS'!AA58),"",_xlfn.CONCAT(CHAR(10),CHAR(10),"Passive Rolle:",CHAR(10),'TtT V5-1 TS'!AA58))</f>
        <v/>
      </c>
      <c r="I43" s="6" t="str">
        <f>IF(ISBLANK('TtT V5-1 TS'!AB58),"",_xlfn.CONCAT(CHAR(10),CHAR(10),"--- Text für Chat---",CHAR(10),'TtT V5-1 TS'!AB58))</f>
        <v/>
      </c>
      <c r="J43" s="6" t="str">
        <f>IF(ISBLANK('TtT V5-1 TS'!AK58),"",_xlfn.CONCAT(CHAR(10),CHAR(10),"--- Ressource für Chat---",CHAR(10),'TtT V5-1 TS'!AK58))</f>
        <v/>
      </c>
      <c r="K43" s="6" t="str">
        <f t="shared" si="0"/>
        <v xml:space="preserve">
-*/-*/-*/-*/-*/-*/-*/-*/-*/-*/-*/-*/-*/-*/-*/-*/-*/-*/-*/-*/</v>
      </c>
      <c r="L43" s="7" t="str">
        <f>_xlfn.CONCAT(CHAR(10),Foliennotizen[[#This Row],[von bis - BS-Teilung]:[Zusatz Notes]])</f>
        <v xml:space="preserve">
[12m; bis 13:27 --- Folie 8.4 (1)]
ID: 08.01.01.03_v_DE | Einheit 8: Dokumentation und Metadaten | Baustein 1: Dokumentation Daten
Inhalt 1: Datenstruktur Tabelle (Tippsuche) | Schritt 3: 3/3 TN stellen vor
Aktive Rolle:
Moderation:
- 1 TN je Gruppe stellt Ergebnisse vor
- Zeit: ca. 4 min/Gruppe
-*/-*/-*/-*/-*/-*/-*/-*/-*/-*/-*/-*/-*/-*/-*/-*/-*/-*/-*/-*/</v>
      </c>
    </row>
    <row r="44" spans="1:12" x14ac:dyDescent="0.2">
      <c r="A44" s="6">
        <f>'TtT V5-1 TS'!$B60</f>
        <v>1</v>
      </c>
      <c r="B44" s="6" t="e">
        <f>'TtT V5-1 TS'!#REF!</f>
        <v>#REF!</v>
      </c>
      <c r="C44" s="6" t="str" cm="1">
        <f t="array" ref="C44">_xlfn.IFS('TtT V5-1 TS'!AD60="na","na",'TtT V5-1 TS'!AD60='TtT V5-1 TS'!AF60,_xlfn.CONCAT('TtT V5-1 TS'!AE60),'TtT V5-1 TS'!AD60&lt;&gt;'TtT V5-1 TS'!AF60,_xlfn.CONCAT('TtT V5-1 TS'!AE60,"-",'TtT V5-1 TS'!AG60))</f>
        <v>na</v>
      </c>
      <c r="D44" s="14" t="str">
        <f>_xlfn.CONCAT("[",TEXT('TtT V5-1 TS'!G60,"mm" ),"m; bis ",TEXT('TtT V5-1 TS'!J60,"hh:mm")," --- Folie ",Foliennotizen[[#This Row],[Folien]]," (",TEXT('TtT V5-1 TS'!AH60,"#"),")]")</f>
        <v>[01m; bis 13:31 --- Folie na (na)]</v>
      </c>
      <c r="E44" s="6" t="str">
        <f>_xlfn.CONCAT(CHAR(10),"ID: ",'TtT V5-1 TS'!L60," | Einheit ",'TtT V5-1 TS'!M60,": ",'TtT V5-1 TS'!N60," | Baustein ",'TtT V5-1 TS'!O60,": ",'TtT V5-1 TS'!P60)</f>
        <v xml:space="preserve">
ID: 08.01.02a.01_v_DE | Einheit 8: Dokumentation und Metadaten | Baustein 1: Dokumentation Daten</v>
      </c>
      <c r="F44" s="6" t="str">
        <f>_xlfn.CONCAT(CHAR(10),"Inhalt ",'TtT V5-1 TS'!Q60,": ",'TtT V5-1 TS'!R60," (",'TtT V5-1 TS'!S60,") | Schritt ",'TtT V5-1 TS'!T60,": ",'TtT V5-1 TS'!U60)</f>
        <v xml:space="preserve">
Inhalt 02a: Warum Doku (Vortrag) | Schritt 1: WL referiert</v>
      </c>
      <c r="G44" s="6" t="str">
        <f>_xlfn.CONCAT(CHAR(10),CHAR(10),"Aktive Rolle:",CHAR(10),'TtT V5-1 TS'!Z60)</f>
        <v xml:space="preserve">
Aktive Rolle:
Vortrag: Einführung warum Doku sinnvoll</v>
      </c>
      <c r="H44" s="6" t="str">
        <f>IF(ISBLANK('TtT V5-1 TS'!AA60),"",_xlfn.CONCAT(CHAR(10),CHAR(10),"Passive Rolle:",CHAR(10),'TtT V5-1 TS'!AA60))</f>
        <v/>
      </c>
      <c r="I44" s="6" t="str">
        <f>IF(ISBLANK('TtT V5-1 TS'!AB60),"",_xlfn.CONCAT(CHAR(10),CHAR(10),"--- Text für Chat---",CHAR(10),'TtT V5-1 TS'!AB60))</f>
        <v/>
      </c>
      <c r="J44" s="6" t="str">
        <f>IF(ISBLANK('TtT V5-1 TS'!AK60),"",_xlfn.CONCAT(CHAR(10),CHAR(10),"--- Ressource für Chat---",CHAR(10),'TtT V5-1 TS'!AK60))</f>
        <v/>
      </c>
      <c r="K44" s="6" t="str">
        <f t="shared" si="0"/>
        <v xml:space="preserve">
-*/-*/-*/-*/-*/-*/-*/-*/-*/-*/-*/-*/-*/-*/-*/-*/-*/-*/-*/-*/</v>
      </c>
      <c r="L44" s="7" t="str">
        <f>_xlfn.CONCAT(CHAR(10),Foliennotizen[[#This Row],[von bis - BS-Teilung]:[Zusatz Notes]])</f>
        <v xml:space="preserve">
[01m; bis 13:31 --- Folie na (na)]
ID: 08.01.02a.01_v_DE | Einheit 8: Dokumentation und Metadaten | Baustein 1: Dokumentation Daten
Inhalt 02a: Warum Doku (Vortrag) | Schritt 1: WL referiert
Aktive Rolle:
Vortrag: Einführung warum Doku sinnvoll
-*/-*/-*/-*/-*/-*/-*/-*/-*/-*/-*/-*/-*/-*/-*/-*/-*/-*/-*/-*/</v>
      </c>
    </row>
    <row r="45" spans="1:12" x14ac:dyDescent="0.2">
      <c r="A45" s="6">
        <f>'TtT V5-1 TS'!$B61</f>
        <v>1</v>
      </c>
      <c r="B45" s="6" t="e">
        <f>'TtT V5-1 TS'!#REF!</f>
        <v>#REF!</v>
      </c>
      <c r="C45" s="6" t="str" cm="1">
        <f t="array" ref="C45">_xlfn.IFS('TtT V5-1 TS'!AD61="na","na",'TtT V5-1 TS'!AD61='TtT V5-1 TS'!AF61,_xlfn.CONCAT('TtT V5-1 TS'!AE61),'TtT V5-1 TS'!AD61&lt;&gt;'TtT V5-1 TS'!AF61,_xlfn.CONCAT('TtT V5-1 TS'!AE61,"-",'TtT V5-1 TS'!AG61))</f>
        <v>8.6</v>
      </c>
      <c r="D45" s="14" t="str">
        <f>_xlfn.CONCAT("[",TEXT('TtT V5-1 TS'!G61,"mm" ),"m; bis ",TEXT('TtT V5-1 TS'!J61,"hh:mm")," --- Folie ",Foliennotizen[[#This Row],[Folien]]," (",TEXT('TtT V5-1 TS'!AH61,"#"),")]")</f>
        <v>[02m; bis 13:33 --- Folie 8.6 (1)]</v>
      </c>
      <c r="E45" s="6" t="str">
        <f>_xlfn.CONCAT(CHAR(10),"ID: ",'TtT V5-1 TS'!L61," | Einheit ",'TtT V5-1 TS'!M61,": ",'TtT V5-1 TS'!N61," | Baustein ",'TtT V5-1 TS'!O61,": ",'TtT V5-1 TS'!P61)</f>
        <v xml:space="preserve">
ID: 08.01.03.01_v_DE | Einheit 8: Dokumentation und Metadaten | Baustein 1: Dokumentation Daten</v>
      </c>
      <c r="F45" s="6" t="str">
        <f>_xlfn.CONCAT(CHAR(10),"Inhalt ",'TtT V5-1 TS'!Q61,": ",'TtT V5-1 TS'!R61," (",'TtT V5-1 TS'!S61,") | Schritt ",'TtT V5-1 TS'!T61,": ",'TtT V5-1 TS'!U61)</f>
        <v xml:space="preserve">
Inhalt 3: Inhalt Doku (Vortrag) | Schritt 1: WL referiert</v>
      </c>
      <c r="G45" s="6" t="str">
        <f>_xlfn.CONCAT(CHAR(10),CHAR(10),"Aktive Rolle:",CHAR(10),'TtT V5-1 TS'!Z61)</f>
        <v xml:space="preserve">
Aktive Rolle:
Vortrag: Grundlegende Inhalte einer Dokumentation werden vorgestellt</v>
      </c>
      <c r="H45" s="6" t="str">
        <f>IF(ISBLANK('TtT V5-1 TS'!AA61),"",_xlfn.CONCAT(CHAR(10),CHAR(10),"Passive Rolle:",CHAR(10),'TtT V5-1 TS'!AA61))</f>
        <v/>
      </c>
      <c r="I45" s="6" t="str">
        <f>IF(ISBLANK('TtT V5-1 TS'!AB61),"",_xlfn.CONCAT(CHAR(10),CHAR(10),"--- Text für Chat---",CHAR(10),'TtT V5-1 TS'!AB61))</f>
        <v/>
      </c>
      <c r="J45" s="6" t="str">
        <f>IF(ISBLANK('TtT V5-1 TS'!AK61),"",_xlfn.CONCAT(CHAR(10),CHAR(10),"--- Ressource für Chat---",CHAR(10),'TtT V5-1 TS'!AK61))</f>
        <v/>
      </c>
      <c r="K45" s="6" t="str">
        <f t="shared" si="0"/>
        <v xml:space="preserve">
-*/-*/-*/-*/-*/-*/-*/-*/-*/-*/-*/-*/-*/-*/-*/-*/-*/-*/-*/-*/</v>
      </c>
      <c r="L45" s="7" t="str">
        <f>_xlfn.CONCAT(CHAR(10),Foliennotizen[[#This Row],[von bis - BS-Teilung]:[Zusatz Notes]])</f>
        <v xml:space="preserve">
[02m; bis 13:33 --- Folie 8.6 (1)]
ID: 08.01.03.01_v_DE | Einheit 8: Dokumentation und Metadaten | Baustein 1: Dokumentation Daten
Inhalt 3: Inhalt Doku (Vortrag) | Schritt 1: WL referiert
Aktive Rolle:
Vortrag: Grundlegende Inhalte einer Dokumentation werden vorgestellt
-*/-*/-*/-*/-*/-*/-*/-*/-*/-*/-*/-*/-*/-*/-*/-*/-*/-*/-*/-*/</v>
      </c>
    </row>
    <row r="46" spans="1:12" x14ac:dyDescent="0.2">
      <c r="A46" s="6">
        <f>'TtT V5-1 TS'!$B62</f>
        <v>1</v>
      </c>
      <c r="B46" s="6" t="e">
        <f>'TtT V5-1 TS'!#REF!</f>
        <v>#REF!</v>
      </c>
      <c r="C46" s="6" t="str" cm="1">
        <f t="array" ref="C46">_xlfn.IFS('TtT V5-1 TS'!AD62="na","na",'TtT V5-1 TS'!AD62='TtT V5-1 TS'!AF62,_xlfn.CONCAT('TtT V5-1 TS'!AE62),'TtT V5-1 TS'!AD62&lt;&gt;'TtT V5-1 TS'!AF62,_xlfn.CONCAT('TtT V5-1 TS'!AE62,"-",'TtT V5-1 TS'!AG62))</f>
        <v>8.7-8.9</v>
      </c>
      <c r="D46" s="14" t="str">
        <f>_xlfn.CONCAT("[",TEXT('TtT V5-1 TS'!G62,"mm" ),"m; bis ",TEXT('TtT V5-1 TS'!J62,"hh:mm")," --- Folie ",Foliennotizen[[#This Row],[Folien]]," (",TEXT('TtT V5-1 TS'!AH62,"#"),")]")</f>
        <v>[04m; bis 13:37 --- Folie 8.7-8.9 (3)]</v>
      </c>
      <c r="E46" s="6" t="str">
        <f>_xlfn.CONCAT(CHAR(10),"ID: ",'TtT V5-1 TS'!L62," | Einheit ",'TtT V5-1 TS'!M62,": ",'TtT V5-1 TS'!N62," | Baustein ",'TtT V5-1 TS'!O62,": ",'TtT V5-1 TS'!P62)</f>
        <v xml:space="preserve">
ID: 08.01.04.01_v_DE | Einheit 8: Dokumentation und Metadaten | Baustein 1: Dokumentation Daten</v>
      </c>
      <c r="F46" s="6" t="str">
        <f>_xlfn.CONCAT(CHAR(10),"Inhalt ",'TtT V5-1 TS'!Q62,": ",'TtT V5-1 TS'!R62," (",'TtT V5-1 TS'!S62,") | Schritt ",'TtT V5-1 TS'!T62,": ",'TtT V5-1 TS'!U62)</f>
        <v xml:space="preserve">
Inhalt 4: Typen Doku (Vortrag) | Schritt 1: WL referiert</v>
      </c>
      <c r="G46" s="6" t="str">
        <f>_xlfn.CONCAT(CHAR(10),CHAR(10),"Aktive Rolle:",CHAR(10),'TtT V5-1 TS'!Z62)</f>
        <v xml:space="preserve">
Aktive Rolle:
Vortrag: Vorstellung verschiedene Dokumentationsformen</v>
      </c>
      <c r="H46" s="6" t="str">
        <f>IF(ISBLANK('TtT V5-1 TS'!AA62),"",_xlfn.CONCAT(CHAR(10),CHAR(10),"Passive Rolle:",CHAR(10),'TtT V5-1 TS'!AA62))</f>
        <v xml:space="preserve">
Passive Rolle:
* in Chat [an passender Stelle zum Vortrag]: Links</v>
      </c>
      <c r="I46" s="6" t="str">
        <f>IF(ISBLANK('TtT V5-1 TS'!AB62),"",_xlfn.CONCAT(CHAR(10),CHAR(10),"--- Text für Chat---",CHAR(10),'TtT V5-1 TS'!AB62))</f>
        <v/>
      </c>
      <c r="J46" s="6" t="str">
        <f>IF(ISBLANK('TtT V5-1 TS'!AK62),"",_xlfn.CONCAT(CHAR(10),CHAR(10),"--- Ressource für Chat---",CHAR(10),'TtT V5-1 TS'!AK62))</f>
        <v/>
      </c>
      <c r="K46" s="6" t="str">
        <f t="shared" si="0"/>
        <v xml:space="preserve">
-*/-*/-*/-*/-*/-*/-*/-*/-*/-*/-*/-*/-*/-*/-*/-*/-*/-*/-*/-*/</v>
      </c>
      <c r="L46" s="7" t="str">
        <f>_xlfn.CONCAT(CHAR(10),Foliennotizen[[#This Row],[von bis - BS-Teilung]:[Zusatz Notes]])</f>
        <v xml:space="preserve">
[04m; bis 13:37 --- Folie 8.7-8.9 (3)]
ID: 08.01.04.01_v_DE | Einheit 8: Dokumentation und Metadaten | Baustein 1: Dokumentation Daten
Inhalt 4: Typen Doku (Vortrag) | Schritt 1: WL referiert
Aktive Rolle:
Vortrag: Vorstellung verschiedene Dokumentationsformen
Passive Rolle:
* in Chat [an passender Stelle zum Vortrag]: Links
-*/-*/-*/-*/-*/-*/-*/-*/-*/-*/-*/-*/-*/-*/-*/-*/-*/-*/-*/-*/</v>
      </c>
    </row>
    <row r="47" spans="1:12" x14ac:dyDescent="0.2">
      <c r="A47" s="6">
        <f>'TtT V5-1 TS'!$B64</f>
        <v>1</v>
      </c>
      <c r="B47" s="6" t="e">
        <f>'TtT V5-1 TS'!#REF!</f>
        <v>#REF!</v>
      </c>
      <c r="C47" s="6" t="str" cm="1">
        <f t="array" ref="C47">_xlfn.IFS('TtT V5-1 TS'!AD64="na","na",'TtT V5-1 TS'!AD64='TtT V5-1 TS'!AF64,_xlfn.CONCAT('TtT V5-1 TS'!AE64),'TtT V5-1 TS'!AD64&lt;&gt;'TtT V5-1 TS'!AF64,_xlfn.CONCAT('TtT V5-1 TS'!AE64,"-",'TtT V5-1 TS'!AG64))</f>
        <v>8.11-8.12</v>
      </c>
      <c r="D47" s="14" t="str">
        <f>_xlfn.CONCAT("[",TEXT('TtT V5-1 TS'!G64,"mm" ),"m; bis ",TEXT('TtT V5-1 TS'!J64,"hh:mm")," --- Folie ",Foliennotizen[[#This Row],[Folien]]," (",TEXT('TtT V5-1 TS'!AH64,"#"),")]")</f>
        <v>[05m; bis 13:44 --- Folie 8.11-8.12 (2)]</v>
      </c>
      <c r="E47" s="6" t="str">
        <f>_xlfn.CONCAT(CHAR(10),"ID: ",'TtT V5-1 TS'!L64," | Einheit ",'TtT V5-1 TS'!M64,": ",'TtT V5-1 TS'!N64," | Baustein ",'TtT V5-1 TS'!O64,": ",'TtT V5-1 TS'!P64)</f>
        <v xml:space="preserve">
ID: 08.03.02.01_v_DE | Einheit 8: Dokumentation und Metadaten | Baustein 3: Metadatenstandards</v>
      </c>
      <c r="F47" s="6" t="str">
        <f>_xlfn.CONCAT(CHAR(10),"Inhalt ",'TtT V5-1 TS'!Q64,": ",'TtT V5-1 TS'!R64," (",'TtT V5-1 TS'!S64,") | Schritt ",'TtT V5-1 TS'!T64,": ",'TtT V5-1 TS'!U64)</f>
        <v xml:space="preserve">
Inhalt 2: Normdaten, kontrolliertes Vokkabular (Vortrag) | Schritt 1: WL referiert</v>
      </c>
      <c r="G47" s="6" t="str">
        <f>_xlfn.CONCAT(CHAR(10),CHAR(10),"Aktive Rolle:",CHAR(10),'TtT V5-1 TS'!Z64)</f>
        <v xml:space="preserve">
Aktive Rolle:
Vortrag: Normdaten, kontrolliertes Vokabular, Klassifikation, Thesaurus</v>
      </c>
      <c r="H47" s="6" t="str">
        <f>IF(ISBLANK('TtT V5-1 TS'!AA64),"",_xlfn.CONCAT(CHAR(10),CHAR(10),"Passive Rolle:",CHAR(10),'TtT V5-1 TS'!AA64))</f>
        <v/>
      </c>
      <c r="I47" s="6" t="str">
        <f>IF(ISBLANK('TtT V5-1 TS'!AB64),"",_xlfn.CONCAT(CHAR(10),CHAR(10),"--- Text für Chat---",CHAR(10),'TtT V5-1 TS'!AB64))</f>
        <v/>
      </c>
      <c r="J47" s="6" t="str">
        <f>IF(ISBLANK('TtT V5-1 TS'!AK64),"",_xlfn.CONCAT(CHAR(10),CHAR(10),"--- Ressource für Chat---",CHAR(10),'TtT V5-1 TS'!AK64))</f>
        <v/>
      </c>
      <c r="K47" s="6" t="str">
        <f t="shared" si="0"/>
        <v xml:space="preserve">
-*/-*/-*/-*/-*/-*/-*/-*/-*/-*/-*/-*/-*/-*/-*/-*/-*/-*/-*/-*/</v>
      </c>
      <c r="L47" s="7" t="str">
        <f>_xlfn.CONCAT(CHAR(10),Foliennotizen[[#This Row],[von bis - BS-Teilung]:[Zusatz Notes]])</f>
        <v xml:space="preserve">
[05m; bis 13:44 --- Folie 8.11-8.12 (2)]
ID: 08.03.02.01_v_DE | Einheit 8: Dokumentation und Metadaten | Baustein 3: Metadatenstandards
Inhalt 2: Normdaten, kontrolliertes Vokkabular (Vortrag) | Schritt 1: WL referiert
Aktive Rolle:
Vortrag: Normdaten, kontrolliertes Vokabular, Klassifikation, Thesaurus
-*/-*/-*/-*/-*/-*/-*/-*/-*/-*/-*/-*/-*/-*/-*/-*/-*/-*/-*/-*/</v>
      </c>
    </row>
    <row r="48" spans="1:12" x14ac:dyDescent="0.2">
      <c r="A48" s="6">
        <f>'TtT V5-1 TS'!$B65</f>
        <v>1</v>
      </c>
      <c r="B48" s="6" t="e">
        <f>'TtT V5-1 TS'!#REF!</f>
        <v>#REF!</v>
      </c>
      <c r="C48" s="6" t="str" cm="1">
        <f t="array" ref="C48">_xlfn.IFS('TtT V5-1 TS'!AD65="na","na",'TtT V5-1 TS'!AD65='TtT V5-1 TS'!AF65,_xlfn.CONCAT('TtT V5-1 TS'!AE65),'TtT V5-1 TS'!AD65&lt;&gt;'TtT V5-1 TS'!AF65,_xlfn.CONCAT('TtT V5-1 TS'!AE65,"-",'TtT V5-1 TS'!AG65))</f>
        <v>na</v>
      </c>
      <c r="D48" s="14" t="str">
        <f>_xlfn.CONCAT("[",TEXT('TtT V5-1 TS'!G65,"mm" ),"m; bis ",TEXT('TtT V5-1 TS'!J65,"hh:mm")," --- Folie ",Foliennotizen[[#This Row],[Folien]]," (",TEXT('TtT V5-1 TS'!AH65,"#"),")]")</f>
        <v>[02m; bis 13:44 --- Folie na (na)]</v>
      </c>
      <c r="E48" s="6" t="str">
        <f>_xlfn.CONCAT(CHAR(10),"ID: ",'TtT V5-1 TS'!L65," | Einheit ",'TtT V5-1 TS'!M65,": ",'TtT V5-1 TS'!N65," | Baustein ",'TtT V5-1 TS'!O65,": ",'TtT V5-1 TS'!P65)</f>
        <v xml:space="preserve">
ID: 08.03.03a.01_v_DE | Einheit 8: Dokumentation und Metadaten | Baustein 3: Metadatenstandards</v>
      </c>
      <c r="F48" s="6" t="str">
        <f>_xlfn.CONCAT(CHAR(10),"Inhalt ",'TtT V5-1 TS'!Q65,": ",'TtT V5-1 TS'!R65," (",'TtT V5-1 TS'!S65,") | Schritt ",'TtT V5-1 TS'!T65,": ",'TtT V5-1 TS'!U65)</f>
        <v xml:space="preserve">
Inhalt 03a: Metadatenvergabe (Übung) | Schritt 1: 1/3 WL Vorbereitung</v>
      </c>
      <c r="G48" s="6" t="str">
        <f>_xlfn.CONCAT(CHAR(10),CHAR(10),"Aktive Rolle:",CHAR(10),'TtT V5-1 TS'!Z65)</f>
        <v xml:space="preserve">
Aktive Rolle:
Aufgabenstellung:
- ein Foto inklusive Quelle wird per Link ausgehändigt
- "Bitte beschreibt dieses Foto anhand des DublinCore Metadatenstandards".
- Eine Vorlage für DublinCore als Formular oder in XML-Format kann ausgehändigt werden</v>
      </c>
      <c r="H48" s="6" t="str">
        <f>IF(ISBLANK('TtT V5-1 TS'!AA65),"",_xlfn.CONCAT(CHAR(10),CHAR(10),"Passive Rolle:",CHAR(10),'TtT V5-1 TS'!AA65))</f>
        <v/>
      </c>
      <c r="I48" s="6" t="str">
        <f>IF(ISBLANK('TtT V5-1 TS'!AB65),"",_xlfn.CONCAT(CHAR(10),CHAR(10),"--- Text für Chat---",CHAR(10),'TtT V5-1 TS'!AB65))</f>
        <v/>
      </c>
      <c r="J48" s="6" t="str">
        <f>IF(ISBLANK('TtT V5-1 TS'!AK65),"",_xlfn.CONCAT(CHAR(10),CHAR(10),"--- Ressource für Chat---",CHAR(10),'TtT V5-1 TS'!AK65))</f>
        <v/>
      </c>
      <c r="K48" s="6" t="str">
        <f t="shared" si="0"/>
        <v xml:space="preserve">
-*/-*/-*/-*/-*/-*/-*/-*/-*/-*/-*/-*/-*/-*/-*/-*/-*/-*/-*/-*/</v>
      </c>
      <c r="L48" s="7" t="str">
        <f>_xlfn.CONCAT(CHAR(10),Foliennotizen[[#This Row],[von bis - BS-Teilung]:[Zusatz Notes]])</f>
        <v xml:space="preserve">
[02m; bis 13:44 --- Folie na (na)]
ID: 08.03.03a.01_v_DE | Einheit 8: Dokumentation und Metadaten | Baustein 3: Metadatenstandards
Inhalt 03a: Metadatenvergabe (Übung) | Schritt 1: 1/3 WL Vorbereitung
Aktive Rolle:
Aufgabenstellung:
- ein Foto inklusive Quelle wird per Link ausgehändigt
- "Bitte beschreibt dieses Foto anhand des DublinCore Metadatenstandards".
- Eine Vorlage für DublinCore als Formular oder in XML-Format kann ausgehändigt werden
-*/-*/-*/-*/-*/-*/-*/-*/-*/-*/-*/-*/-*/-*/-*/-*/-*/-*/-*/-*/</v>
      </c>
    </row>
    <row r="49" spans="1:12" x14ac:dyDescent="0.2">
      <c r="A49" s="6">
        <f>'TtT V5-1 TS'!$B66</f>
        <v>1</v>
      </c>
      <c r="B49" s="6" t="e">
        <f>'TtT V5-1 TS'!#REF!</f>
        <v>#REF!</v>
      </c>
      <c r="C49" s="6" t="str" cm="1">
        <f t="array" ref="C49">_xlfn.IFS('TtT V5-1 TS'!AD66="na","na",'TtT V5-1 TS'!AD66='TtT V5-1 TS'!AF66,_xlfn.CONCAT('TtT V5-1 TS'!AE66),'TtT V5-1 TS'!AD66&lt;&gt;'TtT V5-1 TS'!AF66,_xlfn.CONCAT('TtT V5-1 TS'!AE66,"-",'TtT V5-1 TS'!AG66))</f>
        <v>na</v>
      </c>
      <c r="D49" s="14" t="str">
        <f>_xlfn.CONCAT("[",TEXT('TtT V5-1 TS'!G66,"mm" ),"m; bis ",TEXT('TtT V5-1 TS'!J66,"hh:mm")," --- Folie ",Foliennotizen[[#This Row],[Folien]]," (",TEXT('TtT V5-1 TS'!AH66,"#"),")]")</f>
        <v>[05m; bis 13:44 --- Folie na (na)]</v>
      </c>
      <c r="E49" s="6" t="str">
        <f>_xlfn.CONCAT(CHAR(10),"ID: ",'TtT V5-1 TS'!L66," | Einheit ",'TtT V5-1 TS'!M66,": ",'TtT V5-1 TS'!N66," | Baustein ",'TtT V5-1 TS'!O66,": ",'TtT V5-1 TS'!P66)</f>
        <v xml:space="preserve">
ID: 08.03.03a.02_v_DE | Einheit 8: Dokumentation und Metadaten | Baustein 3: Metadatenstandards</v>
      </c>
      <c r="F49" s="6" t="str">
        <f>_xlfn.CONCAT(CHAR(10),"Inhalt ",'TtT V5-1 TS'!Q66,": ",'TtT V5-1 TS'!R66," (",'TtT V5-1 TS'!S66,") | Schritt ",'TtT V5-1 TS'!T66,": ",'TtT V5-1 TS'!U66)</f>
        <v xml:space="preserve">
Inhalt 03a: Metadatenvergabe (Übung) | Schritt 2: 2/3 TN arbeiten</v>
      </c>
      <c r="G49" s="6" t="str">
        <f>_xlfn.CONCAT(CHAR(10),CHAR(10),"Aktive Rolle:",CHAR(10),'TtT V5-1 TS'!Z66)</f>
        <v xml:space="preserve">
Aktive Rolle:
TN: Einzelarbeit</v>
      </c>
      <c r="H49" s="6" t="str">
        <f>IF(ISBLANK('TtT V5-1 TS'!AA66),"",_xlfn.CONCAT(CHAR(10),CHAR(10),"Passive Rolle:",CHAR(10),'TtT V5-1 TS'!AA66))</f>
        <v/>
      </c>
      <c r="I49" s="6" t="str">
        <f>IF(ISBLANK('TtT V5-1 TS'!AB66),"",_xlfn.CONCAT(CHAR(10),CHAR(10),"--- Text für Chat---",CHAR(10),'TtT V5-1 TS'!AB66))</f>
        <v/>
      </c>
      <c r="J49" s="6" t="str">
        <f>IF(ISBLANK('TtT V5-1 TS'!AK66),"",_xlfn.CONCAT(CHAR(10),CHAR(10),"--- Ressource für Chat---",CHAR(10),'TtT V5-1 TS'!AK66))</f>
        <v/>
      </c>
      <c r="K49" s="6" t="str">
        <f t="shared" si="0"/>
        <v xml:space="preserve">
-*/-*/-*/-*/-*/-*/-*/-*/-*/-*/-*/-*/-*/-*/-*/-*/-*/-*/-*/-*/</v>
      </c>
      <c r="L49" s="7" t="str">
        <f>_xlfn.CONCAT(CHAR(10),Foliennotizen[[#This Row],[von bis - BS-Teilung]:[Zusatz Notes]])</f>
        <v xml:space="preserve">
[05m; bis 13:44 --- Folie na (na)]
ID: 08.03.03a.02_v_DE | Einheit 8: Dokumentation und Metadaten | Baustein 3: Metadatenstandards
Inhalt 03a: Metadatenvergabe (Übung) | Schritt 2: 2/3 TN arbeiten
Aktive Rolle:
TN: Einzelarbeit
-*/-*/-*/-*/-*/-*/-*/-*/-*/-*/-*/-*/-*/-*/-*/-*/-*/-*/-*/-*/</v>
      </c>
    </row>
    <row r="50" spans="1:12" x14ac:dyDescent="0.2">
      <c r="A50" s="6">
        <f>'TtT V5-1 TS'!$B68</f>
        <v>1</v>
      </c>
      <c r="B50" s="6" t="e">
        <f>'TtT V5-1 TS'!#REF!</f>
        <v>#REF!</v>
      </c>
      <c r="C50" s="6" t="str" cm="1">
        <f t="array" ref="C50">_xlfn.IFS('TtT V5-1 TS'!AD68="na","na",'TtT V5-1 TS'!AD68='TtT V5-1 TS'!AF68,_xlfn.CONCAT('TtT V5-1 TS'!AE68),'TtT V5-1 TS'!AD68&lt;&gt;'TtT V5-1 TS'!AF68,_xlfn.CONCAT('TtT V5-1 TS'!AE68,"-",'TtT V5-1 TS'!AG68))</f>
        <v>8.13</v>
      </c>
      <c r="D50" s="14" t="str">
        <f>_xlfn.CONCAT("[",TEXT('TtT V5-1 TS'!G68,"mm" ),"m; bis ",TEXT('TtT V5-1 TS'!J68,"hh:mm")," --- Folie ",Foliennotizen[[#This Row],[Folien]]," (",TEXT('TtT V5-1 TS'!AH68,"#"),")]")</f>
        <v>[04m; bis 13:48 --- Folie 8.13 (1)]</v>
      </c>
      <c r="E50" s="6" t="str">
        <f>_xlfn.CONCAT(CHAR(10),"ID: ",'TtT V5-1 TS'!L68," | Einheit ",'TtT V5-1 TS'!M68,": ",'TtT V5-1 TS'!N68," | Baustein ",'TtT V5-1 TS'!O68,": ",'TtT V5-1 TS'!P68)</f>
        <v xml:space="preserve">
ID: 08.04.01.01_v_DE | Einheit 8: Dokumentation und Metadaten | Baustein 4: Fachspezifische Metadatenstandards</v>
      </c>
      <c r="F50" s="6" t="str">
        <f>_xlfn.CONCAT(CHAR(10),"Inhalt ",'TtT V5-1 TS'!Q68,": ",'TtT V5-1 TS'!R68," (",'TtT V5-1 TS'!S68,") | Schritt ",'TtT V5-1 TS'!T68,": ",'TtT V5-1 TS'!U68)</f>
        <v xml:space="preserve">
Inhalt 1: Metadatenstandards (Vortrag) | Schritt 1: WL referiert</v>
      </c>
      <c r="G50" s="6" t="str">
        <f>_xlfn.CONCAT(CHAR(10),CHAR(10),"Aktive Rolle:",CHAR(10),'TtT V5-1 TS'!Z68)</f>
        <v xml:space="preserve">
Aktive Rolle:
Vortrag: Beispiele Metadatenstandards (disziplinübergreifend, fachspezifisch)</v>
      </c>
      <c r="H50" s="6" t="str">
        <f>IF(ISBLANK('TtT V5-1 TS'!AA68),"",_xlfn.CONCAT(CHAR(10),CHAR(10),"Passive Rolle:",CHAR(10),'TtT V5-1 TS'!AA68))</f>
        <v xml:space="preserve">
Passive Rolle:
* in Chat: Link Metadaten-Datenbank</v>
      </c>
      <c r="I50" s="6" t="str">
        <f>IF(ISBLANK('TtT V5-1 TS'!AB68),"",_xlfn.CONCAT(CHAR(10),CHAR(10),"--- Text für Chat---",CHAR(10),'TtT V5-1 TS'!AB68))</f>
        <v/>
      </c>
      <c r="J50" s="6" t="str">
        <f>IF(ISBLANK('TtT V5-1 TS'!AK68),"",_xlfn.CONCAT(CHAR(10),CHAR(10),"--- Ressource für Chat---",CHAR(10),'TtT V5-1 TS'!AK68))</f>
        <v xml:space="preserve">
--- Ressource für Chat---
Datenbank für Metadaten-Vokabular etc.: https://bartoc.org</v>
      </c>
      <c r="K50" s="6" t="str">
        <f t="shared" si="0"/>
        <v xml:space="preserve">
-*/-*/-*/-*/-*/-*/-*/-*/-*/-*/-*/-*/-*/-*/-*/-*/-*/-*/-*/-*/</v>
      </c>
      <c r="L50" s="7" t="str">
        <f>_xlfn.CONCAT(CHAR(10),Foliennotizen[[#This Row],[von bis - BS-Teilung]:[Zusatz Notes]])</f>
        <v xml:space="preserve">
[04m; bis 13:48 --- Folie 8.13 (1)]
ID: 08.04.01.01_v_DE | Einheit 8: Dokumentation und Metadaten | Baustein 4: Fachspezifische Metadatenstandards
Inhalt 1: Metadatenstandards (Vortrag) | Schritt 1: WL referiert
Aktive Rolle:
Vortrag: Beispiele Metadatenstandards (disziplinübergreifend, fachspezifisch)
Passive Rolle:
* in Chat: Link Metadaten-Datenbank
--- Ressource für Chat---
Datenbank für Metadaten-Vokabular etc.: https://bartoc.org
-*/-*/-*/-*/-*/-*/-*/-*/-*/-*/-*/-*/-*/-*/-*/-*/-*/-*/-*/-*/</v>
      </c>
    </row>
    <row r="51" spans="1:12" x14ac:dyDescent="0.2">
      <c r="A51" s="6">
        <f>'TtT V5-1 TS'!$B69</f>
        <v>1</v>
      </c>
      <c r="B51" s="6" t="e">
        <f>'TtT V5-1 TS'!#REF!</f>
        <v>#REF!</v>
      </c>
      <c r="C51" s="6" t="str" cm="1">
        <f t="array" ref="C51">_xlfn.IFS('TtT V5-1 TS'!AD69="na","na",'TtT V5-1 TS'!AD69='TtT V5-1 TS'!AF69,_xlfn.CONCAT('TtT V5-1 TS'!AE69),'TtT V5-1 TS'!AD69&lt;&gt;'TtT V5-1 TS'!AF69,_xlfn.CONCAT('TtT V5-1 TS'!AE69,"-",'TtT V5-1 TS'!AG69))</f>
        <v>8.ID</v>
      </c>
      <c r="D51" s="14" t="str">
        <f>_xlfn.CONCAT("[",TEXT('TtT V5-1 TS'!G69,"mm" ),"m; bis ",TEXT('TtT V5-1 TS'!J69,"hh:mm")," --- Folie ",Foliennotizen[[#This Row],[Folien]]," (",TEXT('TtT V5-1 TS'!AH69,"#"),")]")</f>
        <v>[01m; bis 13:48 --- Folie 8.ID (na)]</v>
      </c>
      <c r="E51" s="6" t="str">
        <f>_xlfn.CONCAT(CHAR(10),"ID: ",'TtT V5-1 TS'!L69," | Einheit ",'TtT V5-1 TS'!M69,": ",'TtT V5-1 TS'!N69," | Baustein ",'TtT V5-1 TS'!O69,": ",'TtT V5-1 TS'!P69)</f>
        <v xml:space="preserve">
ID: 08.04.01a.01_v_DE | Einheit 8: Dokumentation und Metadaten | Baustein 4: Fachspezifische Metadatenstandards</v>
      </c>
      <c r="F51" s="6" t="str">
        <f>_xlfn.CONCAT(CHAR(10),"Inhalt ",'TtT V5-1 TS'!Q69,": ",'TtT V5-1 TS'!R69," (",'TtT V5-1 TS'!S69,") | Schritt ",'TtT V5-1 TS'!T69,": ",'TtT V5-1 TS'!U69)</f>
        <v xml:space="preserve">
Inhalt 01a: Metadaten (Mini-Übung) | Schritt 1: 1/3 WL Vorbereitung</v>
      </c>
      <c r="G51" s="6" t="str">
        <f>_xlfn.CONCAT(CHAR(10),CHAR(10),"Aktive Rolle:",CHAR(10),'TtT V5-1 TS'!Z69)</f>
        <v xml:space="preserve">
Aktive Rolle:
Aufgabenstellung:
- Ein Pad (Conceptboard, Padlet, o. Ä.) vorbereiten
- "Bitte erstellt gemeinsam eine Liste, welche Metadaten in Eurem Fachgebiet vorkommen (könnten). Ihr könnt für Eure Fächer eigenen Kategorien/Listen erstellen."
- "TN aus Zentraleinrichtungen können an allgemeinen Metadaten arbeiten."</v>
      </c>
      <c r="H51" s="6" t="str">
        <f>IF(ISBLANK('TtT V5-1 TS'!AA69),"",_xlfn.CONCAT(CHAR(10),CHAR(10),"Passive Rolle:",CHAR(10),'TtT V5-1 TS'!AA69))</f>
        <v/>
      </c>
      <c r="I51" s="6" t="str">
        <f>IF(ISBLANK('TtT V5-1 TS'!AB69),"",_xlfn.CONCAT(CHAR(10),CHAR(10),"--- Text für Chat---",CHAR(10),'TtT V5-1 TS'!AB69))</f>
        <v/>
      </c>
      <c r="J51" s="6" t="str">
        <f>IF(ISBLANK('TtT V5-1 TS'!AK69),"",_xlfn.CONCAT(CHAR(10),CHAR(10),"--- Ressource für Chat---",CHAR(10),'TtT V5-1 TS'!AK69))</f>
        <v/>
      </c>
      <c r="K51" s="6" t="str">
        <f t="shared" si="0"/>
        <v xml:space="preserve">
-*/-*/-*/-*/-*/-*/-*/-*/-*/-*/-*/-*/-*/-*/-*/-*/-*/-*/-*/-*/</v>
      </c>
      <c r="L51" s="7" t="str">
        <f>_xlfn.CONCAT(CHAR(10),Foliennotizen[[#This Row],[von bis - BS-Teilung]:[Zusatz Notes]])</f>
        <v xml:space="preserve">
[01m; bis 13:48 --- Folie 8.ID (na)]
ID: 08.04.01a.01_v_DE | Einheit 8: Dokumentation und Metadaten | Baustein 4: Fachspezifische Metadatenstandards
Inhalt 01a: Metadaten (Mini-Übung) | Schritt 1: 1/3 WL Vorbereitung
Aktive Rolle:
Aufgabenstellung:
- Ein Pad (Conceptboard, Padlet, o. Ä.) vorbereiten
- "Bitte erstellt gemeinsam eine Liste, welche Metadaten in Eurem Fachgebiet vorkommen (könnten). Ihr könnt für Eure Fächer eigenen Kategorien/Listen erstellen."
- "TN aus Zentraleinrichtungen können an allgemeinen Metadaten arbeiten."
-*/-*/-*/-*/-*/-*/-*/-*/-*/-*/-*/-*/-*/-*/-*/-*/-*/-*/-*/-*/</v>
      </c>
    </row>
    <row r="52" spans="1:12" x14ac:dyDescent="0.2">
      <c r="A52" s="6">
        <f>'TtT V5-1 TS'!$B70</f>
        <v>1</v>
      </c>
      <c r="B52" s="6" t="e">
        <f>'TtT V5-1 TS'!#REF!</f>
        <v>#REF!</v>
      </c>
      <c r="C52" s="6" t="str" cm="1">
        <f t="array" ref="C52">_xlfn.IFS('TtT V5-1 TS'!AD70="na","na",'TtT V5-1 TS'!AD70='TtT V5-1 TS'!AF70,_xlfn.CONCAT('TtT V5-1 TS'!AE70),'TtT V5-1 TS'!AD70&lt;&gt;'TtT V5-1 TS'!AF70,_xlfn.CONCAT('TtT V5-1 TS'!AE70,"-",'TtT V5-1 TS'!AG70))</f>
        <v>na</v>
      </c>
      <c r="D52" s="14" t="str">
        <f>_xlfn.CONCAT("[",TEXT('TtT V5-1 TS'!G70,"mm" ),"m; bis ",TEXT('TtT V5-1 TS'!J70,"hh:mm")," --- Folie ",Foliennotizen[[#This Row],[Folien]]," (",TEXT('TtT V5-1 TS'!AH70,"#"),")]")</f>
        <v>[05m; bis 13:48 --- Folie na (na)]</v>
      </c>
      <c r="E52" s="6" t="str">
        <f>_xlfn.CONCAT(CHAR(10),"ID: ",'TtT V5-1 TS'!L70," | Einheit ",'TtT V5-1 TS'!M70,": ",'TtT V5-1 TS'!N70," | Baustein ",'TtT V5-1 TS'!O70,": ",'TtT V5-1 TS'!P70)</f>
        <v xml:space="preserve">
ID: 08.04.01a.02_v_DE | Einheit 8: Dokumentation und Metadaten | Baustein 4: Fachspezifische Metadatenstandards</v>
      </c>
      <c r="F52" s="6" t="str">
        <f>_xlfn.CONCAT(CHAR(10),"Inhalt ",'TtT V5-1 TS'!Q70,": ",'TtT V5-1 TS'!R70," (",'TtT V5-1 TS'!S70,") | Schritt ",'TtT V5-1 TS'!T70,": ",'TtT V5-1 TS'!U70)</f>
        <v xml:space="preserve">
Inhalt 01a: Metadaten (Mini-Übung) | Schritt 2: 2/3 TN arbeiten</v>
      </c>
      <c r="G52" s="6" t="str">
        <f>_xlfn.CONCAT(CHAR(10),CHAR(10),"Aktive Rolle:",CHAR(10),'TtT V5-1 TS'!Z70)</f>
        <v xml:space="preserve">
Aktive Rolle:
TN: Einzelarbeit am gemeinsamen Board</v>
      </c>
      <c r="H52" s="6" t="str">
        <f>IF(ISBLANK('TtT V5-1 TS'!AA70),"",_xlfn.CONCAT(CHAR(10),CHAR(10),"Passive Rolle:",CHAR(10),'TtT V5-1 TS'!AA70))</f>
        <v/>
      </c>
      <c r="I52" s="6" t="str">
        <f>IF(ISBLANK('TtT V5-1 TS'!AB70),"",_xlfn.CONCAT(CHAR(10),CHAR(10),"--- Text für Chat---",CHAR(10),'TtT V5-1 TS'!AB70))</f>
        <v/>
      </c>
      <c r="J52" s="6" t="str">
        <f>IF(ISBLANK('TtT V5-1 TS'!AK70),"",_xlfn.CONCAT(CHAR(10),CHAR(10),"--- Ressource für Chat---",CHAR(10),'TtT V5-1 TS'!AK70))</f>
        <v/>
      </c>
      <c r="K52" s="6" t="str">
        <f t="shared" si="0"/>
        <v xml:space="preserve">
-*/-*/-*/-*/-*/-*/-*/-*/-*/-*/-*/-*/-*/-*/-*/-*/-*/-*/-*/-*/</v>
      </c>
      <c r="L52" s="7" t="str">
        <f>_xlfn.CONCAT(CHAR(10),Foliennotizen[[#This Row],[von bis - BS-Teilung]:[Zusatz Notes]])</f>
        <v xml:space="preserve">
[05m; bis 13:48 --- Folie na (na)]
ID: 08.04.01a.02_v_DE | Einheit 8: Dokumentation und Metadaten | Baustein 4: Fachspezifische Metadatenstandards
Inhalt 01a: Metadaten (Mini-Übung) | Schritt 2: 2/3 TN arbeiten
Aktive Rolle:
TN: Einzelarbeit am gemeinsamen Board
-*/-*/-*/-*/-*/-*/-*/-*/-*/-*/-*/-*/-*/-*/-*/-*/-*/-*/-*/-*/</v>
      </c>
    </row>
    <row r="53" spans="1:12" x14ac:dyDescent="0.2">
      <c r="A53" s="6">
        <f>'TtT V5-1 TS'!$B72</f>
        <v>1</v>
      </c>
      <c r="B53" s="6" t="e">
        <f>'TtT V5-1 TS'!#REF!</f>
        <v>#REF!</v>
      </c>
      <c r="C53" s="6" t="str" cm="1">
        <f t="array" ref="C53">_xlfn.IFS('TtT V5-1 TS'!AD72="na","na",'TtT V5-1 TS'!AD72='TtT V5-1 TS'!AF72,_xlfn.CONCAT('TtT V5-1 TS'!AE72),'TtT V5-1 TS'!AD72&lt;&gt;'TtT V5-1 TS'!AF72,_xlfn.CONCAT('TtT V5-1 TS'!AE72,"-",'TtT V5-1 TS'!AG72))</f>
        <v>na</v>
      </c>
      <c r="D53" s="14" t="str">
        <f>_xlfn.CONCAT("[",TEXT('TtT V5-1 TS'!G72,"mm" ),"m; bis ",TEXT('TtT V5-1 TS'!J72,"hh:mm")," --- Folie ",Foliennotizen[[#This Row],[Folien]]," (",TEXT('TtT V5-1 TS'!AH72,"#"),")]")</f>
        <v>[01m; bis 13:48 --- Folie na (na)]</v>
      </c>
      <c r="E53" s="6" t="str">
        <f>_xlfn.CONCAT(CHAR(10),"ID: ",'TtT V5-1 TS'!L72," | Einheit ",'TtT V5-1 TS'!M72,": ",'TtT V5-1 TS'!N72," | Baustein ",'TtT V5-1 TS'!O72,": ",'TtT V5-1 TS'!P72)</f>
        <v xml:space="preserve">
ID: 08.04.01b.01_v_DE | Einheit 8: Dokumentation und Metadaten | Baustein 4: Fachspezifische Metadatenstandards</v>
      </c>
      <c r="F53" s="6" t="str">
        <f>_xlfn.CONCAT(CHAR(10),"Inhalt ",'TtT V5-1 TS'!Q72,": ",'TtT V5-1 TS'!R72," (",'TtT V5-1 TS'!S72,") | Schritt ",'TtT V5-1 TS'!T72,": ",'TtT V5-1 TS'!U72)</f>
        <v xml:space="preserve">
Inhalt 01b: Metadatenstandards (Mini-Übung) | Schritt 1: 1/3 WL Vorbereitung</v>
      </c>
      <c r="G53" s="6" t="str">
        <f>_xlfn.CONCAT(CHAR(10),CHAR(10),"Aktive Rolle:",CHAR(10),'TtT V5-1 TS'!Z72)</f>
        <v xml:space="preserve">
Aktive Rolle:
Aufgabenstellung:
- "Bitte sucht auf https://rdamsc.bath.ac.uk/ nach fachspezifischen Metadatenstandards für Eure Disziplin."
- "Falls ihr aktuell nicht mit Daten arbeitet, denkt an Eure letzte Abschlussarbeit oder das letzte Projekt, das ihr beraten habt".</v>
      </c>
      <c r="H53" s="6" t="str">
        <f>IF(ISBLANK('TtT V5-1 TS'!AA72),"",_xlfn.CONCAT(CHAR(10),CHAR(10),"Passive Rolle:",CHAR(10),'TtT V5-1 TS'!AA72))</f>
        <v/>
      </c>
      <c r="I53" s="6" t="str">
        <f>IF(ISBLANK('TtT V5-1 TS'!AB72),"",_xlfn.CONCAT(CHAR(10),CHAR(10),"--- Text für Chat---",CHAR(10),'TtT V5-1 TS'!AB72))</f>
        <v/>
      </c>
      <c r="J53" s="6" t="str">
        <f>IF(ISBLANK('TtT V5-1 TS'!AK72),"",_xlfn.CONCAT(CHAR(10),CHAR(10),"--- Ressource für Chat---",CHAR(10),'TtT V5-1 TS'!AK72))</f>
        <v/>
      </c>
      <c r="K53" s="6" t="str">
        <f t="shared" si="0"/>
        <v xml:space="preserve">
-*/-*/-*/-*/-*/-*/-*/-*/-*/-*/-*/-*/-*/-*/-*/-*/-*/-*/-*/-*/</v>
      </c>
      <c r="L53" s="7" t="str">
        <f>_xlfn.CONCAT(CHAR(10),Foliennotizen[[#This Row],[von bis - BS-Teilung]:[Zusatz Notes]])</f>
        <v xml:space="preserve">
[01m; bis 13:48 --- Folie na (na)]
ID: 08.04.01b.01_v_DE | Einheit 8: Dokumentation und Metadaten | Baustein 4: Fachspezifische Metadatenstandards
Inhalt 01b: Metadatenstandards (Mini-Übung) | Schritt 1: 1/3 WL Vorbereitung
Aktive Rolle:
Aufgabenstellung:
- "Bitte sucht auf https://rdamsc.bath.ac.uk/ nach fachspezifischen Metadatenstandards für Eure Disziplin."
- "Falls ihr aktuell nicht mit Daten arbeitet, denkt an Eure letzte Abschlussarbeit oder das letzte Projekt, das ihr beraten habt".
-*/-*/-*/-*/-*/-*/-*/-*/-*/-*/-*/-*/-*/-*/-*/-*/-*/-*/-*/-*/</v>
      </c>
    </row>
    <row r="54" spans="1:12" x14ac:dyDescent="0.2">
      <c r="A54" s="6">
        <f>'TtT V5-1 TS'!$B73</f>
        <v>1</v>
      </c>
      <c r="B54" s="6" t="e">
        <f>'TtT V5-1 TS'!#REF!</f>
        <v>#REF!</v>
      </c>
      <c r="C54" s="6" t="str" cm="1">
        <f t="array" ref="C54">_xlfn.IFS('TtT V5-1 TS'!AD73="na","na",'TtT V5-1 TS'!AD73='TtT V5-1 TS'!AF73,_xlfn.CONCAT('TtT V5-1 TS'!AE73),'TtT V5-1 TS'!AD73&lt;&gt;'TtT V5-1 TS'!AF73,_xlfn.CONCAT('TtT V5-1 TS'!AE73,"-",'TtT V5-1 TS'!AG73))</f>
        <v>na</v>
      </c>
      <c r="D54" s="14" t="str">
        <f>_xlfn.CONCAT("[",TEXT('TtT V5-1 TS'!G73,"mm" ),"m; bis ",TEXT('TtT V5-1 TS'!J73,"hh:mm")," --- Folie ",Foliennotizen[[#This Row],[Folien]]," (",TEXT('TtT V5-1 TS'!AH73,"#"),")]")</f>
        <v>[05m; bis 13:48 --- Folie na (na)]</v>
      </c>
      <c r="E54" s="6" t="str">
        <f>_xlfn.CONCAT(CHAR(10),"ID: ",'TtT V5-1 TS'!L73," | Einheit ",'TtT V5-1 TS'!M73,": ",'TtT V5-1 TS'!N73," | Baustein ",'TtT V5-1 TS'!O73,": ",'TtT V5-1 TS'!P73)</f>
        <v xml:space="preserve">
ID: 08.04.01b.02_v_DE | Einheit 8: Dokumentation und Metadaten | Baustein 4: Fachspezifische Metadatenstandards</v>
      </c>
      <c r="F54" s="6" t="str">
        <f>_xlfn.CONCAT(CHAR(10),"Inhalt ",'TtT V5-1 TS'!Q73,": ",'TtT V5-1 TS'!R73," (",'TtT V5-1 TS'!S73,") | Schritt ",'TtT V5-1 TS'!T73,": ",'TtT V5-1 TS'!U73)</f>
        <v xml:space="preserve">
Inhalt 01b: Metadatenstandards (Mini-Übung) | Schritt 2: 2/3 TN arbeiten</v>
      </c>
      <c r="G54" s="6" t="str">
        <f>_xlfn.CONCAT(CHAR(10),CHAR(10),"Aktive Rolle:",CHAR(10),'TtT V5-1 TS'!Z73)</f>
        <v xml:space="preserve">
Aktive Rolle:
TN: Einzelarbeit</v>
      </c>
      <c r="H54" s="6" t="str">
        <f>IF(ISBLANK('TtT V5-1 TS'!AA73),"",_xlfn.CONCAT(CHAR(10),CHAR(10),"Passive Rolle:",CHAR(10),'TtT V5-1 TS'!AA73))</f>
        <v/>
      </c>
      <c r="I54" s="6" t="str">
        <f>IF(ISBLANK('TtT V5-1 TS'!AB73),"",_xlfn.CONCAT(CHAR(10),CHAR(10),"--- Text für Chat---",CHAR(10),'TtT V5-1 TS'!AB73))</f>
        <v/>
      </c>
      <c r="J54" s="6" t="str">
        <f>IF(ISBLANK('TtT V5-1 TS'!AK73),"",_xlfn.CONCAT(CHAR(10),CHAR(10),"--- Ressource für Chat---",CHAR(10),'TtT V5-1 TS'!AK73))</f>
        <v/>
      </c>
      <c r="K54" s="6" t="str">
        <f t="shared" si="0"/>
        <v xml:space="preserve">
-*/-*/-*/-*/-*/-*/-*/-*/-*/-*/-*/-*/-*/-*/-*/-*/-*/-*/-*/-*/</v>
      </c>
      <c r="L54" s="7" t="str">
        <f>_xlfn.CONCAT(CHAR(10),Foliennotizen[[#This Row],[von bis - BS-Teilung]:[Zusatz Notes]])</f>
        <v xml:space="preserve">
[05m; bis 13:48 --- Folie na (na)]
ID: 08.04.01b.02_v_DE | Einheit 8: Dokumentation und Metadaten | Baustein 4: Fachspezifische Metadatenstandards
Inhalt 01b: Metadatenstandards (Mini-Übung) | Schritt 2: 2/3 TN arbeiten
Aktive Rolle:
TN: Einzelarbeit
-*/-*/-*/-*/-*/-*/-*/-*/-*/-*/-*/-*/-*/-*/-*/-*/-*/-*/-*/-*/</v>
      </c>
    </row>
    <row r="55" spans="1:12" x14ac:dyDescent="0.2">
      <c r="A55" s="6">
        <f>'TtT V5-1 TS'!$B74</f>
        <v>1</v>
      </c>
      <c r="B55" s="6" t="e">
        <f>'TtT V5-1 TS'!#REF!</f>
        <v>#REF!</v>
      </c>
      <c r="C55" s="6" t="str" cm="1">
        <f t="array" ref="C55">_xlfn.IFS('TtT V5-1 TS'!AD74="na","na",'TtT V5-1 TS'!AD74='TtT V5-1 TS'!AF74,_xlfn.CONCAT('TtT V5-1 TS'!AE74),'TtT V5-1 TS'!AD74&lt;&gt;'TtT V5-1 TS'!AF74,_xlfn.CONCAT('TtT V5-1 TS'!AE74,"-",'TtT V5-1 TS'!AG74))</f>
        <v>na</v>
      </c>
      <c r="D55" s="14" t="str">
        <f>_xlfn.CONCAT("[",TEXT('TtT V5-1 TS'!G74,"mm" ),"m; bis ",TEXT('TtT V5-1 TS'!J74,"hh:mm")," --- Folie ",Foliennotizen[[#This Row],[Folien]]," (",TEXT('TtT V5-1 TS'!AH74,"#"),")]")</f>
        <v>[05m; bis 13:48 --- Folie na (na)]</v>
      </c>
      <c r="E55" s="6" t="str">
        <f>_xlfn.CONCAT(CHAR(10),"ID: ",'TtT V5-1 TS'!L74," | Einheit ",'TtT V5-1 TS'!M74,": ",'TtT V5-1 TS'!N74," | Baustein ",'TtT V5-1 TS'!O74,": ",'TtT V5-1 TS'!P74)</f>
        <v xml:space="preserve">
ID: 08.04.01b.03_v_DE | Einheit 8: Dokumentation und Metadaten | Baustein 4: Fachspezifische Metadatenstandards</v>
      </c>
      <c r="F55" s="6" t="str">
        <f>_xlfn.CONCAT(CHAR(10),"Inhalt ",'TtT V5-1 TS'!Q74,": ",'TtT V5-1 TS'!R74," (",'TtT V5-1 TS'!S74,") | Schritt ",'TtT V5-1 TS'!T74,": ",'TtT V5-1 TS'!U74)</f>
        <v xml:space="preserve">
Inhalt 01b: Metadatenstandards (Mini-Übung) | Schritt 3: 3/3 TN geben Input</v>
      </c>
      <c r="G55" s="6" t="str">
        <f>_xlfn.CONCAT(CHAR(10),CHAR(10),"Aktive Rolle:",CHAR(10),'TtT V5-1 TS'!Z74)</f>
        <v xml:space="preserve">
Aktive Rolle:
Moderation:
- Besprechung der Ergebnisse</v>
      </c>
      <c r="H55" s="6" t="str">
        <f>IF(ISBLANK('TtT V5-1 TS'!AA74),"",_xlfn.CONCAT(CHAR(10),CHAR(10),"Passive Rolle:",CHAR(10),'TtT V5-1 TS'!AA74))</f>
        <v/>
      </c>
      <c r="I55" s="6" t="str">
        <f>IF(ISBLANK('TtT V5-1 TS'!AB74),"",_xlfn.CONCAT(CHAR(10),CHAR(10),"--- Text für Chat---",CHAR(10),'TtT V5-1 TS'!AB74))</f>
        <v/>
      </c>
      <c r="J55" s="6" t="str">
        <f>IF(ISBLANK('TtT V5-1 TS'!AK74),"",_xlfn.CONCAT(CHAR(10),CHAR(10),"--- Ressource für Chat---",CHAR(10),'TtT V5-1 TS'!AK74))</f>
        <v/>
      </c>
      <c r="K55" s="6" t="str">
        <f t="shared" si="0"/>
        <v xml:space="preserve">
-*/-*/-*/-*/-*/-*/-*/-*/-*/-*/-*/-*/-*/-*/-*/-*/-*/-*/-*/-*/</v>
      </c>
      <c r="L55" s="7" t="str">
        <f>_xlfn.CONCAT(CHAR(10),Foliennotizen[[#This Row],[von bis - BS-Teilung]:[Zusatz Notes]])</f>
        <v xml:space="preserve">
[05m; bis 13:48 --- Folie na (na)]
ID: 08.04.01b.03_v_DE | Einheit 8: Dokumentation und Metadaten | Baustein 4: Fachspezifische Metadatenstandards
Inhalt 01b: Metadatenstandards (Mini-Übung) | Schritt 3: 3/3 TN geben Input
Aktive Rolle:
Moderation:
- Besprechung der Ergebnisse
-*/-*/-*/-*/-*/-*/-*/-*/-*/-*/-*/-*/-*/-*/-*/-*/-*/-*/-*/-*/</v>
      </c>
    </row>
    <row r="56" spans="1:12" x14ac:dyDescent="0.2">
      <c r="A56" s="6">
        <f>'TtT V5-1 TS'!$B76</f>
        <v>1</v>
      </c>
      <c r="B56" s="6" t="e">
        <f>'TtT V5-1 TS'!#REF!</f>
        <v>#REF!</v>
      </c>
      <c r="C56" s="6" t="str" cm="1">
        <f t="array" ref="C56">_xlfn.IFS('TtT V5-1 TS'!AD76="na","na",'TtT V5-1 TS'!AD76='TtT V5-1 TS'!AF76,_xlfn.CONCAT('TtT V5-1 TS'!AE76),'TtT V5-1 TS'!AD76&lt;&gt;'TtT V5-1 TS'!AF76,_xlfn.CONCAT('TtT V5-1 TS'!AE76,"-",'TtT V5-1 TS'!AG76))</f>
        <v>9.3</v>
      </c>
      <c r="D56" s="14" t="str">
        <f>_xlfn.CONCAT("[",TEXT('TtT V5-1 TS'!G76,"mm" ),"m; bis ",TEXT('TtT V5-1 TS'!J76,"hh:mm")," --- Folie ",Foliennotizen[[#This Row],[Folien]]," (",TEXT('TtT V5-1 TS'!AH76,"#"),")]")</f>
        <v>[04m; bis 13:53 --- Folie 9.3 (1)]</v>
      </c>
      <c r="E56" s="6" t="str">
        <f>_xlfn.CONCAT(CHAR(10),"ID: ",'TtT V5-1 TS'!L76," | Einheit ",'TtT V5-1 TS'!M76,": ",'TtT V5-1 TS'!N76," | Baustein ",'TtT V5-1 TS'!O76,": ",'TtT V5-1 TS'!P76)</f>
        <v xml:space="preserve">
ID: 09.01.01.02_v_DE | Einheit 9: Speicherung und Backup | Baustein 1: Datenspeicherung</v>
      </c>
      <c r="F56" s="6" t="str">
        <f>_xlfn.CONCAT(CHAR(10),"Inhalt ",'TtT V5-1 TS'!Q76,": ",'TtT V5-1 TS'!R76," (",'TtT V5-1 TS'!S76,") | Schritt ",'TtT V5-1 TS'!T76,": ",'TtT V5-1 TS'!U76)</f>
        <v xml:space="preserve">
Inhalt 1: Vergleich von Speichermedien (Gruppenarbeit) | Schritt 2: 2/3 TN arbeiten</v>
      </c>
      <c r="G56" s="6" t="str">
        <f>_xlfn.CONCAT(CHAR(10),CHAR(10),"Aktive Rolle:",CHAR(10),'TtT V5-1 TS'!Z76)</f>
        <v xml:space="preserve">
Aktive Rolle:
TN: Einzelarbeit am gemeinsamen Board</v>
      </c>
      <c r="H56" s="6" t="str">
        <f>IF(ISBLANK('TtT V5-1 TS'!AA76),"",_xlfn.CONCAT(CHAR(10),CHAR(10),"Passive Rolle:",CHAR(10),'TtT V5-1 TS'!AA76))</f>
        <v xml:space="preserve">
Passive Rolle:
* ggf. weitere Karten(-Stapel) im Board erstellen</v>
      </c>
      <c r="I56" s="6" t="str">
        <f>IF(ISBLANK('TtT V5-1 TS'!AB76),"",_xlfn.CONCAT(CHAR(10),CHAR(10),"--- Text für Chat---",CHAR(10),'TtT V5-1 TS'!AB76))</f>
        <v/>
      </c>
      <c r="J56" s="6" t="str">
        <f>IF(ISBLANK('TtT V5-1 TS'!AK76),"",_xlfn.CONCAT(CHAR(10),CHAR(10),"--- Ressource für Chat---",CHAR(10),'TtT V5-1 TS'!AK76))</f>
        <v/>
      </c>
      <c r="K56" s="6" t="str">
        <f t="shared" si="0"/>
        <v xml:space="preserve">
-*/-*/-*/-*/-*/-*/-*/-*/-*/-*/-*/-*/-*/-*/-*/-*/-*/-*/-*/-*/</v>
      </c>
      <c r="L56" s="7" t="str">
        <f>_xlfn.CONCAT(CHAR(10),Foliennotizen[[#This Row],[von bis - BS-Teilung]:[Zusatz Notes]])</f>
        <v xml:space="preserve">
[04m; bis 13:53 --- Folie 9.3 (1)]
ID: 09.01.01.02_v_DE | Einheit 9: Speicherung und Backup | Baustein 1: Datenspeicherung
Inhalt 1: Vergleich von Speichermedien (Gruppenarbeit) | Schritt 2: 2/3 TN arbeiten
Aktive Rolle:
TN: Einzelarbeit am gemeinsamen Board
Passive Rolle:
* ggf. weitere Karten(-Stapel) im Board erstellen
-*/-*/-*/-*/-*/-*/-*/-*/-*/-*/-*/-*/-*/-*/-*/-*/-*/-*/-*/-*/</v>
      </c>
    </row>
    <row r="57" spans="1:12" x14ac:dyDescent="0.2">
      <c r="A57" s="6">
        <f>'TtT V5-1 TS'!$B77</f>
        <v>1</v>
      </c>
      <c r="B57" s="6" t="e">
        <f>'TtT V5-1 TS'!#REF!</f>
        <v>#REF!</v>
      </c>
      <c r="C57" s="6" t="str" cm="1">
        <f t="array" ref="C57">_xlfn.IFS('TtT V5-1 TS'!AD77="na","na",'TtT V5-1 TS'!AD77='TtT V5-1 TS'!AF77,_xlfn.CONCAT('TtT V5-1 TS'!AE77),'TtT V5-1 TS'!AD77&lt;&gt;'TtT V5-1 TS'!AF77,_xlfn.CONCAT('TtT V5-1 TS'!AE77,"-",'TtT V5-1 TS'!AG77))</f>
        <v>9.4</v>
      </c>
      <c r="D57" s="14" t="str">
        <f>_xlfn.CONCAT("[",TEXT('TtT V5-1 TS'!G77,"mm" ),"m; bis ",TEXT('TtT V5-1 TS'!J77,"hh:mm")," --- Folie ",Foliennotizen[[#This Row],[Folien]]," (",TEXT('TtT V5-1 TS'!AH77,"#"),")]")</f>
        <v>[02m; bis 13:55 --- Folie 9.4 (1)]</v>
      </c>
      <c r="E57" s="6" t="str">
        <f>_xlfn.CONCAT(CHAR(10),"ID: ",'TtT V5-1 TS'!L77," | Einheit ",'TtT V5-1 TS'!M77,": ",'TtT V5-1 TS'!N77," | Baustein ",'TtT V5-1 TS'!O77,": ",'TtT V5-1 TS'!P77)</f>
        <v xml:space="preserve">
ID: 09.01.01.03_v_DE | Einheit 9: Speicherung und Backup | Baustein 1: Datenspeicherung</v>
      </c>
      <c r="F57" s="6" t="str">
        <f>_xlfn.CONCAT(CHAR(10),"Inhalt ",'TtT V5-1 TS'!Q77,": ",'TtT V5-1 TS'!R77," (",'TtT V5-1 TS'!S77,") | Schritt ",'TtT V5-1 TS'!T77,": ",'TtT V5-1 TS'!U77)</f>
        <v xml:space="preserve">
Inhalt 1: Vergleich von Speichermedien (Gruppenarbeit) | Schritt 3: 3/3 WL moderiert</v>
      </c>
      <c r="G57" s="6" t="str">
        <f>_xlfn.CONCAT(CHAR(10),CHAR(10),"Aktive Rolle:",CHAR(10),'TtT V5-1 TS'!Z77)</f>
        <v xml:space="preserve">
Aktive Rolle:
Moderation:
- WL Sichtung und Kommentierung der Einträge
- ggf. Rückfragen an TN stellen</v>
      </c>
      <c r="H57" s="6" t="str">
        <f>IF(ISBLANK('TtT V5-1 TS'!AA77),"",_xlfn.CONCAT(CHAR(10),CHAR(10),"Passive Rolle:",CHAR(10),'TtT V5-1 TS'!AA77))</f>
        <v/>
      </c>
      <c r="I57" s="6" t="str">
        <f>IF(ISBLANK('TtT V5-1 TS'!AB77),"",_xlfn.CONCAT(CHAR(10),CHAR(10),"--- Text für Chat---",CHAR(10),'TtT V5-1 TS'!AB77))</f>
        <v/>
      </c>
      <c r="J57" s="6" t="str">
        <f>IF(ISBLANK('TtT V5-1 TS'!AK77),"",_xlfn.CONCAT(CHAR(10),CHAR(10),"--- Ressource für Chat---",CHAR(10),'TtT V5-1 TS'!AK77))</f>
        <v/>
      </c>
      <c r="K57" s="6" t="str">
        <f t="shared" si="0"/>
        <v xml:space="preserve">
-*/-*/-*/-*/-*/-*/-*/-*/-*/-*/-*/-*/-*/-*/-*/-*/-*/-*/-*/-*/</v>
      </c>
      <c r="L57" s="7" t="str">
        <f>_xlfn.CONCAT(CHAR(10),Foliennotizen[[#This Row],[von bis - BS-Teilung]:[Zusatz Notes]])</f>
        <v xml:space="preserve">
[02m; bis 13:55 --- Folie 9.4 (1)]
ID: 09.01.01.03_v_DE | Einheit 9: Speicherung und Backup | Baustein 1: Datenspeicherung
Inhalt 1: Vergleich von Speichermedien (Gruppenarbeit) | Schritt 3: 3/3 WL moderiert
Aktive Rolle:
Moderation:
- WL Sichtung und Kommentierung der Einträge
- ggf. Rückfragen an TN stellen
-*/-*/-*/-*/-*/-*/-*/-*/-*/-*/-*/-*/-*/-*/-*/-*/-*/-*/-*/-*/</v>
      </c>
    </row>
    <row r="58" spans="1:12" x14ac:dyDescent="0.2">
      <c r="A58" s="6">
        <f>'TtT V5-1 TS'!$B78</f>
        <v>1</v>
      </c>
      <c r="B58" s="6" t="e">
        <f>'TtT V5-1 TS'!#REF!</f>
        <v>#REF!</v>
      </c>
      <c r="C58" s="6" t="str" cm="1">
        <f t="array" ref="C58">_xlfn.IFS('TtT V5-1 TS'!AD78="na","na",'TtT V5-1 TS'!AD78='TtT V5-1 TS'!AF78,_xlfn.CONCAT('TtT V5-1 TS'!AE78),'TtT V5-1 TS'!AD78&lt;&gt;'TtT V5-1 TS'!AF78,_xlfn.CONCAT('TtT V5-1 TS'!AE78,"-",'TtT V5-1 TS'!AG78))</f>
        <v>9.5-9.6</v>
      </c>
      <c r="D58" s="14" t="str">
        <f>_xlfn.CONCAT("[",TEXT('TtT V5-1 TS'!G78,"mm" ),"m; bis ",TEXT('TtT V5-1 TS'!J78,"hh:mm")," --- Folie ",Foliennotizen[[#This Row],[Folien]]," (",TEXT('TtT V5-1 TS'!AH78,"#"),")]")</f>
        <v>[03m; bis 13:58 --- Folie 9.5-9.6 (2)]</v>
      </c>
      <c r="E58" s="6" t="str">
        <f>_xlfn.CONCAT(CHAR(10),"ID: ",'TtT V5-1 TS'!L78," | Einheit ",'TtT V5-1 TS'!M78,": ",'TtT V5-1 TS'!N78," | Baustein ",'TtT V5-1 TS'!O78,": ",'TtT V5-1 TS'!P78)</f>
        <v xml:space="preserve">
ID: 09.02.02.01_v_DE | Einheit 9: Speicherung und Backup | Baustein 2: Backup</v>
      </c>
      <c r="F58" s="6" t="str">
        <f>_xlfn.CONCAT(CHAR(10),"Inhalt ",'TtT V5-1 TS'!Q78,": ",'TtT V5-1 TS'!R78," (",'TtT V5-1 TS'!S78,") | Schritt ",'TtT V5-1 TS'!T78,": ",'TtT V5-1 TS'!U78)</f>
        <v xml:space="preserve">
Inhalt 2: Backup (Vortrag) | Schritt 1: WL referiert</v>
      </c>
      <c r="G58" s="6" t="str">
        <f>_xlfn.CONCAT(CHAR(10),CHAR(10),"Aktive Rolle:",CHAR(10),'TtT V5-1 TS'!Z78)</f>
        <v xml:space="preserve">
Aktive Rolle:
Vortrag:
- Kriterien sicherer Backups
- Hinweis auf institutionelle Services</v>
      </c>
      <c r="H58" s="6" t="str">
        <f>IF(ISBLANK('TtT V5-1 TS'!AA78),"",_xlfn.CONCAT(CHAR(10),CHAR(10),"Passive Rolle:",CHAR(10),'TtT V5-1 TS'!AA78))</f>
        <v xml:space="preserve">
Passive Rolle:
* in Chat [gegen Ende]: Links Speicherwahl und Backup</v>
      </c>
      <c r="I58" s="6" t="str">
        <f>IF(ISBLANK('TtT V5-1 TS'!AB78),"",_xlfn.CONCAT(CHAR(10),CHAR(10),"--- Text für Chat---",CHAR(10),'TtT V5-1 TS'!AB78))</f>
        <v/>
      </c>
      <c r="J58" s="6" t="str">
        <f>IF(ISBLANK('TtT V5-1 TS'!AK78),"",_xlfn.CONCAT(CHAR(10),CHAR(10),"--- Ressource für Chat---",CHAR(10),'TtT V5-1 TS'!AK78))</f>
        <v/>
      </c>
      <c r="K58" s="6" t="str">
        <f t="shared" si="0"/>
        <v xml:space="preserve">
-*/-*/-*/-*/-*/-*/-*/-*/-*/-*/-*/-*/-*/-*/-*/-*/-*/-*/-*/-*/</v>
      </c>
      <c r="L58" s="7" t="str">
        <f>_xlfn.CONCAT(CHAR(10),Foliennotizen[[#This Row],[von bis - BS-Teilung]:[Zusatz Notes]])</f>
        <v xml:space="preserve">
[03m; bis 13:58 --- Folie 9.5-9.6 (2)]
ID: 09.02.02.01_v_DE | Einheit 9: Speicherung und Backup | Baustein 2: Backup
Inhalt 2: Backup (Vortrag) | Schritt 1: WL referiert
Aktive Rolle:
Vortrag:
- Kriterien sicherer Backups
- Hinweis auf institutionelle Services
Passive Rolle:
* in Chat [gegen Ende]: Links Speicherwahl und Backup
-*/-*/-*/-*/-*/-*/-*/-*/-*/-*/-*/-*/-*/-*/-*/-*/-*/-*/-*/-*/</v>
      </c>
    </row>
    <row r="59" spans="1:12" x14ac:dyDescent="0.2">
      <c r="A59" s="6">
        <f>'TtT V5-1 TS'!$B80</f>
        <v>1</v>
      </c>
      <c r="B59" s="6" t="e">
        <f>'TtT V5-1 TS'!#REF!</f>
        <v>#REF!</v>
      </c>
      <c r="C59" s="6" t="str" cm="1">
        <f t="array" ref="C59">_xlfn.IFS('TtT V5-1 TS'!AD80="na","na",'TtT V5-1 TS'!AD80='TtT V5-1 TS'!AF80,_xlfn.CONCAT('TtT V5-1 TS'!AE80),'TtT V5-1 TS'!AD80&lt;&gt;'TtT V5-1 TS'!AF80,_xlfn.CONCAT('TtT V5-1 TS'!AE80,"-",'TtT V5-1 TS'!AG80))</f>
        <v>10.1-10.2</v>
      </c>
      <c r="D59" s="14" t="str">
        <f>_xlfn.CONCAT("[",TEXT('TtT V5-1 TS'!G80,"mm" ),"m; bis ",TEXT('TtT V5-1 TS'!J80,"hh:mm")," --- Folie ",Foliennotizen[[#This Row],[Folien]]," (",TEXT('TtT V5-1 TS'!AH80,"#"),")]")</f>
        <v>[03m; bis 14:01 --- Folie 10.1-10.2 (2)]</v>
      </c>
      <c r="E59" s="6" t="str">
        <f>_xlfn.CONCAT(CHAR(10),"ID: ",'TtT V5-1 TS'!L80," | Einheit ",'TtT V5-1 TS'!M80,": ",'TtT V5-1 TS'!N80," | Baustein ",'TtT V5-1 TS'!O80,": ",'TtT V5-1 TS'!P80)</f>
        <v xml:space="preserve">
ID: 10.01.01.01_v_DE | Einheit 10: Langzeitarchivierung | Baustein 1: Grundlagen</v>
      </c>
      <c r="F59" s="6" t="str">
        <f>_xlfn.CONCAT(CHAR(10),"Inhalt ",'TtT V5-1 TS'!Q80,": ",'TtT V5-1 TS'!R80," (",'TtT V5-1 TS'!S80,") | Schritt ",'TtT V5-1 TS'!T80,": ",'TtT V5-1 TS'!U80)</f>
        <v xml:space="preserve">
Inhalt 1: Archivierung vs Backup (Zuruf) | Schritt 1: TN geben Input</v>
      </c>
      <c r="G59" s="6" t="str">
        <f>_xlfn.CONCAT(CHAR(10),CHAR(10),"Aktive Rolle:",CHAR(10),'TtT V5-1 TS'!Z80)</f>
        <v xml:space="preserve">
Aktive Rolle:
Aufgabenstellung:
- Zuruf ohne Notizen
- "Wie unterscheidet sich die Archivierung vom Backup?"
- Bitte Antworten einfach in den Raum rufen</v>
      </c>
      <c r="H59" s="6" t="str">
        <f>IF(ISBLANK('TtT V5-1 TS'!AA80),"",_xlfn.CONCAT(CHAR(10),CHAR(10),"Passive Rolle:",CHAR(10),'TtT V5-1 TS'!AA80))</f>
        <v/>
      </c>
      <c r="I59" s="6" t="str">
        <f>IF(ISBLANK('TtT V5-1 TS'!AB80),"",_xlfn.CONCAT(CHAR(10),CHAR(10),"--- Text für Chat---",CHAR(10),'TtT V5-1 TS'!AB80))</f>
        <v/>
      </c>
      <c r="J59" s="6" t="str">
        <f>IF(ISBLANK('TtT V5-1 TS'!AK80),"",_xlfn.CONCAT(CHAR(10),CHAR(10),"--- Ressource für Chat---",CHAR(10),'TtT V5-1 TS'!AK80))</f>
        <v/>
      </c>
      <c r="K59" s="6" t="str">
        <f t="shared" si="0"/>
        <v xml:space="preserve">
-*/-*/-*/-*/-*/-*/-*/-*/-*/-*/-*/-*/-*/-*/-*/-*/-*/-*/-*/-*/</v>
      </c>
      <c r="L59" s="7" t="str">
        <f>_xlfn.CONCAT(CHAR(10),Foliennotizen[[#This Row],[von bis - BS-Teilung]:[Zusatz Notes]])</f>
        <v xml:space="preserve">
[03m; bis 14:01 --- Folie 10.1-10.2 (2)]
ID: 10.01.01.01_v_DE | Einheit 10: Langzeitarchivierung | Baustein 1: Grundlagen
Inhalt 1: Archivierung vs Backup (Zuruf) | Schritt 1: TN geben Input
Aktive Rolle:
Aufgabenstellung:
- Zuruf ohne Notizen
- "Wie unterscheidet sich die Archivierung vom Backup?"
- Bitte Antworten einfach in den Raum rufen
-*/-*/-*/-*/-*/-*/-*/-*/-*/-*/-*/-*/-*/-*/-*/-*/-*/-*/-*/-*/</v>
      </c>
    </row>
    <row r="60" spans="1:12" x14ac:dyDescent="0.2">
      <c r="A60" s="6">
        <f>'TtT V5-1 TS'!$B81</f>
        <v>1</v>
      </c>
      <c r="B60" s="6" t="e">
        <f>'TtT V5-1 TS'!#REF!</f>
        <v>#REF!</v>
      </c>
      <c r="C60" s="6" t="str" cm="1">
        <f t="array" ref="C60">_xlfn.IFS('TtT V5-1 TS'!AD81="na","na",'TtT V5-1 TS'!AD81='TtT V5-1 TS'!AF81,_xlfn.CONCAT('TtT V5-1 TS'!AE81),'TtT V5-1 TS'!AD81&lt;&gt;'TtT V5-1 TS'!AF81,_xlfn.CONCAT('TtT V5-1 TS'!AE81,"-",'TtT V5-1 TS'!AG81))</f>
        <v>10.3-10.5</v>
      </c>
      <c r="D60" s="14" t="str">
        <f>_xlfn.CONCAT("[",TEXT('TtT V5-1 TS'!G81,"mm" ),"m; bis ",TEXT('TtT V5-1 TS'!J81,"hh:mm")," --- Folie ",Foliennotizen[[#This Row],[Folien]]," (",TEXT('TtT V5-1 TS'!AH81,"#"),")]")</f>
        <v>[02m; bis 14:03 --- Folie 10.3-10.5 (3)]</v>
      </c>
      <c r="E60" s="6" t="str">
        <f>_xlfn.CONCAT(CHAR(10),"ID: ",'TtT V5-1 TS'!L81," | Einheit ",'TtT V5-1 TS'!M81,": ",'TtT V5-1 TS'!N81," | Baustein ",'TtT V5-1 TS'!O81,": ",'TtT V5-1 TS'!P81)</f>
        <v xml:space="preserve">
ID: 10.01.02.01_v_DE | Einheit 10: Langzeitarchivierung | Baustein 1: Grundlagen</v>
      </c>
      <c r="F60" s="6" t="str">
        <f>_xlfn.CONCAT(CHAR(10),"Inhalt ",'TtT V5-1 TS'!Q81,": ",'TtT V5-1 TS'!R81," (",'TtT V5-1 TS'!S81,") | Schritt ",'TtT V5-1 TS'!T81,": ",'TtT V5-1 TS'!U81)</f>
        <v xml:space="preserve">
Inhalt 2: Archivierung vs Backup (Vortrag) | Schritt 1: WL referiert</v>
      </c>
      <c r="G60" s="6" t="str">
        <f>_xlfn.CONCAT(CHAR(10),CHAR(10),"Aktive Rolle:",CHAR(10),'TtT V5-1 TS'!Z81)</f>
        <v xml:space="preserve">
Aktive Rolle:
Vortrag:
- Auflösung Abgrenzung Archivierung zu Backup
- Was heißt Langzeit?
- Herausforderungen Langzeitspeicherung werden erklärt</v>
      </c>
      <c r="H60" s="6" t="str">
        <f>IF(ISBLANK('TtT V5-1 TS'!AA81),"",_xlfn.CONCAT(CHAR(10),CHAR(10),"Passive Rolle:",CHAR(10),'TtT V5-1 TS'!AA81))</f>
        <v/>
      </c>
      <c r="I60" s="6" t="str">
        <f>IF(ISBLANK('TtT V5-1 TS'!AB81),"",_xlfn.CONCAT(CHAR(10),CHAR(10),"--- Text für Chat---",CHAR(10),'TtT V5-1 TS'!AB81))</f>
        <v/>
      </c>
      <c r="J60" s="6" t="str">
        <f>IF(ISBLANK('TtT V5-1 TS'!AK81),"",_xlfn.CONCAT(CHAR(10),CHAR(10),"--- Ressource für Chat---",CHAR(10),'TtT V5-1 TS'!AK81))</f>
        <v/>
      </c>
      <c r="K60" s="6" t="str">
        <f t="shared" si="0"/>
        <v xml:space="preserve">
-*/-*/-*/-*/-*/-*/-*/-*/-*/-*/-*/-*/-*/-*/-*/-*/-*/-*/-*/-*/</v>
      </c>
      <c r="L60" s="7" t="str">
        <f>_xlfn.CONCAT(CHAR(10),Foliennotizen[[#This Row],[von bis - BS-Teilung]:[Zusatz Notes]])</f>
        <v xml:space="preserve">
[02m; bis 14:03 --- Folie 10.3-10.5 (3)]
ID: 10.01.02.01_v_DE | Einheit 10: Langzeitarchivierung | Baustein 1: Grundlagen
Inhalt 2: Archivierung vs Backup (Vortrag) | Schritt 1: WL referiert
Aktive Rolle:
Vortrag:
- Auflösung Abgrenzung Archivierung zu Backup
- Was heißt Langzeit?
- Herausforderungen Langzeitspeicherung werden erklärt
-*/-*/-*/-*/-*/-*/-*/-*/-*/-*/-*/-*/-*/-*/-*/-*/-*/-*/-*/-*/</v>
      </c>
    </row>
    <row r="61" spans="1:12" x14ac:dyDescent="0.2">
      <c r="A61" s="6">
        <f>'TtT V5-1 TS'!$B82</f>
        <v>1</v>
      </c>
      <c r="B61" s="6" t="e">
        <f>'TtT V5-1 TS'!#REF!</f>
        <v>#REF!</v>
      </c>
      <c r="C61" s="6" t="str" cm="1">
        <f t="array" ref="C61">_xlfn.IFS('TtT V5-1 TS'!AD82="na","na",'TtT V5-1 TS'!AD82='TtT V5-1 TS'!AF82,_xlfn.CONCAT('TtT V5-1 TS'!AE82),'TtT V5-1 TS'!AD82&lt;&gt;'TtT V5-1 TS'!AF82,_xlfn.CONCAT('TtT V5-1 TS'!AE82,"-",'TtT V5-1 TS'!AG82))</f>
        <v>10.6-10.7</v>
      </c>
      <c r="D61" s="14" t="str">
        <f>_xlfn.CONCAT("[",TEXT('TtT V5-1 TS'!G82,"mm" ),"m; bis ",TEXT('TtT V5-1 TS'!J82,"hh:mm")," --- Folie ",Foliennotizen[[#This Row],[Folien]]," (",TEXT('TtT V5-1 TS'!AH82,"#"),")]")</f>
        <v>[03m; bis 14:06 --- Folie 10.6-10.7 (2)]</v>
      </c>
      <c r="E61" s="6" t="str">
        <f>_xlfn.CONCAT(CHAR(10),"ID: ",'TtT V5-1 TS'!L82," | Einheit ",'TtT V5-1 TS'!M82,": ",'TtT V5-1 TS'!N82," | Baustein ",'TtT V5-1 TS'!O82,": ",'TtT V5-1 TS'!P82)</f>
        <v xml:space="preserve">
ID: 10.02.01.01_v_DE | Einheit 10: Langzeitarchivierung | Baustein 2: Nachhaltige Dateiformate</v>
      </c>
      <c r="F61" s="6" t="str">
        <f>_xlfn.CONCAT(CHAR(10),"Inhalt ",'TtT V5-1 TS'!Q82,": ",'TtT V5-1 TS'!R82," (",'TtT V5-1 TS'!S82,") | Schritt ",'TtT V5-1 TS'!T82,": ",'TtT V5-1 TS'!U82)</f>
        <v xml:space="preserve">
Inhalt 1: Dateiformate (Vortrag) | Schritt 1: WL referiert</v>
      </c>
      <c r="G61" s="6" t="str">
        <f>_xlfn.CONCAT(CHAR(10),CHAR(10),"Aktive Rolle:",CHAR(10),'TtT V5-1 TS'!Z82)</f>
        <v xml:space="preserve">
Aktive Rolle:
Vortrag:
- Unterschieds offene und proprietäre Formaten
- Gründe für Nutzung standardisierter Formaten für Langzeitspeicherung</v>
      </c>
      <c r="H61" s="6" t="str">
        <f>IF(ISBLANK('TtT V5-1 TS'!AA82),"",_xlfn.CONCAT(CHAR(10),CHAR(10),"Passive Rolle:",CHAR(10),'TtT V5-1 TS'!AA82))</f>
        <v/>
      </c>
      <c r="I61" s="6" t="str">
        <f>IF(ISBLANK('TtT V5-1 TS'!AB82),"",_xlfn.CONCAT(CHAR(10),CHAR(10),"--- Text für Chat---",CHAR(10),'TtT V5-1 TS'!AB82))</f>
        <v/>
      </c>
      <c r="J61" s="6" t="str">
        <f>IF(ISBLANK('TtT V5-1 TS'!AK82),"",_xlfn.CONCAT(CHAR(10),CHAR(10),"--- Ressource für Chat---",CHAR(10),'TtT V5-1 TS'!AK82))</f>
        <v/>
      </c>
      <c r="K61" s="6" t="str">
        <f t="shared" si="0"/>
        <v xml:space="preserve">
-*/-*/-*/-*/-*/-*/-*/-*/-*/-*/-*/-*/-*/-*/-*/-*/-*/-*/-*/-*/</v>
      </c>
      <c r="L61" s="7" t="str">
        <f>_xlfn.CONCAT(CHAR(10),Foliennotizen[[#This Row],[von bis - BS-Teilung]:[Zusatz Notes]])</f>
        <v xml:space="preserve">
[03m; bis 14:06 --- Folie 10.6-10.7 (2)]
ID: 10.02.01.01_v_DE | Einheit 10: Langzeitarchivierung | Baustein 2: Nachhaltige Dateiformate
Inhalt 1: Dateiformate (Vortrag) | Schritt 1: WL referiert
Aktive Rolle:
Vortrag:
- Unterschieds offene und proprietäre Formaten
- Gründe für Nutzung standardisierter Formaten für Langzeitspeicherung
-*/-*/-*/-*/-*/-*/-*/-*/-*/-*/-*/-*/-*/-*/-*/-*/-*/-*/-*/-*/</v>
      </c>
    </row>
    <row r="62" spans="1:12" x14ac:dyDescent="0.2">
      <c r="A62" s="6">
        <f>'TtT V5-1 TS'!$B84</f>
        <v>1</v>
      </c>
      <c r="B62" s="6" t="e">
        <f>'TtT V5-1 TS'!#REF!</f>
        <v>#REF!</v>
      </c>
      <c r="C62" s="6" t="str" cm="1">
        <f t="array" ref="C62">_xlfn.IFS('TtT V5-1 TS'!AD84="na","na",'TtT V5-1 TS'!AD84='TtT V5-1 TS'!AF84,_xlfn.CONCAT('TtT V5-1 TS'!AE84),'TtT V5-1 TS'!AD84&lt;&gt;'TtT V5-1 TS'!AF84,_xlfn.CONCAT('TtT V5-1 TS'!AE84,"-",'TtT V5-1 TS'!AG84))</f>
        <v>11.1-11.2</v>
      </c>
      <c r="D62" s="14" t="str">
        <f>_xlfn.CONCAT("[",TEXT('TtT V5-1 TS'!G84,"mm" ),"m; bis ",TEXT('TtT V5-1 TS'!J84,"hh:mm")," --- Folie ",Foliennotizen[[#This Row],[Folien]]," (",TEXT('TtT V5-1 TS'!AH84,"#"),")]")</f>
        <v>[04m; bis 14:22 --- Folie 11.1-11.2 (2)]</v>
      </c>
      <c r="E62" s="6" t="str">
        <f>_xlfn.CONCAT(CHAR(10),"ID: ",'TtT V5-1 TS'!L84," | Einheit ",'TtT V5-1 TS'!M84,": ",'TtT V5-1 TS'!N84," | Baustein ",'TtT V5-1 TS'!O84,": ",'TtT V5-1 TS'!P84)</f>
        <v xml:space="preserve">
ID: 11.01.01.01_v_DE | Einheit 11: Zugriffssicherheit | Baustein 1: Einführung</v>
      </c>
      <c r="F62" s="6" t="str">
        <f>_xlfn.CONCAT(CHAR(10),"Inhalt ",'TtT V5-1 TS'!Q84,": ",'TtT V5-1 TS'!R84," (",'TtT V5-1 TS'!S84,") | Schritt ",'TtT V5-1 TS'!T84,": ",'TtT V5-1 TS'!U84)</f>
        <v xml:space="preserve">
Inhalt 1: Warum Zugriffssicherheit (Vortrag) | Schritt 1: WL referiert</v>
      </c>
      <c r="G62" s="6" t="str">
        <f>_xlfn.CONCAT(CHAR(10),CHAR(10),"Aktive Rolle:",CHAR(10),'TtT V5-1 TS'!Z84)</f>
        <v xml:space="preserve">
Aktive Rolle:
Vortrag: Vorstellung Gründe Zugriffssicherheit</v>
      </c>
      <c r="H62" s="6" t="str">
        <f>IF(ISBLANK('TtT V5-1 TS'!AA84),"",_xlfn.CONCAT(CHAR(10),CHAR(10),"Passive Rolle:",CHAR(10),'TtT V5-1 TS'!AA84))</f>
        <v/>
      </c>
      <c r="I62" s="6" t="str">
        <f>IF(ISBLANK('TtT V5-1 TS'!AB84),"",_xlfn.CONCAT(CHAR(10),CHAR(10),"--- Text für Chat---",CHAR(10),'TtT V5-1 TS'!AB84))</f>
        <v/>
      </c>
      <c r="J62" s="6" t="str">
        <f>IF(ISBLANK('TtT V5-1 TS'!AK84),"",_xlfn.CONCAT(CHAR(10),CHAR(10),"--- Ressource für Chat---",CHAR(10),'TtT V5-1 TS'!AK84))</f>
        <v/>
      </c>
      <c r="K62" s="6" t="str">
        <f t="shared" si="0"/>
        <v xml:space="preserve">
-*/-*/-*/-*/-*/-*/-*/-*/-*/-*/-*/-*/-*/-*/-*/-*/-*/-*/-*/-*/</v>
      </c>
      <c r="L62" s="7" t="str">
        <f>_xlfn.CONCAT(CHAR(10),Foliennotizen[[#This Row],[von bis - BS-Teilung]:[Zusatz Notes]])</f>
        <v xml:space="preserve">
[04m; bis 14:22 --- Folie 11.1-11.2 (2)]
ID: 11.01.01.01_v_DE | Einheit 11: Zugriffssicherheit | Baustein 1: Einführung
Inhalt 1: Warum Zugriffssicherheit (Vortrag) | Schritt 1: WL referiert
Aktive Rolle:
Vortrag: Vorstellung Gründe Zugriffssicherheit
-*/-*/-*/-*/-*/-*/-*/-*/-*/-*/-*/-*/-*/-*/-*/-*/-*/-*/-*/-*/</v>
      </c>
    </row>
    <row r="63" spans="1:12" x14ac:dyDescent="0.2">
      <c r="A63" s="6">
        <f>'TtT V5-1 TS'!$B85</f>
        <v>1</v>
      </c>
      <c r="B63" s="6" t="e">
        <f>'TtT V5-1 TS'!#REF!</f>
        <v>#REF!</v>
      </c>
      <c r="C63" s="6" t="str" cm="1">
        <f t="array" ref="C63">_xlfn.IFS('TtT V5-1 TS'!AD85="na","na",'TtT V5-1 TS'!AD85='TtT V5-1 TS'!AF85,_xlfn.CONCAT('TtT V5-1 TS'!AE85),'TtT V5-1 TS'!AD85&lt;&gt;'TtT V5-1 TS'!AF85,_xlfn.CONCAT('TtT V5-1 TS'!AE85,"-",'TtT V5-1 TS'!AG85))</f>
        <v>11.3-11.4</v>
      </c>
      <c r="D63" s="14" t="str">
        <f>_xlfn.CONCAT("[",TEXT('TtT V5-1 TS'!G85,"mm" ),"m; bis ",TEXT('TtT V5-1 TS'!J85,"hh:mm")," --- Folie ",Foliennotizen[[#This Row],[Folien]]," (",TEXT('TtT V5-1 TS'!AH85,"#"),")]")</f>
        <v>[06m; bis 14:28 --- Folie 11.3-11.4 (2)]</v>
      </c>
      <c r="E63" s="6" t="str">
        <f>_xlfn.CONCAT(CHAR(10),"ID: ",'TtT V5-1 TS'!L85," | Einheit ",'TtT V5-1 TS'!M85,": ",'TtT V5-1 TS'!N85," | Baustein ",'TtT V5-1 TS'!O85,": ",'TtT V5-1 TS'!P85)</f>
        <v xml:space="preserve">
ID: 11.03.01.01_v_DE | Einheit 11: Zugriffssicherheit | Baustein 3: Verschlüsselung und physischer Schutz</v>
      </c>
      <c r="F63" s="6" t="str">
        <f>_xlfn.CONCAT(CHAR(10),"Inhalt ",'TtT V5-1 TS'!Q85,": ",'TtT V5-1 TS'!R85," (",'TtT V5-1 TS'!S85,") | Schritt ",'TtT V5-1 TS'!T85,": ",'TtT V5-1 TS'!U85)</f>
        <v xml:space="preserve">
Inhalt 1: Datensicherheit und Crypto (Vortrag) | Schritt 1: WL referiert</v>
      </c>
      <c r="G63" s="6" t="str">
        <f>_xlfn.CONCAT(CHAR(10),CHAR(10),"Aktive Rolle:",CHAR(10),'TtT V5-1 TS'!Z85)</f>
        <v xml:space="preserve">
Aktive Rolle:
Vortrag:
- Aspekte Datensicherheit
- Physischer Schutz
- inegrierte Verschlüsselung (Beispiele für Lösungen)</v>
      </c>
      <c r="H63" s="6" t="str">
        <f>IF(ISBLANK('TtT V5-1 TS'!AA85),"",_xlfn.CONCAT(CHAR(10),CHAR(10),"Passive Rolle:",CHAR(10),'TtT V5-1 TS'!AA85))</f>
        <v/>
      </c>
      <c r="I63" s="6" t="str">
        <f>IF(ISBLANK('TtT V5-1 TS'!AB85),"",_xlfn.CONCAT(CHAR(10),CHAR(10),"--- Text für Chat---",CHAR(10),'TtT V5-1 TS'!AB85))</f>
        <v/>
      </c>
      <c r="J63" s="6" t="str">
        <f>IF(ISBLANK('TtT V5-1 TS'!AK85),"",_xlfn.CONCAT(CHAR(10),CHAR(10),"--- Ressource für Chat---",CHAR(10),'TtT V5-1 TS'!AK85))</f>
        <v/>
      </c>
      <c r="K63" s="6" t="str">
        <f t="shared" si="0"/>
        <v xml:space="preserve">
-*/-*/-*/-*/-*/-*/-*/-*/-*/-*/-*/-*/-*/-*/-*/-*/-*/-*/-*/-*/</v>
      </c>
      <c r="L63" s="7" t="str">
        <f>_xlfn.CONCAT(CHAR(10),Foliennotizen[[#This Row],[von bis - BS-Teilung]:[Zusatz Notes]])</f>
        <v xml:space="preserve">
[06m; bis 14:28 --- Folie 11.3-11.4 (2)]
ID: 11.03.01.01_v_DE | Einheit 11: Zugriffssicherheit | Baustein 3: Verschlüsselung und physischer Schutz
Inhalt 1: Datensicherheit und Crypto (Vortrag) | Schritt 1: WL referiert
Aktive Rolle:
Vortrag:
- Aspekte Datensicherheit
- Physischer Schutz
- inegrierte Verschlüsselung (Beispiele für Lösungen)
-*/-*/-*/-*/-*/-*/-*/-*/-*/-*/-*/-*/-*/-*/-*/-*/-*/-*/-*/-*/</v>
      </c>
    </row>
    <row r="64" spans="1:12" x14ac:dyDescent="0.2">
      <c r="A64" s="6">
        <f>'TtT V5-1 TS'!$B86</f>
        <v>1</v>
      </c>
      <c r="B64" s="6" t="e">
        <f>'TtT V5-1 TS'!#REF!</f>
        <v>#REF!</v>
      </c>
      <c r="C64" s="6" t="str" cm="1">
        <f t="array" ref="C64">_xlfn.IFS('TtT V5-1 TS'!AD86="na","na",'TtT V5-1 TS'!AD86='TtT V5-1 TS'!AF86,_xlfn.CONCAT('TtT V5-1 TS'!AE86),'TtT V5-1 TS'!AD86&lt;&gt;'TtT V5-1 TS'!AF86,_xlfn.CONCAT('TtT V5-1 TS'!AE86,"-",'TtT V5-1 TS'!AG86))</f>
        <v>11.5</v>
      </c>
      <c r="D64" s="14" t="str">
        <f>_xlfn.CONCAT("[",TEXT('TtT V5-1 TS'!G86,"mm" ),"m; bis ",TEXT('TtT V5-1 TS'!J86,"hh:mm")," --- Folie ",Foliennotizen[[#This Row],[Folien]]," (",TEXT('TtT V5-1 TS'!AH86,"#"),")]")</f>
        <v>[03m; bis 14:31 --- Folie 11.5 (1)]</v>
      </c>
      <c r="E64" s="6" t="str">
        <f>_xlfn.CONCAT(CHAR(10),"ID: ",'TtT V5-1 TS'!L86," | Einheit ",'TtT V5-1 TS'!M86,": ",'TtT V5-1 TS'!N86," | Baustein ",'TtT V5-1 TS'!O86,": ",'TtT V5-1 TS'!P86)</f>
        <v xml:space="preserve">
ID: 11.04.01.01_v_DE | Einheit 11: Zugriffssicherheit | Baustein 4: Passwortschutz</v>
      </c>
      <c r="F64" s="6" t="str">
        <f>_xlfn.CONCAT(CHAR(10),"Inhalt ",'TtT V5-1 TS'!Q86,": ",'TtT V5-1 TS'!R86," (",'TtT V5-1 TS'!S86,") | Schritt ",'TtT V5-1 TS'!T86,": ",'TtT V5-1 TS'!U86)</f>
        <v xml:space="preserve">
Inhalt 1: Kriterien Passwörter (Vortrag) | Schritt 1: WL referiert</v>
      </c>
      <c r="G64" s="6" t="str">
        <f>_xlfn.CONCAT(CHAR(10),CHAR(10),"Aktive Rolle:",CHAR(10),'TtT V5-1 TS'!Z86)</f>
        <v xml:space="preserve">
Aktive Rolle:
Vortrag: Kriterien sicherer Passwörtern</v>
      </c>
      <c r="H64" s="6" t="str">
        <f>IF(ISBLANK('TtT V5-1 TS'!AA86),"",_xlfn.CONCAT(CHAR(10),CHAR(10),"Passive Rolle:",CHAR(10),'TtT V5-1 TS'!AA86))</f>
        <v xml:space="preserve">
Passive Rolle:
* in Chat [gegen Ende]: Link Passwortmanager</v>
      </c>
      <c r="I64" s="6" t="str">
        <f>IF(ISBLANK('TtT V5-1 TS'!AB86),"",_xlfn.CONCAT(CHAR(10),CHAR(10),"--- Text für Chat---",CHAR(10),'TtT V5-1 TS'!AB86))</f>
        <v/>
      </c>
      <c r="J64" s="6" t="str">
        <f>IF(ISBLANK('TtT V5-1 TS'!AK86),"",_xlfn.CONCAT(CHAR(10),CHAR(10),"--- Ressource für Chat---",CHAR(10),'TtT V5-1 TS'!AK86))</f>
        <v/>
      </c>
      <c r="K64" s="6" t="str">
        <f t="shared" si="0"/>
        <v xml:space="preserve">
-*/-*/-*/-*/-*/-*/-*/-*/-*/-*/-*/-*/-*/-*/-*/-*/-*/-*/-*/-*/</v>
      </c>
      <c r="L64" s="7" t="str">
        <f>_xlfn.CONCAT(CHAR(10),Foliennotizen[[#This Row],[von bis - BS-Teilung]:[Zusatz Notes]])</f>
        <v xml:space="preserve">
[03m; bis 14:31 --- Folie 11.5 (1)]
ID: 11.04.01.01_v_DE | Einheit 11: Zugriffssicherheit | Baustein 4: Passwortschutz
Inhalt 1: Kriterien Passwörter (Vortrag) | Schritt 1: WL referiert
Aktive Rolle:
Vortrag: Kriterien sicherer Passwörtern
Passive Rolle:
* in Chat [gegen Ende]: Link Passwortmanager
-*/-*/-*/-*/-*/-*/-*/-*/-*/-*/-*/-*/-*/-*/-*/-*/-*/-*/-*/-*/</v>
      </c>
    </row>
    <row r="65" spans="1:12" x14ac:dyDescent="0.2">
      <c r="A65" s="6">
        <f>'TtT V5-1 TS'!$B88</f>
        <v>1</v>
      </c>
      <c r="B65" s="6" t="e">
        <f>'TtT V5-1 TS'!#REF!</f>
        <v>#REF!</v>
      </c>
      <c r="C65" s="6" t="str" cm="1">
        <f t="array" ref="C65">_xlfn.IFS('TtT V5-1 TS'!AD88="na","na",'TtT V5-1 TS'!AD88='TtT V5-1 TS'!AF88,_xlfn.CONCAT('TtT V5-1 TS'!AE88),'TtT V5-1 TS'!AD88&lt;&gt;'TtT V5-1 TS'!AF88,_xlfn.CONCAT('TtT V5-1 TS'!AE88,"-",'TtT V5-1 TS'!AG88))</f>
        <v>na</v>
      </c>
      <c r="D65" s="14" t="str">
        <f>_xlfn.CONCAT("[",TEXT('TtT V5-1 TS'!G88,"mm" ),"m; bis ",TEXT('TtT V5-1 TS'!J88,"hh:mm")," --- Folie ",Foliennotizen[[#This Row],[Folien]]," (",TEXT('TtT V5-1 TS'!AH88,"#"),")]")</f>
        <v>[15m; bis 14:48 --- Folie na (na)]</v>
      </c>
      <c r="E65" s="6" t="str">
        <f>_xlfn.CONCAT(CHAR(10),"ID: ",'TtT V5-1 TS'!L88," | Einheit ",'TtT V5-1 TS'!M88,": ",'TtT V5-1 TS'!N88," | Baustein ",'TtT V5-1 TS'!O88,": ",'TtT V5-1 TS'!P88)</f>
        <v xml:space="preserve">
ID: 11.06.01.01_v_DE | Einheit 11: Kaffeepause | Baustein 6: na</v>
      </c>
      <c r="F65" s="6" t="str">
        <f>_xlfn.CONCAT(CHAR(10),"Inhalt ",'TtT V5-1 TS'!Q88,": ",'TtT V5-1 TS'!R88," (",'TtT V5-1 TS'!S88,") | Schritt ",'TtT V5-1 TS'!T88,": ",'TtT V5-1 TS'!U88)</f>
        <v xml:space="preserve">
Inhalt 1: Pause (na) | Schritt 1: na</v>
      </c>
      <c r="G65" s="6" t="str">
        <f>_xlfn.CONCAT(CHAR(10),CHAR(10),"Aktive Rolle:",CHAR(10),'TtT V5-1 TS'!Z88)</f>
        <v xml:space="preserve">
Aktive Rolle:
Pause</v>
      </c>
      <c r="H65" s="6" t="str">
        <f>IF(ISBLANK('TtT V5-1 TS'!AA88),"",_xlfn.CONCAT(CHAR(10),CHAR(10),"Passive Rolle:",CHAR(10),'TtT V5-1 TS'!AA88))</f>
        <v xml:space="preserve">
Passive Rolle:
* Ende Pausen-Zeit in Chat</v>
      </c>
      <c r="I65" s="6" t="str">
        <f>IF(ISBLANK('TtT V5-1 TS'!AB88),"",_xlfn.CONCAT(CHAR(10),CHAR(10),"--- Text für Chat---",CHAR(10),'TtT V5-1 TS'!AB88))</f>
        <v/>
      </c>
      <c r="J65" s="6" t="str">
        <f>IF(ISBLANK('TtT V5-1 TS'!AK88),"",_xlfn.CONCAT(CHAR(10),CHAR(10),"--- Ressource für Chat---",CHAR(10),'TtT V5-1 TS'!AK88))</f>
        <v/>
      </c>
      <c r="K65" s="6" t="str">
        <f t="shared" si="0"/>
        <v xml:space="preserve">
-*/-*/-*/-*/-*/-*/-*/-*/-*/-*/-*/-*/-*/-*/-*/-*/-*/-*/-*/-*/</v>
      </c>
      <c r="L65" s="7" t="str">
        <f>_xlfn.CONCAT(CHAR(10),Foliennotizen[[#This Row],[von bis - BS-Teilung]:[Zusatz Notes]])</f>
        <v xml:space="preserve">
[15m; bis 14:48 --- Folie na (na)]
ID: 11.06.01.01_v_DE | Einheit 11: Kaffeepause | Baustein 6: na
Inhalt 1: Pause (na) | Schritt 1: na
Aktive Rolle:
Pause
Passive Rolle:
* Ende Pausen-Zeit in Chat
-*/-*/-*/-*/-*/-*/-*/-*/-*/-*/-*/-*/-*/-*/-*/-*/-*/-*/-*/-*/</v>
      </c>
    </row>
    <row r="66" spans="1:12" x14ac:dyDescent="0.2">
      <c r="A66" s="6">
        <f>'TtT V5-1 TS'!$B89</f>
        <v>1</v>
      </c>
      <c r="B66" s="6" t="e">
        <f>'TtT V5-1 TS'!#REF!</f>
        <v>#REF!</v>
      </c>
      <c r="C66" s="6" t="str" cm="1">
        <f t="array" ref="C66">_xlfn.IFS('TtT V5-1 TS'!AD89="na","na",'TtT V5-1 TS'!AD89='TtT V5-1 TS'!AF89,_xlfn.CONCAT('TtT V5-1 TS'!AE89),'TtT V5-1 TS'!AD89&lt;&gt;'TtT V5-1 TS'!AF89,_xlfn.CONCAT('TtT V5-1 TS'!AE89,"-",'TtT V5-1 TS'!AG89))</f>
        <v>12.1-12.2</v>
      </c>
      <c r="D66" s="14" t="str">
        <f>_xlfn.CONCAT("[",TEXT('TtT V5-1 TS'!G89,"mm" ),"m; bis ",TEXT('TtT V5-1 TS'!J89,"hh:mm")," --- Folie ",Foliennotizen[[#This Row],[Folien]]," (",TEXT('TtT V5-1 TS'!AH89,"#"),")]")</f>
        <v>[01m; bis 14:49 --- Folie 12.1-12.2 (2)]</v>
      </c>
      <c r="E66" s="6" t="str">
        <f>_xlfn.CONCAT(CHAR(10),"ID: ",'TtT V5-1 TS'!L89," | Einheit ",'TtT V5-1 TS'!M89,": ",'TtT V5-1 TS'!N89," | Baustein ",'TtT V5-1 TS'!O89,": ",'TtT V5-1 TS'!P89)</f>
        <v xml:space="preserve">
ID: 12.01.01.01_v_DE | Einheit 12: Formaler Rahmen | Baustein 1: Gesprächsleitfaden Schulungskonzeption</v>
      </c>
      <c r="F66" s="6" t="str">
        <f>_xlfn.CONCAT(CHAR(10),"Inhalt ",'TtT V5-1 TS'!Q89,": ",'TtT V5-1 TS'!R89," (",'TtT V5-1 TS'!S89,") | Schritt ",'TtT V5-1 TS'!T89,": ",'TtT V5-1 TS'!U89)</f>
        <v xml:space="preserve">
Inhalt 1: Beratung Schulung (Übung) | Schritt 1: 1/5 WL Vorbereitung BR</v>
      </c>
      <c r="G66" s="6" t="str">
        <f>_xlfn.CONCAT(CHAR(10),CHAR(10),"Aktive Rolle:",CHAR(10),'TtT V5-1 TS'!Z89)</f>
        <v xml:space="preserve">
Aktive Rolle:
Aufgabenstellung:
- Aufteilung TN in 3 BR
- Szenario: Anfrage nach einer FDM-Schulung aus einer Forschungsgruppe, aus der keine Details hervorgehgen.
- "Bitte erarbeitet einen Gesprächsleitfaden für eine Beratung zu der Anfrage, in der relevante Aspekte für die Schulungskonzeption geklärt werden. Beachtet dabei auch, welche Ressourcen Eurer (imaginierten) Institution für so eine Veranstaltung zur Verfügung stehen."
- BR Zeit: 10 min
- Vorstellung des Beratungs-Skripts nach BR durch Gruppe im Plenum, max. 3 min</v>
      </c>
      <c r="H66" s="6" t="str">
        <f>IF(ISBLANK('TtT V5-1 TS'!AA89),"",_xlfn.CONCAT(CHAR(10),CHAR(10),"Passive Rolle:",CHAR(10),'TtT V5-1 TS'!AA89))</f>
        <v xml:space="preserve">
Passive Rolle:
* BR-Räume Vorbereiten
(3 Gruppen)
* in Chat: Aufgabenstellung</v>
      </c>
      <c r="I66" s="6" t="str">
        <f>IF(ISBLANK('TtT V5-1 TS'!AB89),"",_xlfn.CONCAT(CHAR(10),CHAR(10),"--- Text für Chat---",CHAR(10),'TtT V5-1 TS'!AB89))</f>
        <v xml:space="preserve">
--- Text für Chat---
Aufgabenstellung für Breakout-Room:
- Szenario: Ihr erhaltet eine Anfrage nach einer FDM-Schulung aus einer Forschungsgruppe, aus der keine Details hervorgehgen.
- Bitte erarbeitet in Gruppen einen Gesprächsleitfaden für eine Beratung zu der Anfrage, in der relevante Aspekte für die Schulungskonzeption geklärt werden.
- Beachtet dabei auch, welche Ressourcen Eurer (imaginierten) Institution für so eine Veranstaltung zur Verfügung stehen.
- Verfasst hierzu ein Skript, das Ihr in die Beratung mitnehmen würdet um den Bedarf der Anfragenden zu klären.
- Zeit: 10 min
- Bitte bereitet Euch darauf vor, die Ergebnisse Eurer Gruppe (z.B. anhand des Beratungs-Skripts) im Plenum vorzustellen (max. 3 min/Gruppe)</v>
      </c>
      <c r="J66" s="6" t="str">
        <f>IF(ISBLANK('TtT V5-1 TS'!AK89),"",_xlfn.CONCAT(CHAR(10),CHAR(10),"--- Ressource für Chat---",CHAR(10),'TtT V5-1 TS'!AK89))</f>
        <v/>
      </c>
      <c r="K66" s="6" t="str">
        <f t="shared" si="0"/>
        <v xml:space="preserve">
-*/-*/-*/-*/-*/-*/-*/-*/-*/-*/-*/-*/-*/-*/-*/-*/-*/-*/-*/-*/</v>
      </c>
      <c r="L66" s="7" t="str">
        <f>_xlfn.CONCAT(CHAR(10),Foliennotizen[[#This Row],[von bis - BS-Teilung]:[Zusatz Notes]])</f>
        <v xml:space="preserve">
[01m; bis 14:49 --- Folie 12.1-12.2 (2)]
ID: 12.01.01.01_v_DE | Einheit 12: Formaler Rahmen | Baustein 1: Gesprächsleitfaden Schulungskonzeption
Inhalt 1: Beratung Schulung (Übung) | Schritt 1: 1/5 WL Vorbereitung BR
Aktive Rolle:
Aufgabenstellung:
- Aufteilung TN in 3 BR
- Szenario: Anfrage nach einer FDM-Schulung aus einer Forschungsgruppe, aus der keine Details hervorgehgen.
- "Bitte erarbeitet einen Gesprächsleitfaden für eine Beratung zu der Anfrage, in der relevante Aspekte für die Schulungskonzeption geklärt werden. Beachtet dabei auch, welche Ressourcen Eurer (imaginierten) Institution für so eine Veranstaltung zur Verfügung stehen."
- BR Zeit: 10 min
- Vorstellung des Beratungs-Skripts nach BR durch Gruppe im Plenum, max. 3 min
Passive Rolle:
* BR-Räume Vorbereiten
(3 Gruppen)
* in Chat: Aufgabenstellung
--- Text für Chat---
Aufgabenstellung für Breakout-Room:
- Szenario: Ihr erhaltet eine Anfrage nach einer FDM-Schulung aus einer Forschungsgruppe, aus der keine Details hervorgehgen.
- Bitte erarbeitet in Gruppen einen Gesprächsleitfaden für eine Beratung zu der Anfrage, in der relevante Aspekte für die Schulungskonzeption geklärt werden.
- Beachtet dabei auch, welche Ressourcen Eurer (imaginierten) Institution für so eine Veranstaltung zur Verfügung stehen.
- Verfasst hierzu ein Skript, das Ihr in die Beratung mitnehmen würdet um den Bedarf der Anfragenden zu klären.
- Zeit: 10 min
- Bitte bereitet Euch darauf vor, die Ergebnisse Eurer Gruppe (z.B. anhand des Beratungs-Skripts) im Plenum vorzustellen (max. 3 min/Gruppe)
-*/-*/-*/-*/-*/-*/-*/-*/-*/-*/-*/-*/-*/-*/-*/-*/-*/-*/-*/-*/</v>
      </c>
    </row>
    <row r="67" spans="1:12" x14ac:dyDescent="0.2">
      <c r="A67" s="6">
        <f>'TtT V5-1 TS'!$B90</f>
        <v>1</v>
      </c>
      <c r="B67" s="6" t="e">
        <f>'TtT V5-1 TS'!#REF!</f>
        <v>#REF!</v>
      </c>
      <c r="C67" s="6" t="str" cm="1">
        <f t="array" ref="C67">_xlfn.IFS('TtT V5-1 TS'!AD90="na","na",'TtT V5-1 TS'!AD90='TtT V5-1 TS'!AF90,_xlfn.CONCAT('TtT V5-1 TS'!AE90),'TtT V5-1 TS'!AD90&lt;&gt;'TtT V5-1 TS'!AF90,_xlfn.CONCAT('TtT V5-1 TS'!AE90,"-",'TtT V5-1 TS'!AG90))</f>
        <v>12.3</v>
      </c>
      <c r="D67" s="14" t="str">
        <f>_xlfn.CONCAT("[",TEXT('TtT V5-1 TS'!G90,"mm" ),"m; bis ",TEXT('TtT V5-1 TS'!J90,"hh:mm")," --- Folie ",Foliennotizen[[#This Row],[Folien]]," (",TEXT('TtT V5-1 TS'!AH90,"#"),")]")</f>
        <v>[10m; bis 14:59 --- Folie 12.3 (1)]</v>
      </c>
      <c r="E67" s="6" t="str">
        <f>_xlfn.CONCAT(CHAR(10),"ID: ",'TtT V5-1 TS'!L90," | Einheit ",'TtT V5-1 TS'!M90,": ",'TtT V5-1 TS'!N90," | Baustein ",'TtT V5-1 TS'!O90,": ",'TtT V5-1 TS'!P90)</f>
        <v xml:space="preserve">
ID: 12.01.01.02_v_DE | Einheit 12: Formaler Rahmen | Baustein 1: Gesprächsleitfaden Schulungskonzeption</v>
      </c>
      <c r="F67" s="6" t="str">
        <f>_xlfn.CONCAT(CHAR(10),"Inhalt ",'TtT V5-1 TS'!Q90,": ",'TtT V5-1 TS'!R90," (",'TtT V5-1 TS'!S90,") | Schritt ",'TtT V5-1 TS'!T90,": ",'TtT V5-1 TS'!U90)</f>
        <v xml:space="preserve">
Inhalt 1: Beratung Schulung (Übung) | Schritt 2: 2/5 TN Gruppenarbeit BR</v>
      </c>
      <c r="G67" s="6" t="str">
        <f>_xlfn.CONCAT(CHAR(10),CHAR(10),"Aktive Rolle:",CHAR(10),'TtT V5-1 TS'!Z90)</f>
        <v xml:space="preserve">
Aktive Rolle:
TN: Gruppen arbeiten in BR</v>
      </c>
      <c r="H67" s="6" t="str">
        <f>IF(ISBLANK('TtT V5-1 TS'!AA90),"",_xlfn.CONCAT(CHAR(10),CHAR(10),"Passive Rolle:",CHAR(10),'TtT V5-1 TS'!AA90))</f>
        <v xml:space="preserve">
Passive Rolle:
* Rückholtimer nach 9 min starten</v>
      </c>
      <c r="I67" s="6" t="str">
        <f>IF(ISBLANK('TtT V5-1 TS'!AB90),"",_xlfn.CONCAT(CHAR(10),CHAR(10),"--- Text für Chat---",CHAR(10),'TtT V5-1 TS'!AB90))</f>
        <v/>
      </c>
      <c r="J67" s="6" t="str">
        <f>IF(ISBLANK('TtT V5-1 TS'!AK90),"",_xlfn.CONCAT(CHAR(10),CHAR(10),"--- Ressource für Chat---",CHAR(10),'TtT V5-1 TS'!AK90))</f>
        <v/>
      </c>
      <c r="K67" s="6" t="str">
        <f t="shared" si="0"/>
        <v xml:space="preserve">
-*/-*/-*/-*/-*/-*/-*/-*/-*/-*/-*/-*/-*/-*/-*/-*/-*/-*/-*/-*/</v>
      </c>
      <c r="L67" s="7" t="str">
        <f>_xlfn.CONCAT(CHAR(10),Foliennotizen[[#This Row],[von bis - BS-Teilung]:[Zusatz Notes]])</f>
        <v xml:space="preserve">
[10m; bis 14:59 --- Folie 12.3 (1)]
ID: 12.01.01.02_v_DE | Einheit 12: Formaler Rahmen | Baustein 1: Gesprächsleitfaden Schulungskonzeption
Inhalt 1: Beratung Schulung (Übung) | Schritt 2: 2/5 TN Gruppenarbeit BR
Aktive Rolle:
TN: Gruppen arbeiten in BR
Passive Rolle:
* Rückholtimer nach 9 min starten
-*/-*/-*/-*/-*/-*/-*/-*/-*/-*/-*/-*/-*/-*/-*/-*/-*/-*/-*/-*/</v>
      </c>
    </row>
    <row r="68" spans="1:12" x14ac:dyDescent="0.2">
      <c r="A68" s="6">
        <f>'TtT V5-1 TS'!$B92</f>
        <v>1</v>
      </c>
      <c r="B68" s="6" t="e">
        <f>'TtT V5-1 TS'!#REF!</f>
        <v>#REF!</v>
      </c>
      <c r="C68" s="6" t="str" cm="1">
        <f t="array" ref="C68">_xlfn.IFS('TtT V5-1 TS'!AD92="na","na",'TtT V5-1 TS'!AD92='TtT V5-1 TS'!AF92,_xlfn.CONCAT('TtT V5-1 TS'!AE92),'TtT V5-1 TS'!AD92&lt;&gt;'TtT V5-1 TS'!AF92,_xlfn.CONCAT('TtT V5-1 TS'!AE92,"-",'TtT V5-1 TS'!AG92))</f>
        <v>12.5-12.7</v>
      </c>
      <c r="D68" s="14" t="str">
        <f>_xlfn.CONCAT("[",TEXT('TtT V5-1 TS'!G92,"mm" ),"m; bis ",TEXT('TtT V5-1 TS'!J92,"hh:mm")," --- Folie ",Foliennotizen[[#This Row],[Folien]]," (",TEXT('TtT V5-1 TS'!AH92,"#"),")]")</f>
        <v>[05m; bis 15:13 --- Folie 12.5-12.7 (3)]</v>
      </c>
      <c r="E68" s="6" t="str">
        <f>_xlfn.CONCAT(CHAR(10),"ID: ",'TtT V5-1 TS'!L92," | Einheit ",'TtT V5-1 TS'!M92,": ",'TtT V5-1 TS'!N92," | Baustein ",'TtT V5-1 TS'!O92,": ",'TtT V5-1 TS'!P92)</f>
        <v xml:space="preserve">
ID: 12.01.01.04_v_DE | Einheit 12: Formaler Rahmen | Baustein 1: Gesprächsleitfaden Schulungskonzeption</v>
      </c>
      <c r="F68" s="6" t="str">
        <f>_xlfn.CONCAT(CHAR(10),"Inhalt ",'TtT V5-1 TS'!Q92,": ",'TtT V5-1 TS'!R92," (",'TtT V5-1 TS'!S92,") | Schritt ",'TtT V5-1 TS'!T92,": ",'TtT V5-1 TS'!U92)</f>
        <v xml:space="preserve">
Inhalt 1: Beratung Schulung (Übung) | Schritt 4: 4/5 WL referiert</v>
      </c>
      <c r="G68" s="6" t="str">
        <f>_xlfn.CONCAT(CHAR(10),CHAR(10),"Aktive Rolle:",CHAR(10),'TtT V5-1 TS'!Z92)</f>
        <v xml:space="preserve">
Aktive Rolle:
Vortrag:
- Mindmaps zu:
- 1) Rahmenbedingungen (3Z)
- 2) inhaltliches
- 3) Orga
- Zusammenfassung</v>
      </c>
      <c r="H68" s="6" t="str">
        <f>IF(ISBLANK('TtT V5-1 TS'!AA92),"",_xlfn.CONCAT(CHAR(10),CHAR(10),"Passive Rolle:",CHAR(10),'TtT V5-1 TS'!AA92))</f>
        <v/>
      </c>
      <c r="I68" s="6" t="str">
        <f>IF(ISBLANK('TtT V5-1 TS'!AB92),"",_xlfn.CONCAT(CHAR(10),CHAR(10),"--- Text für Chat---",CHAR(10),'TtT V5-1 TS'!AB92))</f>
        <v/>
      </c>
      <c r="J68" s="6" t="str">
        <f>IF(ISBLANK('TtT V5-1 TS'!AK92),"",_xlfn.CONCAT(CHAR(10),CHAR(10),"--- Ressource für Chat---",CHAR(10),'TtT V5-1 TS'!AK92))</f>
        <v/>
      </c>
      <c r="K68" s="6" t="str">
        <f t="shared" si="0"/>
        <v xml:space="preserve">
-*/-*/-*/-*/-*/-*/-*/-*/-*/-*/-*/-*/-*/-*/-*/-*/-*/-*/-*/-*/</v>
      </c>
      <c r="L68" s="7" t="str">
        <f>_xlfn.CONCAT(CHAR(10),Foliennotizen[[#This Row],[von bis - BS-Teilung]:[Zusatz Notes]])</f>
        <v xml:space="preserve">
[05m; bis 15:13 --- Folie 12.5-12.7 (3)]
ID: 12.01.01.04_v_DE | Einheit 12: Formaler Rahmen | Baustein 1: Gesprächsleitfaden Schulungskonzeption
Inhalt 1: Beratung Schulung (Übung) | Schritt 4: 4/5 WL referiert
Aktive Rolle:
Vortrag:
- Mindmaps zu:
- 1) Rahmenbedingungen (3Z)
- 2) inhaltliches
- 3) Orga
- Zusammenfassung
-*/-*/-*/-*/-*/-*/-*/-*/-*/-*/-*/-*/-*/-*/-*/-*/-*/-*/-*/-*/</v>
      </c>
    </row>
    <row r="69" spans="1:12" x14ac:dyDescent="0.2">
      <c r="A69" s="6">
        <f>'TtT V5-1 TS'!$B93</f>
        <v>1</v>
      </c>
      <c r="B69" s="6" t="e">
        <f>'TtT V5-1 TS'!#REF!</f>
        <v>#REF!</v>
      </c>
      <c r="C69" s="6" t="str" cm="1">
        <f t="array" ref="C69">_xlfn.IFS('TtT V5-1 TS'!AD93="na","na",'TtT V5-1 TS'!AD93='TtT V5-1 TS'!AF93,_xlfn.CONCAT('TtT V5-1 TS'!AE93),'TtT V5-1 TS'!AD93&lt;&gt;'TtT V5-1 TS'!AF93,_xlfn.CONCAT('TtT V5-1 TS'!AE93,"-",'TtT V5-1 TS'!AG93))</f>
        <v>12.8</v>
      </c>
      <c r="D69" s="14" t="str">
        <f>_xlfn.CONCAT("[",TEXT('TtT V5-1 TS'!G93,"mm" ),"m; bis ",TEXT('TtT V5-1 TS'!J93,"hh:mm")," --- Folie ",Foliennotizen[[#This Row],[Folien]]," (",TEXT('TtT V5-1 TS'!AH93,"#"),")]")</f>
        <v>[05m; bis 15:18 --- Folie 12.8 (1)]</v>
      </c>
      <c r="E69" s="6" t="str">
        <f>_xlfn.CONCAT(CHAR(10),"ID: ",'TtT V5-1 TS'!L93," | Einheit ",'TtT V5-1 TS'!M93,": ",'TtT V5-1 TS'!N93," | Baustein ",'TtT V5-1 TS'!O93,": ",'TtT V5-1 TS'!P93)</f>
        <v xml:space="preserve">
ID: 12.01.01.05_v_DE | Einheit 12: Formaler Rahmen | Baustein 1: Gesprächsleitfaden Schulungskonzeption</v>
      </c>
      <c r="F69" s="6" t="str">
        <f>_xlfn.CONCAT(CHAR(10),"Inhalt ",'TtT V5-1 TS'!Q93,": ",'TtT V5-1 TS'!R93," (",'TtT V5-1 TS'!S93,") | Schritt ",'TtT V5-1 TS'!T93,": ",'TtT V5-1 TS'!U93)</f>
        <v xml:space="preserve">
Inhalt 1: Beratung Schulung (Übung) | Schritt 5: 5/5 WL moderiert</v>
      </c>
      <c r="G69" s="6" t="str">
        <f>_xlfn.CONCAT(CHAR(10),CHAR(10),"Aktive Rolle:",CHAR(10),'TtT V5-1 TS'!Z93)</f>
        <v xml:space="preserve">
Aktive Rolle:
Moderation:
- Fragerunde zu den Mindmaps</v>
      </c>
      <c r="H69" s="6" t="str">
        <f>IF(ISBLANK('TtT V5-1 TS'!AA93),"",_xlfn.CONCAT(CHAR(10),CHAR(10),"Passive Rolle:",CHAR(10),'TtT V5-1 TS'!AA93))</f>
        <v/>
      </c>
      <c r="I69" s="6" t="str">
        <f>IF(ISBLANK('TtT V5-1 TS'!AB93),"",_xlfn.CONCAT(CHAR(10),CHAR(10),"--- Text für Chat---",CHAR(10),'TtT V5-1 TS'!AB93))</f>
        <v/>
      </c>
      <c r="J69" s="6" t="str">
        <f>IF(ISBLANK('TtT V5-1 TS'!AK93),"",_xlfn.CONCAT(CHAR(10),CHAR(10),"--- Ressource für Chat---",CHAR(10),'TtT V5-1 TS'!AK93))</f>
        <v/>
      </c>
      <c r="K69" s="6" t="str">
        <f t="shared" si="0"/>
        <v xml:space="preserve">
-*/-*/-*/-*/-*/-*/-*/-*/-*/-*/-*/-*/-*/-*/-*/-*/-*/-*/-*/-*/</v>
      </c>
      <c r="L69" s="7" t="str">
        <f>_xlfn.CONCAT(CHAR(10),Foliennotizen[[#This Row],[von bis - BS-Teilung]:[Zusatz Notes]])</f>
        <v xml:space="preserve">
[05m; bis 15:18 --- Folie 12.8 (1)]
ID: 12.01.01.05_v_DE | Einheit 12: Formaler Rahmen | Baustein 1: Gesprächsleitfaden Schulungskonzeption
Inhalt 1: Beratung Schulung (Übung) | Schritt 5: 5/5 WL moderiert
Aktive Rolle:
Moderation:
- Fragerunde zu den Mindmaps
-*/-*/-*/-*/-*/-*/-*/-*/-*/-*/-*/-*/-*/-*/-*/-*/-*/-*/-*/-*/</v>
      </c>
    </row>
    <row r="70" spans="1:12" x14ac:dyDescent="0.2">
      <c r="A70" s="6">
        <f>'TtT V5-1 TS'!$B94</f>
        <v>1</v>
      </c>
      <c r="B70" s="6" t="e">
        <f>'TtT V5-1 TS'!#REF!</f>
        <v>#REF!</v>
      </c>
      <c r="C70" s="6" t="str" cm="1">
        <f t="array" ref="C70">_xlfn.IFS('TtT V5-1 TS'!AD94="na","na",'TtT V5-1 TS'!AD94='TtT V5-1 TS'!AF94,_xlfn.CONCAT('TtT V5-1 TS'!AE94),'TtT V5-1 TS'!AD94&lt;&gt;'TtT V5-1 TS'!AF94,_xlfn.CONCAT('TtT V5-1 TS'!AE94,"-",'TtT V5-1 TS'!AG94))</f>
        <v>na</v>
      </c>
      <c r="D70" s="14" t="str">
        <f>_xlfn.CONCAT("[",TEXT('TtT V5-1 TS'!G94,"mm" ),"m; bis ",TEXT('TtT V5-1 TS'!J94,"hh:mm")," --- Folie ",Foliennotizen[[#This Row],[Folien]]," (",TEXT('TtT V5-1 TS'!AH94,"#"),")]")</f>
        <v>[02m; bis 15:18 --- Folie na (na)]</v>
      </c>
      <c r="E70" s="6" t="str">
        <f>_xlfn.CONCAT(CHAR(10),"ID: ",'TtT V5-1 TS'!L94," | Einheit ",'TtT V5-1 TS'!M94,": ",'TtT V5-1 TS'!N94," | Baustein ",'TtT V5-1 TS'!O94,": ",'TtT V5-1 TS'!P94)</f>
        <v xml:space="preserve">
ID: 12.01.01a.01_v_DE | Einheit 12: Formaler Rahmen | Baustein 1: Planung Workshop</v>
      </c>
      <c r="F70" s="6" t="str">
        <f>_xlfn.CONCAT(CHAR(10),"Inhalt ",'TtT V5-1 TS'!Q94,": ",'TtT V5-1 TS'!R94," (",'TtT V5-1 TS'!S94,") | Schritt ",'TtT V5-1 TS'!T94,": ",'TtT V5-1 TS'!U94)</f>
        <v xml:space="preserve">
Inhalt 01a: Workshopplanung (Mindmap) | Schritt 1: 1/9 WL Vorbereitung BR</v>
      </c>
      <c r="G70" s="6" t="str">
        <f>_xlfn.CONCAT(CHAR(10),CHAR(10),"Aktive Rolle:",CHAR(10),'TtT V5-1 TS'!Z94)</f>
        <v xml:space="preserve">
Aktive Rolle:
Aufgabenstellung:
- Aufteilung TN in 3 BR, ein Board je Gruppe
- "Bitte erarbeitet in Gruppen jeweils eine Mindmap zur Frage: Was muss ich bei der Planung eines Workshops/einer Schulung bedenken?"
- Jede Gruppe hat eine andere Mindmap mit einer anderen weiterführenden Fragestellung, die Details sind auf dem Board
- BR Zeit: 9 min
- Ausführliche Vorstellung der Ergebnisse nach BR durch jede Gruppe im Plenum, max. 5 min
- "Namen der TN in den drei Gruppen werden gleich vorgelesen. Bitte Link der richtigen Gruppe VOR Wechsel in BR klicken."</v>
      </c>
      <c r="H70" s="6" t="str">
        <f>IF(ISBLANK('TtT V5-1 TS'!AA94),"",_xlfn.CONCAT(CHAR(10),CHAR(10),"Passive Rolle:",CHAR(10),'TtT V5-1 TS'!AA94))</f>
        <v xml:space="preserve">
Passive Rolle:
* BR-Räume Vorbereiten
(3 Gruppen)
* in Chat: Links zum Whiteboard
* in Chat: Aufgabenstellung
* Vorlesen, welche Person in welcher Gruppe ist (1 bis 3)
Leitfragen der Gruppen:
* Leitfrage Gruppe 1: "Mit welchen Aspekten, die elementar die Gestaltung des Workshops bedingen, sollte man sich zuerst auseinandersetzen?"
* Leitfrage Gruppe 2: "Wie erarbeitet man die Inhalte? Woran sollte man sich bei der Ausgestaltung orientieren?"
* Leitfrage Gruppe 3: "Welche organisatorischen Aspekte und Schritte gehören zur Gestaltung eines Workshops?"</v>
      </c>
      <c r="I70" s="6" t="str">
        <f>IF(ISBLANK('TtT V5-1 TS'!AB94),"",_xlfn.CONCAT(CHAR(10),CHAR(10),"--- Text für Chat---",CHAR(10),'TtT V5-1 TS'!AB94))</f>
        <v xml:space="preserve">
--- Text für Chat---
Aufgabenstellung für Breakout-Room:
- Bitte erarbeitet in Gruppen jeweils eine Mindmap zur Frage: "Was muss ich bei der Planung eines Workshops / einer Schulung bedenken?"
- Jede Gruppe hat eine andere weiterführende Fragestellung (siehe Beschreibung auf Whiteboard Eurer Gruppe).
- Zeit: 9 min
- Bitte bereitet Euch darauf vor die Ergebnisse Eurer Gruppe ausführlich im Plenum vorzustellen (max. 5 min/Gruppe)
- Bitte den Link der Gruppe verwenden, der Ihr zugeordnet seid.</v>
      </c>
      <c r="J70" s="6" t="str">
        <f>IF(ISBLANK('TtT V5-1 TS'!AK94),"",_xlfn.CONCAT(CHAR(10),CHAR(10),"--- Ressource für Chat---",CHAR(10),'TtT V5-1 TS'!AK94))</f>
        <v xml:space="preserve">
--- Ressource für Chat---
Vorlagen:
- 1) Rahmenbedingungen: https://miro.com/app/board/uXjVNIK2pbE=/
- 2) Inhalte: https://miro.com/app/board/uXjVNIK2moc=/
- 3) Organisation: https://miro.com/app/board/uXjVNIK2my4=/</v>
      </c>
      <c r="K70" s="6" t="str">
        <f t="shared" si="0"/>
        <v xml:space="preserve">
-*/-*/-*/-*/-*/-*/-*/-*/-*/-*/-*/-*/-*/-*/-*/-*/-*/-*/-*/-*/</v>
      </c>
      <c r="L70" s="7" t="str">
        <f>_xlfn.CONCAT(CHAR(10),Foliennotizen[[#This Row],[von bis - BS-Teilung]:[Zusatz Notes]])</f>
        <v xml:space="preserve">
[02m; bis 15:18 --- Folie na (na)]
ID: 12.01.01a.01_v_DE | Einheit 12: Formaler Rahmen | Baustein 1: Planung Workshop
Inhalt 01a: Workshopplanung (Mindmap) | Schritt 1: 1/9 WL Vorbereitung BR
Aktive Rolle:
Aufgabenstellung:
- Aufteilung TN in 3 BR, ein Board je Gruppe
- "Bitte erarbeitet in Gruppen jeweils eine Mindmap zur Frage: Was muss ich bei der Planung eines Workshops/einer Schulung bedenken?"
- Jede Gruppe hat eine andere Mindmap mit einer anderen weiterführenden Fragestellung, die Details sind auf dem Board
- BR Zeit: 9 min
- Ausführliche Vorstellung der Ergebnisse nach BR durch jede Gruppe im Plenum, max. 5 min
- "Namen der TN in den drei Gruppen werden gleich vorgelesen. Bitte Link der richtigen Gruppe VOR Wechsel in BR klicken."
Passive Rolle:
* BR-Räume Vorbereiten
(3 Gruppen)
* in Chat: Links zum Whiteboard
* in Chat: Aufgabenstellung
* Vorlesen, welche Person in welcher Gruppe ist (1 bis 3)
Leitfragen der Gruppen:
* Leitfrage Gruppe 1: "Mit welchen Aspekten, die elementar die Gestaltung des Workshops bedingen, sollte man sich zuerst auseinandersetzen?"
* Leitfrage Gruppe 2: "Wie erarbeitet man die Inhalte? Woran sollte man sich bei der Ausgestaltung orientieren?"
* Leitfrage Gruppe 3: "Welche organisatorischen Aspekte und Schritte gehören zur Gestaltung eines Workshops?"
--- Text für Chat---
Aufgabenstellung für Breakout-Room:
- Bitte erarbeitet in Gruppen jeweils eine Mindmap zur Frage: "Was muss ich bei der Planung eines Workshops / einer Schulung bedenken?"
- Jede Gruppe hat eine andere weiterführende Fragestellung (siehe Beschreibung auf Whiteboard Eurer Gruppe).
- Zeit: 9 min
- Bitte bereitet Euch darauf vor die Ergebnisse Eurer Gruppe ausführlich im Plenum vorzustellen (max. 5 min/Gruppe)
- Bitte den Link der Gruppe verwenden, der Ihr zugeordnet seid.
--- Ressource für Chat---
Vorlagen:
- 1) Rahmenbedingungen: https://miro.com/app/board/uXjVNIK2pbE=/
- 2) Inhalte: https://miro.com/app/board/uXjVNIK2moc=/
- 3) Organisation: https://miro.com/app/board/uXjVNIK2my4=/
-*/-*/-*/-*/-*/-*/-*/-*/-*/-*/-*/-*/-*/-*/-*/-*/-*/-*/-*/-*/</v>
      </c>
    </row>
    <row r="71" spans="1:12" x14ac:dyDescent="0.2">
      <c r="A71" s="6">
        <f>'TtT V5-1 TS'!$B96</f>
        <v>1</v>
      </c>
      <c r="B71" s="6" t="e">
        <f>'TtT V5-1 TS'!#REF!</f>
        <v>#REF!</v>
      </c>
      <c r="C71" s="6" t="str" cm="1">
        <f t="array" ref="C71">_xlfn.IFS('TtT V5-1 TS'!AD96="na","na",'TtT V5-1 TS'!AD96='TtT V5-1 TS'!AF96,_xlfn.CONCAT('TtT V5-1 TS'!AE96),'TtT V5-1 TS'!AD96&lt;&gt;'TtT V5-1 TS'!AF96,_xlfn.CONCAT('TtT V5-1 TS'!AE96,"-",'TtT V5-1 TS'!AG96))</f>
        <v>na</v>
      </c>
      <c r="D71" s="14" t="str">
        <f>_xlfn.CONCAT("[",TEXT('TtT V5-1 TS'!G96,"mm" ),"m; bis ",TEXT('TtT V5-1 TS'!J96,"hh:mm")," --- Folie ",Foliennotizen[[#This Row],[Folien]]," (",TEXT('TtT V5-1 TS'!AH96,"#"),")]")</f>
        <v>[05m; bis 15:18 --- Folie na (na)]</v>
      </c>
      <c r="E71" s="6" t="str">
        <f>_xlfn.CONCAT(CHAR(10),"ID: ",'TtT V5-1 TS'!L96," | Einheit ",'TtT V5-1 TS'!M96,": ",'TtT V5-1 TS'!N96," | Baustein ",'TtT V5-1 TS'!O96,": ",'TtT V5-1 TS'!P96)</f>
        <v xml:space="preserve">
ID: 12.01.01a.03_v_DE | Einheit 12: Formaler Rahmen | Baustein 1: Planung Workshop</v>
      </c>
      <c r="F71" s="6" t="str">
        <f>_xlfn.CONCAT(CHAR(10),"Inhalt ",'TtT V5-1 TS'!Q96,": ",'TtT V5-1 TS'!R96," (",'TtT V5-1 TS'!S96,") | Schritt ",'TtT V5-1 TS'!T96,": ",'TtT V5-1 TS'!U96)</f>
        <v xml:space="preserve">
Inhalt 01a: Workshopplanung (Mindmap) | Schritt 3: 3/9 TN Gruppe 1 stellen vor (Erster Schritt)</v>
      </c>
      <c r="G71" s="6" t="str">
        <f>_xlfn.CONCAT(CHAR(10),CHAR(10),"Aktive Rolle:",CHAR(10),'TtT V5-1 TS'!Z96)</f>
        <v xml:space="preserve">
Aktive Rolle:
Moderation:
- Leitfrage Gruppe 1: "Mit welchen Aspekten, die elementar die Gestaltung des Workshops bedingen, sollte man sich zuerst auseinandersetzen?"
- Besprechung moderieren, max. 5 min</v>
      </c>
      <c r="H71" s="6" t="str">
        <f>IF(ISBLANK('TtT V5-1 TS'!AA96),"",_xlfn.CONCAT(CHAR(10),CHAR(10),"Passive Rolle:",CHAR(10),'TtT V5-1 TS'!AA96))</f>
        <v xml:space="preserve">
Passive Rolle:
* in Chat: Leitfrage Gruppe 1</v>
      </c>
      <c r="I71" s="6" t="str">
        <f>IF(ISBLANK('TtT V5-1 TS'!AB96),"",_xlfn.CONCAT(CHAR(10),CHAR(10),"--- Text für Chat---",CHAR(10),'TtT V5-1 TS'!AB96))</f>
        <v xml:space="preserve">
--- Text für Chat---
Leitfrage Gruppe 1:
Mit welchen Aspekten, die elementar die Gestaltung des Workshops bedingen, sollte man sich zuerst auseinandersetzen?</v>
      </c>
      <c r="J71" s="6" t="str">
        <f>IF(ISBLANK('TtT V5-1 TS'!AK96),"",_xlfn.CONCAT(CHAR(10),CHAR(10),"--- Ressource für Chat---",CHAR(10),'TtT V5-1 TS'!AK96))</f>
        <v/>
      </c>
      <c r="K71" s="6" t="str">
        <f t="shared" si="0"/>
        <v xml:space="preserve">
-*/-*/-*/-*/-*/-*/-*/-*/-*/-*/-*/-*/-*/-*/-*/-*/-*/-*/-*/-*/</v>
      </c>
      <c r="L71" s="7" t="str">
        <f>_xlfn.CONCAT(CHAR(10),Foliennotizen[[#This Row],[von bis - BS-Teilung]:[Zusatz Notes]])</f>
        <v xml:space="preserve">
[05m; bis 15:18 --- Folie na (na)]
ID: 12.01.01a.03_v_DE | Einheit 12: Formaler Rahmen | Baustein 1: Planung Workshop
Inhalt 01a: Workshopplanung (Mindmap) | Schritt 3: 3/9 TN Gruppe 1 stellen vor (Erster Schritt)
Aktive Rolle:
Moderation:
- Leitfrage Gruppe 1: "Mit welchen Aspekten, die elementar die Gestaltung des Workshops bedingen, sollte man sich zuerst auseinandersetzen?"
- Besprechung moderieren, max. 5 min
Passive Rolle:
* in Chat: Leitfrage Gruppe 1
--- Text für Chat---
Leitfrage Gruppe 1:
Mit welchen Aspekten, die elementar die Gestaltung des Workshops bedingen, sollte man sich zuerst auseinandersetzen?
-*/-*/-*/-*/-*/-*/-*/-*/-*/-*/-*/-*/-*/-*/-*/-*/-*/-*/-*/-*/</v>
      </c>
    </row>
    <row r="72" spans="1:12" x14ac:dyDescent="0.2">
      <c r="A72" s="6">
        <f>'TtT V5-1 TS'!$B97</f>
        <v>1</v>
      </c>
      <c r="B72" s="6" t="e">
        <f>'TtT V5-1 TS'!#REF!</f>
        <v>#REF!</v>
      </c>
      <c r="C72" s="6" t="str" cm="1">
        <f t="array" ref="C72">_xlfn.IFS('TtT V5-1 TS'!AD97="na","na",'TtT V5-1 TS'!AD97='TtT V5-1 TS'!AF97,_xlfn.CONCAT('TtT V5-1 TS'!AE97),'TtT V5-1 TS'!AD97&lt;&gt;'TtT V5-1 TS'!AF97,_xlfn.CONCAT('TtT V5-1 TS'!AE97,"-",'TtT V5-1 TS'!AG97))</f>
        <v>na</v>
      </c>
      <c r="D72" s="14" t="str">
        <f>_xlfn.CONCAT("[",TEXT('TtT V5-1 TS'!G97,"mm" ),"m; bis ",TEXT('TtT V5-1 TS'!J97,"hh:mm")," --- Folie ",Foliennotizen[[#This Row],[Folien]]," (",TEXT('TtT V5-1 TS'!AH97,"#"),")]")</f>
        <v>[01m; bis 15:18 --- Folie na (na)]</v>
      </c>
      <c r="E72" s="6" t="str">
        <f>_xlfn.CONCAT(CHAR(10),"ID: ",'TtT V5-1 TS'!L97," | Einheit ",'TtT V5-1 TS'!M97,": ",'TtT V5-1 TS'!N97," | Baustein ",'TtT V5-1 TS'!O97,": ",'TtT V5-1 TS'!P97)</f>
        <v xml:space="preserve">
ID: 12.01.01a.04_v_DE | Einheit 12: Formaler Rahmen | Baustein 1: Planung Workshop</v>
      </c>
      <c r="F72" s="6" t="str">
        <f>_xlfn.CONCAT(CHAR(10),"Inhalt ",'TtT V5-1 TS'!Q97,": ",'TtT V5-1 TS'!R97," (",'TtT V5-1 TS'!S97,") | Schritt ",'TtT V5-1 TS'!T97,": ",'TtT V5-1 TS'!U97)</f>
        <v xml:space="preserve">
Inhalt 01a: Workshopplanung (Mindmap) | Schritt 4: 4/9 WL referiert Thema 1 (Erster Schritt)</v>
      </c>
      <c r="G72" s="6" t="str">
        <f>_xlfn.CONCAT(CHAR(10),CHAR(10),"Aktive Rolle:",CHAR(10),'TtT V5-1 TS'!Z97)</f>
        <v xml:space="preserve">
Aktive Rolle:
Vortrag:
- 3-Z (Zeit, Ziel, Zielgruppe)
- ggf. auf wichtige Punkte hinweisen, die in den Mindmaps der TN noch gefehlt haben.</v>
      </c>
      <c r="H72" s="6" t="str">
        <f>IF(ISBLANK('TtT V5-1 TS'!AA97),"",_xlfn.CONCAT(CHAR(10),CHAR(10),"Passive Rolle:",CHAR(10),'TtT V5-1 TS'!AA97))</f>
        <v/>
      </c>
      <c r="I72" s="6" t="str">
        <f>IF(ISBLANK('TtT V5-1 TS'!AB97),"",_xlfn.CONCAT(CHAR(10),CHAR(10),"--- Text für Chat---",CHAR(10),'TtT V5-1 TS'!AB97))</f>
        <v/>
      </c>
      <c r="J72" s="6" t="str">
        <f>IF(ISBLANK('TtT V5-1 TS'!AK97),"",_xlfn.CONCAT(CHAR(10),CHAR(10),"--- Ressource für Chat---",CHAR(10),'TtT V5-1 TS'!AK97))</f>
        <v/>
      </c>
      <c r="K72" s="6" t="str">
        <f t="shared" si="0"/>
        <v xml:space="preserve">
-*/-*/-*/-*/-*/-*/-*/-*/-*/-*/-*/-*/-*/-*/-*/-*/-*/-*/-*/-*/</v>
      </c>
      <c r="L72" s="7" t="str">
        <f>_xlfn.CONCAT(CHAR(10),Foliennotizen[[#This Row],[von bis - BS-Teilung]:[Zusatz Notes]])</f>
        <v xml:space="preserve">
[01m; bis 15:18 --- Folie na (na)]
ID: 12.01.01a.04_v_DE | Einheit 12: Formaler Rahmen | Baustein 1: Planung Workshop
Inhalt 01a: Workshopplanung (Mindmap) | Schritt 4: 4/9 WL referiert Thema 1 (Erster Schritt)
Aktive Rolle:
Vortrag:
- 3-Z (Zeit, Ziel, Zielgruppe)
- ggf. auf wichtige Punkte hinweisen, die in den Mindmaps der TN noch gefehlt haben.
-*/-*/-*/-*/-*/-*/-*/-*/-*/-*/-*/-*/-*/-*/-*/-*/-*/-*/-*/-*/</v>
      </c>
    </row>
    <row r="73" spans="1:12" x14ac:dyDescent="0.2">
      <c r="A73" s="6">
        <f>'TtT V5-1 TS'!$B98</f>
        <v>1</v>
      </c>
      <c r="B73" s="6" t="e">
        <f>'TtT V5-1 TS'!#REF!</f>
        <v>#REF!</v>
      </c>
      <c r="C73" s="6" t="str" cm="1">
        <f t="array" ref="C73">_xlfn.IFS('TtT V5-1 TS'!AD98="na","na",'TtT V5-1 TS'!AD98='TtT V5-1 TS'!AF98,_xlfn.CONCAT('TtT V5-1 TS'!AE98),'TtT V5-1 TS'!AD98&lt;&gt;'TtT V5-1 TS'!AF98,_xlfn.CONCAT('TtT V5-1 TS'!AE98,"-",'TtT V5-1 TS'!AG98))</f>
        <v>na</v>
      </c>
      <c r="D73" s="14" t="str">
        <f>_xlfn.CONCAT("[",TEXT('TtT V5-1 TS'!G98,"mm" ),"m; bis ",TEXT('TtT V5-1 TS'!J98,"hh:mm")," --- Folie ",Foliennotizen[[#This Row],[Folien]]," (",TEXT('TtT V5-1 TS'!AH98,"#"),")]")</f>
        <v>[05m; bis 15:18 --- Folie na (na)]</v>
      </c>
      <c r="E73" s="6" t="str">
        <f>_xlfn.CONCAT(CHAR(10),"ID: ",'TtT V5-1 TS'!L98," | Einheit ",'TtT V5-1 TS'!M98,": ",'TtT V5-1 TS'!N98," | Baustein ",'TtT V5-1 TS'!O98,": ",'TtT V5-1 TS'!P98)</f>
        <v xml:space="preserve">
ID: 12.01.01a.05_v_DE | Einheit 12: Formaler Rahmen | Baustein 1: Planung Workshop</v>
      </c>
      <c r="F73" s="6" t="str">
        <f>_xlfn.CONCAT(CHAR(10),"Inhalt ",'TtT V5-1 TS'!Q98,": ",'TtT V5-1 TS'!R98," (",'TtT V5-1 TS'!S98,") | Schritt ",'TtT V5-1 TS'!T98,": ",'TtT V5-1 TS'!U98)</f>
        <v xml:space="preserve">
Inhalt 01a: Workshopplanung (Mindmap) | Schritt 5: 5/9 TN Gruppe 2 stellen vor (Inhaltliches)</v>
      </c>
      <c r="G73" s="6" t="str">
        <f>_xlfn.CONCAT(CHAR(10),CHAR(10),"Aktive Rolle:",CHAR(10),'TtT V5-1 TS'!Z98)</f>
        <v xml:space="preserve">
Aktive Rolle:
Moderation:
- Leitfrage Gruppe 2: "Wie erarbeitet man die Inhalte? Woran sollte man sich bei der Ausgestaltung orientieren?"
- Besprechung moderieren, max. 5 min</v>
      </c>
      <c r="H73" s="6" t="str">
        <f>IF(ISBLANK('TtT V5-1 TS'!AA98),"",_xlfn.CONCAT(CHAR(10),CHAR(10),"Passive Rolle:",CHAR(10),'TtT V5-1 TS'!AA98))</f>
        <v xml:space="preserve">
Passive Rolle:
* in Chat: Leitfrage Gruppe 2</v>
      </c>
      <c r="I73" s="6" t="str">
        <f>IF(ISBLANK('TtT V5-1 TS'!AB98),"",_xlfn.CONCAT(CHAR(10),CHAR(10),"--- Text für Chat---",CHAR(10),'TtT V5-1 TS'!AB98))</f>
        <v xml:space="preserve">
--- Text für Chat---
Leitfrage Gruppe 2:
Wie erarbeitet man die Inhalte? Woran sollte man sich bei der Ausgestaltung orientieren?</v>
      </c>
      <c r="J73" s="6" t="str">
        <f>IF(ISBLANK('TtT V5-1 TS'!AK98),"",_xlfn.CONCAT(CHAR(10),CHAR(10),"--- Ressource für Chat---",CHAR(10),'TtT V5-1 TS'!AK98))</f>
        <v/>
      </c>
      <c r="K73" s="6" t="str">
        <f t="shared" si="0"/>
        <v xml:space="preserve">
-*/-*/-*/-*/-*/-*/-*/-*/-*/-*/-*/-*/-*/-*/-*/-*/-*/-*/-*/-*/</v>
      </c>
      <c r="L73" s="7" t="str">
        <f>_xlfn.CONCAT(CHAR(10),Foliennotizen[[#This Row],[von bis - BS-Teilung]:[Zusatz Notes]])</f>
        <v xml:space="preserve">
[05m; bis 15:18 --- Folie na (na)]
ID: 12.01.01a.05_v_DE | Einheit 12: Formaler Rahmen | Baustein 1: Planung Workshop
Inhalt 01a: Workshopplanung (Mindmap) | Schritt 5: 5/9 TN Gruppe 2 stellen vor (Inhaltliches)
Aktive Rolle:
Moderation:
- Leitfrage Gruppe 2: "Wie erarbeitet man die Inhalte? Woran sollte man sich bei der Ausgestaltung orientieren?"
- Besprechung moderieren, max. 5 min
Passive Rolle:
* in Chat: Leitfrage Gruppe 2
--- Text für Chat---
Leitfrage Gruppe 2:
Wie erarbeitet man die Inhalte? Woran sollte man sich bei der Ausgestaltung orientieren?
-*/-*/-*/-*/-*/-*/-*/-*/-*/-*/-*/-*/-*/-*/-*/-*/-*/-*/-*/-*/</v>
      </c>
    </row>
    <row r="74" spans="1:12" x14ac:dyDescent="0.2">
      <c r="A74" s="6">
        <f>'TtT V5-1 TS'!$B100</f>
        <v>1</v>
      </c>
      <c r="B74" s="6" t="e">
        <f>'TtT V5-1 TS'!#REF!</f>
        <v>#REF!</v>
      </c>
      <c r="C74" s="6" t="str" cm="1">
        <f t="array" ref="C74">_xlfn.IFS('TtT V5-1 TS'!AD100="na","na",'TtT V5-1 TS'!AD100='TtT V5-1 TS'!AF100,_xlfn.CONCAT('TtT V5-1 TS'!AE100),'TtT V5-1 TS'!AD100&lt;&gt;'TtT V5-1 TS'!AF100,_xlfn.CONCAT('TtT V5-1 TS'!AE100,"-",'TtT V5-1 TS'!AG100))</f>
        <v>na</v>
      </c>
      <c r="D74" s="14" t="str">
        <f>_xlfn.CONCAT("[",TEXT('TtT V5-1 TS'!G100,"mm" ),"m; bis ",TEXT('TtT V5-1 TS'!J100,"hh:mm")," --- Folie ",Foliennotizen[[#This Row],[Folien]]," (",TEXT('TtT V5-1 TS'!AH100,"#"),")]")</f>
        <v>[05m; bis 15:18 --- Folie na (na)]</v>
      </c>
      <c r="E74" s="6" t="str">
        <f>_xlfn.CONCAT(CHAR(10),"ID: ",'TtT V5-1 TS'!L100," | Einheit ",'TtT V5-1 TS'!M100,": ",'TtT V5-1 TS'!N100," | Baustein ",'TtT V5-1 TS'!O100,": ",'TtT V5-1 TS'!P100)</f>
        <v xml:space="preserve">
ID: 12.01.01a.07_v_DE | Einheit 12: Formaler Rahmen | Baustein 1: Planung Workshop</v>
      </c>
      <c r="F74" s="6" t="str">
        <f>_xlfn.CONCAT(CHAR(10),"Inhalt ",'TtT V5-1 TS'!Q100,": ",'TtT V5-1 TS'!R100," (",'TtT V5-1 TS'!S100,") | Schritt ",'TtT V5-1 TS'!T100,": ",'TtT V5-1 TS'!U100)</f>
        <v xml:space="preserve">
Inhalt 01a: Workshopplanung (Mindmap) | Schritt 7: 7/9 TN Gruppe 3 stellen vor (Organisatorisches)</v>
      </c>
      <c r="G74" s="6" t="str">
        <f>_xlfn.CONCAT(CHAR(10),CHAR(10),"Aktive Rolle:",CHAR(10),'TtT V5-1 TS'!Z100)</f>
        <v xml:space="preserve">
Aktive Rolle:
Moderation:
- Leitfrage Gruppe 3: "Welche organisatorischen Aspekte und Schritte gehören zur Gestaltung eines Workshops?"
- Besprechung moderieren, max. 5 min</v>
      </c>
      <c r="H74" s="6" t="str">
        <f>IF(ISBLANK('TtT V5-1 TS'!AA100),"",_xlfn.CONCAT(CHAR(10),CHAR(10),"Passive Rolle:",CHAR(10),'TtT V5-1 TS'!AA100))</f>
        <v xml:space="preserve">
Passive Rolle:
* in Chat: Leitfrage Gruppe 3</v>
      </c>
      <c r="I74" s="6" t="str">
        <f>IF(ISBLANK('TtT V5-1 TS'!AB100),"",_xlfn.CONCAT(CHAR(10),CHAR(10),"--- Text für Chat---",CHAR(10),'TtT V5-1 TS'!AB100))</f>
        <v xml:space="preserve">
--- Text für Chat---
Leitfrage Gruppe 3:
Welche organisatorischen Aspekte und Schritte gehören zur Gestaltung eines Workshops?</v>
      </c>
      <c r="J74" s="6" t="str">
        <f>IF(ISBLANK('TtT V5-1 TS'!AK100),"",_xlfn.CONCAT(CHAR(10),CHAR(10),"--- Ressource für Chat---",CHAR(10),'TtT V5-1 TS'!AK100))</f>
        <v/>
      </c>
      <c r="K74" s="6" t="str">
        <f t="shared" si="0"/>
        <v xml:space="preserve">
-*/-*/-*/-*/-*/-*/-*/-*/-*/-*/-*/-*/-*/-*/-*/-*/-*/-*/-*/-*/</v>
      </c>
      <c r="L74" s="7" t="str">
        <f>_xlfn.CONCAT(CHAR(10),Foliennotizen[[#This Row],[von bis - BS-Teilung]:[Zusatz Notes]])</f>
        <v xml:space="preserve">
[05m; bis 15:18 --- Folie na (na)]
ID: 12.01.01a.07_v_DE | Einheit 12: Formaler Rahmen | Baustein 1: Planung Workshop
Inhalt 01a: Workshopplanung (Mindmap) | Schritt 7: 7/9 TN Gruppe 3 stellen vor (Organisatorisches)
Aktive Rolle:
Moderation:
- Leitfrage Gruppe 3: "Welche organisatorischen Aspekte und Schritte gehören zur Gestaltung eines Workshops?"
- Besprechung moderieren, max. 5 min
Passive Rolle:
* in Chat: Leitfrage Gruppe 3
--- Text für Chat---
Leitfrage Gruppe 3:
Welche organisatorischen Aspekte und Schritte gehören zur Gestaltung eines Workshops?
-*/-*/-*/-*/-*/-*/-*/-*/-*/-*/-*/-*/-*/-*/-*/-*/-*/-*/-*/-*/</v>
      </c>
    </row>
    <row r="75" spans="1:12" x14ac:dyDescent="0.2">
      <c r="A75" s="6">
        <f>'TtT V5-1 TS'!$B101</f>
        <v>1</v>
      </c>
      <c r="B75" s="6" t="e">
        <f>'TtT V5-1 TS'!#REF!</f>
        <v>#REF!</v>
      </c>
      <c r="C75" s="6" t="str" cm="1">
        <f t="array" ref="C75">_xlfn.IFS('TtT V5-1 TS'!AD101="na","na",'TtT V5-1 TS'!AD101='TtT V5-1 TS'!AF101,_xlfn.CONCAT('TtT V5-1 TS'!AE101),'TtT V5-1 TS'!AD101&lt;&gt;'TtT V5-1 TS'!AF101,_xlfn.CONCAT('TtT V5-1 TS'!AE101,"-",'TtT V5-1 TS'!AG101))</f>
        <v>na</v>
      </c>
      <c r="D75" s="14" t="str">
        <f>_xlfn.CONCAT("[",TEXT('TtT V5-1 TS'!G101,"mm" ),"m; bis ",TEXT('TtT V5-1 TS'!J101,"hh:mm")," --- Folie ",Foliennotizen[[#This Row],[Folien]]," (",TEXT('TtT V5-1 TS'!AH101,"#"),")]")</f>
        <v>[01m; bis 15:18 --- Folie na (na)]</v>
      </c>
      <c r="E75" s="6" t="str">
        <f>_xlfn.CONCAT(CHAR(10),"ID: ",'TtT V5-1 TS'!L101," | Einheit ",'TtT V5-1 TS'!M101,": ",'TtT V5-1 TS'!N101," | Baustein ",'TtT V5-1 TS'!O101,": ",'TtT V5-1 TS'!P101)</f>
        <v xml:space="preserve">
ID: 12.01.01a.08_v_DE | Einheit 12: Formaler Rahmen | Baustein 1: Planung Workshop</v>
      </c>
      <c r="F75" s="6" t="str">
        <f>_xlfn.CONCAT(CHAR(10),"Inhalt ",'TtT V5-1 TS'!Q101,": ",'TtT V5-1 TS'!R101," (",'TtT V5-1 TS'!S101,") | Schritt ",'TtT V5-1 TS'!T101,": ",'TtT V5-1 TS'!U101)</f>
        <v xml:space="preserve">
Inhalt 01a: Workshopplanung (Mindmap) | Schritt 8: 8/9 WL referiert Thema 3 (Organisatorisches)</v>
      </c>
      <c r="G75" s="6" t="str">
        <f>_xlfn.CONCAT(CHAR(10),CHAR(10),"Aktive Rolle:",CHAR(10),'TtT V5-1 TS'!Z101)</f>
        <v xml:space="preserve">
Aktive Rolle:
Vortrag:
- Ansprechen der einzelnen Punkte zur organisatorischen Vorbereitung
- ggf. auf wichtige Punkte hinweisen, die in den Mindmaps der TN noch gefehlt haben.</v>
      </c>
      <c r="H75" s="6" t="str">
        <f>IF(ISBLANK('TtT V5-1 TS'!AA101),"",_xlfn.CONCAT(CHAR(10),CHAR(10),"Passive Rolle:",CHAR(10),'TtT V5-1 TS'!AA101))</f>
        <v/>
      </c>
      <c r="I75" s="6" t="str">
        <f>IF(ISBLANK('TtT V5-1 TS'!AB101),"",_xlfn.CONCAT(CHAR(10),CHAR(10),"--- Text für Chat---",CHAR(10),'TtT V5-1 TS'!AB101))</f>
        <v/>
      </c>
      <c r="J75" s="6" t="str">
        <f>IF(ISBLANK('TtT V5-1 TS'!AK101),"",_xlfn.CONCAT(CHAR(10),CHAR(10),"--- Ressource für Chat---",CHAR(10),'TtT V5-1 TS'!AK101))</f>
        <v/>
      </c>
      <c r="K75" s="6" t="str">
        <f t="shared" si="0"/>
        <v xml:space="preserve">
-*/-*/-*/-*/-*/-*/-*/-*/-*/-*/-*/-*/-*/-*/-*/-*/-*/-*/-*/-*/</v>
      </c>
      <c r="L75" s="7" t="str">
        <f>_xlfn.CONCAT(CHAR(10),Foliennotizen[[#This Row],[von bis - BS-Teilung]:[Zusatz Notes]])</f>
        <v xml:space="preserve">
[01m; bis 15:18 --- Folie na (na)]
ID: 12.01.01a.08_v_DE | Einheit 12: Formaler Rahmen | Baustein 1: Planung Workshop
Inhalt 01a: Workshopplanung (Mindmap) | Schritt 8: 8/9 WL referiert Thema 3 (Organisatorisches)
Aktive Rolle:
Vortrag:
- Ansprechen der einzelnen Punkte zur organisatorischen Vorbereitung
- ggf. auf wichtige Punkte hinweisen, die in den Mindmaps der TN noch gefehlt haben.
-*/-*/-*/-*/-*/-*/-*/-*/-*/-*/-*/-*/-*/-*/-*/-*/-*/-*/-*/-*/</v>
      </c>
    </row>
    <row r="76" spans="1:12" x14ac:dyDescent="0.2">
      <c r="A76" s="6">
        <f>'TtT V5-1 TS'!$B102</f>
        <v>1</v>
      </c>
      <c r="B76" s="6" t="e">
        <f>'TtT V5-1 TS'!#REF!</f>
        <v>#REF!</v>
      </c>
      <c r="C76" s="6" t="str" cm="1">
        <f t="array" ref="C76">_xlfn.IFS('TtT V5-1 TS'!AD102="na","na",'TtT V5-1 TS'!AD102='TtT V5-1 TS'!AF102,_xlfn.CONCAT('TtT V5-1 TS'!AE102),'TtT V5-1 TS'!AD102&lt;&gt;'TtT V5-1 TS'!AF102,_xlfn.CONCAT('TtT V5-1 TS'!AE102,"-",'TtT V5-1 TS'!AG102))</f>
        <v>na</v>
      </c>
      <c r="D76" s="14" t="str">
        <f>_xlfn.CONCAT("[",TEXT('TtT V5-1 TS'!G102,"mm" ),"m; bis ",TEXT('TtT V5-1 TS'!J102,"hh:mm")," --- Folie ",Foliennotizen[[#This Row],[Folien]]," (",TEXT('TtT V5-1 TS'!AH102,"#"),")]")</f>
        <v>[01m; bis 15:18 --- Folie na (na)]</v>
      </c>
      <c r="E76" s="6" t="str">
        <f>_xlfn.CONCAT(CHAR(10),"ID: ",'TtT V5-1 TS'!L102," | Einheit ",'TtT V5-1 TS'!M102,": ",'TtT V5-1 TS'!N102," | Baustein ",'TtT V5-1 TS'!O102,": ",'TtT V5-1 TS'!P102)</f>
        <v xml:space="preserve">
ID: 12.01.01a.09_v_DE | Einheit 12: Formaler Rahmen | Baustein 1: Planung Workshop</v>
      </c>
      <c r="F76" s="6" t="str">
        <f>_xlfn.CONCAT(CHAR(10),"Inhalt ",'TtT V5-1 TS'!Q102,": ",'TtT V5-1 TS'!R102," (",'TtT V5-1 TS'!S102,") | Schritt ",'TtT V5-1 TS'!T102,": ",'TtT V5-1 TS'!U102)</f>
        <v xml:space="preserve">
Inhalt 01a: Workshopplanung (Mindmap) | Schritt 9: 9/9 WL referiert (Zusammenfassung)</v>
      </c>
      <c r="G76" s="6" t="str">
        <f>_xlfn.CONCAT(CHAR(10),CHAR(10),"Aktive Rolle:",CHAR(10),'TtT V5-1 TS'!Z102)</f>
        <v xml:space="preserve">
Aktive Rolle:
Vortrag:
- Vorstellung der gesamten Mindmap
- ggf. auf wichtige Punkte hinweisen, die in den Mindmaps der TN noch gefehlt haben.</v>
      </c>
      <c r="H76" s="6" t="str">
        <f>IF(ISBLANK('TtT V5-1 TS'!AA102),"",_xlfn.CONCAT(CHAR(10),CHAR(10),"Passive Rolle:",CHAR(10),'TtT V5-1 TS'!AA102))</f>
        <v/>
      </c>
      <c r="I76" s="6" t="str">
        <f>IF(ISBLANK('TtT V5-1 TS'!AB102),"",_xlfn.CONCAT(CHAR(10),CHAR(10),"--- Text für Chat---",CHAR(10),'TtT V5-1 TS'!AB102))</f>
        <v/>
      </c>
      <c r="J76" s="6" t="str">
        <f>IF(ISBLANK('TtT V5-1 TS'!AK102),"",_xlfn.CONCAT(CHAR(10),CHAR(10),"--- Ressource für Chat---",CHAR(10),'TtT V5-1 TS'!AK102))</f>
        <v/>
      </c>
      <c r="K76" s="6" t="str">
        <f t="shared" si="0"/>
        <v xml:space="preserve">
-*/-*/-*/-*/-*/-*/-*/-*/-*/-*/-*/-*/-*/-*/-*/-*/-*/-*/-*/-*/</v>
      </c>
      <c r="L76" s="7" t="str">
        <f>_xlfn.CONCAT(CHAR(10),Foliennotizen[[#This Row],[von bis - BS-Teilung]:[Zusatz Notes]])</f>
        <v xml:space="preserve">
[01m; bis 15:18 --- Folie na (na)]
ID: 12.01.01a.09_v_DE | Einheit 12: Formaler Rahmen | Baustein 1: Planung Workshop
Inhalt 01a: Workshopplanung (Mindmap) | Schritt 9: 9/9 WL referiert (Zusammenfassung)
Aktive Rolle:
Vortrag:
- Vorstellung der gesamten Mindmap
- ggf. auf wichtige Punkte hinweisen, die in den Mindmaps der TN noch gefehlt haben.
-*/-*/-*/-*/-*/-*/-*/-*/-*/-*/-*/-*/-*/-*/-*/-*/-*/-*/-*/-*/</v>
      </c>
    </row>
    <row r="77" spans="1:12" x14ac:dyDescent="0.2">
      <c r="A77" s="6">
        <f>'TtT V5-1 TS'!$B104</f>
        <v>1</v>
      </c>
      <c r="B77" s="6" t="e">
        <f>'TtT V5-1 TS'!#REF!</f>
        <v>#REF!</v>
      </c>
      <c r="C77" s="6" t="str" cm="1">
        <f t="array" ref="C77">_xlfn.IFS('TtT V5-1 TS'!AD104="na","na",'TtT V5-1 TS'!AD104='TtT V5-1 TS'!AF104,_xlfn.CONCAT('TtT V5-1 TS'!AE104),'TtT V5-1 TS'!AD104&lt;&gt;'TtT V5-1 TS'!AF104,_xlfn.CONCAT('TtT V5-1 TS'!AE104,"-",'TtT V5-1 TS'!AG104))</f>
        <v>na</v>
      </c>
      <c r="D77" s="14" t="str">
        <f>_xlfn.CONCAT("[",TEXT('TtT V5-1 TS'!G104,"mm" ),"m; bis ",TEXT('TtT V5-1 TS'!J104,"hh:mm")," --- Folie ",Foliennotizen[[#This Row],[Folien]]," (",TEXT('TtT V5-1 TS'!AH104,"#"),")]")</f>
        <v>[05m; bis 15:26 --- Folie na (na)]</v>
      </c>
      <c r="E77" s="6" t="str">
        <f>_xlfn.CONCAT(CHAR(10),"ID: ",'TtT V5-1 TS'!L104," | Einheit ",'TtT V5-1 TS'!M104,": ",'TtT V5-1 TS'!N104," | Baustein ",'TtT V5-1 TS'!O104,": ",'TtT V5-1 TS'!P104)</f>
        <v xml:space="preserve">
ID: 13.01.01a.02_v_DE | Einheit 13: Abschluss des ersten Tages | Baustein 1: Rekapitulieren</v>
      </c>
      <c r="F77" s="6" t="str">
        <f>_xlfn.CONCAT(CHAR(10),"Inhalt ",'TtT V5-1 TS'!Q104,": ",'TtT V5-1 TS'!R104," (",'TtT V5-1 TS'!S104,") | Schritt ",'TtT V5-1 TS'!T104,": ",'TtT V5-1 TS'!U104)</f>
        <v xml:space="preserve">
Inhalt 01a: Zusammenfassung Tag 1 (Zuruf) | Schritt 2: TN geben Input</v>
      </c>
      <c r="G77" s="6" t="str">
        <f>_xlfn.CONCAT(CHAR(10),CHAR(10),"Aktive Rolle:",CHAR(10),'TtT V5-1 TS'!Z104)</f>
        <v xml:space="preserve">
Aktive Rolle:
Aufgabenstellung:
- Zuruf ohne Notizen
- "Wenn Ihr den heutigen Tag Revue passieren lasst: was habt ihr an dem ersten Tag für euch gelernt? Was war für euch besonders relevant??"
- Bitte Antworten einfach in den Raum rufen</v>
      </c>
      <c r="H77" s="6" t="str">
        <f>IF(ISBLANK('TtT V5-1 TS'!AA104),"",_xlfn.CONCAT(CHAR(10),CHAR(10),"Passive Rolle:",CHAR(10),'TtT V5-1 TS'!AA104))</f>
        <v/>
      </c>
      <c r="I77" s="6" t="str">
        <f>IF(ISBLANK('TtT V5-1 TS'!AB104),"",_xlfn.CONCAT(CHAR(10),CHAR(10),"--- Text für Chat---",CHAR(10),'TtT V5-1 TS'!AB104))</f>
        <v/>
      </c>
      <c r="J77" s="6" t="str">
        <f>IF(ISBLANK('TtT V5-1 TS'!AK104),"",_xlfn.CONCAT(CHAR(10),CHAR(10),"--- Ressource für Chat---",CHAR(10),'TtT V5-1 TS'!AK104))</f>
        <v/>
      </c>
      <c r="K77" s="6" t="str">
        <f t="shared" si="0"/>
        <v xml:space="preserve">
-*/-*/-*/-*/-*/-*/-*/-*/-*/-*/-*/-*/-*/-*/-*/-*/-*/-*/-*/-*/</v>
      </c>
      <c r="L77" s="7" t="str">
        <f>_xlfn.CONCAT(CHAR(10),Foliennotizen[[#This Row],[von bis - BS-Teilung]:[Zusatz Notes]])</f>
        <v xml:space="preserve">
[05m; bis 15:26 --- Folie na (na)]
ID: 13.01.01a.02_v_DE | Einheit 13: Abschluss des ersten Tages | Baustein 1: Rekapitulieren
Inhalt 01a: Zusammenfassung Tag 1 (Zuruf) | Schritt 2: TN geben Input
Aktive Rolle:
Aufgabenstellung:
- Zuruf ohne Notizen
- "Wenn Ihr den heutigen Tag Revue passieren lasst: was habt ihr an dem ersten Tag für euch gelernt? Was war für euch besonders relevant??"
- Bitte Antworten einfach in den Raum rufen
-*/-*/-*/-*/-*/-*/-*/-*/-*/-*/-*/-*/-*/-*/-*/-*/-*/-*/-*/-*/</v>
      </c>
    </row>
    <row r="78" spans="1:12" x14ac:dyDescent="0.2">
      <c r="A78" s="6">
        <f>'TtT V5-1 TS'!$B105</f>
        <v>1</v>
      </c>
      <c r="B78" s="6" t="e">
        <f>'TtT V5-1 TS'!#REF!</f>
        <v>#REF!</v>
      </c>
      <c r="C78" s="6" t="str" cm="1">
        <f t="array" ref="C78">_xlfn.IFS('TtT V5-1 TS'!AD105="na","na",'TtT V5-1 TS'!AD105='TtT V5-1 TS'!AF105,_xlfn.CONCAT('TtT V5-1 TS'!AE105),'TtT V5-1 TS'!AD105&lt;&gt;'TtT V5-1 TS'!AF105,_xlfn.CONCAT('TtT V5-1 TS'!AE105,"-",'TtT V5-1 TS'!AG105))</f>
        <v>13.3</v>
      </c>
      <c r="D78" s="14" t="str">
        <f>_xlfn.CONCAT("[",TEXT('TtT V5-1 TS'!G105,"mm" ),"m; bis ",TEXT('TtT V5-1 TS'!J105,"hh:mm")," --- Folie ",Foliennotizen[[#This Row],[Folien]]," (",TEXT('TtT V5-1 TS'!AH105,"#"),")]")</f>
        <v>[05m; bis 15:31 --- Folie 13.3 (1)]</v>
      </c>
      <c r="E78" s="6" t="str">
        <f>_xlfn.CONCAT(CHAR(10),"ID: ",'TtT V5-1 TS'!L105," | Einheit ",'TtT V5-1 TS'!M105,": ",'TtT V5-1 TS'!N105," | Baustein ",'TtT V5-1 TS'!O105,": ",'TtT V5-1 TS'!P105)</f>
        <v xml:space="preserve">
ID: 13.01.02.01_v_DE | Einheit 13: Abschluss des ersten Tages | Baustein 1: Rekapitulieren</v>
      </c>
      <c r="F78" s="6" t="str">
        <f>_xlfn.CONCAT(CHAR(10),"Inhalt ",'TtT V5-1 TS'!Q105,": ",'TtT V5-1 TS'!R105," (",'TtT V5-1 TS'!S105,") | Schritt ",'TtT V5-1 TS'!T105,": ",'TtT V5-1 TS'!U105)</f>
        <v xml:space="preserve">
Inhalt 2: Nutzen Tag 1 (Zuruf) | Schritt 1: TN geben Input</v>
      </c>
      <c r="G78" s="6" t="str">
        <f>_xlfn.CONCAT(CHAR(10),CHAR(10),"Aktive Rolle:",CHAR(10),'TtT V5-1 TS'!Z105)</f>
        <v xml:space="preserve">
Aktive Rolle:
Aufgabenstellung:
- Zuruf ohne Notizen
- "Wenn Ihr den heutigen Tag Revue passieren lasst: Was meint Ihr, könnt Ihr von den Inhalten in Eurem Arbeitsalltag nutzen oder anwenden?"
- Bitte Antworten einfach in den Raum rufen</v>
      </c>
      <c r="H78" s="6" t="str">
        <f>IF(ISBLANK('TtT V5-1 TS'!AA105),"",_xlfn.CONCAT(CHAR(10),CHAR(10),"Passive Rolle:",CHAR(10),'TtT V5-1 TS'!AA105))</f>
        <v/>
      </c>
      <c r="I78" s="6" t="str">
        <f>IF(ISBLANK('TtT V5-1 TS'!AB105),"",_xlfn.CONCAT(CHAR(10),CHAR(10),"--- Text für Chat---",CHAR(10),'TtT V5-1 TS'!AB105))</f>
        <v/>
      </c>
      <c r="J78" s="6" t="str">
        <f>IF(ISBLANK('TtT V5-1 TS'!AK105),"",_xlfn.CONCAT(CHAR(10),CHAR(10),"--- Ressource für Chat---",CHAR(10),'TtT V5-1 TS'!AK105))</f>
        <v/>
      </c>
      <c r="K78" s="6" t="str">
        <f t="shared" si="0"/>
        <v xml:space="preserve">
-*/-*/-*/-*/-*/-*/-*/-*/-*/-*/-*/-*/-*/-*/-*/-*/-*/-*/-*/-*/</v>
      </c>
      <c r="L78" s="7" t="str">
        <f>_xlfn.CONCAT(CHAR(10),Foliennotizen[[#This Row],[von bis - BS-Teilung]:[Zusatz Notes]])</f>
        <v xml:space="preserve">
[05m; bis 15:31 --- Folie 13.3 (1)]
ID: 13.01.02.01_v_DE | Einheit 13: Abschluss des ersten Tages | Baustein 1: Rekapitulieren
Inhalt 2: Nutzen Tag 1 (Zuruf) | Schritt 1: TN geben Input
Aktive Rolle:
Aufgabenstellung:
- Zuruf ohne Notizen
- "Wenn Ihr den heutigen Tag Revue passieren lasst: Was meint Ihr, könnt Ihr von den Inhalten in Eurem Arbeitsalltag nutzen oder anwenden?"
- Bitte Antworten einfach in den Raum rufen
-*/-*/-*/-*/-*/-*/-*/-*/-*/-*/-*/-*/-*/-*/-*/-*/-*/-*/-*/-*/</v>
      </c>
    </row>
    <row r="79" spans="1:12" x14ac:dyDescent="0.2">
      <c r="A79" s="6">
        <f>'TtT V5-1 TS'!$B106</f>
        <v>1</v>
      </c>
      <c r="B79" s="6" t="e">
        <f>'TtT V5-1 TS'!#REF!</f>
        <v>#REF!</v>
      </c>
      <c r="C79" s="6" t="str" cm="1">
        <f t="array" ref="C79">_xlfn.IFS('TtT V5-1 TS'!AD106="na","na",'TtT V5-1 TS'!AD106='TtT V5-1 TS'!AF106,_xlfn.CONCAT('TtT V5-1 TS'!AE106),'TtT V5-1 TS'!AD106&lt;&gt;'TtT V5-1 TS'!AF106,_xlfn.CONCAT('TtT V5-1 TS'!AE106,"-",'TtT V5-1 TS'!AG106))</f>
        <v>13.4</v>
      </c>
      <c r="D79" s="14" t="str">
        <f>_xlfn.CONCAT("[",TEXT('TtT V5-1 TS'!G106,"mm" ),"m; bis ",TEXT('TtT V5-1 TS'!J106,"hh:mm")," --- Folie ",Foliennotizen[[#This Row],[Folien]]," (",TEXT('TtT V5-1 TS'!AH106,"#"),")]")</f>
        <v>[05m; bis 15:36 --- Folie 13.4 (1)]</v>
      </c>
      <c r="E79" s="6" t="str">
        <f>_xlfn.CONCAT(CHAR(10),"ID: ",'TtT V5-1 TS'!L106," | Einheit ",'TtT V5-1 TS'!M106,": ",'TtT V5-1 TS'!N106," | Baustein ",'TtT V5-1 TS'!O106,": ",'TtT V5-1 TS'!P106)</f>
        <v xml:space="preserve">
ID: 13.02.01.01_v_DE | Einheit 13: Abschluss des ersten Tages | Baustein 2: Feedback</v>
      </c>
      <c r="F79" s="6" t="str">
        <f>_xlfn.CONCAT(CHAR(10),"Inhalt ",'TtT V5-1 TS'!Q106,": ",'TtT V5-1 TS'!R106," (",'TtT V5-1 TS'!S106,") | Schritt ",'TtT V5-1 TS'!T106,": ",'TtT V5-1 TS'!U106)</f>
        <v xml:space="preserve">
Inhalt 1: Feedback Tag 1 (Seminar-SMS) | Schritt 1: TN arbeiten</v>
      </c>
      <c r="G79" s="6" t="str">
        <f>_xlfn.CONCAT(CHAR(10),CHAR(10),"Aktive Rolle:",CHAR(10),'TtT V5-1 TS'!Z106)</f>
        <v xml:space="preserve">
Aktive Rolle:
Aufgabenstellung:
- "Bitte stellt Euch vor, dass Ihr heute Abend nach der Veranstaltung an Kolleg:innen eine SMS schicken und Euren Eindruck über den heutigen Workshoptag vermitteln wollt. Was würdet Ihr schreiben?"
- "Natürlich freuen wir uns über Lob, für Verbesserungen ist konstruktive bis schonungslose Kritik aber nützlicher."
- Bitte "schickt" diese SMS hier in den Chat. Entweder an alle oder an mich/uns persönlich</v>
      </c>
      <c r="H79" s="6" t="str">
        <f>IF(ISBLANK('TtT V5-1 TS'!AA106),"",_xlfn.CONCAT(CHAR(10),CHAR(10),"Passive Rolle:",CHAR(10),'TtT V5-1 TS'!AA106))</f>
        <v/>
      </c>
      <c r="I79" s="6" t="str">
        <f>IF(ISBLANK('TtT V5-1 TS'!AB106),"",_xlfn.CONCAT(CHAR(10),CHAR(10),"--- Text für Chat---",CHAR(10),'TtT V5-1 TS'!AB106))</f>
        <v/>
      </c>
      <c r="J79" s="6" t="str">
        <f>IF(ISBLANK('TtT V5-1 TS'!AK106),"",_xlfn.CONCAT(CHAR(10),CHAR(10),"--- Ressource für Chat---",CHAR(10),'TtT V5-1 TS'!AK106))</f>
        <v/>
      </c>
      <c r="K79" s="6" t="str">
        <f t="shared" si="0"/>
        <v xml:space="preserve">
-*/-*/-*/-*/-*/-*/-*/-*/-*/-*/-*/-*/-*/-*/-*/-*/-*/-*/-*/-*/</v>
      </c>
      <c r="L79" s="7" t="str">
        <f>_xlfn.CONCAT(CHAR(10),Foliennotizen[[#This Row],[von bis - BS-Teilung]:[Zusatz Notes]])</f>
        <v xml:space="preserve">
[05m; bis 15:36 --- Folie 13.4 (1)]
ID: 13.02.01.01_v_DE | Einheit 13: Abschluss des ersten Tages | Baustein 2: Feedback
Inhalt 1: Feedback Tag 1 (Seminar-SMS) | Schritt 1: TN arbeiten
Aktive Rolle:
Aufgabenstellung:
- "Bitte stellt Euch vor, dass Ihr heute Abend nach der Veranstaltung an Kolleg:innen eine SMS schicken und Euren Eindruck über den heutigen Workshoptag vermitteln wollt. Was würdet Ihr schreiben?"
- "Natürlich freuen wir uns über Lob, für Verbesserungen ist konstruktive bis schonungslose Kritik aber nützlicher."
- Bitte "schickt" diese SMS hier in den Chat. Entweder an alle oder an mich/uns persönlich
-*/-*/-*/-*/-*/-*/-*/-*/-*/-*/-*/-*/-*/-*/-*/-*/-*/-*/-*/-*/</v>
      </c>
    </row>
    <row r="80" spans="1:12" x14ac:dyDescent="0.2">
      <c r="A80" s="6">
        <f>'TtT V5-1 TS'!$B108</f>
        <v>1</v>
      </c>
      <c r="B80" s="6" t="e">
        <f>'TtT V5-1 TS'!#REF!</f>
        <v>#REF!</v>
      </c>
      <c r="C80" s="6" t="str" cm="1">
        <f t="array" ref="C80">_xlfn.IFS('TtT V5-1 TS'!AD108="na","na",'TtT V5-1 TS'!AD108='TtT V5-1 TS'!AF108,_xlfn.CONCAT('TtT V5-1 TS'!AE108),'TtT V5-1 TS'!AD108&lt;&gt;'TtT V5-1 TS'!AF108,_xlfn.CONCAT('TtT V5-1 TS'!AE108,"-",'TtT V5-1 TS'!AG108))</f>
        <v>na</v>
      </c>
      <c r="D80" s="14" t="str">
        <f>_xlfn.CONCAT("[",TEXT('TtT V5-1 TS'!G108,"mm" ),"m; bis ",TEXT('TtT V5-1 TS'!J108,"hh:mm")," --- Folie ",Foliennotizen[[#This Row],[Folien]]," (",TEXT('TtT V5-1 TS'!AH108,"#"),")]")</f>
        <v>[52m; bis 16:30 --- Folie na (na)]</v>
      </c>
      <c r="E80" s="6" t="str">
        <f>_xlfn.CONCAT(CHAR(10),"ID: ",'TtT V5-1 TS'!L108," | Einheit ",'TtT V5-1 TS'!M108,": ",'TtT V5-1 TS'!N108," | Baustein ",'TtT V5-1 TS'!O108,": ",'TtT V5-1 TS'!P108)</f>
        <v xml:space="preserve">
ID: 13.04.01.01_v_DE | Einheit 13: Abschluss des ersten Tages | Baustein 4: Ende und Puffer</v>
      </c>
      <c r="F80" s="6" t="str">
        <f>_xlfn.CONCAT(CHAR(10),"Inhalt ",'TtT V5-1 TS'!Q108,": ",'TtT V5-1 TS'!R108," (",'TtT V5-1 TS'!S108,") | Schritt ",'TtT V5-1 TS'!T108,": ",'TtT V5-1 TS'!U108)</f>
        <v xml:space="preserve">
Inhalt 1: na (na) | Schritt 1: na</v>
      </c>
      <c r="G80" s="6" t="str">
        <f>_xlfn.CONCAT(CHAR(10),CHAR(10),"Aktive Rolle:",CHAR(10),'TtT V5-1 TS'!Z108)</f>
        <v xml:space="preserve">
Aktive Rolle:
na</v>
      </c>
      <c r="H80" s="6" t="str">
        <f>IF(ISBLANK('TtT V5-1 TS'!AA108),"",_xlfn.CONCAT(CHAR(10),CHAR(10),"Passive Rolle:",CHAR(10),'TtT V5-1 TS'!AA108))</f>
        <v/>
      </c>
      <c r="I80" s="6" t="str">
        <f>IF(ISBLANK('TtT V5-1 TS'!AB108),"",_xlfn.CONCAT(CHAR(10),CHAR(10),"--- Text für Chat---",CHAR(10),'TtT V5-1 TS'!AB108))</f>
        <v/>
      </c>
      <c r="J80" s="6" t="str">
        <f>IF(ISBLANK('TtT V5-1 TS'!AK108),"",_xlfn.CONCAT(CHAR(10),CHAR(10),"--- Ressource für Chat---",CHAR(10),'TtT V5-1 TS'!AK108))</f>
        <v/>
      </c>
      <c r="K80" s="6" t="str">
        <f t="shared" si="0"/>
        <v xml:space="preserve">
-*/-*/-*/-*/-*/-*/-*/-*/-*/-*/-*/-*/-*/-*/-*/-*/-*/-*/-*/-*/</v>
      </c>
      <c r="L80" s="7" t="str">
        <f>_xlfn.CONCAT(CHAR(10),Foliennotizen[[#This Row],[von bis - BS-Teilung]:[Zusatz Notes]])</f>
        <v xml:space="preserve">
[52m; bis 16:30 --- Folie na (na)]
ID: 13.04.01.01_v_DE | Einheit 13: Abschluss des ersten Tages | Baustein 4: Ende und Puffer
Inhalt 1: na (na) | Schritt 1: na
Aktive Rolle:
na
-*/-*/-*/-*/-*/-*/-*/-*/-*/-*/-*/-*/-*/-*/-*/-*/-*/-*/-*/-*/</v>
      </c>
    </row>
    <row r="81" spans="1:12" x14ac:dyDescent="0.2">
      <c r="A81" s="6">
        <f>'TtT V5-1 TS'!$B109</f>
        <v>2</v>
      </c>
      <c r="B81" s="6" t="e">
        <f>'TtT V5-1 TS'!#REF!</f>
        <v>#REF!</v>
      </c>
      <c r="C81" s="6" t="str" cm="1">
        <f t="array" ref="C81">_xlfn.IFS('TtT V5-1 TS'!AD109="na","na",'TtT V5-1 TS'!AD109='TtT V5-1 TS'!AF109,_xlfn.CONCAT('TtT V5-1 TS'!AE109),'TtT V5-1 TS'!AD109&lt;&gt;'TtT V5-1 TS'!AF109,_xlfn.CONCAT('TtT V5-1 TS'!AE109,"-",'TtT V5-1 TS'!AG109))</f>
        <v>na</v>
      </c>
      <c r="D81" s="14" t="str">
        <f>_xlfn.CONCAT("[",TEXT('TtT V5-1 TS'!G109,"mm" ),"m; bis ",TEXT('TtT V5-1 TS'!J109,"hh:mm")," --- Folie ",Foliennotizen[[#This Row],[Folien]]," (",TEXT('TtT V5-1 TS'!AH109,"#"),")]")</f>
        <v>[03m; bis 09:03 --- Folie na (na)]</v>
      </c>
      <c r="E81" s="6" t="str">
        <f>_xlfn.CONCAT(CHAR(10),"ID: ",'TtT V5-1 TS'!L109," | Einheit ",'TtT V5-1 TS'!M109,": ",'TtT V5-1 TS'!N109," | Baustein ",'TtT V5-1 TS'!O109,": ",'TtT V5-1 TS'!P109)</f>
        <v xml:space="preserve">
ID: 13.05.01.01_v_DE | Einheit 13: Beginn Tag 2 | Baustein 5: Beginn</v>
      </c>
      <c r="F81" s="6" t="str">
        <f>_xlfn.CONCAT(CHAR(10),"Inhalt ",'TtT V5-1 TS'!Q109,": ",'TtT V5-1 TS'!R109," (",'TtT V5-1 TS'!S109,") | Schritt ",'TtT V5-1 TS'!T109,": ",'TtT V5-1 TS'!U109)</f>
        <v xml:space="preserve">
Inhalt 1: na (na) | Schritt 1: na</v>
      </c>
      <c r="G81" s="6" t="str">
        <f>_xlfn.CONCAT(CHAR(10),CHAR(10),"Aktive Rolle:",CHAR(10),'TtT V5-1 TS'!Z109)</f>
        <v xml:space="preserve">
Aktive Rolle:
Workshop startet</v>
      </c>
      <c r="H81" s="6" t="str">
        <f>IF(ISBLANK('TtT V5-1 TS'!AA109),"",_xlfn.CONCAT(CHAR(10),CHAR(10),"Passive Rolle:",CHAR(10),'TtT V5-1 TS'!AA109))</f>
        <v xml:space="preserve">
Passive Rolle:
* 1: Vorbereitung Folie Tag 2 "Workshoplandkarte mit Wünschen/Anliegen": Screenshot aus Folie Tag 1 "Wünsche und Anliegen TN" einfügen.
* 2: Vorbereitung Folie Tag 2 "Methodenübersicht": Nicht verwendete Methoden streichen.
* 3: Vorbereitung Online-Umfrage zu cc-Lizenzen</v>
      </c>
      <c r="I81" s="6" t="str">
        <f>IF(ISBLANK('TtT V5-1 TS'!AB109),"",_xlfn.CONCAT(CHAR(10),CHAR(10),"--- Text für Chat---",CHAR(10),'TtT V5-1 TS'!AB109))</f>
        <v/>
      </c>
      <c r="J81" s="6" t="str">
        <f>IF(ISBLANK('TtT V5-1 TS'!AK109),"",_xlfn.CONCAT(CHAR(10),CHAR(10),"--- Ressource für Chat---",CHAR(10),'TtT V5-1 TS'!AK109))</f>
        <v/>
      </c>
      <c r="K81" s="6" t="str">
        <f t="shared" si="0"/>
        <v xml:space="preserve">
-*/-*/-*/-*/-*/-*/-*/-*/-*/-*/-*/-*/-*/-*/-*/-*/-*/-*/-*/-*/</v>
      </c>
      <c r="L81" s="7" t="str">
        <f>_xlfn.CONCAT(CHAR(10),Foliennotizen[[#This Row],[von bis - BS-Teilung]:[Zusatz Notes]])</f>
        <v xml:space="preserve">
[03m; bis 09:03 --- Folie na (na)]
ID: 13.05.01.01_v_DE | Einheit 13: Beginn Tag 2 | Baustein 5: Beginn
Inhalt 1: na (na) | Schritt 1: na
Aktive Rolle:
Workshop startet
Passive Rolle:
* 1: Vorbereitung Folie Tag 2 "Workshoplandkarte mit Wünschen/Anliegen": Screenshot aus Folie Tag 1 "Wünsche und Anliegen TN" einfügen.
* 2: Vorbereitung Folie Tag 2 "Methodenübersicht": Nicht verwendete Methoden streichen.
* 3: Vorbereitung Online-Umfrage zu cc-Lizenzen
-*/-*/-*/-*/-*/-*/-*/-*/-*/-*/-*/-*/-*/-*/-*/-*/-*/-*/-*/-*/</v>
      </c>
    </row>
    <row r="82" spans="1:12" x14ac:dyDescent="0.2">
      <c r="A82" s="6">
        <f>'TtT V5-1 TS'!$B110</f>
        <v>2</v>
      </c>
      <c r="B82" s="6" t="e">
        <f>'TtT V5-1 TS'!#REF!</f>
        <v>#REF!</v>
      </c>
      <c r="C82" s="6" t="str" cm="1">
        <f t="array" ref="C82">_xlfn.IFS('TtT V5-1 TS'!AD110="na","na",'TtT V5-1 TS'!AD110='TtT V5-1 TS'!AF110,_xlfn.CONCAT('TtT V5-1 TS'!AE110),'TtT V5-1 TS'!AD110&lt;&gt;'TtT V5-1 TS'!AF110,_xlfn.CONCAT('TtT V5-1 TS'!AE110,"-",'TtT V5-1 TS'!AG110))</f>
        <v>14.1</v>
      </c>
      <c r="D82" s="14" t="str">
        <f>_xlfn.CONCAT("[",TEXT('TtT V5-1 TS'!G110,"mm" ),"m; bis ",TEXT('TtT V5-1 TS'!J110,"hh:mm")," --- Folie ",Foliennotizen[[#This Row],[Folien]]," (",TEXT('TtT V5-1 TS'!AH110,"#"),")]")</f>
        <v>[02m; bis 09:05 --- Folie 14.1 (1)]</v>
      </c>
      <c r="E82" s="6" t="str">
        <f>_xlfn.CONCAT(CHAR(10),"ID: ",'TtT V5-1 TS'!L110," | Einheit ",'TtT V5-1 TS'!M110,": ",'TtT V5-1 TS'!N110," | Baustein ",'TtT V5-1 TS'!O110,": ",'TtT V5-1 TS'!P110)</f>
        <v xml:space="preserve">
ID: 14.01.01.01_v_DE | Einheit 14: Begrüßung und Orientierung am 2. Tag | Baustein 1: Begrüßung</v>
      </c>
      <c r="F82" s="6" t="str">
        <f>_xlfn.CONCAT(CHAR(10),"Inhalt ",'TtT V5-1 TS'!Q110,": ",'TtT V5-1 TS'!R110," (",'TtT V5-1 TS'!S110,") | Schritt ",'TtT V5-1 TS'!T110,": ",'TtT V5-1 TS'!U110)</f>
        <v xml:space="preserve">
Inhalt 1: Beginn 2. Workshoptag (Energieabfrage) | Schritt 1: TN geben Input</v>
      </c>
      <c r="G82" s="6" t="str">
        <f>_xlfn.CONCAT(CHAR(10),CHAR(10),"Aktive Rolle:",CHAR(10),'TtT V5-1 TS'!Z110)</f>
        <v xml:space="preserve">
Aktive Rolle:
Aufgabenstellung:
- Begrüßung TN
- "Wie viel Energie habt Ihr gerade auf einer Skala von 0-10?. Schreibt die Zahl in den Chat oder zeigt sie mit Fingern in der Kamera."
- WL macht auch mit
- WL geht ggf. auf die Person mit dem niedrigstem Wert ein (hängt stark von der Persönlichkeit ab), z.B. Können wir etwas tun, um dein Energielevel zu erhöhen, z. B. mit Blick auf die Pausen?</v>
      </c>
      <c r="H82" s="6" t="str">
        <f>IF(ISBLANK('TtT V5-1 TS'!AA110),"",_xlfn.CONCAT(CHAR(10),CHAR(10),"Passive Rolle:",CHAR(10),'TtT V5-1 TS'!AA110))</f>
        <v xml:space="preserve">
Passive Rolle:
* Bitte die realen Zeiten aller Abschnitte für den gesamten Tag notieren wenn möglich</v>
      </c>
      <c r="I82" s="6" t="str">
        <f>IF(ISBLANK('TtT V5-1 TS'!AB110),"",_xlfn.CONCAT(CHAR(10),CHAR(10),"--- Text für Chat---",CHAR(10),'TtT V5-1 TS'!AB110))</f>
        <v/>
      </c>
      <c r="J82" s="6" t="str">
        <f>IF(ISBLANK('TtT V5-1 TS'!AK110),"",_xlfn.CONCAT(CHAR(10),CHAR(10),"--- Ressource für Chat---",CHAR(10),'TtT V5-1 TS'!AK110))</f>
        <v/>
      </c>
      <c r="K82" s="6" t="str">
        <f t="shared" si="0"/>
        <v xml:space="preserve">
-*/-*/-*/-*/-*/-*/-*/-*/-*/-*/-*/-*/-*/-*/-*/-*/-*/-*/-*/-*/</v>
      </c>
      <c r="L82" s="7" t="str">
        <f>_xlfn.CONCAT(CHAR(10),Foliennotizen[[#This Row],[von bis - BS-Teilung]:[Zusatz Notes]])</f>
        <v xml:space="preserve">
[02m; bis 09:05 --- Folie 14.1 (1)]
ID: 14.01.01.01_v_DE | Einheit 14: Begrüßung und Orientierung am 2. Tag | Baustein 1: Begrüßung
Inhalt 1: Beginn 2. Workshoptag (Energieabfrage) | Schritt 1: TN geben Input
Aktive Rolle:
Aufgabenstellung:
- Begrüßung TN
- "Wie viel Energie habt Ihr gerade auf einer Skala von 0-10?. Schreibt die Zahl in den Chat oder zeigt sie mit Fingern in der Kamera."
- WL macht auch mit
- WL geht ggf. auf die Person mit dem niedrigstem Wert ein (hängt stark von der Persönlichkeit ab), z.B. Können wir etwas tun, um dein Energielevel zu erhöhen, z. B. mit Blick auf die Pausen?
Passive Rolle:
* Bitte die realen Zeiten aller Abschnitte für den gesamten Tag notieren wenn möglich
-*/-*/-*/-*/-*/-*/-*/-*/-*/-*/-*/-*/-*/-*/-*/-*/-*/-*/-*/-*/</v>
      </c>
    </row>
    <row r="83" spans="1:12" x14ac:dyDescent="0.2">
      <c r="A83" s="6">
        <f>'TtT V5-1 TS'!$B112</f>
        <v>2</v>
      </c>
      <c r="B83" s="6" t="e">
        <f>'TtT V5-1 TS'!#REF!</f>
        <v>#REF!</v>
      </c>
      <c r="C83" s="6" t="str" cm="1">
        <f t="array" ref="C83">_xlfn.IFS('TtT V5-1 TS'!AD112="na","na",'TtT V5-1 TS'!AD112='TtT V5-1 TS'!AF112,_xlfn.CONCAT('TtT V5-1 TS'!AE112),'TtT V5-1 TS'!AD112&lt;&gt;'TtT V5-1 TS'!AF112,_xlfn.CONCAT('TtT V5-1 TS'!AE112,"-",'TtT V5-1 TS'!AG112))</f>
        <v>14.3</v>
      </c>
      <c r="D83" s="14" t="str">
        <f>_xlfn.CONCAT("[",TEXT('TtT V5-1 TS'!G112,"mm" ),"m; bis ",TEXT('TtT V5-1 TS'!J112,"hh:mm")," --- Folie ",Foliennotizen[[#This Row],[Folien]]," (",TEXT('TtT V5-1 TS'!AH112,"#"),")]")</f>
        <v>[05m; bis 09:11 --- Folie 14.3 (1)]</v>
      </c>
      <c r="E83" s="6" t="str">
        <f>_xlfn.CONCAT(CHAR(10),"ID: ",'TtT V5-1 TS'!L112," | Einheit ",'TtT V5-1 TS'!M112,": ",'TtT V5-1 TS'!N112," | Baustein ",'TtT V5-1 TS'!O112,": ",'TtT V5-1 TS'!P112)</f>
        <v xml:space="preserve">
ID: 14.02.01.02_v_DE | Einheit 14: Begrüßung und Orientierung am 2. Tag | Baustein 2: Erinnern und Wiedergeben</v>
      </c>
      <c r="F83" s="6" t="str">
        <f>_xlfn.CONCAT(CHAR(10),"Inhalt ",'TtT V5-1 TS'!Q112,": ",'TtT V5-1 TS'!R112," (",'TtT V5-1 TS'!S112,") | Schritt ",'TtT V5-1 TS'!T112,": ",'TtT V5-1 TS'!U112)</f>
        <v xml:space="preserve">
Inhalt 1: Wiederholung Vortag (Stichwortsalat) | Schritt 2: 2/3 TN Gruppenarbeit BR</v>
      </c>
      <c r="G83" s="6" t="str">
        <f>_xlfn.CONCAT(CHAR(10),CHAR(10),"Aktive Rolle:",CHAR(10),'TtT V5-1 TS'!Z112)</f>
        <v xml:space="preserve">
Aktive Rolle:
TN: Gruppen arbeiten in BR</v>
      </c>
      <c r="H83" s="6" t="str">
        <f>IF(ISBLANK('TtT V5-1 TS'!AA112),"",_xlfn.CONCAT(CHAR(10),CHAR(10),"Passive Rolle:",CHAR(10),'TtT V5-1 TS'!AA112))</f>
        <v xml:space="preserve">
Passive Rolle:
* Rückholtimer nach 4 min starten</v>
      </c>
      <c r="I83" s="6" t="str">
        <f>IF(ISBLANK('TtT V5-1 TS'!AB112),"",_xlfn.CONCAT(CHAR(10),CHAR(10),"--- Text für Chat---",CHAR(10),'TtT V5-1 TS'!AB112))</f>
        <v/>
      </c>
      <c r="J83" s="6" t="str">
        <f>IF(ISBLANK('TtT V5-1 TS'!AK112),"",_xlfn.CONCAT(CHAR(10),CHAR(10),"--- Ressource für Chat---",CHAR(10),'TtT V5-1 TS'!AK112))</f>
        <v/>
      </c>
      <c r="K83" s="6" t="str">
        <f t="shared" si="0"/>
        <v xml:space="preserve">
-*/-*/-*/-*/-*/-*/-*/-*/-*/-*/-*/-*/-*/-*/-*/-*/-*/-*/-*/-*/</v>
      </c>
      <c r="L83" s="7" t="str">
        <f>_xlfn.CONCAT(CHAR(10),Foliennotizen[[#This Row],[von bis - BS-Teilung]:[Zusatz Notes]])</f>
        <v xml:space="preserve">
[05m; bis 09:11 --- Folie 14.3 (1)]
ID: 14.02.01.02_v_DE | Einheit 14: Begrüßung und Orientierung am 2. Tag | Baustein 2: Erinnern und Wiedergeben
Inhalt 1: Wiederholung Vortag (Stichwortsalat) | Schritt 2: 2/3 TN Gruppenarbeit BR
Aktive Rolle:
TN: Gruppen arbeiten in BR
Passive Rolle:
* Rückholtimer nach 4 min starten
-*/-*/-*/-*/-*/-*/-*/-*/-*/-*/-*/-*/-*/-*/-*/-*/-*/-*/-*/-*/</v>
      </c>
    </row>
    <row r="84" spans="1:12" x14ac:dyDescent="0.2">
      <c r="A84" s="6">
        <f>'TtT V5-1 TS'!$B113</f>
        <v>2</v>
      </c>
      <c r="B84" s="6" t="e">
        <f>'TtT V5-1 TS'!#REF!</f>
        <v>#REF!</v>
      </c>
      <c r="C84" s="6" t="str" cm="1">
        <f t="array" ref="C84">_xlfn.IFS('TtT V5-1 TS'!AD113="na","na",'TtT V5-1 TS'!AD113='TtT V5-1 TS'!AF113,_xlfn.CONCAT('TtT V5-1 TS'!AE113),'TtT V5-1 TS'!AD113&lt;&gt;'TtT V5-1 TS'!AF113,_xlfn.CONCAT('TtT V5-1 TS'!AE113,"-",'TtT V5-1 TS'!AG113))</f>
        <v>14.4</v>
      </c>
      <c r="D84" s="14" t="str">
        <f>_xlfn.CONCAT("[",TEXT('TtT V5-1 TS'!G113,"mm" ),"m; bis ",TEXT('TtT V5-1 TS'!J113,"hh:mm")," --- Folie ",Foliennotizen[[#This Row],[Folien]]," (",TEXT('TtT V5-1 TS'!AH113,"#"),")]")</f>
        <v>[05m; bis 09:16 --- Folie 14.4 (1)]</v>
      </c>
      <c r="E84" s="6" t="str">
        <f>_xlfn.CONCAT(CHAR(10),"ID: ",'TtT V5-1 TS'!L113," | Einheit ",'TtT V5-1 TS'!M113,": ",'TtT V5-1 TS'!N113," | Baustein ",'TtT V5-1 TS'!O113,": ",'TtT V5-1 TS'!P113)</f>
        <v xml:space="preserve">
ID: 14.02.01.03_v_DE | Einheit 14: Begrüßung und Orientierung am 2. Tag | Baustein 2: Erinnern und Wiedergeben</v>
      </c>
      <c r="F84" s="6" t="str">
        <f>_xlfn.CONCAT(CHAR(10),"Inhalt ",'TtT V5-1 TS'!Q113,": ",'TtT V5-1 TS'!R113," (",'TtT V5-1 TS'!S113,") | Schritt ",'TtT V5-1 TS'!T113,": ",'TtT V5-1 TS'!U113)</f>
        <v xml:space="preserve">
Inhalt 1: Wiederholung Vortag (Stichwortsalat) | Schritt 3: 3/3 TN geben Input</v>
      </c>
      <c r="G84" s="6" t="str">
        <f>_xlfn.CONCAT(CHAR(10),CHAR(10),"Aktive Rolle:",CHAR(10),'TtT V5-1 TS'!Z113)</f>
        <v xml:space="preserve">
Aktive Rolle:
Moderation:
- "Gibt es Fragen, die zu gestern aufgekommen sind? Konntet ihr Begriffe nicht zu zweit einordnen?" 
- Fragen primär durch Gruppe beantworten lassen</v>
      </c>
      <c r="H84" s="6" t="str">
        <f>IF(ISBLANK('TtT V5-1 TS'!AA113),"",_xlfn.CONCAT(CHAR(10),CHAR(10),"Passive Rolle:",CHAR(10),'TtT V5-1 TS'!AA113))</f>
        <v/>
      </c>
      <c r="I84" s="6" t="str">
        <f>IF(ISBLANK('TtT V5-1 TS'!AB113),"",_xlfn.CONCAT(CHAR(10),CHAR(10),"--- Text für Chat---",CHAR(10),'TtT V5-1 TS'!AB113))</f>
        <v/>
      </c>
      <c r="J84" s="6" t="str">
        <f>IF(ISBLANK('TtT V5-1 TS'!AK113),"",_xlfn.CONCAT(CHAR(10),CHAR(10),"--- Ressource für Chat---",CHAR(10),'TtT V5-1 TS'!AK113))</f>
        <v/>
      </c>
      <c r="K84" s="6" t="str">
        <f t="shared" si="0"/>
        <v xml:space="preserve">
-*/-*/-*/-*/-*/-*/-*/-*/-*/-*/-*/-*/-*/-*/-*/-*/-*/-*/-*/-*/</v>
      </c>
      <c r="L84" s="7" t="str">
        <f>_xlfn.CONCAT(CHAR(10),Foliennotizen[[#This Row],[von bis - BS-Teilung]:[Zusatz Notes]])</f>
        <v xml:space="preserve">
[05m; bis 09:16 --- Folie 14.4 (1)]
ID: 14.02.01.03_v_DE | Einheit 14: Begrüßung und Orientierung am 2. Tag | Baustein 2: Erinnern und Wiedergeben
Inhalt 1: Wiederholung Vortag (Stichwortsalat) | Schritt 3: 3/3 TN geben Input
Aktive Rolle:
Moderation:
- "Gibt es Fragen, die zu gestern aufgekommen sind? Konntet ihr Begriffe nicht zu zweit einordnen?" 
- Fragen primär durch Gruppe beantworten lassen
-*/-*/-*/-*/-*/-*/-*/-*/-*/-*/-*/-*/-*/-*/-*/-*/-*/-*/-*/-*/</v>
      </c>
    </row>
    <row r="85" spans="1:12" x14ac:dyDescent="0.2">
      <c r="A85" s="6">
        <f>'TtT V5-1 TS'!$B114</f>
        <v>2</v>
      </c>
      <c r="B85" s="6" t="e">
        <f>'TtT V5-1 TS'!#REF!</f>
        <v>#REF!</v>
      </c>
      <c r="C85" s="6" t="str" cm="1">
        <f t="array" ref="C85">_xlfn.IFS('TtT V5-1 TS'!AD114="na","na",'TtT V5-1 TS'!AD114='TtT V5-1 TS'!AF114,_xlfn.CONCAT('TtT V5-1 TS'!AE114),'TtT V5-1 TS'!AD114&lt;&gt;'TtT V5-1 TS'!AF114,_xlfn.CONCAT('TtT V5-1 TS'!AE114,"-",'TtT V5-1 TS'!AG114))</f>
        <v>14.5-14.8</v>
      </c>
      <c r="D85" s="14" t="str">
        <f>_xlfn.CONCAT("[",TEXT('TtT V5-1 TS'!G114,"mm" ),"m; bis ",TEXT('TtT V5-1 TS'!J114,"hh:mm")," --- Folie ",Foliennotizen[[#This Row],[Folien]]," (",TEXT('TtT V5-1 TS'!AH114,"#"),")]")</f>
        <v>[04m; bis 09:20 --- Folie 14.5-14.8 (4)]</v>
      </c>
      <c r="E85" s="6" t="str">
        <f>_xlfn.CONCAT(CHAR(10),"ID: ",'TtT V5-1 TS'!L114," | Einheit ",'TtT V5-1 TS'!M114,": ",'TtT V5-1 TS'!N114," | Baustein ",'TtT V5-1 TS'!O114,": ",'TtT V5-1 TS'!P114)</f>
        <v xml:space="preserve">
ID: 14.03.01.01_v_DE | Einheit 14: Begrüßung und Orientierung am 2. Tag | Baustein 3: Orientieren</v>
      </c>
      <c r="F85" s="6" t="str">
        <f>_xlfn.CONCAT(CHAR(10),"Inhalt ",'TtT V5-1 TS'!Q114,": ",'TtT V5-1 TS'!R114," (",'TtT V5-1 TS'!S114,") | Schritt ",'TtT V5-1 TS'!T114,": ",'TtT V5-1 TS'!U114)</f>
        <v xml:space="preserve">
Inhalt 1: Programm Tag 2 (Vortrag) | Schritt 1: WL referiert</v>
      </c>
      <c r="G85" s="6" t="str">
        <f>_xlfn.CONCAT(CHAR(10),CHAR(10),"Aktive Rolle:",CHAR(10),'TtT V5-1 TS'!Z114)</f>
        <v xml:space="preserve">
Aktive Rolle:
Vortrag:
- Original Workshoplandkarte durchgehen
- Workshoplandkarte Screenshot mit Wünschen / Anliegen TN des ersten Tages durchgehen
- Tagesplan vorstellen</v>
      </c>
      <c r="H85" s="6" t="str">
        <f>IF(ISBLANK('TtT V5-1 TS'!AA114),"",_xlfn.CONCAT(CHAR(10),CHAR(10),"Passive Rolle:",CHAR(10),'TtT V5-1 TS'!AA114))</f>
        <v xml:space="preserve">
Passive Rolle:
* Vorbereitung Folie "Workshoplandkarte mit Wünsche und Anliegen TN" aus Tag 1: Screenshot aus Folie Tag 1 "Wünsche und Anliegen TN" einfügen</v>
      </c>
      <c r="I85" s="6" t="str">
        <f>IF(ISBLANK('TtT V5-1 TS'!AB114),"",_xlfn.CONCAT(CHAR(10),CHAR(10),"--- Text für Chat---",CHAR(10),'TtT V5-1 TS'!AB114))</f>
        <v/>
      </c>
      <c r="J85" s="6" t="str">
        <f>IF(ISBLANK('TtT V5-1 TS'!AK114),"",_xlfn.CONCAT(CHAR(10),CHAR(10),"--- Ressource für Chat---",CHAR(10),'TtT V5-1 TS'!AK114))</f>
        <v/>
      </c>
      <c r="K85" s="6" t="str">
        <f t="shared" si="0"/>
        <v xml:space="preserve">
-*/-*/-*/-*/-*/-*/-*/-*/-*/-*/-*/-*/-*/-*/-*/-*/-*/-*/-*/-*/</v>
      </c>
      <c r="L85" s="7" t="str">
        <f>_xlfn.CONCAT(CHAR(10),Foliennotizen[[#This Row],[von bis - BS-Teilung]:[Zusatz Notes]])</f>
        <v xml:space="preserve">
[04m; bis 09:20 --- Folie 14.5-14.8 (4)]
ID: 14.03.01.01_v_DE | Einheit 14: Begrüßung und Orientierung am 2. Tag | Baustein 3: Orientieren
Inhalt 1: Programm Tag 2 (Vortrag) | Schritt 1: WL referiert
Aktive Rolle:
Vortrag:
- Original Workshoplandkarte durchgehen
- Workshoplandkarte Screenshot mit Wünschen / Anliegen TN des ersten Tages durchgehen
- Tagesplan vorstellen
Passive Rolle:
* Vorbereitung Folie "Workshoplandkarte mit Wünsche und Anliegen TN" aus Tag 1: Screenshot aus Folie Tag 1 "Wünsche und Anliegen TN" einfügen
-*/-*/-*/-*/-*/-*/-*/-*/-*/-*/-*/-*/-*/-*/-*/-*/-*/-*/-*/-*/</v>
      </c>
    </row>
    <row r="86" spans="1:12" x14ac:dyDescent="0.2">
      <c r="A86" s="6">
        <f>'TtT V5-1 TS'!$B116</f>
        <v>2</v>
      </c>
      <c r="B86" s="6" t="e">
        <f>'TtT V5-1 TS'!#REF!</f>
        <v>#REF!</v>
      </c>
      <c r="C86" s="6" t="str" cm="1">
        <f t="array" ref="C86">_xlfn.IFS('TtT V5-1 TS'!AD116="na","na",'TtT V5-1 TS'!AD116='TtT V5-1 TS'!AF116,_xlfn.CONCAT('TtT V5-1 TS'!AE116),'TtT V5-1 TS'!AD116&lt;&gt;'TtT V5-1 TS'!AF116,_xlfn.CONCAT('TtT V5-1 TS'!AE116,"-",'TtT V5-1 TS'!AG116))</f>
        <v>15.5-15.6</v>
      </c>
      <c r="D86" s="14" t="str">
        <f>_xlfn.CONCAT("[",TEXT('TtT V5-1 TS'!G116,"mm" ),"m; bis ",TEXT('TtT V5-1 TS'!J116,"hh:mm")," --- Folie ",Foliennotizen[[#This Row],[Folien]]," (",TEXT('TtT V5-1 TS'!AH116,"#"),")]")</f>
        <v>[02m; bis 09:26 --- Folie 15.5-15.6 (2)]</v>
      </c>
      <c r="E86" s="6" t="str">
        <f>_xlfn.CONCAT(CHAR(10),"ID: ",'TtT V5-1 TS'!L116," | Einheit ",'TtT V5-1 TS'!M116,": ",'TtT V5-1 TS'!N116," | Baustein ",'TtT V5-1 TS'!O116,": ",'TtT V5-1 TS'!P116)</f>
        <v xml:space="preserve">
ID: 15.02.01.01_v_DE | Einheit 15: Publikation von FD | Baustein 2: Repositorium finden</v>
      </c>
      <c r="F86" s="6" t="str">
        <f>_xlfn.CONCAT(CHAR(10),"Inhalt ",'TtT V5-1 TS'!Q116,": ",'TtT V5-1 TS'!R116," (",'TtT V5-1 TS'!S116,") | Schritt ",'TtT V5-1 TS'!T116,": ",'TtT V5-1 TS'!U116)</f>
        <v xml:space="preserve">
Inhalt 1: Repositorium (Vortrag) | Schritt 1: WL referiert</v>
      </c>
      <c r="G86" s="6" t="str">
        <f>_xlfn.CONCAT(CHAR(10),CHAR(10),"Aktive Rolle:",CHAR(10),'TtT V5-1 TS'!Z116)</f>
        <v xml:space="preserve">
Aktive Rolle:
Vortrag:
- re3data (Verweis auf verschiedene Suchmöglichkeiten: a. Stichwort b. Browse by subject)
- risources (DFG)</v>
      </c>
      <c r="H86" s="6" t="str">
        <f>IF(ISBLANK('TtT V5-1 TS'!AA116),"",_xlfn.CONCAT(CHAR(10),CHAR(10),"Passive Rolle:",CHAR(10),'TtT V5-1 TS'!AA116))</f>
        <v/>
      </c>
      <c r="I86" s="6" t="str">
        <f>IF(ISBLANK('TtT V5-1 TS'!AB116),"",_xlfn.CONCAT(CHAR(10),CHAR(10),"--- Text für Chat---",CHAR(10),'TtT V5-1 TS'!AB116))</f>
        <v/>
      </c>
      <c r="J86" s="6" t="str">
        <f>IF(ISBLANK('TtT V5-1 TS'!AK116),"",_xlfn.CONCAT(CHAR(10),CHAR(10),"--- Ressource für Chat---",CHAR(10),'TtT V5-1 TS'!AK116))</f>
        <v/>
      </c>
      <c r="K86" s="6" t="str">
        <f t="shared" si="0"/>
        <v xml:space="preserve">
-*/-*/-*/-*/-*/-*/-*/-*/-*/-*/-*/-*/-*/-*/-*/-*/-*/-*/-*/-*/</v>
      </c>
      <c r="L86" s="7" t="str">
        <f>_xlfn.CONCAT(CHAR(10),Foliennotizen[[#This Row],[von bis - BS-Teilung]:[Zusatz Notes]])</f>
        <v xml:space="preserve">
[02m; bis 09:26 --- Folie 15.5-15.6 (2)]
ID: 15.02.01.01_v_DE | Einheit 15: Publikation von FD | Baustein 2: Repositorium finden
Inhalt 1: Repositorium (Vortrag) | Schritt 1: WL referiert
Aktive Rolle:
Vortrag:
- re3data (Verweis auf verschiedene Suchmöglichkeiten: a. Stichwort b. Browse by subject)
- risources (DFG)
-*/-*/-*/-*/-*/-*/-*/-*/-*/-*/-*/-*/-*/-*/-*/-*/-*/-*/-*/-*/</v>
      </c>
    </row>
    <row r="87" spans="1:12" x14ac:dyDescent="0.2">
      <c r="A87" s="6">
        <f>'TtT V5-1 TS'!$B117</f>
        <v>2</v>
      </c>
      <c r="B87" s="6" t="e">
        <f>'TtT V5-1 TS'!#REF!</f>
        <v>#REF!</v>
      </c>
      <c r="C87" s="6" t="str" cm="1">
        <f t="array" ref="C87">_xlfn.IFS('TtT V5-1 TS'!AD117="na","na",'TtT V5-1 TS'!AD117='TtT V5-1 TS'!AF117,_xlfn.CONCAT('TtT V5-1 TS'!AE117),'TtT V5-1 TS'!AD117&lt;&gt;'TtT V5-1 TS'!AF117,_xlfn.CONCAT('TtT V5-1 TS'!AE117,"-",'TtT V5-1 TS'!AG117))</f>
        <v>15.7</v>
      </c>
      <c r="D87" s="14" t="str">
        <f>_xlfn.CONCAT("[",TEXT('TtT V5-1 TS'!G117,"mm" ),"m; bis ",TEXT('TtT V5-1 TS'!J117,"hh:mm")," --- Folie ",Foliennotizen[[#This Row],[Folien]]," (",TEXT('TtT V5-1 TS'!AH117,"#"),")]")</f>
        <v>[10m; bis 09:36 --- Folie 15.7 (1)]</v>
      </c>
      <c r="E87" s="6" t="str">
        <f>_xlfn.CONCAT(CHAR(10),"ID: ",'TtT V5-1 TS'!L117," | Einheit ",'TtT V5-1 TS'!M117,": ",'TtT V5-1 TS'!N117," | Baustein ",'TtT V5-1 TS'!O117,": ",'TtT V5-1 TS'!P117)</f>
        <v xml:space="preserve">
ID: 15.02.02.01_v_DE | Einheit 15: Publikation von FD | Baustein 2: Repositorium finden</v>
      </c>
      <c r="F87" s="6" t="str">
        <f>_xlfn.CONCAT(CHAR(10),"Inhalt ",'TtT V5-1 TS'!Q117,": ",'TtT V5-1 TS'!R117," (",'TtT V5-1 TS'!S117,") | Schritt ",'TtT V5-1 TS'!T117,": ",'TtT V5-1 TS'!U117)</f>
        <v xml:space="preserve">
Inhalt 2: re3data (Mini-Übung) | Schritt 1: 1/2 TN arbeiten</v>
      </c>
      <c r="G87" s="6" t="str">
        <f>_xlfn.CONCAT(CHAR(10),CHAR(10),"Aktive Rolle:",CHAR(10),'TtT V5-1 TS'!Z117)</f>
        <v xml:space="preserve">
Aktive Rolle:
Aufgabenstellung:
- Einzelarbeit, Suche via Plattform re3data.org
- "Bitte versucht einmal selbst, ein passendes Repositorium für Eure aktuelle/letzte Forschungstätigkeit oder für einen von Euch betreuten Fachbereich zu finden. Wir sprechen anschließend über Eure Erfahrungen/Schwierigkeiten mit der Oberfläche."
- Zeit: knapp 10 min</v>
      </c>
      <c r="H87" s="6" t="str">
        <f>IF(ISBLANK('TtT V5-1 TS'!AA117),"",_xlfn.CONCAT(CHAR(10),CHAR(10),"Passive Rolle:",CHAR(10),'TtT V5-1 TS'!AA117))</f>
        <v xml:space="preserve">
Passive Rolle:
* in Chat: Link re3data
* in Chat: Aufgabenstellung</v>
      </c>
      <c r="I87" s="6" t="str">
        <f>IF(ISBLANK('TtT V5-1 TS'!AB117),"",_xlfn.CONCAT(CHAR(10),CHAR(10),"--- Text für Chat---",CHAR(10),'TtT V5-1 TS'!AB117))</f>
        <v xml:space="preserve">
--- Text für Chat---
Aufgabenstellung:
- Bitte besucht die Webseite:
re3data.org
- Sucht bitte nach einem Repositorium, z.B. für Eure aktuelle oder letzte Forschungstätigkeit, für einen von Euch betreuten Fachbereich etc.
- Erfahrungen und Schwierigkeiten besprechen wie anschließend im Plenum.</v>
      </c>
      <c r="J87" s="6" t="str">
        <f>IF(ISBLANK('TtT V5-1 TS'!AK117),"",_xlfn.CONCAT(CHAR(10),CHAR(10),"--- Ressource für Chat---",CHAR(10),'TtT V5-1 TS'!AK117))</f>
        <v xml:space="preserve">
--- Ressource für Chat---
https://www.re3data.org</v>
      </c>
      <c r="K87" s="6" t="str">
        <f t="shared" si="0"/>
        <v xml:space="preserve">
-*/-*/-*/-*/-*/-*/-*/-*/-*/-*/-*/-*/-*/-*/-*/-*/-*/-*/-*/-*/</v>
      </c>
      <c r="L87" s="7" t="str">
        <f>_xlfn.CONCAT(CHAR(10),Foliennotizen[[#This Row],[von bis - BS-Teilung]:[Zusatz Notes]])</f>
        <v xml:space="preserve">
[10m; bis 09:36 --- Folie 15.7 (1)]
ID: 15.02.02.01_v_DE | Einheit 15: Publikation von FD | Baustein 2: Repositorium finden
Inhalt 2: re3data (Mini-Übung) | Schritt 1: 1/2 TN arbeiten
Aktive Rolle:
Aufgabenstellung:
- Einzelarbeit, Suche via Plattform re3data.org
- "Bitte versucht einmal selbst, ein passendes Repositorium für Eure aktuelle/letzte Forschungstätigkeit oder für einen von Euch betreuten Fachbereich zu finden. Wir sprechen anschließend über Eure Erfahrungen/Schwierigkeiten mit der Oberfläche."
- Zeit: knapp 10 min
Passive Rolle:
* in Chat: Link re3data
* in Chat: Aufgabenstellung
--- Text für Chat---
Aufgabenstellung:
- Bitte besucht die Webseite:
re3data.org
- Sucht bitte nach einem Repositorium, z.B. für Eure aktuelle oder letzte Forschungstätigkeit, für einen von Euch betreuten Fachbereich etc.
- Erfahrungen und Schwierigkeiten besprechen wie anschließend im Plenum.
--- Ressource für Chat---
https://www.re3data.org
-*/-*/-*/-*/-*/-*/-*/-*/-*/-*/-*/-*/-*/-*/-*/-*/-*/-*/-*/-*/</v>
      </c>
    </row>
    <row r="88" spans="1:12" x14ac:dyDescent="0.2">
      <c r="A88" s="6">
        <f>'TtT V5-1 TS'!$B119</f>
        <v>2</v>
      </c>
      <c r="B88" s="6" t="e">
        <f>'TtT V5-1 TS'!#REF!</f>
        <v>#REF!</v>
      </c>
      <c r="C88" s="6" t="str" cm="1">
        <f t="array" ref="C88">_xlfn.IFS('TtT V5-1 TS'!AD119="na","na",'TtT V5-1 TS'!AD119='TtT V5-1 TS'!AF119,_xlfn.CONCAT('TtT V5-1 TS'!AE119),'TtT V5-1 TS'!AD119&lt;&gt;'TtT V5-1 TS'!AF119,_xlfn.CONCAT('TtT V5-1 TS'!AE119,"-",'TtT V5-1 TS'!AG119))</f>
        <v>15.9</v>
      </c>
      <c r="D88" s="14" t="str">
        <f>_xlfn.CONCAT("[",TEXT('TtT V5-1 TS'!G119,"mm" ),"m; bis ",TEXT('TtT V5-1 TS'!J119,"hh:mm")," --- Folie ",Foliennotizen[[#This Row],[Folien]]," (",TEXT('TtT V5-1 TS'!AH119,"#"),")]")</f>
        <v>[04m; bis 09:43 --- Folie 15.9 (1)]</v>
      </c>
      <c r="E88" s="6" t="str">
        <f>_xlfn.CONCAT(CHAR(10),"ID: ",'TtT V5-1 TS'!L119," | Einheit ",'TtT V5-1 TS'!M119,": ",'TtT V5-1 TS'!N119," | Baustein ",'TtT V5-1 TS'!O119,": ",'TtT V5-1 TS'!P119)</f>
        <v xml:space="preserve">
ID: 15.02.03.01_v_DE | Einheit 15: Publikation von FD | Baustein 2: Repositorium finden</v>
      </c>
      <c r="F88" s="6" t="str">
        <f>_xlfn.CONCAT(CHAR(10),"Inhalt ",'TtT V5-1 TS'!Q119,": ",'TtT V5-1 TS'!R119," (",'TtT V5-1 TS'!S119,") | Schritt ",'TtT V5-1 TS'!T119,": ",'TtT V5-1 TS'!U119)</f>
        <v xml:space="preserve">
Inhalt 3: Kriterien Repo (Zuruf) | Schritt 1: TN geben Input</v>
      </c>
      <c r="G88" s="6" t="str">
        <f>_xlfn.CONCAT(CHAR(10),CHAR(10),"Aktive Rolle:",CHAR(10),'TtT V5-1 TS'!Z119)</f>
        <v xml:space="preserve">
Aktive Rolle:
Aufgabenstellung:
-  Zuruf mit Notizen
- "Was meint Ihr sind Kriterien für die Auswahl eines geeigneten Repositoriums?"
- Bitte Antworten einfach in den Raum rufen
- ggf. wichtige Kriterien ergänzen (siehe Notizfeld)</v>
      </c>
      <c r="H88" s="6" t="str">
        <f>IF(ISBLANK('TtT V5-1 TS'!AA119),"",_xlfn.CONCAT(CHAR(10),CHAR(10),"Passive Rolle:",CHAR(10),'TtT V5-1 TS'!AA119))</f>
        <v xml:space="preserve">
Passive Rolle:
* ggf. Whiteboardfunktion für Kommentierung in Videokonferenzsoftware aktivieren
* Zurufe auf Folie "Kriterien für Auswahl eines Repositoriums" notieren
* Kommentare als Screenshot sichern</v>
      </c>
      <c r="I88" s="6" t="str">
        <f>IF(ISBLANK('TtT V5-1 TS'!AB119),"",_xlfn.CONCAT(CHAR(10),CHAR(10),"--- Text für Chat---",CHAR(10),'TtT V5-1 TS'!AB119))</f>
        <v/>
      </c>
      <c r="J88" s="6" t="str">
        <f>IF(ISBLANK('TtT V5-1 TS'!AK119),"",_xlfn.CONCAT(CHAR(10),CHAR(10),"--- Ressource für Chat---",CHAR(10),'TtT V5-1 TS'!AK119))</f>
        <v/>
      </c>
      <c r="K88" s="6" t="str">
        <f t="shared" si="0"/>
        <v xml:space="preserve">
-*/-*/-*/-*/-*/-*/-*/-*/-*/-*/-*/-*/-*/-*/-*/-*/-*/-*/-*/-*/</v>
      </c>
      <c r="L88" s="7" t="str">
        <f>_xlfn.CONCAT(CHAR(10),Foliennotizen[[#This Row],[von bis - BS-Teilung]:[Zusatz Notes]])</f>
        <v xml:space="preserve">
[04m; bis 09:43 --- Folie 15.9 (1)]
ID: 15.02.03.01_v_DE | Einheit 15: Publikation von FD | Baustein 2: Repositorium finden
Inhalt 3: Kriterien Repo (Zuruf) | Schritt 1: TN geben Input
Aktive Rolle:
Aufgabenstellung:
-  Zuruf mit Notizen
- "Was meint Ihr sind Kriterien für die Auswahl eines geeigneten Repositoriums?"
- Bitte Antworten einfach in den Raum rufen
- ggf. wichtige Kriterien ergänzen (siehe Notizfeld)
Passive Rolle:
* ggf. Whiteboardfunktion für Kommentierung in Videokonferenzsoftware aktivieren
* Zurufe auf Folie "Kriterien für Auswahl eines Repositoriums" notieren
* Kommentare als Screenshot sichern
-*/-*/-*/-*/-*/-*/-*/-*/-*/-*/-*/-*/-*/-*/-*/-*/-*/-*/-*/-*/</v>
      </c>
    </row>
    <row r="89" spans="1:12" x14ac:dyDescent="0.2">
      <c r="A89" s="6">
        <f>'TtT V5-1 TS'!$B120</f>
        <v>2</v>
      </c>
      <c r="B89" s="6" t="e">
        <f>'TtT V5-1 TS'!#REF!</f>
        <v>#REF!</v>
      </c>
      <c r="C89" s="6" t="str" cm="1">
        <f t="array" ref="C89">_xlfn.IFS('TtT V5-1 TS'!AD120="na","na",'TtT V5-1 TS'!AD120='TtT V5-1 TS'!AF120,_xlfn.CONCAT('TtT V5-1 TS'!AE120),'TtT V5-1 TS'!AD120&lt;&gt;'TtT V5-1 TS'!AF120,_xlfn.CONCAT('TtT V5-1 TS'!AE120,"-",'TtT V5-1 TS'!AG120))</f>
        <v>na</v>
      </c>
      <c r="D89" s="14" t="str">
        <f>_xlfn.CONCAT("[",TEXT('TtT V5-1 TS'!G120,"mm" ),"m; bis ",TEXT('TtT V5-1 TS'!J120,"hh:mm")," --- Folie ",Foliennotizen[[#This Row],[Folien]]," (",TEXT('TtT V5-1 TS'!AH120,"#"),")]")</f>
        <v>[02m; bis 09:43 --- Folie na (na)]</v>
      </c>
      <c r="E89" s="6" t="str">
        <f>_xlfn.CONCAT(CHAR(10),"ID: ",'TtT V5-1 TS'!L120," | Einheit ",'TtT V5-1 TS'!M120,": ",'TtT V5-1 TS'!N120," | Baustein ",'TtT V5-1 TS'!O120,": ",'TtT V5-1 TS'!P120)</f>
        <v xml:space="preserve">
ID: 15.02.03a.01_v_DE | Einheit 15: Publikation von FD | Baustein 2: Repositorium finden</v>
      </c>
      <c r="F89" s="6" t="str">
        <f>_xlfn.CONCAT(CHAR(10),"Inhalt ",'TtT V5-1 TS'!Q120,": ",'TtT V5-1 TS'!R120," (",'TtT V5-1 TS'!S120,") | Schritt ",'TtT V5-1 TS'!T120,": ",'TtT V5-1 TS'!U120)</f>
        <v xml:space="preserve">
Inhalt 03a: Kriterien Repo (Vortrag) | Schritt 1: WL referiert</v>
      </c>
      <c r="G89" s="6" t="str">
        <f>_xlfn.CONCAT(CHAR(10),CHAR(10),"Aktive Rolle:",CHAR(10),'TtT V5-1 TS'!Z120)</f>
        <v xml:space="preserve">
Aktive Rolle:
Vortrag: Kriterien für die Auswahl eines Repositoriums </v>
      </c>
      <c r="H89" s="6" t="str">
        <f>IF(ISBLANK('TtT V5-1 TS'!AA120),"",_xlfn.CONCAT(CHAR(10),CHAR(10),"Passive Rolle:",CHAR(10),'TtT V5-1 TS'!AA120))</f>
        <v/>
      </c>
      <c r="I89" s="6" t="str">
        <f>IF(ISBLANK('TtT V5-1 TS'!AB120),"",_xlfn.CONCAT(CHAR(10),CHAR(10),"--- Text für Chat---",CHAR(10),'TtT V5-1 TS'!AB120))</f>
        <v/>
      </c>
      <c r="J89" s="6" t="str">
        <f>IF(ISBLANK('TtT V5-1 TS'!AK120),"",_xlfn.CONCAT(CHAR(10),CHAR(10),"--- Ressource für Chat---",CHAR(10),'TtT V5-1 TS'!AK120))</f>
        <v/>
      </c>
      <c r="K89" s="6" t="str">
        <f t="shared" si="0"/>
        <v xml:space="preserve">
-*/-*/-*/-*/-*/-*/-*/-*/-*/-*/-*/-*/-*/-*/-*/-*/-*/-*/-*/-*/</v>
      </c>
      <c r="L89" s="7" t="str">
        <f>_xlfn.CONCAT(CHAR(10),Foliennotizen[[#This Row],[von bis - BS-Teilung]:[Zusatz Notes]])</f>
        <v xml:space="preserve">
[02m; bis 09:43 --- Folie na (na)]
ID: 15.02.03a.01_v_DE | Einheit 15: Publikation von FD | Baustein 2: Repositorium finden
Inhalt 03a: Kriterien Repo (Vortrag) | Schritt 1: WL referiert
Aktive Rolle:
Vortrag: Kriterien für die Auswahl eines Repositoriums 
-*/-*/-*/-*/-*/-*/-*/-*/-*/-*/-*/-*/-*/-*/-*/-*/-*/-*/-*/-*/</v>
      </c>
    </row>
    <row r="90" spans="1:12" x14ac:dyDescent="0.2">
      <c r="A90" s="6">
        <f>'TtT V5-1 TS'!$B122</f>
        <v>2</v>
      </c>
      <c r="B90" s="6" t="e">
        <f>'TtT V5-1 TS'!#REF!</f>
        <v>#REF!</v>
      </c>
      <c r="C90" s="6" t="str" cm="1">
        <f t="array" ref="C90">_xlfn.IFS('TtT V5-1 TS'!AD122="na","na",'TtT V5-1 TS'!AD122='TtT V5-1 TS'!AF122,_xlfn.CONCAT('TtT V5-1 TS'!AE122),'TtT V5-1 TS'!AD122&lt;&gt;'TtT V5-1 TS'!AF122,_xlfn.CONCAT('TtT V5-1 TS'!AE122,"-",'TtT V5-1 TS'!AG122))</f>
        <v>15.10</v>
      </c>
      <c r="D90" s="14" t="str">
        <f>_xlfn.CONCAT("[",TEXT('TtT V5-1 TS'!G122,"mm" ),"m; bis ",TEXT('TtT V5-1 TS'!J122,"hh:mm")," --- Folie ",Foliennotizen[[#This Row],[Folien]]," (",TEXT('TtT V5-1 TS'!AH122,"#"),")]")</f>
        <v>[01m; bis 09:44 --- Folie 15.10 (1)]</v>
      </c>
      <c r="E90" s="6" t="str">
        <f>_xlfn.CONCAT(CHAR(10),"ID: ",'TtT V5-1 TS'!L122," | Einheit ",'TtT V5-1 TS'!M122,": ",'TtT V5-1 TS'!N122," | Baustein ",'TtT V5-1 TS'!O122,": ",'TtT V5-1 TS'!P122)</f>
        <v xml:space="preserve">
ID: 15.03.01.01_v_DE | Einheit 15: Publikation von FD | Baustein 3: Daten für Publikation auswählen</v>
      </c>
      <c r="F90" s="6" t="str">
        <f>_xlfn.CONCAT(CHAR(10),"Inhalt ",'TtT V5-1 TS'!Q122,": ",'TtT V5-1 TS'!R122," (",'TtT V5-1 TS'!S122,") | Schritt ",'TtT V5-1 TS'!T122,": ",'TtT V5-1 TS'!U122)</f>
        <v xml:space="preserve">
Inhalt 1: Daten publizieren (Vortrag) | Schritt 1: WL referiert</v>
      </c>
      <c r="G90" s="6" t="str">
        <f>_xlfn.CONCAT(CHAR(10),CHAR(10),"Aktive Rolle:",CHAR(10),'TtT V5-1 TS'!Z122)</f>
        <v xml:space="preserve">
Aktive Rolle:
Vortrag: Kriterien für Publikation von Daten</v>
      </c>
      <c r="H90" s="6" t="str">
        <f>IF(ISBLANK('TtT V5-1 TS'!AA122),"",_xlfn.CONCAT(CHAR(10),CHAR(10),"Passive Rolle:",CHAR(10),'TtT V5-1 TS'!AA122))</f>
        <v/>
      </c>
      <c r="I90" s="6" t="str">
        <f>IF(ISBLANK('TtT V5-1 TS'!AB122),"",_xlfn.CONCAT(CHAR(10),CHAR(10),"--- Text für Chat---",CHAR(10),'TtT V5-1 TS'!AB122))</f>
        <v/>
      </c>
      <c r="J90" s="6" t="str">
        <f>IF(ISBLANK('TtT V5-1 TS'!AK122),"",_xlfn.CONCAT(CHAR(10),CHAR(10),"--- Ressource für Chat---",CHAR(10),'TtT V5-1 TS'!AK122))</f>
        <v/>
      </c>
      <c r="K90" s="6" t="str">
        <f t="shared" si="0"/>
        <v xml:space="preserve">
-*/-*/-*/-*/-*/-*/-*/-*/-*/-*/-*/-*/-*/-*/-*/-*/-*/-*/-*/-*/</v>
      </c>
      <c r="L90" s="7" t="str">
        <f>_xlfn.CONCAT(CHAR(10),Foliennotizen[[#This Row],[von bis - BS-Teilung]:[Zusatz Notes]])</f>
        <v xml:space="preserve">
[01m; bis 09:44 --- Folie 15.10 (1)]
ID: 15.03.01.01_v_DE | Einheit 15: Publikation von FD | Baustein 3: Daten für Publikation auswählen
Inhalt 1: Daten publizieren (Vortrag) | Schritt 1: WL referiert
Aktive Rolle:
Vortrag: Kriterien für Publikation von Daten
-*/-*/-*/-*/-*/-*/-*/-*/-*/-*/-*/-*/-*/-*/-*/-*/-*/-*/-*/-*/</v>
      </c>
    </row>
    <row r="91" spans="1:12" x14ac:dyDescent="0.2">
      <c r="A91" s="6">
        <f>'TtT V5-1 TS'!$B123</f>
        <v>2</v>
      </c>
      <c r="B91" s="6" t="e">
        <f>'TtT V5-1 TS'!#REF!</f>
        <v>#REF!</v>
      </c>
      <c r="C91" s="6" t="str" cm="1">
        <f t="array" ref="C91">_xlfn.IFS('TtT V5-1 TS'!AD123="na","na",'TtT V5-1 TS'!AD123='TtT V5-1 TS'!AF123,_xlfn.CONCAT('TtT V5-1 TS'!AE123),'TtT V5-1 TS'!AD123&lt;&gt;'TtT V5-1 TS'!AF123,_xlfn.CONCAT('TtT V5-1 TS'!AE123,"-",'TtT V5-1 TS'!AG123))</f>
        <v>15.11-15.15</v>
      </c>
      <c r="D91" s="14" t="str">
        <f>_xlfn.CONCAT("[",TEXT('TtT V5-1 TS'!G123,"mm" ),"m; bis ",TEXT('TtT V5-1 TS'!J123,"hh:mm")," --- Folie ",Foliennotizen[[#This Row],[Folien]]," (",TEXT('TtT V5-1 TS'!AH123,"#"),")]")</f>
        <v>[04m; bis 09:48 --- Folie 15.11-15.15 (5)]</v>
      </c>
      <c r="E91" s="6" t="str">
        <f>_xlfn.CONCAT(CHAR(10),"ID: ",'TtT V5-1 TS'!L123," | Einheit ",'TtT V5-1 TS'!M123,": ",'TtT V5-1 TS'!N123," | Baustein ",'TtT V5-1 TS'!O123,": ",'TtT V5-1 TS'!P123)</f>
        <v xml:space="preserve">
ID: 15.04.01.01_v_DE | Einheit 15: Publikation von FD | Baustein 4: Lizenzen</v>
      </c>
      <c r="F91" s="6" t="str">
        <f>_xlfn.CONCAT(CHAR(10),"Inhalt ",'TtT V5-1 TS'!Q123,": ",'TtT V5-1 TS'!R123," (",'TtT V5-1 TS'!S123,") | Schritt ",'TtT V5-1 TS'!T123,": ",'TtT V5-1 TS'!U123)</f>
        <v xml:space="preserve">
Inhalt 1: Creative Commons (Vortrag) | Schritt 1: WL referiert</v>
      </c>
      <c r="G91" s="6" t="str">
        <f>_xlfn.CONCAT(CHAR(10),CHAR(10),"Aktive Rolle:",CHAR(10),'TtT V5-1 TS'!Z123)</f>
        <v xml:space="preserve">
Aktive Rolle:
Vortrag: CC Lizenzen </v>
      </c>
      <c r="H91" s="6" t="str">
        <f>IF(ISBLANK('TtT V5-1 TS'!AA123),"",_xlfn.CONCAT(CHAR(10),CHAR(10),"Passive Rolle:",CHAR(10),'TtT V5-1 TS'!AA123))</f>
        <v xml:space="preserve">
Passive Rolle:
*in Chat: Link Open Source Initiative</v>
      </c>
      <c r="I91" s="6" t="str">
        <f>IF(ISBLANK('TtT V5-1 TS'!AB123),"",_xlfn.CONCAT(CHAR(10),CHAR(10),"--- Text für Chat---",CHAR(10),'TtT V5-1 TS'!AB123))</f>
        <v/>
      </c>
      <c r="J91" s="6" t="str">
        <f>IF(ISBLANK('TtT V5-1 TS'!AK123),"",_xlfn.CONCAT(CHAR(10),CHAR(10),"--- Ressource für Chat---",CHAR(10),'TtT V5-1 TS'!AK123))</f>
        <v xml:space="preserve">
--- Ressource für Chat---
Open Source Initiative und Übersicht zu Software-Lizenzen: https://opensource.org/licenses/category</v>
      </c>
      <c r="K91" s="6" t="str">
        <f t="shared" si="0"/>
        <v xml:space="preserve">
-*/-*/-*/-*/-*/-*/-*/-*/-*/-*/-*/-*/-*/-*/-*/-*/-*/-*/-*/-*/</v>
      </c>
      <c r="L91" s="7" t="str">
        <f>_xlfn.CONCAT(CHAR(10),Foliennotizen[[#This Row],[von bis - BS-Teilung]:[Zusatz Notes]])</f>
        <v xml:space="preserve">
[04m; bis 09:48 --- Folie 15.11-15.15 (5)]
ID: 15.04.01.01_v_DE | Einheit 15: Publikation von FD | Baustein 4: Lizenzen
Inhalt 1: Creative Commons (Vortrag) | Schritt 1: WL referiert
Aktive Rolle:
Vortrag: CC Lizenzen 
Passive Rolle:
*in Chat: Link Open Source Initiative
--- Ressource für Chat---
Open Source Initiative und Übersicht zu Software-Lizenzen: https://opensource.org/licenses/category
-*/-*/-*/-*/-*/-*/-*/-*/-*/-*/-*/-*/-*/-*/-*/-*/-*/-*/-*/-*/</v>
      </c>
    </row>
    <row r="92" spans="1:12" x14ac:dyDescent="0.2">
      <c r="A92" s="6">
        <f>'TtT V5-1 TS'!$B124</f>
        <v>2</v>
      </c>
      <c r="B92" s="6" t="e">
        <f>'TtT V5-1 TS'!#REF!</f>
        <v>#REF!</v>
      </c>
      <c r="C92" s="6" t="str" cm="1">
        <f t="array" ref="C92">_xlfn.IFS('TtT V5-1 TS'!AD124="na","na",'TtT V5-1 TS'!AD124='TtT V5-1 TS'!AF124,_xlfn.CONCAT('TtT V5-1 TS'!AE124),'TtT V5-1 TS'!AD124&lt;&gt;'TtT V5-1 TS'!AF124,_xlfn.CONCAT('TtT V5-1 TS'!AE124,"-",'TtT V5-1 TS'!AG124))</f>
        <v>15.16-15.19</v>
      </c>
      <c r="D92" s="14" t="str">
        <f>_xlfn.CONCAT("[",TEXT('TtT V5-1 TS'!G124,"mm" ),"m; bis ",TEXT('TtT V5-1 TS'!J124,"hh:mm")," --- Folie ",Foliennotizen[[#This Row],[Folien]]," (",TEXT('TtT V5-1 TS'!AH124,"#"),")]")</f>
        <v>[04m; bis 09:52 --- Folie 15.16-15.19 (4)]</v>
      </c>
      <c r="E92" s="6" t="str">
        <f>_xlfn.CONCAT(CHAR(10),"ID: ",'TtT V5-1 TS'!L124," | Einheit ",'TtT V5-1 TS'!M124,": ",'TtT V5-1 TS'!N124," | Baustein ",'TtT V5-1 TS'!O124,": ",'TtT V5-1 TS'!P124)</f>
        <v xml:space="preserve">
ID: 15.05.01.01_v_DE | Einheit 15: Publikation von FD | Baustein 5: Persistente Identifier</v>
      </c>
      <c r="F92" s="6" t="str">
        <f>_xlfn.CONCAT(CHAR(10),"Inhalt ",'TtT V5-1 TS'!Q124,": ",'TtT V5-1 TS'!R124," (",'TtT V5-1 TS'!S124,") | Schritt ",'TtT V5-1 TS'!T124,": ",'TtT V5-1 TS'!U124)</f>
        <v xml:space="preserve">
Inhalt 1: PID (Vortrag) | Schritt 1: WL referiert</v>
      </c>
      <c r="G92" s="6" t="str">
        <f>_xlfn.CONCAT(CHAR(10),CHAR(10),"Aktive Rolle:",CHAR(10),'TtT V5-1 TS'!Z124)</f>
        <v xml:space="preserve">
Aktive Rolle:
Vortrag: Einführung PID, Bsp. für PID (DOI)</v>
      </c>
      <c r="H92" s="6" t="str">
        <f>IF(ISBLANK('TtT V5-1 TS'!AA124),"",_xlfn.CONCAT(CHAR(10),CHAR(10),"Passive Rolle:",CHAR(10),'TtT V5-1 TS'!AA124))</f>
        <v/>
      </c>
      <c r="I92" s="6" t="str">
        <f>IF(ISBLANK('TtT V5-1 TS'!AB124),"",_xlfn.CONCAT(CHAR(10),CHAR(10),"--- Text für Chat---",CHAR(10),'TtT V5-1 TS'!AB124))</f>
        <v/>
      </c>
      <c r="J92" s="6" t="str">
        <f>IF(ISBLANK('TtT V5-1 TS'!AK124),"",_xlfn.CONCAT(CHAR(10),CHAR(10),"--- Ressource für Chat---",CHAR(10),'TtT V5-1 TS'!AK124))</f>
        <v/>
      </c>
      <c r="K92" s="6" t="str">
        <f t="shared" si="0"/>
        <v xml:space="preserve">
-*/-*/-*/-*/-*/-*/-*/-*/-*/-*/-*/-*/-*/-*/-*/-*/-*/-*/-*/-*/</v>
      </c>
      <c r="L92" s="7" t="str">
        <f>_xlfn.CONCAT(CHAR(10),Foliennotizen[[#This Row],[von bis - BS-Teilung]:[Zusatz Notes]])</f>
        <v xml:space="preserve">
[04m; bis 09:52 --- Folie 15.16-15.19 (4)]
ID: 15.05.01.01_v_DE | Einheit 15: Publikation von FD | Baustein 5: Persistente Identifier
Inhalt 1: PID (Vortrag) | Schritt 1: WL referiert
Aktive Rolle:
Vortrag: Einführung PID, Bsp. für PID (DOI)
-*/-*/-*/-*/-*/-*/-*/-*/-*/-*/-*/-*/-*/-*/-*/-*/-*/-*/-*/-*/</v>
      </c>
    </row>
    <row r="93" spans="1:12" x14ac:dyDescent="0.2">
      <c r="A93" s="6">
        <f>'TtT V5-1 TS'!$B126</f>
        <v>2</v>
      </c>
      <c r="B93" s="6" t="e">
        <f>'TtT V5-1 TS'!#REF!</f>
        <v>#REF!</v>
      </c>
      <c r="C93" s="6" t="str" cm="1">
        <f t="array" ref="C93">_xlfn.IFS('TtT V5-1 TS'!AD126="na","na",'TtT V5-1 TS'!AD126='TtT V5-1 TS'!AF126,_xlfn.CONCAT('TtT V5-1 TS'!AE126),'TtT V5-1 TS'!AD126&lt;&gt;'TtT V5-1 TS'!AF126,_xlfn.CONCAT('TtT V5-1 TS'!AE126,"-",'TtT V5-1 TS'!AG126))</f>
        <v>na</v>
      </c>
      <c r="D93" s="14" t="str">
        <f>_xlfn.CONCAT("[",TEXT('TtT V5-1 TS'!G126,"mm" ),"m; bis ",TEXT('TtT V5-1 TS'!J126,"hh:mm")," --- Folie ",Foliennotizen[[#This Row],[Folien]]," (",TEXT('TtT V5-1 TS'!AH126,"#"),")]")</f>
        <v>[01m; bis 09:53 --- Folie na (na)]</v>
      </c>
      <c r="E93" s="6" t="str">
        <f>_xlfn.CONCAT(CHAR(10),"ID: ",'TtT V5-1 TS'!L126," | Einheit ",'TtT V5-1 TS'!M126,": ",'TtT V5-1 TS'!N126," | Baustein ",'TtT V5-1 TS'!O126,": ",'TtT V5-1 TS'!P126)</f>
        <v xml:space="preserve">
ID: 15.05.02a.01_v_DE | Einheit 15: Publikation von FD | Baustein 5: Persistente Identifier</v>
      </c>
      <c r="F93" s="6" t="str">
        <f>_xlfn.CONCAT(CHAR(10),"Inhalt ",'TtT V5-1 TS'!Q126,": ",'TtT V5-1 TS'!R126," (",'TtT V5-1 TS'!S126,") | Schritt ",'TtT V5-1 TS'!T126,": ",'TtT V5-1 TS'!U126)</f>
        <v xml:space="preserve">
Inhalt 02a: ORCID (Schätzfrage) | Schritt 1: TN geben Input</v>
      </c>
      <c r="G93" s="6" t="str">
        <f>_xlfn.CONCAT(CHAR(10),CHAR(10),"Aktive Rolle:",CHAR(10),'TtT V5-1 TS'!Z126)</f>
        <v xml:space="preserve">
Aktive Rolle:
Aufgabenstellung:
- Schätzung der Anzahl der ORCIDs im Raum
- "Was meint Ihr: Wie viele Personen hier im Raum haben eine ORCID ?"
- Bitte Schätzung als Zahl in den Chat schreiben
- Auflösen</v>
      </c>
      <c r="H93" s="6" t="str">
        <f>IF(ISBLANK('TtT V5-1 TS'!AA126),"",_xlfn.CONCAT(CHAR(10),CHAR(10),"Passive Rolle:",CHAR(10),'TtT V5-1 TS'!AA126))</f>
        <v/>
      </c>
      <c r="I93" s="6" t="str">
        <f>IF(ISBLANK('TtT V5-1 TS'!AB126),"",_xlfn.CONCAT(CHAR(10),CHAR(10),"--- Text für Chat---",CHAR(10),'TtT V5-1 TS'!AB126))</f>
        <v/>
      </c>
      <c r="J93" s="6" t="str">
        <f>IF(ISBLANK('TtT V5-1 TS'!AK126),"",_xlfn.CONCAT(CHAR(10),CHAR(10),"--- Ressource für Chat---",CHAR(10),'TtT V5-1 TS'!AK126))</f>
        <v/>
      </c>
      <c r="K93" s="6" t="str">
        <f t="shared" si="0"/>
        <v xml:space="preserve">
-*/-*/-*/-*/-*/-*/-*/-*/-*/-*/-*/-*/-*/-*/-*/-*/-*/-*/-*/-*/</v>
      </c>
      <c r="L93" s="7" t="str">
        <f>_xlfn.CONCAT(CHAR(10),Foliennotizen[[#This Row],[von bis - BS-Teilung]:[Zusatz Notes]])</f>
        <v xml:space="preserve">
[01m; bis 09:53 --- Folie na (na)]
ID: 15.05.02a.01_v_DE | Einheit 15: Publikation von FD | Baustein 5: Persistente Identifier
Inhalt 02a: ORCID (Schätzfrage) | Schritt 1: TN geben Input
Aktive Rolle:
Aufgabenstellung:
- Schätzung der Anzahl der ORCIDs im Raum
- "Was meint Ihr: Wie viele Personen hier im Raum haben eine ORCID ?"
- Bitte Schätzung als Zahl in den Chat schreiben
- Auflösen
-*/-*/-*/-*/-*/-*/-*/-*/-*/-*/-*/-*/-*/-*/-*/-*/-*/-*/-*/-*/</v>
      </c>
    </row>
    <row r="94" spans="1:12" x14ac:dyDescent="0.2">
      <c r="A94" s="6">
        <f>'TtT V5-1 TS'!$B127</f>
        <v>2</v>
      </c>
      <c r="B94" s="6" t="e">
        <f>'TtT V5-1 TS'!#REF!</f>
        <v>#REF!</v>
      </c>
      <c r="C94" s="6" t="str" cm="1">
        <f t="array" ref="C94">_xlfn.IFS('TtT V5-1 TS'!AD127="na","na",'TtT V5-1 TS'!AD127='TtT V5-1 TS'!AF127,_xlfn.CONCAT('TtT V5-1 TS'!AE127),'TtT V5-1 TS'!AD127&lt;&gt;'TtT V5-1 TS'!AF127,_xlfn.CONCAT('TtT V5-1 TS'!AE127,"-",'TtT V5-1 TS'!AG127))</f>
        <v>15.22</v>
      </c>
      <c r="D94" s="14" t="str">
        <f>_xlfn.CONCAT("[",TEXT('TtT V5-1 TS'!G127,"mm" ),"m; bis ",TEXT('TtT V5-1 TS'!J127,"hh:mm")," --- Folie ",Foliennotizen[[#This Row],[Folien]]," (",TEXT('TtT V5-1 TS'!AH127,"#"),")]")</f>
        <v>[01m; bis 09:54 --- Folie 15.22 (1)]</v>
      </c>
      <c r="E94" s="6" t="str">
        <f>_xlfn.CONCAT(CHAR(10),"ID: ",'TtT V5-1 TS'!L127," | Einheit ",'TtT V5-1 TS'!M127,": ",'TtT V5-1 TS'!N127," | Baustein ",'TtT V5-1 TS'!O127,": ",'TtT V5-1 TS'!P127)</f>
        <v xml:space="preserve">
ID: 15.05.03.01_v_DE | Einheit 15: Publikation von FD | Baustein 5: Persistente Identifier</v>
      </c>
      <c r="F94" s="6" t="str">
        <f>_xlfn.CONCAT(CHAR(10),"Inhalt ",'TtT V5-1 TS'!Q127,": ",'TtT V5-1 TS'!R127," (",'TtT V5-1 TS'!S127,") | Schritt ",'TtT V5-1 TS'!T127,": ",'TtT V5-1 TS'!U127)</f>
        <v xml:space="preserve">
Inhalt 3: ORCID (Vortrag) | Schritt 1: WL referiert</v>
      </c>
      <c r="G94" s="6" t="str">
        <f>_xlfn.CONCAT(CHAR(10),CHAR(10),"Aktive Rolle:",CHAR(10),'TtT V5-1 TS'!Z127)</f>
        <v xml:space="preserve">
Aktive Rolle:
Vortrag: Fakten zu ORCID und den Vorteilen</v>
      </c>
      <c r="H94" s="6" t="str">
        <f>IF(ISBLANK('TtT V5-1 TS'!AA127),"",_xlfn.CONCAT(CHAR(10),CHAR(10),"Passive Rolle:",CHAR(10),'TtT V5-1 TS'!AA127))</f>
        <v xml:space="preserve">
Passive Rolle:
* in Chat: Link ORCID</v>
      </c>
      <c r="I94" s="6" t="str">
        <f>IF(ISBLANK('TtT V5-1 TS'!AB127),"",_xlfn.CONCAT(CHAR(10),CHAR(10),"--- Text für Chat---",CHAR(10),'TtT V5-1 TS'!AB127))</f>
        <v/>
      </c>
      <c r="J94" s="6" t="str">
        <f>IF(ISBLANK('TtT V5-1 TS'!AK127),"",_xlfn.CONCAT(CHAR(10),CHAR(10),"--- Ressource für Chat---",CHAR(10),'TtT V5-1 TS'!AK127))</f>
        <v xml:space="preserve">
--- Ressource für Chat---
ORCID:
https://www.orcid.org</v>
      </c>
      <c r="K94" s="6" t="str">
        <f t="shared" si="0"/>
        <v xml:space="preserve">
-*/-*/-*/-*/-*/-*/-*/-*/-*/-*/-*/-*/-*/-*/-*/-*/-*/-*/-*/-*/</v>
      </c>
      <c r="L94" s="7" t="str">
        <f>_xlfn.CONCAT(CHAR(10),Foliennotizen[[#This Row],[von bis - BS-Teilung]:[Zusatz Notes]])</f>
        <v xml:space="preserve">
[01m; bis 09:54 --- Folie 15.22 (1)]
ID: 15.05.03.01_v_DE | Einheit 15: Publikation von FD | Baustein 5: Persistente Identifier
Inhalt 3: ORCID (Vortrag) | Schritt 1: WL referiert
Aktive Rolle:
Vortrag: Fakten zu ORCID und den Vorteilen
Passive Rolle:
* in Chat: Link ORCID
--- Ressource für Chat---
ORCID:
https://www.orcid.org
-*/-*/-*/-*/-*/-*/-*/-*/-*/-*/-*/-*/-*/-*/-*/-*/-*/-*/-*/-*/</v>
      </c>
    </row>
    <row r="95" spans="1:12" x14ac:dyDescent="0.2">
      <c r="A95" s="6">
        <f>'TtT V5-1 TS'!$B128</f>
        <v>2</v>
      </c>
      <c r="B95" s="6" t="e">
        <f>'TtT V5-1 TS'!#REF!</f>
        <v>#REF!</v>
      </c>
      <c r="C95" s="6" t="str" cm="1">
        <f t="array" ref="C95">_xlfn.IFS('TtT V5-1 TS'!AD128="na","na",'TtT V5-1 TS'!AD128='TtT V5-1 TS'!AF128,_xlfn.CONCAT('TtT V5-1 TS'!AE128),'TtT V5-1 TS'!AD128&lt;&gt;'TtT V5-1 TS'!AF128,_xlfn.CONCAT('TtT V5-1 TS'!AE128,"-",'TtT V5-1 TS'!AG128))</f>
        <v>na</v>
      </c>
      <c r="D95" s="14" t="str">
        <f>_xlfn.CONCAT("[",TEXT('TtT V5-1 TS'!G128,"mm" ),"m; bis ",TEXT('TtT V5-1 TS'!J128,"hh:mm")," --- Folie ",Foliennotizen[[#This Row],[Folien]]," (",TEXT('TtT V5-1 TS'!AH128,"#"),")]")</f>
        <v>[15m; bis 10:09 --- Folie na (na)]</v>
      </c>
      <c r="E95" s="6" t="str">
        <f>_xlfn.CONCAT(CHAR(10),"ID: ",'TtT V5-1 TS'!L128," | Einheit ",'TtT V5-1 TS'!M128,": ",'TtT V5-1 TS'!N128," | Baustein ",'TtT V5-1 TS'!O128,": ",'TtT V5-1 TS'!P128)</f>
        <v xml:space="preserve">
ID: 15.05.04.01_v_DE | Einheit 15: Kaffeepause | Baustein 5: na</v>
      </c>
      <c r="F95" s="6" t="str">
        <f>_xlfn.CONCAT(CHAR(10),"Inhalt ",'TtT V5-1 TS'!Q128,": ",'TtT V5-1 TS'!R128," (",'TtT V5-1 TS'!S128,") | Schritt ",'TtT V5-1 TS'!T128,": ",'TtT V5-1 TS'!U128)</f>
        <v xml:space="preserve">
Inhalt 4: Pause (na) | Schritt 1: na</v>
      </c>
      <c r="G95" s="6" t="str">
        <f>_xlfn.CONCAT(CHAR(10),CHAR(10),"Aktive Rolle:",CHAR(10),'TtT V5-1 TS'!Z128)</f>
        <v xml:space="preserve">
Aktive Rolle:
Pause</v>
      </c>
      <c r="H95" s="6" t="str">
        <f>IF(ISBLANK('TtT V5-1 TS'!AA128),"",_xlfn.CONCAT(CHAR(10),CHAR(10),"Passive Rolle:",CHAR(10),'TtT V5-1 TS'!AA128))</f>
        <v xml:space="preserve">
Passive Rolle:
* Ende Pausen-Zeit in Chat</v>
      </c>
      <c r="I95" s="6" t="str">
        <f>IF(ISBLANK('TtT V5-1 TS'!AB128),"",_xlfn.CONCAT(CHAR(10),CHAR(10),"--- Text für Chat---",CHAR(10),'TtT V5-1 TS'!AB128))</f>
        <v/>
      </c>
      <c r="J95" s="6" t="str">
        <f>IF(ISBLANK('TtT V5-1 TS'!AK128),"",_xlfn.CONCAT(CHAR(10),CHAR(10),"--- Ressource für Chat---",CHAR(10),'TtT V5-1 TS'!AK128))</f>
        <v/>
      </c>
      <c r="K95" s="6" t="str">
        <f t="shared" si="0"/>
        <v xml:space="preserve">
-*/-*/-*/-*/-*/-*/-*/-*/-*/-*/-*/-*/-*/-*/-*/-*/-*/-*/-*/-*/</v>
      </c>
      <c r="L95" s="7" t="str">
        <f>_xlfn.CONCAT(CHAR(10),Foliennotizen[[#This Row],[von bis - BS-Teilung]:[Zusatz Notes]])</f>
        <v xml:space="preserve">
[15m; bis 10:09 --- Folie na (na)]
ID: 15.05.04.01_v_DE | Einheit 15: Kaffeepause | Baustein 5: na
Inhalt 4: Pause (na) | Schritt 1: na
Aktive Rolle:
Pause
Passive Rolle:
* Ende Pausen-Zeit in Chat
-*/-*/-*/-*/-*/-*/-*/-*/-*/-*/-*/-*/-*/-*/-*/-*/-*/-*/-*/-*/</v>
      </c>
    </row>
    <row r="96" spans="1:12" x14ac:dyDescent="0.2">
      <c r="A96" s="6">
        <f>'TtT V5-1 TS'!$B130</f>
        <v>2</v>
      </c>
      <c r="B96" s="6" t="e">
        <f>'TtT V5-1 TS'!#REF!</f>
        <v>#REF!</v>
      </c>
      <c r="C96" s="6" t="str" cm="1">
        <f t="array" ref="C96">_xlfn.IFS('TtT V5-1 TS'!AD130="na","na",'TtT V5-1 TS'!AD130='TtT V5-1 TS'!AF130,_xlfn.CONCAT('TtT V5-1 TS'!AE130),'TtT V5-1 TS'!AD130&lt;&gt;'TtT V5-1 TS'!AF130,_xlfn.CONCAT('TtT V5-1 TS'!AE130,"-",'TtT V5-1 TS'!AG130))</f>
        <v>15.24</v>
      </c>
      <c r="D96" s="14" t="str">
        <f>_xlfn.CONCAT("[",TEXT('TtT V5-1 TS'!G130,"mm" ),"m; bis ",TEXT('TtT V5-1 TS'!J130,"hh:mm")," --- Folie ",Foliennotizen[[#This Row],[Folien]]," (",TEXT('TtT V5-1 TS'!AH130,"#"),")]")</f>
        <v>[04m; bis 10:15 --- Folie 15.24 (1)]</v>
      </c>
      <c r="E96" s="6" t="str">
        <f>_xlfn.CONCAT(CHAR(10),"ID: ",'TtT V5-1 TS'!L130," | Einheit ",'TtT V5-1 TS'!M130,": ",'TtT V5-1 TS'!N130," | Baustein ",'TtT V5-1 TS'!O130,": ",'TtT V5-1 TS'!P130)</f>
        <v xml:space="preserve">
ID: 15.06.01.02_v_DE | Einheit 15: Publikation von FD | Baustein 6: Pro und Kontra der Publikation</v>
      </c>
      <c r="F96" s="6" t="str">
        <f>_xlfn.CONCAT(CHAR(10),"Inhalt ",'TtT V5-1 TS'!Q130,": ",'TtT V5-1 TS'!R130," (",'TtT V5-1 TS'!S130,") | Schritt ",'TtT V5-1 TS'!T130,": ",'TtT V5-1 TS'!U130)</f>
        <v xml:space="preserve">
Inhalt 1: Vor- Nachteile Datenpublikation (Tempo-Thesen-Runde) | Schritt 2: 2/4 TN arbeiten</v>
      </c>
      <c r="G96" s="6" t="str">
        <f>_xlfn.CONCAT(CHAR(10),CHAR(10),"Aktive Rolle:",CHAR(10),'TtT V5-1 TS'!Z130)</f>
        <v xml:space="preserve">
Aktive Rolle:
TN: überlegen sich Stichpunkte zu der erhaltenen These</v>
      </c>
      <c r="H96" s="6" t="str">
        <f>IF(ISBLANK('TtT V5-1 TS'!AA130),"",_xlfn.CONCAT(CHAR(10),CHAR(10),"Passive Rolle:",CHAR(10),'TtT V5-1 TS'!AA130))</f>
        <v/>
      </c>
      <c r="I96" s="6" t="str">
        <f>IF(ISBLANK('TtT V5-1 TS'!AB130),"",_xlfn.CONCAT(CHAR(10),CHAR(10),"--- Text für Chat---",CHAR(10),'TtT V5-1 TS'!AB130))</f>
        <v/>
      </c>
      <c r="J96" s="6" t="str">
        <f>IF(ISBLANK('TtT V5-1 TS'!AK130),"",_xlfn.CONCAT(CHAR(10),CHAR(10),"--- Ressource für Chat---",CHAR(10),'TtT V5-1 TS'!AK130))</f>
        <v/>
      </c>
      <c r="K96" s="6" t="str">
        <f t="shared" si="0"/>
        <v xml:space="preserve">
-*/-*/-*/-*/-*/-*/-*/-*/-*/-*/-*/-*/-*/-*/-*/-*/-*/-*/-*/-*/</v>
      </c>
      <c r="L96" s="7" t="str">
        <f>_xlfn.CONCAT(CHAR(10),Foliennotizen[[#This Row],[von bis - BS-Teilung]:[Zusatz Notes]])</f>
        <v xml:space="preserve">
[04m; bis 10:15 --- Folie 15.24 (1)]
ID: 15.06.01.02_v_DE | Einheit 15: Publikation von FD | Baustein 6: Pro und Kontra der Publikation
Inhalt 1: Vor- Nachteile Datenpublikation (Tempo-Thesen-Runde) | Schritt 2: 2/4 TN arbeiten
Aktive Rolle:
TN: überlegen sich Stichpunkte zu der erhaltenen These
-*/-*/-*/-*/-*/-*/-*/-*/-*/-*/-*/-*/-*/-*/-*/-*/-*/-*/-*/-*/</v>
      </c>
    </row>
    <row r="97" spans="1:12" x14ac:dyDescent="0.2">
      <c r="A97" s="6">
        <f>'TtT V5-1 TS'!$B131</f>
        <v>2</v>
      </c>
      <c r="B97" s="6" t="e">
        <f>'TtT V5-1 TS'!#REF!</f>
        <v>#REF!</v>
      </c>
      <c r="C97" s="6" t="str" cm="1">
        <f t="array" ref="C97">_xlfn.IFS('TtT V5-1 TS'!AD131="na","na",'TtT V5-1 TS'!AD131='TtT V5-1 TS'!AF131,_xlfn.CONCAT('TtT V5-1 TS'!AE131),'TtT V5-1 TS'!AD131&lt;&gt;'TtT V5-1 TS'!AF131,_xlfn.CONCAT('TtT V5-1 TS'!AE131,"-",'TtT V5-1 TS'!AG131))</f>
        <v>15.25</v>
      </c>
      <c r="D97" s="14" t="str">
        <f>_xlfn.CONCAT("[",TEXT('TtT V5-1 TS'!G131,"mm" ),"m; bis ",TEXT('TtT V5-1 TS'!J131,"hh:mm")," --- Folie ",Foliennotizen[[#This Row],[Folien]]," (",TEXT('TtT V5-1 TS'!AH131,"#"),")]")</f>
        <v>[15m; bis 10:30 --- Folie 15.25 (1)]</v>
      </c>
      <c r="E97" s="6" t="str">
        <f>_xlfn.CONCAT(CHAR(10),"ID: ",'TtT V5-1 TS'!L131," | Einheit ",'TtT V5-1 TS'!M131,": ",'TtT V5-1 TS'!N131," | Baustein ",'TtT V5-1 TS'!O131,": ",'TtT V5-1 TS'!P131)</f>
        <v xml:space="preserve">
ID: 15.06.01.03_v_DE | Einheit 15: Publikation von FD | Baustein 6: Pro und Kontra der Publikation</v>
      </c>
      <c r="F97" s="6" t="str">
        <f>_xlfn.CONCAT(CHAR(10),"Inhalt ",'TtT V5-1 TS'!Q131,": ",'TtT V5-1 TS'!R131," (",'TtT V5-1 TS'!S131,") | Schritt ",'TtT V5-1 TS'!T131,": ",'TtT V5-1 TS'!U131)</f>
        <v xml:space="preserve">
Inhalt 1: Vor- Nachteile Datenpublikation (Tempo-Thesen-Runde) | Schritt 3: 3/4 TN stellen vor</v>
      </c>
      <c r="G97" s="6" t="str">
        <f>_xlfn.CONCAT(CHAR(10),CHAR(10),"Aktive Rolle:",CHAR(10),'TtT V5-1 TS'!Z131)</f>
        <v xml:space="preserve">
Aktive Rolle:
Moderation:
- "Jede*r erhält nun 60 Sekunden seine/ihre Argumente, die für oder gegen die Thesen sprechen, vorzustellen"
- nach jeder Vorstellung folgt die Diskussion (4/4)</v>
      </c>
      <c r="H97" s="6" t="str">
        <f>IF(ISBLANK('TtT V5-1 TS'!AA131),"",_xlfn.CONCAT(CHAR(10),CHAR(10),"Passive Rolle:",CHAR(10),'TtT V5-1 TS'!AA131))</f>
        <v/>
      </c>
      <c r="I97" s="6" t="str">
        <f>IF(ISBLANK('TtT V5-1 TS'!AB131),"",_xlfn.CONCAT(CHAR(10),CHAR(10),"--- Text für Chat---",CHAR(10),'TtT V5-1 TS'!AB131))</f>
        <v/>
      </c>
      <c r="J97" s="6" t="str">
        <f>IF(ISBLANK('TtT V5-1 TS'!AK131),"",_xlfn.CONCAT(CHAR(10),CHAR(10),"--- Ressource für Chat---",CHAR(10),'TtT V5-1 TS'!AK131))</f>
        <v/>
      </c>
      <c r="K97" s="6" t="str">
        <f t="shared" si="0"/>
        <v xml:space="preserve">
-*/-*/-*/-*/-*/-*/-*/-*/-*/-*/-*/-*/-*/-*/-*/-*/-*/-*/-*/-*/</v>
      </c>
      <c r="L97" s="7" t="str">
        <f>_xlfn.CONCAT(CHAR(10),Foliennotizen[[#This Row],[von bis - BS-Teilung]:[Zusatz Notes]])</f>
        <v xml:space="preserve">
[15m; bis 10:30 --- Folie 15.25 (1)]
ID: 15.06.01.03_v_DE | Einheit 15: Publikation von FD | Baustein 6: Pro und Kontra der Publikation
Inhalt 1: Vor- Nachteile Datenpublikation (Tempo-Thesen-Runde) | Schritt 3: 3/4 TN stellen vor
Aktive Rolle:
Moderation:
- "Jede*r erhält nun 60 Sekunden seine/ihre Argumente, die für oder gegen die Thesen sprechen, vorzustellen"
- nach jeder Vorstellung folgt die Diskussion (4/4)
-*/-*/-*/-*/-*/-*/-*/-*/-*/-*/-*/-*/-*/-*/-*/-*/-*/-*/-*/-*/</v>
      </c>
    </row>
    <row r="98" spans="1:12" x14ac:dyDescent="0.2">
      <c r="A98" s="6">
        <f>'TtT V5-1 TS'!$B132</f>
        <v>2</v>
      </c>
      <c r="B98" s="6" t="e">
        <f>'TtT V5-1 TS'!#REF!</f>
        <v>#REF!</v>
      </c>
      <c r="C98" s="6" t="str" cm="1">
        <f t="array" ref="C98">_xlfn.IFS('TtT V5-1 TS'!AD132="na","na",'TtT V5-1 TS'!AD132='TtT V5-1 TS'!AF132,_xlfn.CONCAT('TtT V5-1 TS'!AE132),'TtT V5-1 TS'!AD132&lt;&gt;'TtT V5-1 TS'!AF132,_xlfn.CONCAT('TtT V5-1 TS'!AE132,"-",'TtT V5-1 TS'!AG132))</f>
        <v>15.26</v>
      </c>
      <c r="D98" s="14" t="str">
        <f>_xlfn.CONCAT("[",TEXT('TtT V5-1 TS'!G132,"mm" ),"m; bis ",TEXT('TtT V5-1 TS'!J132,"hh:mm")," --- Folie ",Foliennotizen[[#This Row],[Folien]]," (",TEXT('TtT V5-1 TS'!AH132,"#"),")]")</f>
        <v>[35m; bis 11:05 --- Folie 15.26 (1)]</v>
      </c>
      <c r="E98" s="6" t="str">
        <f>_xlfn.CONCAT(CHAR(10),"ID: ",'TtT V5-1 TS'!L132," | Einheit ",'TtT V5-1 TS'!M132,": ",'TtT V5-1 TS'!N132," | Baustein ",'TtT V5-1 TS'!O132,": ",'TtT V5-1 TS'!P132)</f>
        <v xml:space="preserve">
ID: 15.06.01.04_v_DE | Einheit 15: Publikation von FD | Baustein 6: Pro und Kontra der Publikation</v>
      </c>
      <c r="F98" s="6" t="str">
        <f>_xlfn.CONCAT(CHAR(10),"Inhalt ",'TtT V5-1 TS'!Q132,": ",'TtT V5-1 TS'!R132," (",'TtT V5-1 TS'!S132,") | Schritt ",'TtT V5-1 TS'!T132,": ",'TtT V5-1 TS'!U132)</f>
        <v xml:space="preserve">
Inhalt 1: Vor- Nachteile Datenpublikation (Tempo-Thesen-Runde) | Schritt 4: 4/4 TN tauschen sich aus</v>
      </c>
      <c r="G98" s="6" t="str">
        <f>_xlfn.CONCAT(CHAR(10),CHAR(10),"Aktive Rolle:",CHAR(10),'TtT V5-1 TS'!Z132)</f>
        <v xml:space="preserve">
Aktive Rolle:
Moderation:
- "Nun hat die Gruppe Zeit, gegenzuargumentieren. Spielt Advocatus Diaboli und versucht die vorstellende Person herauszufordern. Könnt ihr sie umstimmen?"
- max. 90 Sekunden für Diskussion</v>
      </c>
      <c r="H98" s="6" t="str">
        <f>IF(ISBLANK('TtT V5-1 TS'!AA132),"",_xlfn.CONCAT(CHAR(10),CHAR(10),"Passive Rolle:",CHAR(10),'TtT V5-1 TS'!AA132))</f>
        <v/>
      </c>
      <c r="I98" s="6" t="str">
        <f>IF(ISBLANK('TtT V5-1 TS'!AB132),"",_xlfn.CONCAT(CHAR(10),CHAR(10),"--- Text für Chat---",CHAR(10),'TtT V5-1 TS'!AB132))</f>
        <v/>
      </c>
      <c r="J98" s="6" t="str">
        <f>IF(ISBLANK('TtT V5-1 TS'!AK132),"",_xlfn.CONCAT(CHAR(10),CHAR(10),"--- Ressource für Chat---",CHAR(10),'TtT V5-1 TS'!AK132))</f>
        <v/>
      </c>
      <c r="K98" s="6" t="str">
        <f t="shared" si="0"/>
        <v xml:space="preserve">
-*/-*/-*/-*/-*/-*/-*/-*/-*/-*/-*/-*/-*/-*/-*/-*/-*/-*/-*/-*/</v>
      </c>
      <c r="L98" s="7" t="str">
        <f>_xlfn.CONCAT(CHAR(10),Foliennotizen[[#This Row],[von bis - BS-Teilung]:[Zusatz Notes]])</f>
        <v xml:space="preserve">
[35m; bis 11:05 --- Folie 15.26 (1)]
ID: 15.06.01.04_v_DE | Einheit 15: Publikation von FD | Baustein 6: Pro und Kontra der Publikation
Inhalt 1: Vor- Nachteile Datenpublikation (Tempo-Thesen-Runde) | Schritt 4: 4/4 TN tauschen sich aus
Aktive Rolle:
Moderation:
- "Nun hat die Gruppe Zeit, gegenzuargumentieren. Spielt Advocatus Diaboli und versucht die vorstellende Person herauszufordern. Könnt ihr sie umstimmen?"
- max. 90 Sekunden für Diskussion
-*/-*/-*/-*/-*/-*/-*/-*/-*/-*/-*/-*/-*/-*/-*/-*/-*/-*/-*/-*/</v>
      </c>
    </row>
    <row r="99" spans="1:12" x14ac:dyDescent="0.2">
      <c r="A99" s="6">
        <f>'TtT V5-1 TS'!$B134</f>
        <v>2</v>
      </c>
      <c r="B99" s="6" t="e">
        <f>'TtT V5-1 TS'!#REF!</f>
        <v>#REF!</v>
      </c>
      <c r="C99" s="6" t="str" cm="1">
        <f t="array" ref="C99">_xlfn.IFS('TtT V5-1 TS'!AD134="na","na",'TtT V5-1 TS'!AD134='TtT V5-1 TS'!AF134,_xlfn.CONCAT('TtT V5-1 TS'!AE134),'TtT V5-1 TS'!AD134&lt;&gt;'TtT V5-1 TS'!AF134,_xlfn.CONCAT('TtT V5-1 TS'!AE134,"-",'TtT V5-1 TS'!AG134))</f>
        <v>na</v>
      </c>
      <c r="D99" s="14" t="str">
        <f>_xlfn.CONCAT("[",TEXT('TtT V5-1 TS'!G134,"mm" ),"m; bis ",TEXT('TtT V5-1 TS'!J134,"hh:mm")," --- Folie ",Foliennotizen[[#This Row],[Folien]]," (",TEXT('TtT V5-1 TS'!AH134,"#"),")]")</f>
        <v>[03m; bis 11:05 --- Folie na (na)]</v>
      </c>
      <c r="E99" s="6" t="str">
        <f>_xlfn.CONCAT(CHAR(10),"ID: ",'TtT V5-1 TS'!L134," | Einheit ",'TtT V5-1 TS'!M134,": ",'TtT V5-1 TS'!N134," | Baustein ",'TtT V5-1 TS'!O134,": ",'TtT V5-1 TS'!P134)</f>
        <v xml:space="preserve">
ID: 15.06.01a.02_v_DE | Einheit 15: Publikation von FD | Baustein 6: Pro und Kontra der Publikation</v>
      </c>
      <c r="F99" s="6" t="str">
        <f>_xlfn.CONCAT(CHAR(10),"Inhalt ",'TtT V5-1 TS'!Q134,": ",'TtT V5-1 TS'!R134," (",'TtT V5-1 TS'!S134,") | Schritt ",'TtT V5-1 TS'!T134,": ",'TtT V5-1 TS'!U134)</f>
        <v xml:space="preserve">
Inhalt 01a: Horrorberatung (Tempo-Thesen-Runde) | Schritt 2: 2/5 WL Szenario setzen</v>
      </c>
      <c r="G99" s="6" t="str">
        <f>_xlfn.CONCAT(CHAR(10),CHAR(10),"Aktive Rolle:",CHAR(10),'TtT V5-1 TS'!Z134)</f>
        <v xml:space="preserve">
Aktive Rolle:
Aufgabenstellung:
- Rückmeldung, wer KEINE These im privaten Chat erhalten hat
- TN: individuelle These bitte SPEICHERN
- Simulation Beratungsgespräch
- zu beratende sind extrem FDM-kritisch (Kritiker)
- alle TN gleich einmal in Rolle Kritiker
- alle jeweils andern TN in der Rolle FDM-Beratung
- Reihenfolge der Vorträge richtet sich nach Nummer der These
- ROLLE KRITIKER:
- Szenario: Ihr seid sehr kritisch gegenüber FDM und nehmt an einer Beratung teil. Ihr dürft ruhig extrem sein in Eurer Haltung.
- jeder TN hat eine Aussage erhalten (These)
- gleich 4 min Zeit für alle zur Vorbereitung von Argumenten für These
- These soll später in max. 60 s präsentiert werden
- Standpunkt für Vortrag: Advocatus Diaboli (gegen FDM)
- ROLLE FDM-BERATUNG:
- Szenario: Ihr seid in einer entgleitenden Beratung.
- Eure Aufgabe: Situation entschärfen und in konstruktive Beratung umwandeln
- Plenum hört sich 60 s die vorher unbekannte Contra-Position (Kritiker) an
- danach max. 2 min Zeit für Diskussion</v>
      </c>
      <c r="H99" s="6" t="str">
        <f>IF(ISBLANK('TtT V5-1 TS'!AA134),"",_xlfn.CONCAT(CHAR(10),CHAR(10),"Passive Rolle:",CHAR(10),'TtT V5-1 TS'!AA134))</f>
        <v xml:space="preserve">
Passive Rolle:
* in Chat: individuelle Thesen der TN, die keine erhalten haben
* in Chat: Aufgabenstellung
* Feste Reihenfolge der Thesen (siehe Excel-Datei) mit Nummer</v>
      </c>
      <c r="I99" s="6" t="str">
        <f>IF(ISBLANK('TtT V5-1 TS'!AB134),"",_xlfn.CONCAT(CHAR(10),CHAR(10),"--- Text für Chat---",CHAR(10),'TtT V5-1 TS'!AB134))</f>
        <v xml:space="preserve">
--- Text für Chat---
Aufgabenstellung:
- Individuelle These bitte speichern.
- Simulation Beratungsgespräch
- zu beratende sind extrem FDM-kritisch (Kritiker)
- alle TN gleich einmal in Rolle Kritiker
- alle jeweils andern TN in der Rolle FDM-Beratung
- Reihenfolge der Vorträge richtet sich nach Nummer der These
Rolle Kritiker:
- Szenario: Ihr seid sehr kritisch gegenüber FDM und nehmt an einer Beratung teil. Ihr dürft ruhig extrem sein in Eurer Haltung.
- jeder TN hat eine Aussage erhalten (These)
- gleich 4 min Zeit für alle zur Vorbereitung von Argumenten für These
- These soll später in max. 60 s präsentiert werden
- Standpunkt für Vortrag: Advocatus Diaboli (gegen FDM)
Rolle FDM-Beratung:
- Szenario: Ihr seid in einer entgleitenden Beratung.
- Eure Aufgabe: Situation entschärfen und in konstruktive Beratung umwandeln
- Plenum hört sich 60 s die vorher unbekannte Contra-Position (Kritiker) an
- danach max. 2 min Zeit für Diskussion</v>
      </c>
      <c r="J99" s="6" t="str">
        <f>IF(ISBLANK('TtT V5-1 TS'!AK134),"",_xlfn.CONCAT(CHAR(10),CHAR(10),"--- Ressource für Chat---",CHAR(10),'TtT V5-1 TS'!AK134))</f>
        <v/>
      </c>
      <c r="K99" s="6" t="str">
        <f t="shared" si="0"/>
        <v xml:space="preserve">
-*/-*/-*/-*/-*/-*/-*/-*/-*/-*/-*/-*/-*/-*/-*/-*/-*/-*/-*/-*/</v>
      </c>
      <c r="L99" s="7" t="str">
        <f>_xlfn.CONCAT(CHAR(10),Foliennotizen[[#This Row],[von bis - BS-Teilung]:[Zusatz Notes]])</f>
        <v xml:space="preserve">
[03m; bis 11:05 --- Folie na (na)]
ID: 15.06.01a.02_v_DE | Einheit 15: Publikation von FD | Baustein 6: Pro und Kontra der Publikation
Inhalt 01a: Horrorberatung (Tempo-Thesen-Runde) | Schritt 2: 2/5 WL Szenario setzen
Aktive Rolle:
Aufgabenstellung:
- Rückmeldung, wer KEINE These im privaten Chat erhalten hat
- TN: individuelle These bitte SPEICHERN
- Simulation Beratungsgespräch
- zu beratende sind extrem FDM-kritisch (Kritiker)
- alle TN gleich einmal in Rolle Kritiker
- alle jeweils andern TN in der Rolle FDM-Beratung
- Reihenfolge der Vorträge richtet sich nach Nummer der These
- ROLLE KRITIKER:
- Szenario: Ihr seid sehr kritisch gegenüber FDM und nehmt an einer Beratung teil. Ihr dürft ruhig extrem sein in Eurer Haltung.
- jeder TN hat eine Aussage erhalten (These)
- gleich 4 min Zeit für alle zur Vorbereitung von Argumenten für These
- These soll später in max. 60 s präsentiert werden
- Standpunkt für Vortrag: Advocatus Diaboli (gegen FDM)
- ROLLE FDM-BERATUNG:
- Szenario: Ihr seid in einer entgleitenden Beratung.
- Eure Aufgabe: Situation entschärfen und in konstruktive Beratung umwandeln
- Plenum hört sich 60 s die vorher unbekannte Contra-Position (Kritiker) an
- danach max. 2 min Zeit für Diskussion
Passive Rolle:
* in Chat: individuelle Thesen der TN, die keine erhalten haben
* in Chat: Aufgabenstellung
* Feste Reihenfolge der Thesen (siehe Excel-Datei) mit Nummer
--- Text für Chat---
Aufgabenstellung:
- Individuelle These bitte speichern.
- Simulation Beratungsgespräch
- zu beratende sind extrem FDM-kritisch (Kritiker)
- alle TN gleich einmal in Rolle Kritiker
- alle jeweils andern TN in der Rolle FDM-Beratung
- Reihenfolge der Vorträge richtet sich nach Nummer der These
Rolle Kritiker:
- Szenario: Ihr seid sehr kritisch gegenüber FDM und nehmt an einer Beratung teil. Ihr dürft ruhig extrem sein in Eurer Haltung.
- jeder TN hat eine Aussage erhalten (These)
- gleich 4 min Zeit für alle zur Vorbereitung von Argumenten für These
- These soll später in max. 60 s präsentiert werden
- Standpunkt für Vortrag: Advocatus Diaboli (gegen FDM)
Rolle FDM-Beratung:
- Szenario: Ihr seid in einer entgleitenden Beratung.
- Eure Aufgabe: Situation entschärfen und in konstruktive Beratung umwandeln
- Plenum hört sich 60 s die vorher unbekannte Contra-Position (Kritiker) an
- danach max. 2 min Zeit für Diskussion
-*/-*/-*/-*/-*/-*/-*/-*/-*/-*/-*/-*/-*/-*/-*/-*/-*/-*/-*/-*/</v>
      </c>
    </row>
    <row r="100" spans="1:12" x14ac:dyDescent="0.2">
      <c r="A100" s="6">
        <f>'TtT V5-1 TS'!$B135</f>
        <v>2</v>
      </c>
      <c r="B100" s="6" t="e">
        <f>'TtT V5-1 TS'!#REF!</f>
        <v>#REF!</v>
      </c>
      <c r="C100" s="6" t="str" cm="1">
        <f t="array" ref="C100">_xlfn.IFS('TtT V5-1 TS'!AD135="na","na",'TtT V5-1 TS'!AD135='TtT V5-1 TS'!AF135,_xlfn.CONCAT('TtT V5-1 TS'!AE135),'TtT V5-1 TS'!AD135&lt;&gt;'TtT V5-1 TS'!AF135,_xlfn.CONCAT('TtT V5-1 TS'!AE135,"-",'TtT V5-1 TS'!AG135))</f>
        <v>na</v>
      </c>
      <c r="D100" s="14" t="str">
        <f>_xlfn.CONCAT("[",TEXT('TtT V5-1 TS'!G135,"mm" ),"m; bis ",TEXT('TtT V5-1 TS'!J135,"hh:mm")," --- Folie ",Foliennotizen[[#This Row],[Folien]]," (",TEXT('TtT V5-1 TS'!AH135,"#"),")]")</f>
        <v>[04m; bis 11:05 --- Folie na (na)]</v>
      </c>
      <c r="E100" s="6" t="str">
        <f>_xlfn.CONCAT(CHAR(10),"ID: ",'TtT V5-1 TS'!L135," | Einheit ",'TtT V5-1 TS'!M135,": ",'TtT V5-1 TS'!N135," | Baustein ",'TtT V5-1 TS'!O135,": ",'TtT V5-1 TS'!P135)</f>
        <v xml:space="preserve">
ID: 15.06.01a.03_v_DE | Einheit 15: Publikation von FD | Baustein 6: Pro und Kontra der Publikation</v>
      </c>
      <c r="F100" s="6" t="str">
        <f>_xlfn.CONCAT(CHAR(10),"Inhalt ",'TtT V5-1 TS'!Q135,": ",'TtT V5-1 TS'!R135," (",'TtT V5-1 TS'!S135,") | Schritt ",'TtT V5-1 TS'!T135,": ",'TtT V5-1 TS'!U135)</f>
        <v xml:space="preserve">
Inhalt 01a: Horrorberatung (Tempo-Thesen-Runde) | Schritt 3: 3/5 TN arbeiten</v>
      </c>
      <c r="G100" s="6" t="str">
        <f>_xlfn.CONCAT(CHAR(10),CHAR(10),"Aktive Rolle:",CHAR(10),'TtT V5-1 TS'!Z135)</f>
        <v xml:space="preserve">
Aktive Rolle:
TN: Vorbereitung auf Rolle Kritiker, Entwicklung von Argumenten zur These</v>
      </c>
      <c r="H100" s="6" t="str">
        <f>IF(ISBLANK('TtT V5-1 TS'!AA135),"",_xlfn.CONCAT(CHAR(10),CHAR(10),"Passive Rolle:",CHAR(10),'TtT V5-1 TS'!AA135))</f>
        <v/>
      </c>
      <c r="I100" s="6" t="str">
        <f>IF(ISBLANK('TtT V5-1 TS'!AB135),"",_xlfn.CONCAT(CHAR(10),CHAR(10),"--- Text für Chat---",CHAR(10),'TtT V5-1 TS'!AB135))</f>
        <v/>
      </c>
      <c r="J100" s="6" t="str">
        <f>IF(ISBLANK('TtT V5-1 TS'!AK135),"",_xlfn.CONCAT(CHAR(10),CHAR(10),"--- Ressource für Chat---",CHAR(10),'TtT V5-1 TS'!AK135))</f>
        <v/>
      </c>
      <c r="K100" s="6" t="str">
        <f t="shared" si="0"/>
        <v xml:space="preserve">
-*/-*/-*/-*/-*/-*/-*/-*/-*/-*/-*/-*/-*/-*/-*/-*/-*/-*/-*/-*/</v>
      </c>
      <c r="L100" s="7" t="str">
        <f>_xlfn.CONCAT(CHAR(10),Foliennotizen[[#This Row],[von bis - BS-Teilung]:[Zusatz Notes]])</f>
        <v xml:space="preserve">
[04m; bis 11:05 --- Folie na (na)]
ID: 15.06.01a.03_v_DE | Einheit 15: Publikation von FD | Baustein 6: Pro und Kontra der Publikation
Inhalt 01a: Horrorberatung (Tempo-Thesen-Runde) | Schritt 3: 3/5 TN arbeiten
Aktive Rolle:
TN: Vorbereitung auf Rolle Kritiker, Entwicklung von Argumenten zur These
-*/-*/-*/-*/-*/-*/-*/-*/-*/-*/-*/-*/-*/-*/-*/-*/-*/-*/-*/-*/</v>
      </c>
    </row>
    <row r="101" spans="1:12" x14ac:dyDescent="0.2">
      <c r="A101" s="6">
        <f>'TtT V5-1 TS'!$B136</f>
        <v>2</v>
      </c>
      <c r="B101" s="6" t="e">
        <f>'TtT V5-1 TS'!#REF!</f>
        <v>#REF!</v>
      </c>
      <c r="C101" s="6" t="str" cm="1">
        <f t="array" ref="C101">_xlfn.IFS('TtT V5-1 TS'!AD136="na","na",'TtT V5-1 TS'!AD136='TtT V5-1 TS'!AF136,_xlfn.CONCAT('TtT V5-1 TS'!AE136),'TtT V5-1 TS'!AD136&lt;&gt;'TtT V5-1 TS'!AF136,_xlfn.CONCAT('TtT V5-1 TS'!AE136,"-",'TtT V5-1 TS'!AG136))</f>
        <v>na</v>
      </c>
      <c r="D101" s="14" t="str">
        <f>_xlfn.CONCAT("[",TEXT('TtT V5-1 TS'!G136,"mm" ),"m; bis ",TEXT('TtT V5-1 TS'!J136,"hh:mm")," --- Folie ",Foliennotizen[[#This Row],[Folien]]," (",TEXT('TtT V5-1 TS'!AH136,"#"),")]")</f>
        <v>[00m; bis 11:05 --- Folie na (na)]</v>
      </c>
      <c r="E101" s="6" t="str">
        <f>_xlfn.CONCAT(CHAR(10),"ID: ",'TtT V5-1 TS'!L136," | Einheit ",'TtT V5-1 TS'!M136,": ",'TtT V5-1 TS'!N136," | Baustein ",'TtT V5-1 TS'!O136,": ",'TtT V5-1 TS'!P136)</f>
        <v xml:space="preserve">
ID: 15.06.01a.04_v_DE | Einheit 15: Publikation von FD | Baustein 6: Pro und Kontra der Publikation</v>
      </c>
      <c r="F101" s="6" t="str">
        <f>_xlfn.CONCAT(CHAR(10),"Inhalt ",'TtT V5-1 TS'!Q136,": ",'TtT V5-1 TS'!R136," (",'TtT V5-1 TS'!S136,") | Schritt ",'TtT V5-1 TS'!T136,": ",'TtT V5-1 TS'!U136)</f>
        <v xml:space="preserve">
Inhalt 01a: Horrorberatung (Tempo-Thesen-Runde) | Schritt 4: 4/5 TN tauschen sich aus</v>
      </c>
      <c r="G101" s="6" t="str">
        <f>_xlfn.CONCAT(CHAR(10),CHAR(10),"Aktive Rolle:",CHAR(10),'TtT V5-1 TS'!Z136)</f>
        <v xml:space="preserve">
Aktive Rolle:
Moderation:
- Thesen: X x 1 min
- Diskussion: X x 2 min
- Wechsel und Puffer: X x 1 min</v>
      </c>
      <c r="H101" s="6" t="str">
        <f>IF(ISBLANK('TtT V5-1 TS'!AA136),"",_xlfn.CONCAT(CHAR(10),CHAR(10),"Passive Rolle:",CHAR(10),'TtT V5-1 TS'!AA136))</f>
        <v xml:space="preserve">
Passive Rolle:
* in Chat: aktuelle These (mit laufender Nummer für Reihenfolge)</v>
      </c>
      <c r="I101" s="6" t="str">
        <f>IF(ISBLANK('TtT V5-1 TS'!AB136),"",_xlfn.CONCAT(CHAR(10),CHAR(10),"--- Text für Chat---",CHAR(10),'TtT V5-1 TS'!AB136))</f>
        <v/>
      </c>
      <c r="J101" s="6" t="str">
        <f>IF(ISBLANK('TtT V5-1 TS'!AK136),"",_xlfn.CONCAT(CHAR(10),CHAR(10),"--- Ressource für Chat---",CHAR(10),'TtT V5-1 TS'!AK136))</f>
        <v/>
      </c>
      <c r="K101" s="6" t="str">
        <f t="shared" si="0"/>
        <v xml:space="preserve">
-*/-*/-*/-*/-*/-*/-*/-*/-*/-*/-*/-*/-*/-*/-*/-*/-*/-*/-*/-*/</v>
      </c>
      <c r="L101" s="7" t="str">
        <f>_xlfn.CONCAT(CHAR(10),Foliennotizen[[#This Row],[von bis - BS-Teilung]:[Zusatz Notes]])</f>
        <v xml:space="preserve">
[00m; bis 11:05 --- Folie na (na)]
ID: 15.06.01a.04_v_DE | Einheit 15: Publikation von FD | Baustein 6: Pro und Kontra der Publikation
Inhalt 01a: Horrorberatung (Tempo-Thesen-Runde) | Schritt 4: 4/5 TN tauschen sich aus
Aktive Rolle:
Moderation:
- Thesen: X x 1 min
- Diskussion: X x 2 min
- Wechsel und Puffer: X x 1 min
Passive Rolle:
* in Chat: aktuelle These (mit laufender Nummer für Reihenfolge)
-*/-*/-*/-*/-*/-*/-*/-*/-*/-*/-*/-*/-*/-*/-*/-*/-*/-*/-*/-*/</v>
      </c>
    </row>
    <row r="102" spans="1:12" x14ac:dyDescent="0.2">
      <c r="A102" s="6">
        <f>'TtT V5-1 TS'!$B138</f>
        <v>2</v>
      </c>
      <c r="B102" s="6" t="e">
        <f>'TtT V5-1 TS'!#REF!</f>
        <v>#REF!</v>
      </c>
      <c r="C102" s="6" t="str" cm="1">
        <f t="array" ref="C102">_xlfn.IFS('TtT V5-1 TS'!AD138="na","na",'TtT V5-1 TS'!AD138='TtT V5-1 TS'!AF138,_xlfn.CONCAT('TtT V5-1 TS'!AE138),'TtT V5-1 TS'!AD138&lt;&gt;'TtT V5-1 TS'!AF138,_xlfn.CONCAT('TtT V5-1 TS'!AE138,"-",'TtT V5-1 TS'!AG138))</f>
        <v>na</v>
      </c>
      <c r="D102" s="14" t="str">
        <f>_xlfn.CONCAT("[",TEXT('TtT V5-1 TS'!G138,"mm" ),"m; bis ",TEXT('TtT V5-1 TS'!J138,"hh:mm")," --- Folie ",Foliennotizen[[#This Row],[Folien]]," (",TEXT('TtT V5-1 TS'!AH138,"#"),")]")</f>
        <v>[05m; bis 11:05 --- Folie na (na)]</v>
      </c>
      <c r="E102" s="6" t="str">
        <f>_xlfn.CONCAT(CHAR(10),"ID: ",'TtT V5-1 TS'!L138," | Einheit ",'TtT V5-1 TS'!M138,": ",'TtT V5-1 TS'!N138," | Baustein ",'TtT V5-1 TS'!O138,": ",'TtT V5-1 TS'!P138)</f>
        <v xml:space="preserve">
ID: 15.07.01a.01_v_DE | Einheit 15: Publikation von FD | Baustein 7: Reflexion</v>
      </c>
      <c r="F102" s="6" t="str">
        <f>_xlfn.CONCAT(CHAR(10),"Inhalt ",'TtT V5-1 TS'!Q138,": ",'TtT V5-1 TS'!R138," (",'TtT V5-1 TS'!S138,") | Schritt ",'TtT V5-1 TS'!T138,": ",'TtT V5-1 TS'!U138)</f>
        <v xml:space="preserve">
Inhalt 01a: Publikation (Inventur) | Schritt 1: TN arbeiten</v>
      </c>
      <c r="G102" s="6" t="str">
        <f>_xlfn.CONCAT(CHAR(10),CHAR(10),"Aktive Rolle:",CHAR(10),'TtT V5-1 TS'!Z138)</f>
        <v xml:space="preserve">
Aktive Rolle:
Aufgabenstellung:
- "Notiert Euch gerne Aspekte zum Thema Publikation, die für Euch (und Euren Arbeitsalltag) relevant sind. Z.B. mit Hilfe des Beuteblatts"
- Zeit: 5 min</v>
      </c>
      <c r="H102" s="6" t="str">
        <f>IF(ISBLANK('TtT V5-1 TS'!AA138),"",_xlfn.CONCAT(CHAR(10),CHAR(10),"Passive Rolle:",CHAR(10),'TtT V5-1 TS'!AA138))</f>
        <v xml:space="preserve">
Passive Rolle:
* in Chat: Link Beuteblatt</v>
      </c>
      <c r="I102" s="6" t="str">
        <f>IF(ISBLANK('TtT V5-1 TS'!AB138),"",_xlfn.CONCAT(CHAR(10),CHAR(10),"--- Text für Chat---",CHAR(10),'TtT V5-1 TS'!AB138))</f>
        <v/>
      </c>
      <c r="J102" s="6" t="str">
        <f>IF(ISBLANK('TtT V5-1 TS'!AK138),"",_xlfn.CONCAT(CHAR(10),CHAR(10),"--- Ressource für Chat---",CHAR(10),'TtT V5-1 TS'!AK138))</f>
        <v/>
      </c>
      <c r="K102" s="6" t="str">
        <f t="shared" si="0"/>
        <v xml:space="preserve">
-*/-*/-*/-*/-*/-*/-*/-*/-*/-*/-*/-*/-*/-*/-*/-*/-*/-*/-*/-*/</v>
      </c>
      <c r="L102" s="7" t="str">
        <f>_xlfn.CONCAT(CHAR(10),Foliennotizen[[#This Row],[von bis - BS-Teilung]:[Zusatz Notes]])</f>
        <v xml:space="preserve">
[05m; bis 11:05 --- Folie na (na)]
ID: 15.07.01a.01_v_DE | Einheit 15: Publikation von FD | Baustein 7: Reflexion
Inhalt 01a: Publikation (Inventur) | Schritt 1: TN arbeiten
Aktive Rolle:
Aufgabenstellung:
- "Notiert Euch gerne Aspekte zum Thema Publikation, die für Euch (und Euren Arbeitsalltag) relevant sind. Z.B. mit Hilfe des Beuteblatts"
- Zeit: 5 min
Passive Rolle:
* in Chat: Link Beuteblatt
-*/-*/-*/-*/-*/-*/-*/-*/-*/-*/-*/-*/-*/-*/-*/-*/-*/-*/-*/-*/</v>
      </c>
    </row>
    <row r="103" spans="1:12" x14ac:dyDescent="0.2">
      <c r="A103" s="6">
        <f>'TtT V5-1 TS'!$B139</f>
        <v>2</v>
      </c>
      <c r="B103" s="6" t="e">
        <f>'TtT V5-1 TS'!#REF!</f>
        <v>#REF!</v>
      </c>
      <c r="C103" s="6" t="str" cm="1">
        <f t="array" ref="C103">_xlfn.IFS('TtT V5-1 TS'!AD139="na","na",'TtT V5-1 TS'!AD139='TtT V5-1 TS'!AF139,_xlfn.CONCAT('TtT V5-1 TS'!AE139),'TtT V5-1 TS'!AD139&lt;&gt;'TtT V5-1 TS'!AF139,_xlfn.CONCAT('TtT V5-1 TS'!AE139,"-",'TtT V5-1 TS'!AG139))</f>
        <v>16.1-16.2</v>
      </c>
      <c r="D103" s="14" t="str">
        <f>_xlfn.CONCAT("[",TEXT('TtT V5-1 TS'!G139,"mm" ),"m; bis ",TEXT('TtT V5-1 TS'!J139,"hh:mm")," --- Folie ",Foliennotizen[[#This Row],[Folien]]," (",TEXT('TtT V5-1 TS'!AH139,"#"),")]")</f>
        <v>[04m; bis 11:09 --- Folie 16.1-16.2 (2)]</v>
      </c>
      <c r="E103" s="6" t="str">
        <f>_xlfn.CONCAT(CHAR(10),"ID: ",'TtT V5-1 TS'!L139," | Einheit ",'TtT V5-1 TS'!M139,": ",'TtT V5-1 TS'!N139," | Baustein ",'TtT V5-1 TS'!O139,": ",'TtT V5-1 TS'!P139)</f>
        <v xml:space="preserve">
ID: 16.01.01.01_v_DE | Einheit 16: Nachnutzung von FD | Baustein 1: Recherchieren</v>
      </c>
      <c r="F103" s="6" t="str">
        <f>_xlfn.CONCAT(CHAR(10),"Inhalt ",'TtT V5-1 TS'!Q139,": ",'TtT V5-1 TS'!R139," (",'TtT V5-1 TS'!S139,") | Schritt ",'TtT V5-1 TS'!T139,": ",'TtT V5-1 TS'!U139)</f>
        <v xml:space="preserve">
Inhalt 1: Recherche FD (Vortrag) | Schritt 1: WL referiert</v>
      </c>
      <c r="G103" s="6" t="str">
        <f>_xlfn.CONCAT(CHAR(10),CHAR(10),"Aktive Rolle:",CHAR(10),'TtT V5-1 TS'!Z139)</f>
        <v xml:space="preserve">
Aktive Rolle:
Vortrag: Einführung in Recherchemöglichkeiten FD</v>
      </c>
      <c r="H103" s="6" t="str">
        <f>IF(ISBLANK('TtT V5-1 TS'!AA139),"",_xlfn.CONCAT(CHAR(10),CHAR(10),"Passive Rolle:",CHAR(10),'TtT V5-1 TS'!AA139))</f>
        <v/>
      </c>
      <c r="I103" s="6" t="str">
        <f>IF(ISBLANK('TtT V5-1 TS'!AB139),"",_xlfn.CONCAT(CHAR(10),CHAR(10),"--- Text für Chat---",CHAR(10),'TtT V5-1 TS'!AB139))</f>
        <v/>
      </c>
      <c r="J103" s="6" t="str">
        <f>IF(ISBLANK('TtT V5-1 TS'!AK139),"",_xlfn.CONCAT(CHAR(10),CHAR(10),"--- Ressource für Chat---",CHAR(10),'TtT V5-1 TS'!AK139))</f>
        <v/>
      </c>
      <c r="K103" s="6" t="str">
        <f t="shared" si="0"/>
        <v xml:space="preserve">
-*/-*/-*/-*/-*/-*/-*/-*/-*/-*/-*/-*/-*/-*/-*/-*/-*/-*/-*/-*/</v>
      </c>
      <c r="L103" s="7" t="str">
        <f>_xlfn.CONCAT(CHAR(10),Foliennotizen[[#This Row],[von bis - BS-Teilung]:[Zusatz Notes]])</f>
        <v xml:space="preserve">
[04m; bis 11:09 --- Folie 16.1-16.2 (2)]
ID: 16.01.01.01_v_DE | Einheit 16: Nachnutzung von FD | Baustein 1: Recherchieren
Inhalt 1: Recherche FD (Vortrag) | Schritt 1: WL referiert
Aktive Rolle:
Vortrag: Einführung in Recherchemöglichkeiten FD
-*/-*/-*/-*/-*/-*/-*/-*/-*/-*/-*/-*/-*/-*/-*/-*/-*/-*/-*/-*/</v>
      </c>
    </row>
    <row r="104" spans="1:12" x14ac:dyDescent="0.2">
      <c r="A104" s="6">
        <f>'TtT V5-1 TS'!$B140</f>
        <v>2</v>
      </c>
      <c r="B104" s="6" t="e">
        <f>'TtT V5-1 TS'!#REF!</f>
        <v>#REF!</v>
      </c>
      <c r="C104" s="6" t="str" cm="1">
        <f t="array" ref="C104">_xlfn.IFS('TtT V5-1 TS'!AD140="na","na",'TtT V5-1 TS'!AD140='TtT V5-1 TS'!AF140,_xlfn.CONCAT('TtT V5-1 TS'!AE140),'TtT V5-1 TS'!AD140&lt;&gt;'TtT V5-1 TS'!AF140,_xlfn.CONCAT('TtT V5-1 TS'!AE140,"-",'TtT V5-1 TS'!AG140))</f>
        <v>16.3</v>
      </c>
      <c r="D104" s="14" t="str">
        <f>_xlfn.CONCAT("[",TEXT('TtT V5-1 TS'!G140,"mm" ),"m; bis ",TEXT('TtT V5-1 TS'!J140,"hh:mm")," --- Folie ",Foliennotizen[[#This Row],[Folien]]," (",TEXT('TtT V5-1 TS'!AH140,"#"),")]")</f>
        <v>[10m; bis 11:19 --- Folie 16.3 (1)]</v>
      </c>
      <c r="E104" s="6" t="str">
        <f>_xlfn.CONCAT(CHAR(10),"ID: ",'TtT V5-1 TS'!L140," | Einheit ",'TtT V5-1 TS'!M140,": ",'TtT V5-1 TS'!N140," | Baustein ",'TtT V5-1 TS'!O140,": ",'TtT V5-1 TS'!P140)</f>
        <v xml:space="preserve">
ID: 16.01.02.01_v_DE | Einheit 16: Nachnutzung von FD | Baustein 1: Recherchieren</v>
      </c>
      <c r="F104" s="6" t="str">
        <f>_xlfn.CONCAT(CHAR(10),"Inhalt ",'TtT V5-1 TS'!Q140,": ",'TtT V5-1 TS'!R140," (",'TtT V5-1 TS'!S140,") | Schritt ",'TtT V5-1 TS'!T140,": ",'TtT V5-1 TS'!U140)</f>
        <v xml:space="preserve">
Inhalt 2: FD Finden (Mini-Übung) | Schritt 1: 1/2 TN arbeiten</v>
      </c>
      <c r="G104" s="6" t="str">
        <f>_xlfn.CONCAT(CHAR(10),CHAR(10),"Aktive Rolle:",CHAR(10),'TtT V5-1 TS'!Z140)</f>
        <v xml:space="preserve">
Aktive Rolle:
Aufgabenstellung:
- Einzelarbeit, Suche nach FD, verschiedene Plattformen
- "Bitte versucht einmal selbst, einen Datensatz für Eure aktuelle/letzte Forschungstätigkeit oder für einen von Euch betreuten Fachbereich zu finden. Wir sprechen anschließend über Eure Erfahrungen/Schwierigkeiten"
- "Um Euch die Suche zu erleichtern, posten wir die soeben vorgestellen Datenbanken in den Chat. Ihr könnt aber auch andere Suchstrategien und Orte nutzen."
- Zeit: knapp 10 min</v>
      </c>
      <c r="H104" s="6" t="str">
        <f>IF(ISBLANK('TtT V5-1 TS'!AA140),"",_xlfn.CONCAT(CHAR(10),CHAR(10),"Passive Rolle:",CHAR(10),'TtT V5-1 TS'!AA140))</f>
        <v xml:space="preserve">
Passive Rolle:
* in Chat: Links für Datensuche</v>
      </c>
      <c r="I104" s="6" t="str">
        <f>IF(ISBLANK('TtT V5-1 TS'!AB140),"",_xlfn.CONCAT(CHAR(10),CHAR(10),"--- Text für Chat---",CHAR(10),'TtT V5-1 TS'!AB140))</f>
        <v/>
      </c>
      <c r="J104" s="6" t="str">
        <f>IF(ISBLANK('TtT V5-1 TS'!AK140),"",_xlfn.CONCAT(CHAR(10),CHAR(10),"--- Ressource für Chat---",CHAR(10),'TtT V5-1 TS'!AK140))</f>
        <v xml:space="preserve">
--- Ressource für Chat---
Links für die Datensuche:
- http://b2find.eudat.eu
- https://www.gesis.org/angebot/daten-finden-und-abrufen
- https://www.base-search.net/Search/Advanced
- https://data.mendeley.com/
- https://datasetsearch.research.google.com</v>
      </c>
      <c r="K104" s="6" t="str">
        <f t="shared" si="0"/>
        <v xml:space="preserve">
-*/-*/-*/-*/-*/-*/-*/-*/-*/-*/-*/-*/-*/-*/-*/-*/-*/-*/-*/-*/</v>
      </c>
      <c r="L104" s="7" t="str">
        <f>_xlfn.CONCAT(CHAR(10),Foliennotizen[[#This Row],[von bis - BS-Teilung]:[Zusatz Notes]])</f>
        <v xml:space="preserve">
[10m; bis 11:19 --- Folie 16.3 (1)]
ID: 16.01.02.01_v_DE | Einheit 16: Nachnutzung von FD | Baustein 1: Recherchieren
Inhalt 2: FD Finden (Mini-Übung) | Schritt 1: 1/2 TN arbeiten
Aktive Rolle:
Aufgabenstellung:
- Einzelarbeit, Suche nach FD, verschiedene Plattformen
- "Bitte versucht einmal selbst, einen Datensatz für Eure aktuelle/letzte Forschungstätigkeit oder für einen von Euch betreuten Fachbereich zu finden. Wir sprechen anschließend über Eure Erfahrungen/Schwierigkeiten"
- "Um Euch die Suche zu erleichtern, posten wir die soeben vorgestellen Datenbanken in den Chat. Ihr könnt aber auch andere Suchstrategien und Orte nutzen."
- Zeit: knapp 10 min
Passive Rolle:
* in Chat: Links für Datensuche
--- Ressource für Chat---
Links für die Datensuche:
- http://b2find.eudat.eu
- https://www.gesis.org/angebot/daten-finden-und-abrufen
- https://www.base-search.net/Search/Advanced
- https://data.mendeley.com/
- https://datasetsearch.research.google.com
-*/-*/-*/-*/-*/-*/-*/-*/-*/-*/-*/-*/-*/-*/-*/-*/-*/-*/-*/-*/</v>
      </c>
    </row>
    <row r="105" spans="1:12" x14ac:dyDescent="0.2">
      <c r="A105" s="6">
        <f>'TtT V5-1 TS'!$B142</f>
        <v>2</v>
      </c>
      <c r="B105" s="6" t="e">
        <f>'TtT V5-1 TS'!#REF!</f>
        <v>#REF!</v>
      </c>
      <c r="C105" s="6" t="str" cm="1">
        <f t="array" ref="C105">_xlfn.IFS('TtT V5-1 TS'!AD142="na","na",'TtT V5-1 TS'!AD142='TtT V5-1 TS'!AF142,_xlfn.CONCAT('TtT V5-1 TS'!AE142),'TtT V5-1 TS'!AD142&lt;&gt;'TtT V5-1 TS'!AF142,_xlfn.CONCAT('TtT V5-1 TS'!AE142,"-",'TtT V5-1 TS'!AG142))</f>
        <v>16.5</v>
      </c>
      <c r="D105" s="14" t="str">
        <f>_xlfn.CONCAT("[",TEXT('TtT V5-1 TS'!G142,"mm" ),"m; bis ",TEXT('TtT V5-1 TS'!J142,"hh:mm")," --- Folie ",Foliennotizen[[#This Row],[Folien]]," (",TEXT('TtT V5-1 TS'!AH142,"#"),")]")</f>
        <v>[02m; bis 11:26 --- Folie 16.5 (1)]</v>
      </c>
      <c r="E105" s="6" t="str">
        <f>_xlfn.CONCAT(CHAR(10),"ID: ",'TtT V5-1 TS'!L142," | Einheit ",'TtT V5-1 TS'!M142,": ",'TtT V5-1 TS'!N142," | Baustein ",'TtT V5-1 TS'!O142,": ",'TtT V5-1 TS'!P142)</f>
        <v xml:space="preserve">
ID: 16.02.01.01_v_DE | Einheit 16: Nachnutzung von FD | Baustein 2: Zitieren</v>
      </c>
      <c r="F105" s="6" t="str">
        <f>_xlfn.CONCAT(CHAR(10),"Inhalt ",'TtT V5-1 TS'!Q142,": ",'TtT V5-1 TS'!R142," (",'TtT V5-1 TS'!S142,") | Schritt ",'TtT V5-1 TS'!T142,": ",'TtT V5-1 TS'!U142)</f>
        <v xml:space="preserve">
Inhalt 1: FD-Zitation (Vortrag) | Schritt 1: WL referiert</v>
      </c>
      <c r="G105" s="6" t="str">
        <f>_xlfn.CONCAT(CHAR(10),CHAR(10),"Aktive Rolle:",CHAR(10),'TtT V5-1 TS'!Z142)</f>
        <v xml:space="preserve">
Aktive Rolle:
Vortrag: Zitationsschemata für FD und Bsp.</v>
      </c>
      <c r="H105" s="6" t="str">
        <f>IF(ISBLANK('TtT V5-1 TS'!AA142),"",_xlfn.CONCAT(CHAR(10),CHAR(10),"Passive Rolle:",CHAR(10),'TtT V5-1 TS'!AA142))</f>
        <v xml:space="preserve">
Passive Rolle:
* in Chat: Links Zitationshilfen</v>
      </c>
      <c r="I105" s="6" t="str">
        <f>IF(ISBLANK('TtT V5-1 TS'!AB142),"",_xlfn.CONCAT(CHAR(10),CHAR(10),"--- Text für Chat---",CHAR(10),'TtT V5-1 TS'!AB142))</f>
        <v/>
      </c>
      <c r="J105" s="6" t="str">
        <f>IF(ISBLANK('TtT V5-1 TS'!AK142),"",_xlfn.CONCAT(CHAR(10),CHAR(10),"--- Ressource für Chat---",CHAR(10),'TtT V5-1 TS'!AK142))</f>
        <v xml:space="preserve">
--- Ressource für Chat---
Zitationshilfen:
- https://citation.crosscite.org
- https://doi2bib.org</v>
      </c>
      <c r="K105" s="6" t="str">
        <f t="shared" si="0"/>
        <v xml:space="preserve">
-*/-*/-*/-*/-*/-*/-*/-*/-*/-*/-*/-*/-*/-*/-*/-*/-*/-*/-*/-*/</v>
      </c>
      <c r="L105" s="7" t="str">
        <f>_xlfn.CONCAT(CHAR(10),Foliennotizen[[#This Row],[von bis - BS-Teilung]:[Zusatz Notes]])</f>
        <v xml:space="preserve">
[02m; bis 11:26 --- Folie 16.5 (1)]
ID: 16.02.01.01_v_DE | Einheit 16: Nachnutzung von FD | Baustein 2: Zitieren
Inhalt 1: FD-Zitation (Vortrag) | Schritt 1: WL referiert
Aktive Rolle:
Vortrag: Zitationsschemata für FD und Bsp.
Passive Rolle:
* in Chat: Links Zitationshilfen
--- Ressource für Chat---
Zitationshilfen:
- https://citation.crosscite.org
- https://doi2bib.org
-*/-*/-*/-*/-*/-*/-*/-*/-*/-*/-*/-*/-*/-*/-*/-*/-*/-*/-*/-*/</v>
      </c>
    </row>
    <row r="106" spans="1:12" x14ac:dyDescent="0.2">
      <c r="A106" s="6">
        <f>'TtT V5-1 TS'!$B143</f>
        <v>2</v>
      </c>
      <c r="B106" s="6" t="e">
        <f>'TtT V5-1 TS'!#REF!</f>
        <v>#REF!</v>
      </c>
      <c r="C106" s="6" t="str" cm="1">
        <f t="array" ref="C106">_xlfn.IFS('TtT V5-1 TS'!AD143="na","na",'TtT V5-1 TS'!AD143='TtT V5-1 TS'!AF143,_xlfn.CONCAT('TtT V5-1 TS'!AE143),'TtT V5-1 TS'!AD143&lt;&gt;'TtT V5-1 TS'!AF143,_xlfn.CONCAT('TtT V5-1 TS'!AE143,"-",'TtT V5-1 TS'!AG143))</f>
        <v>na</v>
      </c>
      <c r="D106" s="14" t="str">
        <f>_xlfn.CONCAT("[",TEXT('TtT V5-1 TS'!G143,"mm" ),"m; bis ",TEXT('TtT V5-1 TS'!J143,"hh:mm")," --- Folie ",Foliennotizen[[#This Row],[Folien]]," (",TEXT('TtT V5-1 TS'!AH143,"#"),")]")</f>
        <v>[04m; bis 11:26 --- Folie na (na)]</v>
      </c>
      <c r="E106" s="6" t="str">
        <f>_xlfn.CONCAT(CHAR(10),"ID: ",'TtT V5-1 TS'!L143," | Einheit ",'TtT V5-1 TS'!M143,": ",'TtT V5-1 TS'!N143," | Baustein ",'TtT V5-1 TS'!O143,": ",'TtT V5-1 TS'!P143)</f>
        <v xml:space="preserve">
ID: 16.02.01a.01_v_DE | Einheit 16: Nachnutzung von FD | Baustein 2: Zitieren</v>
      </c>
      <c r="F106" s="6" t="str">
        <f>_xlfn.CONCAT(CHAR(10),"Inhalt ",'TtT V5-1 TS'!Q143,": ",'TtT V5-1 TS'!R143," (",'TtT V5-1 TS'!S143,") | Schritt ",'TtT V5-1 TS'!T143,": ",'TtT V5-1 TS'!U143)</f>
        <v xml:space="preserve">
Inhalt 01a: Zitation von Daten  (Zuruf) | Schritt 1: TN geben Input</v>
      </c>
      <c r="G106" s="6" t="str">
        <f>_xlfn.CONCAT(CHAR(10),CHAR(10),"Aktive Rolle:",CHAR(10),'TtT V5-1 TS'!Z143)</f>
        <v xml:space="preserve">
Aktive Rolle:
Aufgabenstellung:
- Zuruf ohne Notizen
- "Habt ihr schon mal Daten zitiert? Kennt ihr Tools die euch bei der Zitation von Daten unterstützen können?
- Bemerkungen: z.B. Literaturverwaltungsprogramme wie z.B. EndNote oder https://citation.crosscite.org/</v>
      </c>
      <c r="H106" s="6" t="str">
        <f>IF(ISBLANK('TtT V5-1 TS'!AA143),"",_xlfn.CONCAT(CHAR(10),CHAR(10),"Passive Rolle:",CHAR(10),'TtT V5-1 TS'!AA143))</f>
        <v/>
      </c>
      <c r="I106" s="6" t="str">
        <f>IF(ISBLANK('TtT V5-1 TS'!AB143),"",_xlfn.CONCAT(CHAR(10),CHAR(10),"--- Text für Chat---",CHAR(10),'TtT V5-1 TS'!AB143))</f>
        <v/>
      </c>
      <c r="J106" s="6" t="str">
        <f>IF(ISBLANK('TtT V5-1 TS'!AK143),"",_xlfn.CONCAT(CHAR(10),CHAR(10),"--- Ressource für Chat---",CHAR(10),'TtT V5-1 TS'!AK143))</f>
        <v/>
      </c>
      <c r="K106" s="6" t="str">
        <f t="shared" si="0"/>
        <v xml:space="preserve">
-*/-*/-*/-*/-*/-*/-*/-*/-*/-*/-*/-*/-*/-*/-*/-*/-*/-*/-*/-*/</v>
      </c>
      <c r="L106" s="7" t="str">
        <f>_xlfn.CONCAT(CHAR(10),Foliennotizen[[#This Row],[von bis - BS-Teilung]:[Zusatz Notes]])</f>
        <v xml:space="preserve">
[04m; bis 11:26 --- Folie na (na)]
ID: 16.02.01a.01_v_DE | Einheit 16: Nachnutzung von FD | Baustein 2: Zitieren
Inhalt 01a: Zitation von Daten  (Zuruf) | Schritt 1: TN geben Input
Aktive Rolle:
Aufgabenstellung:
- Zuruf ohne Notizen
- "Habt ihr schon mal Daten zitiert? Kennt ihr Tools die euch bei der Zitation von Daten unterstützen können?
- Bemerkungen: z.B. Literaturverwaltungsprogramme wie z.B. EndNote oder https://citation.crosscite.org/
-*/-*/-*/-*/-*/-*/-*/-*/-*/-*/-*/-*/-*/-*/-*/-*/-*/-*/-*/-*/</v>
      </c>
    </row>
    <row r="107" spans="1:12" x14ac:dyDescent="0.2">
      <c r="A107" s="6">
        <f>'TtT V5-1 TS'!$B144</f>
        <v>2</v>
      </c>
      <c r="B107" s="6" t="e">
        <f>'TtT V5-1 TS'!#REF!</f>
        <v>#REF!</v>
      </c>
      <c r="C107" s="6" t="str" cm="1">
        <f t="array" ref="C107">_xlfn.IFS('TtT V5-1 TS'!AD144="na","na",'TtT V5-1 TS'!AD144='TtT V5-1 TS'!AF144,_xlfn.CONCAT('TtT V5-1 TS'!AE144),'TtT V5-1 TS'!AD144&lt;&gt;'TtT V5-1 TS'!AF144,_xlfn.CONCAT('TtT V5-1 TS'!AE144,"-",'TtT V5-1 TS'!AG144))</f>
        <v>16.ID</v>
      </c>
      <c r="D107" s="14" t="str">
        <f>_xlfn.CONCAT("[",TEXT('TtT V5-1 TS'!G144,"mm" ),"m; bis ",TEXT('TtT V5-1 TS'!J144,"hh:mm")," --- Folie ",Foliennotizen[[#This Row],[Folien]]," (",TEXT('TtT V5-1 TS'!AH144,"#"),")]")</f>
        <v>[05m; bis 11:26 --- Folie 16.ID (na)]</v>
      </c>
      <c r="E107" s="6" t="str">
        <f>_xlfn.CONCAT(CHAR(10),"ID: ",'TtT V5-1 TS'!L144," | Einheit ",'TtT V5-1 TS'!M144,": ",'TtT V5-1 TS'!N144," | Baustein ",'TtT V5-1 TS'!O144,": ",'TtT V5-1 TS'!P144)</f>
        <v xml:space="preserve">
ID: 16.02.01b.01_v_DE | Einheit 16: Nachnutzung von FD | Baustein 2: Zitieren</v>
      </c>
      <c r="F107" s="6" t="str">
        <f>_xlfn.CONCAT(CHAR(10),"Inhalt ",'TtT V5-1 TS'!Q144,": ",'TtT V5-1 TS'!R144," (",'TtT V5-1 TS'!S144,") | Schritt ",'TtT V5-1 TS'!T144,": ",'TtT V5-1 TS'!U144)</f>
        <v xml:space="preserve">
Inhalt 01b: Zitation von Daten  (Übung) | Schritt 1: TN arbeiten</v>
      </c>
      <c r="G107" s="6" t="str">
        <f>_xlfn.CONCAT(CHAR(10),CHAR(10),"Aktive Rolle:",CHAR(10),'TtT V5-1 TS'!Z144)</f>
        <v xml:space="preserve">
Aktive Rolle:
Aufgabenstellung
- Die TN erhalten ein Arbeitsblatt per Chat oder die Aufgabe wird auf einer Folie angezeigt
- Bemerkungen: AB Angabe von Lizenzen; AB Auflösung: Angabe von Lizenzen</v>
      </c>
      <c r="H107" s="6" t="str">
        <f>IF(ISBLANK('TtT V5-1 TS'!AA144),"",_xlfn.CONCAT(CHAR(10),CHAR(10),"Passive Rolle:",CHAR(10),'TtT V5-1 TS'!AA144))</f>
        <v/>
      </c>
      <c r="I107" s="6" t="str">
        <f>IF(ISBLANK('TtT V5-1 TS'!AB144),"",_xlfn.CONCAT(CHAR(10),CHAR(10),"--- Text für Chat---",CHAR(10),'TtT V5-1 TS'!AB144))</f>
        <v/>
      </c>
      <c r="J107" s="6" t="str">
        <f>IF(ISBLANK('TtT V5-1 TS'!AK144),"",_xlfn.CONCAT(CHAR(10),CHAR(10),"--- Ressource für Chat---",CHAR(10),'TtT V5-1 TS'!AK144))</f>
        <v/>
      </c>
      <c r="K107" s="6" t="str">
        <f t="shared" si="0"/>
        <v xml:space="preserve">
-*/-*/-*/-*/-*/-*/-*/-*/-*/-*/-*/-*/-*/-*/-*/-*/-*/-*/-*/-*/</v>
      </c>
      <c r="L107" s="7" t="str">
        <f>_xlfn.CONCAT(CHAR(10),Foliennotizen[[#This Row],[von bis - BS-Teilung]:[Zusatz Notes]])</f>
        <v xml:space="preserve">
[05m; bis 11:26 --- Folie 16.ID (na)]
ID: 16.02.01b.01_v_DE | Einheit 16: Nachnutzung von FD | Baustein 2: Zitieren
Inhalt 01b: Zitation von Daten  (Übung) | Schritt 1: TN arbeiten
Aktive Rolle:
Aufgabenstellung
- Die TN erhalten ein Arbeitsblatt per Chat oder die Aufgabe wird auf einer Folie angezeigt
- Bemerkungen: AB Angabe von Lizenzen; AB Auflösung: Angabe von Lizenzen
-*/-*/-*/-*/-*/-*/-*/-*/-*/-*/-*/-*/-*/-*/-*/-*/-*/-*/-*/-*/</v>
      </c>
    </row>
    <row r="108" spans="1:12" x14ac:dyDescent="0.2">
      <c r="A108" s="6">
        <f>'TtT V5-1 TS'!$B146</f>
        <v>2</v>
      </c>
      <c r="B108" s="6" t="e">
        <f>'TtT V5-1 TS'!#REF!</f>
        <v>#REF!</v>
      </c>
      <c r="C108" s="6" t="str" cm="1">
        <f t="array" ref="C108">_xlfn.IFS('TtT V5-1 TS'!AD146="na","na",'TtT V5-1 TS'!AD146='TtT V5-1 TS'!AF146,_xlfn.CONCAT('TtT V5-1 TS'!AE146),'TtT V5-1 TS'!AD146&lt;&gt;'TtT V5-1 TS'!AF146,_xlfn.CONCAT('TtT V5-1 TS'!AE146,"-",'TtT V5-1 TS'!AG146))</f>
        <v>16.7</v>
      </c>
      <c r="D108" s="14" t="str">
        <f>_xlfn.CONCAT("[",TEXT('TtT V5-1 TS'!G146,"mm" ),"m; bis ",TEXT('TtT V5-1 TS'!J146,"hh:mm")," --- Folie ",Foliennotizen[[#This Row],[Folien]]," (",TEXT('TtT V5-1 TS'!AH146,"#"),")]")</f>
        <v>[16m; bis 11:45 --- Folie 16.7 (1)]</v>
      </c>
      <c r="E108" s="6" t="str">
        <f>_xlfn.CONCAT(CHAR(10),"ID: ",'TtT V5-1 TS'!L146," | Einheit ",'TtT V5-1 TS'!M146,": ",'TtT V5-1 TS'!N146," | Baustein ",'TtT V5-1 TS'!O146,": ",'TtT V5-1 TS'!P146)</f>
        <v xml:space="preserve">
ID: 16.03.01.02_v_DE | Einheit 16: Nachnutzung von FD | Baustein 3: Lizenzen</v>
      </c>
      <c r="F108" s="6" t="str">
        <f>_xlfn.CONCAT(CHAR(10),"Inhalt ",'TtT V5-1 TS'!Q146,": ",'TtT V5-1 TS'!R146," (",'TtT V5-1 TS'!S146,") | Schritt ",'TtT V5-1 TS'!T146,": ",'TtT V5-1 TS'!U146)</f>
        <v xml:space="preserve">
Inhalt 1: CC-Lizenzen (Umfrage) | Schritt 2: 2/2 TN tauschen sich aus</v>
      </c>
      <c r="G108" s="6" t="str">
        <f>_xlfn.CONCAT(CHAR(10),CHAR(10),"Aktive Rolle:",CHAR(10),'TtT V5-1 TS'!Z146)</f>
        <v xml:space="preserve">
Aktive Rolle:
Moderation und Vortrag:
- Ergebnisse CC-Umfrage besprechen
- ausführliche Diskussion unter TN zulassen
- WS danach für alle falschen Antworten erläutern, warum unzulässig und richtige Antwort herleiten</v>
      </c>
      <c r="H108" s="6" t="str">
        <f>IF(ISBLANK('TtT V5-1 TS'!AA146),"",_xlfn.CONCAT(CHAR(10),CHAR(10),"Passive Rolle:",CHAR(10),'TtT V5-1 TS'!AA146))</f>
        <v xml:space="preserve">
Passive Rolle:
* in Chat: Links zu CC</v>
      </c>
      <c r="I108" s="6" t="str">
        <f>IF(ISBLANK('TtT V5-1 TS'!AB146),"",_xlfn.CONCAT(CHAR(10),CHAR(10),"--- Text für Chat---",CHAR(10),'TtT V5-1 TS'!AB146))</f>
        <v/>
      </c>
      <c r="J108" s="6" t="str">
        <f>IF(ISBLANK('TtT V5-1 TS'!AK146),"",_xlfn.CONCAT(CHAR(10),CHAR(10),"--- Ressource für Chat---",CHAR(10),'TtT V5-1 TS'!AK146))</f>
        <v xml:space="preserve">
--- Ressource für Chat---
CC Mixer: http://ccmixer.edu-sharing.org/</v>
      </c>
      <c r="K108" s="6" t="str">
        <f t="shared" si="0"/>
        <v xml:space="preserve">
-*/-*/-*/-*/-*/-*/-*/-*/-*/-*/-*/-*/-*/-*/-*/-*/-*/-*/-*/-*/</v>
      </c>
      <c r="L108" s="7" t="str">
        <f>_xlfn.CONCAT(CHAR(10),Foliennotizen[[#This Row],[von bis - BS-Teilung]:[Zusatz Notes]])</f>
        <v xml:space="preserve">
[16m; bis 11:45 --- Folie 16.7 (1)]
ID: 16.03.01.02_v_DE | Einheit 16: Nachnutzung von FD | Baustein 3: Lizenzen
Inhalt 1: CC-Lizenzen (Umfrage) | Schritt 2: 2/2 TN tauschen sich aus
Aktive Rolle:
Moderation und Vortrag:
- Ergebnisse CC-Umfrage besprechen
- ausführliche Diskussion unter TN zulassen
- WS danach für alle falschen Antworten erläutern, warum unzulässig und richtige Antwort herleiten
Passive Rolle:
* in Chat: Links zu CC
--- Ressource für Chat---
CC Mixer: http://ccmixer.edu-sharing.org/
-*/-*/-*/-*/-*/-*/-*/-*/-*/-*/-*/-*/-*/-*/-*/-*/-*/-*/-*/-*/</v>
      </c>
    </row>
    <row r="109" spans="1:12" x14ac:dyDescent="0.2">
      <c r="A109" s="6">
        <f>'TtT V5-1 TS'!$B147</f>
        <v>2</v>
      </c>
      <c r="B109" s="6" t="e">
        <f>'TtT V5-1 TS'!#REF!</f>
        <v>#REF!</v>
      </c>
      <c r="C109" s="6" t="str" cm="1">
        <f t="array" ref="C109">_xlfn.IFS('TtT V5-1 TS'!AD147="na","na",'TtT V5-1 TS'!AD147='TtT V5-1 TS'!AF147,_xlfn.CONCAT('TtT V5-1 TS'!AE147),'TtT V5-1 TS'!AD147&lt;&gt;'TtT V5-1 TS'!AF147,_xlfn.CONCAT('TtT V5-1 TS'!AE147,"-",'TtT V5-1 TS'!AG147))</f>
        <v>na</v>
      </c>
      <c r="D109" s="14" t="str">
        <f>_xlfn.CONCAT("[",TEXT('TtT V5-1 TS'!G147,"mm" ),"m; bis ",TEXT('TtT V5-1 TS'!J147,"hh:mm")," --- Folie ",Foliennotizen[[#This Row],[Folien]]," (",TEXT('TtT V5-1 TS'!AH147,"#"),")]")</f>
        <v>[00m; bis 12:45 --- Folie na (na)]</v>
      </c>
      <c r="E109" s="6" t="str">
        <f>_xlfn.CONCAT(CHAR(10),"ID: ",'TtT V5-1 TS'!L147," | Einheit ",'TtT V5-1 TS'!M147,": ",'TtT V5-1 TS'!N147," | Baustein ",'TtT V5-1 TS'!O147,": ",'TtT V5-1 TS'!P147)</f>
        <v xml:space="preserve">
ID: 16.04.01.01_v_DE | Einheit 16: Mittagspause | Baustein 4: na</v>
      </c>
      <c r="F109" s="6" t="str">
        <f>_xlfn.CONCAT(CHAR(10),"Inhalt ",'TtT V5-1 TS'!Q147,": ",'TtT V5-1 TS'!R147," (",'TtT V5-1 TS'!S147,") | Schritt ",'TtT V5-1 TS'!T147,": ",'TtT V5-1 TS'!U147)</f>
        <v xml:space="preserve">
Inhalt 1: Pause (na) | Schritt 1: na</v>
      </c>
      <c r="G109" s="6" t="str">
        <f>_xlfn.CONCAT(CHAR(10),CHAR(10),"Aktive Rolle:",CHAR(10),'TtT V5-1 TS'!Z147)</f>
        <v xml:space="preserve">
Aktive Rolle:
Pause</v>
      </c>
      <c r="H109" s="6" t="str">
        <f>IF(ISBLANK('TtT V5-1 TS'!AA147),"",_xlfn.CONCAT(CHAR(10),CHAR(10),"Passive Rolle:",CHAR(10),'TtT V5-1 TS'!AA147))</f>
        <v xml:space="preserve">
Passive Rolle:
* Ende Pausen-Zeit in Chat</v>
      </c>
      <c r="I109" s="6" t="str">
        <f>IF(ISBLANK('TtT V5-1 TS'!AB147),"",_xlfn.CONCAT(CHAR(10),CHAR(10),"--- Text für Chat---",CHAR(10),'TtT V5-1 TS'!AB147))</f>
        <v/>
      </c>
      <c r="J109" s="6" t="str">
        <f>IF(ISBLANK('TtT V5-1 TS'!AK147),"",_xlfn.CONCAT(CHAR(10),CHAR(10),"--- Ressource für Chat---",CHAR(10),'TtT V5-1 TS'!AK147))</f>
        <v/>
      </c>
      <c r="K109" s="6" t="str">
        <f t="shared" si="0"/>
        <v xml:space="preserve">
-*/-*/-*/-*/-*/-*/-*/-*/-*/-*/-*/-*/-*/-*/-*/-*/-*/-*/-*/-*/</v>
      </c>
      <c r="L109" s="7" t="str">
        <f>_xlfn.CONCAT(CHAR(10),Foliennotizen[[#This Row],[von bis - BS-Teilung]:[Zusatz Notes]])</f>
        <v xml:space="preserve">
[00m; bis 12:45 --- Folie na (na)]
ID: 16.04.01.01_v_DE | Einheit 16: Mittagspause | Baustein 4: na
Inhalt 1: Pause (na) | Schritt 1: na
Aktive Rolle:
Pause
Passive Rolle:
* Ende Pausen-Zeit in Chat
-*/-*/-*/-*/-*/-*/-*/-*/-*/-*/-*/-*/-*/-*/-*/-*/-*/-*/-*/-*/</v>
      </c>
    </row>
    <row r="110" spans="1:12" x14ac:dyDescent="0.2">
      <c r="A110" s="6">
        <f>'TtT V5-1 TS'!$B148</f>
        <v>2</v>
      </c>
      <c r="B110" s="6" t="e">
        <f>'TtT V5-1 TS'!#REF!</f>
        <v>#REF!</v>
      </c>
      <c r="C110" s="6" t="str" cm="1">
        <f t="array" ref="C110">_xlfn.IFS('TtT V5-1 TS'!AD148="na","na",'TtT V5-1 TS'!AD148='TtT V5-1 TS'!AF148,_xlfn.CONCAT('TtT V5-1 TS'!AE148),'TtT V5-1 TS'!AD148&lt;&gt;'TtT V5-1 TS'!AF148,_xlfn.CONCAT('TtT V5-1 TS'!AE148,"-",'TtT V5-1 TS'!AG148))</f>
        <v>17.1-17.2</v>
      </c>
      <c r="D110" s="14" t="str">
        <f>_xlfn.CONCAT("[",TEXT('TtT V5-1 TS'!G148,"mm" ),"m; bis ",TEXT('TtT V5-1 TS'!J148,"hh:mm")," --- Folie ",Foliennotizen[[#This Row],[Folien]]," (",TEXT('TtT V5-1 TS'!AH148,"#"),")]")</f>
        <v>[05m; bis 12:50 --- Folie 17.1-17.2 (2)]</v>
      </c>
      <c r="E110" s="6" t="str">
        <f>_xlfn.CONCAT(CHAR(10),"ID: ",'TtT V5-1 TS'!L148," | Einheit ",'TtT V5-1 TS'!M148,": ",'TtT V5-1 TS'!N148," | Baustein ",'TtT V5-1 TS'!O148,": ",'TtT V5-1 TS'!P148)</f>
        <v xml:space="preserve">
ID: 17.01.01.01_v_DE | Einheit 17: Rechtliche Aspekte | Baustein 1: Einführung</v>
      </c>
      <c r="F110" s="6" t="str">
        <f>_xlfn.CONCAT(CHAR(10),"Inhalt ",'TtT V5-1 TS'!Q148,": ",'TtT V5-1 TS'!R148," (",'TtT V5-1 TS'!S148,") | Schritt ",'TtT V5-1 TS'!T148,": ",'TtT V5-1 TS'!U148)</f>
        <v xml:space="preserve">
Inhalt 1: Rechtsgebiete (6 Richtige) | Schritt 1: TN geben Input</v>
      </c>
      <c r="G110" s="6" t="str">
        <f>_xlfn.CONCAT(CHAR(10),CHAR(10),"Aktive Rolle:",CHAR(10),'TtT V5-1 TS'!Z148)</f>
        <v xml:space="preserve">
Aktive Rolle:
Aufgabenstellung:
- "Welche Rechtsgebiete können im FDM-Kontext eine Rolle spielen? Wir möchten mind. 6 mit Ihnen sammeln."
- Bitte Antworten einfach in den Raum rufen</v>
      </c>
      <c r="H110" s="6" t="str">
        <f>IF(ISBLANK('TtT V5-1 TS'!AA148),"",_xlfn.CONCAT(CHAR(10),CHAR(10),"Passive Rolle:",CHAR(10),'TtT V5-1 TS'!AA148))</f>
        <v/>
      </c>
      <c r="I110" s="6" t="str">
        <f>IF(ISBLANK('TtT V5-1 TS'!AB148),"",_xlfn.CONCAT(CHAR(10),CHAR(10),"--- Text für Chat---",CHAR(10),'TtT V5-1 TS'!AB148))</f>
        <v/>
      </c>
      <c r="J110" s="6" t="str">
        <f>IF(ISBLANK('TtT V5-1 TS'!AK148),"",_xlfn.CONCAT(CHAR(10),CHAR(10),"--- Ressource für Chat---",CHAR(10),'TtT V5-1 TS'!AK148))</f>
        <v/>
      </c>
      <c r="K110" s="6" t="str">
        <f t="shared" si="0"/>
        <v xml:space="preserve">
-*/-*/-*/-*/-*/-*/-*/-*/-*/-*/-*/-*/-*/-*/-*/-*/-*/-*/-*/-*/</v>
      </c>
      <c r="L110" s="7" t="str">
        <f>_xlfn.CONCAT(CHAR(10),Foliennotizen[[#This Row],[von bis - BS-Teilung]:[Zusatz Notes]])</f>
        <v xml:space="preserve">
[05m; bis 12:50 --- Folie 17.1-17.2 (2)]
ID: 17.01.01.01_v_DE | Einheit 17: Rechtliche Aspekte | Baustein 1: Einführung
Inhalt 1: Rechtsgebiete (6 Richtige) | Schritt 1: TN geben Input
Aktive Rolle:
Aufgabenstellung:
- "Welche Rechtsgebiete können im FDM-Kontext eine Rolle spielen? Wir möchten mind. 6 mit Ihnen sammeln."
- Bitte Antworten einfach in den Raum rufen
-*/-*/-*/-*/-*/-*/-*/-*/-*/-*/-*/-*/-*/-*/-*/-*/-*/-*/-*/-*/</v>
      </c>
    </row>
    <row r="111" spans="1:12" x14ac:dyDescent="0.2">
      <c r="A111" s="6">
        <f>'TtT V5-1 TS'!$B150</f>
        <v>2</v>
      </c>
      <c r="B111" s="6" t="e">
        <f>'TtT V5-1 TS'!#REF!</f>
        <v>#REF!</v>
      </c>
      <c r="C111" s="6" t="str" cm="1">
        <f t="array" ref="C111">_xlfn.IFS('TtT V5-1 TS'!AD150="na","na",'TtT V5-1 TS'!AD150='TtT V5-1 TS'!AF150,_xlfn.CONCAT('TtT V5-1 TS'!AE150),'TtT V5-1 TS'!AD150&lt;&gt;'TtT V5-1 TS'!AF150,_xlfn.CONCAT('TtT V5-1 TS'!AE150,"-",'TtT V5-1 TS'!AG150))</f>
        <v>17.4-17.6</v>
      </c>
      <c r="D111" s="14" t="str">
        <f>_xlfn.CONCAT("[",TEXT('TtT V5-1 TS'!G150,"mm" ),"m; bis ",TEXT('TtT V5-1 TS'!J150,"hh:mm")," --- Folie ",Foliennotizen[[#This Row],[Folien]]," (",TEXT('TtT V5-1 TS'!AH150,"#"),")]")</f>
        <v>[05m; bis 12:59 --- Folie 17.4-17.6 (3)]</v>
      </c>
      <c r="E111" s="6" t="str">
        <f>_xlfn.CONCAT(CHAR(10),"ID: ",'TtT V5-1 TS'!L150," | Einheit ",'TtT V5-1 TS'!M150,": ",'TtT V5-1 TS'!N150," | Baustein ",'TtT V5-1 TS'!O150,": ",'TtT V5-1 TS'!P150)</f>
        <v xml:space="preserve">
ID: 17.02.02.01_v_DE | Einheit 17: Rechtliche Aspekte | Baustein 2: Rechtliche Aspekte</v>
      </c>
      <c r="F111" s="6" t="str">
        <f>_xlfn.CONCAT(CHAR(10),"Inhalt ",'TtT V5-1 TS'!Q150,": ",'TtT V5-1 TS'!R150," (",'TtT V5-1 TS'!S150,") | Schritt ",'TtT V5-1 TS'!T150,": ",'TtT V5-1 TS'!U150)</f>
        <v xml:space="preserve">
Inhalt 2: DSGVO (Vortrag) | Schritt 1: WL referiert</v>
      </c>
      <c r="G111" s="6" t="str">
        <f>_xlfn.CONCAT(CHAR(10),CHAR(10),"Aktive Rolle:",CHAR(10),'TtT V5-1 TS'!Z150)</f>
        <v xml:space="preserve">
Aktive Rolle:
Vortrag:
- personenbezogene und sensible Daten
- informierte Einwilligungserklärung
- Anonymisierung, Pseudonymisierung</v>
      </c>
      <c r="H111" s="6" t="str">
        <f>IF(ISBLANK('TtT V5-1 TS'!AA150),"",_xlfn.CONCAT(CHAR(10),CHAR(10),"Passive Rolle:",CHAR(10),'TtT V5-1 TS'!AA150))</f>
        <v/>
      </c>
      <c r="I111" s="6" t="str">
        <f>IF(ISBLANK('TtT V5-1 TS'!AB150),"",_xlfn.CONCAT(CHAR(10),CHAR(10),"--- Text für Chat---",CHAR(10),'TtT V5-1 TS'!AB150))</f>
        <v/>
      </c>
      <c r="J111" s="6" t="str">
        <f>IF(ISBLANK('TtT V5-1 TS'!AK150),"",_xlfn.CONCAT(CHAR(10),CHAR(10),"--- Ressource für Chat---",CHAR(10),'TtT V5-1 TS'!AK150))</f>
        <v/>
      </c>
      <c r="K111" s="6" t="str">
        <f t="shared" si="0"/>
        <v xml:space="preserve">
-*/-*/-*/-*/-*/-*/-*/-*/-*/-*/-*/-*/-*/-*/-*/-*/-*/-*/-*/-*/</v>
      </c>
      <c r="L111" s="7" t="str">
        <f>_xlfn.CONCAT(CHAR(10),Foliennotizen[[#This Row],[von bis - BS-Teilung]:[Zusatz Notes]])</f>
        <v xml:space="preserve">
[05m; bis 12:59 --- Folie 17.4-17.6 (3)]
ID: 17.02.02.01_v_DE | Einheit 17: Rechtliche Aspekte | Baustein 2: Rechtliche Aspekte
Inhalt 2: DSGVO (Vortrag) | Schritt 1: WL referiert
Aktive Rolle:
Vortrag:
- personenbezogene und sensible Daten
- informierte Einwilligungserklärung
- Anonymisierung, Pseudonymisierung
-*/-*/-*/-*/-*/-*/-*/-*/-*/-*/-*/-*/-*/-*/-*/-*/-*/-*/-*/-*/</v>
      </c>
    </row>
    <row r="112" spans="1:12" x14ac:dyDescent="0.2">
      <c r="A112" s="6">
        <f>'TtT V5-1 TS'!$B151</f>
        <v>2</v>
      </c>
      <c r="B112" s="6" t="e">
        <f>'TtT V5-1 TS'!#REF!</f>
        <v>#REF!</v>
      </c>
      <c r="C112" s="6" t="str" cm="1">
        <f t="array" ref="C112">_xlfn.IFS('TtT V5-1 TS'!AD151="na","na",'TtT V5-1 TS'!AD151='TtT V5-1 TS'!AF151,_xlfn.CONCAT('TtT V5-1 TS'!AE151),'TtT V5-1 TS'!AD151&lt;&gt;'TtT V5-1 TS'!AF151,_xlfn.CONCAT('TtT V5-1 TS'!AE151,"-",'TtT V5-1 TS'!AG151))</f>
        <v>17.7</v>
      </c>
      <c r="D112" s="14" t="str">
        <f>_xlfn.CONCAT("[",TEXT('TtT V5-1 TS'!G151,"mm" ),"m; bis ",TEXT('TtT V5-1 TS'!J151,"hh:mm")," --- Folie ",Foliennotizen[[#This Row],[Folien]]," (",TEXT('TtT V5-1 TS'!AH151,"#"),")]")</f>
        <v>[01m; bis 13:00 --- Folie 17.7 (1)]</v>
      </c>
      <c r="E112" s="6" t="str">
        <f>_xlfn.CONCAT(CHAR(10),"ID: ",'TtT V5-1 TS'!L151," | Einheit ",'TtT V5-1 TS'!M151,": ",'TtT V5-1 TS'!N151," | Baustein ",'TtT V5-1 TS'!O151,": ",'TtT V5-1 TS'!P151)</f>
        <v xml:space="preserve">
ID: 17.03.01.01_v_DE | Einheit 17: Rechtliche Aspekte | Baustein 3: Anonymisierung</v>
      </c>
      <c r="F112" s="6" t="str">
        <f>_xlfn.CONCAT(CHAR(10),"Inhalt ",'TtT V5-1 TS'!Q151,": ",'TtT V5-1 TS'!R151," (",'TtT V5-1 TS'!S151,") | Schritt ",'TtT V5-1 TS'!T151,": ",'TtT V5-1 TS'!U151)</f>
        <v xml:space="preserve">
Inhalt 1: Anonymisierung (Mini-Übung) | Schritt 1: 1/3 WL Vorbereitung BR</v>
      </c>
      <c r="G112" s="6" t="str">
        <f>_xlfn.CONCAT(CHAR(10),CHAR(10),"Aktive Rolle:",CHAR(10),'TtT V5-1 TS'!Z151)</f>
        <v xml:space="preserve">
Aktive Rolle:
Aufgabenstellung:
- Aufteilung TN in 3 BR, ein Dokument je Gruppe
- "Bitte versucht Sie, die Studie zu anonymisieren".
- Kommentarfunktion oder Änderungen nachverfolgen verwenden.
- BR Zeit: knapp 20 min
- Vorstellung Ergebnisse nach BR durch je 1 TN pro Gruppe im Plenum, max. 1-2 min
- "Namen der TN in den Gruppen werden gleich vorgelesen. Bitte Link zum Sciebo-Ordner VOR Wechsel in BR klicken. Bitte im Dokument der Gruppe arbeiten, der Ihr zugeordnet seid."</v>
      </c>
      <c r="H112" s="6" t="str">
        <f>IF(ISBLANK('TtT V5-1 TS'!AA151),"",_xlfn.CONCAT(CHAR(10),CHAR(10),"Passive Rolle:",CHAR(10),'TtT V5-1 TS'!AA151))</f>
        <v xml:space="preserve">
Passive Rolle:
* BR-Räume vorbereiten (3 Gruppen)
* in Chat: Link zum Sciebo-Ordner
* in Chat: Aufgabenstellung
* Vorlesen, welche Person in welcher Gruppe ist (1 bis 3)</v>
      </c>
      <c r="I112" s="6" t="str">
        <f>IF(ISBLANK('TtT V5-1 TS'!AB151),"",_xlfn.CONCAT(CHAR(10),CHAR(10),"--- Text für Chat---",CHAR(10),'TtT V5-1 TS'!AB151))</f>
        <v xml:space="preserve">
--- Text für Chat---
Aufgabenstellung für Breakout-Room:
- Bitte versucht, die Studie zu anonymisieren.
- Verwenden Sie dafür bitte die Kommentarfunktion oder die Funktion "Änderungen nachverfolgen".
- Zeit: knapp 10 min
- Bitte dem Link folgen und dort das Dokument der Gruppe verwenden, der Ihr zugeordnet seid.
- Bitte bereitet Euch darauf vor kurz die Ergebnisse Eurer Gruppe im Plenum vorzustellen (max. 1-2 min/Gruppe)</v>
      </c>
      <c r="J112" s="6" t="str">
        <f>IF(ISBLANK('TtT V5-1 TS'!AK151),"",_xlfn.CONCAT(CHAR(10),CHAR(10),"--- Ressource für Chat---",CHAR(10),'TtT V5-1 TS'!AK151))</f>
        <v/>
      </c>
      <c r="K112" s="6" t="str">
        <f t="shared" si="0"/>
        <v xml:space="preserve">
-*/-*/-*/-*/-*/-*/-*/-*/-*/-*/-*/-*/-*/-*/-*/-*/-*/-*/-*/-*/</v>
      </c>
      <c r="L112" s="7" t="str">
        <f>_xlfn.CONCAT(CHAR(10),Foliennotizen[[#This Row],[von bis - BS-Teilung]:[Zusatz Notes]])</f>
        <v xml:space="preserve">
[01m; bis 13:00 --- Folie 17.7 (1)]
ID: 17.03.01.01_v_DE | Einheit 17: Rechtliche Aspekte | Baustein 3: Anonymisierung
Inhalt 1: Anonymisierung (Mini-Übung) | Schritt 1: 1/3 WL Vorbereitung BR
Aktive Rolle:
Aufgabenstellung:
- Aufteilung TN in 3 BR, ein Dokument je Gruppe
- "Bitte versucht Sie, die Studie zu anonymisieren".
- Kommentarfunktion oder Änderungen nachverfolgen verwenden.
- BR Zeit: knapp 20 min
- Vorstellung Ergebnisse nach BR durch je 1 TN pro Gruppe im Plenum, max. 1-2 min
- "Namen der TN in den Gruppen werden gleich vorgelesen. Bitte Link zum Sciebo-Ordner VOR Wechsel in BR klicken. Bitte im Dokument der Gruppe arbeiten, der Ihr zugeordnet seid."
Passive Rolle:
* BR-Räume vorbereiten (3 Gruppen)
* in Chat: Link zum Sciebo-Ordner
* in Chat: Aufgabenstellung
* Vorlesen, welche Person in welcher Gruppe ist (1 bis 3)
--- Text für Chat---
Aufgabenstellung für Breakout-Room:
- Bitte versucht, die Studie zu anonymisieren.
- Verwenden Sie dafür bitte die Kommentarfunktion oder die Funktion "Änderungen nachverfolgen".
- Zeit: knapp 10 min
- Bitte dem Link folgen und dort das Dokument der Gruppe verwenden, der Ihr zugeordnet seid.
- Bitte bereitet Euch darauf vor kurz die Ergebnisse Eurer Gruppe im Plenum vorzustellen (max. 1-2 min/Gruppe)
-*/-*/-*/-*/-*/-*/-*/-*/-*/-*/-*/-*/-*/-*/-*/-*/-*/-*/-*/-*/</v>
      </c>
    </row>
    <row r="113" spans="1:12" x14ac:dyDescent="0.2">
      <c r="A113" s="6">
        <f>'TtT V5-1 TS'!$B152</f>
        <v>2</v>
      </c>
      <c r="B113" s="6" t="e">
        <f>'TtT V5-1 TS'!#REF!</f>
        <v>#REF!</v>
      </c>
      <c r="C113" s="6" t="str" cm="1">
        <f t="array" ref="C113">_xlfn.IFS('TtT V5-1 TS'!AD152="na","na",'TtT V5-1 TS'!AD152='TtT V5-1 TS'!AF152,_xlfn.CONCAT('TtT V5-1 TS'!AE152),'TtT V5-1 TS'!AD152&lt;&gt;'TtT V5-1 TS'!AF152,_xlfn.CONCAT('TtT V5-1 TS'!AE152,"-",'TtT V5-1 TS'!AG152))</f>
        <v>17.8</v>
      </c>
      <c r="D113" s="14" t="str">
        <f>_xlfn.CONCAT("[",TEXT('TtT V5-1 TS'!G152,"mm" ),"m; bis ",TEXT('TtT V5-1 TS'!J152,"hh:mm")," --- Folie ",Foliennotizen[[#This Row],[Folien]]," (",TEXT('TtT V5-1 TS'!AH152,"#"),")]")</f>
        <v>[10m; bis 13:10 --- Folie 17.8 (1)]</v>
      </c>
      <c r="E113" s="6" t="str">
        <f>_xlfn.CONCAT(CHAR(10),"ID: ",'TtT V5-1 TS'!L152," | Einheit ",'TtT V5-1 TS'!M152,": ",'TtT V5-1 TS'!N152," | Baustein ",'TtT V5-1 TS'!O152,": ",'TtT V5-1 TS'!P152)</f>
        <v xml:space="preserve">
ID: 17.03.01.03_v_DE | Einheit 17: Rechtliche Aspekte | Baustein 3: Anonymisierung</v>
      </c>
      <c r="F113" s="6" t="str">
        <f>_xlfn.CONCAT(CHAR(10),"Inhalt ",'TtT V5-1 TS'!Q152,": ",'TtT V5-1 TS'!R152," (",'TtT V5-1 TS'!S152,") | Schritt ",'TtT V5-1 TS'!T152,": ",'TtT V5-1 TS'!U152)</f>
        <v xml:space="preserve">
Inhalt 1: Anonymisierung (Mini-Übung) | Schritt 3: 2/3 TN Gruppenarbeit BR</v>
      </c>
      <c r="G113" s="6" t="str">
        <f>_xlfn.CONCAT(CHAR(10),CHAR(10),"Aktive Rolle:",CHAR(10),'TtT V5-1 TS'!Z152)</f>
        <v xml:space="preserve">
Aktive Rolle:
TN: Gruppen arbeiten in BR</v>
      </c>
      <c r="H113" s="6" t="str">
        <f>IF(ISBLANK('TtT V5-1 TS'!AA152),"",_xlfn.CONCAT(CHAR(10),CHAR(10),"Passive Rolle:",CHAR(10),'TtT V5-1 TS'!AA152))</f>
        <v xml:space="preserve">
Passive Rolle:
* Rückholtimer nach 8 min starten</v>
      </c>
      <c r="I113" s="6" t="str">
        <f>IF(ISBLANK('TtT V5-1 TS'!AB152),"",_xlfn.CONCAT(CHAR(10),CHAR(10),"--- Text für Chat---",CHAR(10),'TtT V5-1 TS'!AB152))</f>
        <v/>
      </c>
      <c r="J113" s="6" t="str">
        <f>IF(ISBLANK('TtT V5-1 TS'!AK152),"",_xlfn.CONCAT(CHAR(10),CHAR(10),"--- Ressource für Chat---",CHAR(10),'TtT V5-1 TS'!AK152))</f>
        <v/>
      </c>
      <c r="K113" s="6" t="str">
        <f t="shared" si="0"/>
        <v xml:space="preserve">
-*/-*/-*/-*/-*/-*/-*/-*/-*/-*/-*/-*/-*/-*/-*/-*/-*/-*/-*/-*/</v>
      </c>
      <c r="L113" s="7" t="str">
        <f>_xlfn.CONCAT(CHAR(10),Foliennotizen[[#This Row],[von bis - BS-Teilung]:[Zusatz Notes]])</f>
        <v xml:space="preserve">
[10m; bis 13:10 --- Folie 17.8 (1)]
ID: 17.03.01.03_v_DE | Einheit 17: Rechtliche Aspekte | Baustein 3: Anonymisierung
Inhalt 1: Anonymisierung (Mini-Übung) | Schritt 3: 2/3 TN Gruppenarbeit BR
Aktive Rolle:
TN: Gruppen arbeiten in BR
Passive Rolle:
* Rückholtimer nach 8 min starten
-*/-*/-*/-*/-*/-*/-*/-*/-*/-*/-*/-*/-*/-*/-*/-*/-*/-*/-*/-*/</v>
      </c>
    </row>
    <row r="114" spans="1:12" x14ac:dyDescent="0.2">
      <c r="A114" s="6">
        <f>'TtT V5-1 TS'!$B154</f>
        <v>2</v>
      </c>
      <c r="B114" s="6" t="e">
        <f>'TtT V5-1 TS'!#REF!</f>
        <v>#REF!</v>
      </c>
      <c r="C114" s="6" t="str" cm="1">
        <f t="array" ref="C114">_xlfn.IFS('TtT V5-1 TS'!AD154="na","na",'TtT V5-1 TS'!AD154='TtT V5-1 TS'!AF154,_xlfn.CONCAT('TtT V5-1 TS'!AE154),'TtT V5-1 TS'!AD154&lt;&gt;'TtT V5-1 TS'!AF154,_xlfn.CONCAT('TtT V5-1 TS'!AE154,"-",'TtT V5-1 TS'!AG154))</f>
        <v>18.1-18.3</v>
      </c>
      <c r="D114" s="14" t="str">
        <f>_xlfn.CONCAT("[",TEXT('TtT V5-1 TS'!G154,"mm" ),"m; bis ",TEXT('TtT V5-1 TS'!J154,"hh:mm")," --- Folie ",Foliennotizen[[#This Row],[Folien]]," (",TEXT('TtT V5-1 TS'!AH154,"#"),")]")</f>
        <v>[03m; bis 13:23 --- Folie 18.1-18.3 (3)]</v>
      </c>
      <c r="E114" s="6" t="str">
        <f>_xlfn.CONCAT(CHAR(10),"ID: ",'TtT V5-1 TS'!L154," | Einheit ",'TtT V5-1 TS'!M154,": ",'TtT V5-1 TS'!N154," | Baustein ",'TtT V5-1 TS'!O154,": ",'TtT V5-1 TS'!P154)</f>
        <v xml:space="preserve">
ID: 18.01.01.01_v_DE | Einheit 18: FD-Infrastrukturen | Baustein 1: FDM an Bildungseinrichtungen</v>
      </c>
      <c r="F114" s="6" t="str">
        <f>_xlfn.CONCAT(CHAR(10),"Inhalt ",'TtT V5-1 TS'!Q154,": ",'TtT V5-1 TS'!R154," (",'TtT V5-1 TS'!S154,") | Schritt ",'TtT V5-1 TS'!T154,": ",'TtT V5-1 TS'!U154)</f>
        <v xml:space="preserve">
Inhalt 1: FDM Infrastruktur (Vortrag) | Schritt 1: WL referiert</v>
      </c>
      <c r="G114" s="6" t="str">
        <f>_xlfn.CONCAT(CHAR(10),CHAR(10),"Aktive Rolle:",CHAR(10),'TtT V5-1 TS'!Z154)</f>
        <v xml:space="preserve">
Aktive Rolle:
Vortrag: Vorstellung möglicher Angebote und Strukturen von FDM-Einrichtungen an Hochschulen</v>
      </c>
      <c r="H114" s="6" t="str">
        <f>IF(ISBLANK('TtT V5-1 TS'!AA154),"",_xlfn.CONCAT(CHAR(10),CHAR(10),"Passive Rolle:",CHAR(10),'TtT V5-1 TS'!AA154))</f>
        <v/>
      </c>
      <c r="I114" s="6" t="str">
        <f>IF(ISBLANK('TtT V5-1 TS'!AB154),"",_xlfn.CONCAT(CHAR(10),CHAR(10),"--- Text für Chat---",CHAR(10),'TtT V5-1 TS'!AB154))</f>
        <v/>
      </c>
      <c r="J114" s="6" t="str">
        <f>IF(ISBLANK('TtT V5-1 TS'!AK154),"",_xlfn.CONCAT(CHAR(10),CHAR(10),"--- Ressource für Chat---",CHAR(10),'TtT V5-1 TS'!AK154))</f>
        <v/>
      </c>
      <c r="K114" s="6" t="str">
        <f t="shared" si="0"/>
        <v xml:space="preserve">
-*/-*/-*/-*/-*/-*/-*/-*/-*/-*/-*/-*/-*/-*/-*/-*/-*/-*/-*/-*/</v>
      </c>
      <c r="L114" s="7" t="str">
        <f>_xlfn.CONCAT(CHAR(10),Foliennotizen[[#This Row],[von bis - BS-Teilung]:[Zusatz Notes]])</f>
        <v xml:space="preserve">
[03m; bis 13:23 --- Folie 18.1-18.3 (3)]
ID: 18.01.01.01_v_DE | Einheit 18: FD-Infrastrukturen | Baustein 1: FDM an Bildungseinrichtungen
Inhalt 1: FDM Infrastruktur (Vortrag) | Schritt 1: WL referiert
Aktive Rolle:
Vortrag: Vorstellung möglicher Angebote und Strukturen von FDM-Einrichtungen an Hochschulen
-*/-*/-*/-*/-*/-*/-*/-*/-*/-*/-*/-*/-*/-*/-*/-*/-*/-*/-*/-*/</v>
      </c>
    </row>
    <row r="115" spans="1:12" x14ac:dyDescent="0.2">
      <c r="A115" s="6">
        <f>'TtT V5-1 TS'!$B155</f>
        <v>2</v>
      </c>
      <c r="B115" s="6" t="e">
        <f>'TtT V5-1 TS'!#REF!</f>
        <v>#REF!</v>
      </c>
      <c r="C115" s="6" t="str" cm="1">
        <f t="array" ref="C115">_xlfn.IFS('TtT V5-1 TS'!AD155="na","na",'TtT V5-1 TS'!AD155='TtT V5-1 TS'!AF155,_xlfn.CONCAT('TtT V5-1 TS'!AE155),'TtT V5-1 TS'!AD155&lt;&gt;'TtT V5-1 TS'!AF155,_xlfn.CONCAT('TtT V5-1 TS'!AE155,"-",'TtT V5-1 TS'!AG155))</f>
        <v>na</v>
      </c>
      <c r="D115" s="14" t="str">
        <f>_xlfn.CONCAT("[",TEXT('TtT V5-1 TS'!G155,"mm" ),"m; bis ",TEXT('TtT V5-1 TS'!J155,"hh:mm")," --- Folie ",Foliennotizen[[#This Row],[Folien]]," (",TEXT('TtT V5-1 TS'!AH155,"#"),")]")</f>
        <v>[05m; bis 13:23 --- Folie na (na)]</v>
      </c>
      <c r="E115" s="6" t="str">
        <f>_xlfn.CONCAT(CHAR(10),"ID: ",'TtT V5-1 TS'!L155," | Einheit ",'TtT V5-1 TS'!M155,": ",'TtT V5-1 TS'!N155," | Baustein ",'TtT V5-1 TS'!O155,": ",'TtT V5-1 TS'!P155)</f>
        <v xml:space="preserve">
ID: 18.01.01a.01_v_DE | Einheit 18: FD-Infrastrukturen | Baustein 1: FDM an Bildungseinrichtungen</v>
      </c>
      <c r="F115" s="6" t="str">
        <f>_xlfn.CONCAT(CHAR(10),"Inhalt ",'TtT V5-1 TS'!Q155,": ",'TtT V5-1 TS'!R155," (",'TtT V5-1 TS'!S155,") | Schritt ",'TtT V5-1 TS'!T155,": ",'TtT V5-1 TS'!U155)</f>
        <v xml:space="preserve">
Inhalt 01a: FDM Infrastruktur (Zuruf) | Schritt 1: TN geben Input</v>
      </c>
      <c r="G115" s="6" t="str">
        <f>_xlfn.CONCAT(CHAR(10),CHAR(10),"Aktive Rolle:",CHAR(10),'TtT V5-1 TS'!Z155)</f>
        <v xml:space="preserve">
Aktive Rolle:
Aufgabenstellung:
- Zuruf ohne Notizen
- "Welche Serviceangebote zum FDM kennt ihr?"</v>
      </c>
      <c r="H115" s="6" t="str">
        <f>IF(ISBLANK('TtT V5-1 TS'!AA155),"",_xlfn.CONCAT(CHAR(10),CHAR(10),"Passive Rolle:",CHAR(10),'TtT V5-1 TS'!AA155))</f>
        <v/>
      </c>
      <c r="I115" s="6" t="str">
        <f>IF(ISBLANK('TtT V5-1 TS'!AB155),"",_xlfn.CONCAT(CHAR(10),CHAR(10),"--- Text für Chat---",CHAR(10),'TtT V5-1 TS'!AB155))</f>
        <v/>
      </c>
      <c r="J115" s="6" t="str">
        <f>IF(ISBLANK('TtT V5-1 TS'!AK155),"",_xlfn.CONCAT(CHAR(10),CHAR(10),"--- Ressource für Chat---",CHAR(10),'TtT V5-1 TS'!AK155))</f>
        <v/>
      </c>
      <c r="K115" s="6" t="str">
        <f t="shared" si="0"/>
        <v xml:space="preserve">
-*/-*/-*/-*/-*/-*/-*/-*/-*/-*/-*/-*/-*/-*/-*/-*/-*/-*/-*/-*/</v>
      </c>
      <c r="L115" s="7" t="str">
        <f>_xlfn.CONCAT(CHAR(10),Foliennotizen[[#This Row],[von bis - BS-Teilung]:[Zusatz Notes]])</f>
        <v xml:space="preserve">
[05m; bis 13:23 --- Folie na (na)]
ID: 18.01.01a.01_v_DE | Einheit 18: FD-Infrastrukturen | Baustein 1: FDM an Bildungseinrichtungen
Inhalt 01a: FDM Infrastruktur (Zuruf) | Schritt 1: TN geben Input
Aktive Rolle:
Aufgabenstellung:
- Zuruf ohne Notizen
- "Welche Serviceangebote zum FDM kennt ihr?"
-*/-*/-*/-*/-*/-*/-*/-*/-*/-*/-*/-*/-*/-*/-*/-*/-*/-*/-*/-*/</v>
      </c>
    </row>
    <row r="116" spans="1:12" x14ac:dyDescent="0.2">
      <c r="A116" s="6">
        <f>'TtT V5-1 TS'!$B156</f>
        <v>2</v>
      </c>
      <c r="B116" s="6" t="e">
        <f>'TtT V5-1 TS'!#REF!</f>
        <v>#REF!</v>
      </c>
      <c r="C116" s="6" t="str" cm="1">
        <f t="array" ref="C116">_xlfn.IFS('TtT V5-1 TS'!AD156="na","na",'TtT V5-1 TS'!AD156='TtT V5-1 TS'!AF156,_xlfn.CONCAT('TtT V5-1 TS'!AE156),'TtT V5-1 TS'!AD156&lt;&gt;'TtT V5-1 TS'!AF156,_xlfn.CONCAT('TtT V5-1 TS'!AE156,"-",'TtT V5-1 TS'!AG156))</f>
        <v>18.4</v>
      </c>
      <c r="D116" s="14" t="str">
        <f>_xlfn.CONCAT("[",TEXT('TtT V5-1 TS'!G156,"mm" ),"m; bis ",TEXT('TtT V5-1 TS'!J156,"hh:mm")," --- Folie ",Foliennotizen[[#This Row],[Folien]]," (",TEXT('TtT V5-1 TS'!AH156,"#"),")]")</f>
        <v>[05m; bis 13:28 --- Folie 18.4 (1)]</v>
      </c>
      <c r="E116" s="6" t="str">
        <f>_xlfn.CONCAT(CHAR(10),"ID: ",'TtT V5-1 TS'!L156," | Einheit ",'TtT V5-1 TS'!M156,": ",'TtT V5-1 TS'!N156," | Baustein ",'TtT V5-1 TS'!O156,": ",'TtT V5-1 TS'!P156)</f>
        <v xml:space="preserve">
ID: 18.01.02.01_v_DE | Einheit 18: FD-Infrastrukturen | Baustein 1: FDM an Bildungseinrichtungen</v>
      </c>
      <c r="F116" s="6" t="str">
        <f>_xlfn.CONCAT(CHAR(10),"Inhalt ",'TtT V5-1 TS'!Q156,": ",'TtT V5-1 TS'!R156," (",'TtT V5-1 TS'!S156,") | Schritt ",'TtT V5-1 TS'!T156,": ",'TtT V5-1 TS'!U156)</f>
        <v xml:space="preserve">
Inhalt 2: FDM Infrastruktur (Stempeln) | Schritt 1: TN arbeiten</v>
      </c>
      <c r="G116" s="6" t="str">
        <f>_xlfn.CONCAT(CHAR(10),CHAR(10),"Aktive Rolle:",CHAR(10),'TtT V5-1 TS'!Z156)</f>
        <v xml:space="preserve">
Aktive Rolle:
Aufgabenstellung:
- "Um einen Eindruck zu erhalten, welche FDM-Aufgaben an Ihren jeweiligen Einrichtung ausgeübt werden, möchten wir Sie um das Setzen von Stempeln neben den grünen Begriffen bitten: Welche davon treffen Ihres Wissens auf Ihren Standort zu?"</v>
      </c>
      <c r="H116" s="6" t="str">
        <f>IF(ISBLANK('TtT V5-1 TS'!AA156),"",_xlfn.CONCAT(CHAR(10),CHAR(10),"Passive Rolle:",CHAR(10),'TtT V5-1 TS'!AA156))</f>
        <v xml:space="preserve">
Passive Rolle:
* ggf. Whiteboardfunktion für Kommentierung in Videokonferenzsoftware aktivieren
* Kommentare als Screenshot sichern</v>
      </c>
      <c r="I116" s="6" t="str">
        <f>IF(ISBLANK('TtT V5-1 TS'!AB156),"",_xlfn.CONCAT(CHAR(10),CHAR(10),"--- Text für Chat---",CHAR(10),'TtT V5-1 TS'!AB156))</f>
        <v/>
      </c>
      <c r="J116" s="6" t="str">
        <f>IF(ISBLANK('TtT V5-1 TS'!AK156),"",_xlfn.CONCAT(CHAR(10),CHAR(10),"--- Ressource für Chat---",CHAR(10),'TtT V5-1 TS'!AK156))</f>
        <v/>
      </c>
      <c r="K116" s="6" t="str">
        <f t="shared" si="0"/>
        <v xml:space="preserve">
-*/-*/-*/-*/-*/-*/-*/-*/-*/-*/-*/-*/-*/-*/-*/-*/-*/-*/-*/-*/</v>
      </c>
      <c r="L116" s="7" t="str">
        <f>_xlfn.CONCAT(CHAR(10),Foliennotizen[[#This Row],[von bis - BS-Teilung]:[Zusatz Notes]])</f>
        <v xml:space="preserve">
[05m; bis 13:28 --- Folie 18.4 (1)]
ID: 18.01.02.01_v_DE | Einheit 18: FD-Infrastrukturen | Baustein 1: FDM an Bildungseinrichtungen
Inhalt 2: FDM Infrastruktur (Stempeln) | Schritt 1: TN arbeiten
Aktive Rolle:
Aufgabenstellung:
- "Um einen Eindruck zu erhalten, welche FDM-Aufgaben an Ihren jeweiligen Einrichtung ausgeübt werden, möchten wir Sie um das Setzen von Stempeln neben den grünen Begriffen bitten: Welche davon treffen Ihres Wissens auf Ihren Standort zu?"
Passive Rolle:
* ggf. Whiteboardfunktion für Kommentierung in Videokonferenzsoftware aktivieren
* Kommentare als Screenshot sichern
-*/-*/-*/-*/-*/-*/-*/-*/-*/-*/-*/-*/-*/-*/-*/-*/-*/-*/-*/-*/</v>
      </c>
    </row>
    <row r="117" spans="1:12" x14ac:dyDescent="0.2">
      <c r="A117" s="6">
        <f>'TtT V5-1 TS'!$B158</f>
        <v>2</v>
      </c>
      <c r="B117" s="6" t="e">
        <f>'TtT V5-1 TS'!#REF!</f>
        <v>#REF!</v>
      </c>
      <c r="C117" s="6" t="str" cm="1">
        <f t="array" ref="C117">_xlfn.IFS('TtT V5-1 TS'!AD158="na","na",'TtT V5-1 TS'!AD158='TtT V5-1 TS'!AF158,_xlfn.CONCAT('TtT V5-1 TS'!AE158),'TtT V5-1 TS'!AD158&lt;&gt;'TtT V5-1 TS'!AF158,_xlfn.CONCAT('TtT V5-1 TS'!AE158,"-",'TtT V5-1 TS'!AG158))</f>
        <v>18.6</v>
      </c>
      <c r="D117" s="14" t="str">
        <f>_xlfn.CONCAT("[",TEXT('TtT V5-1 TS'!G158,"mm" ),"m; bis ",TEXT('TtT V5-1 TS'!J158,"hh:mm")," --- Folie ",Foliennotizen[[#This Row],[Folien]]," (",TEXT('TtT V5-1 TS'!AH158,"#"),")]")</f>
        <v>[01m; bis 13:36 --- Folie 18.6 (1)]</v>
      </c>
      <c r="E117" s="6" t="str">
        <f>_xlfn.CONCAT(CHAR(10),"ID: ",'TtT V5-1 TS'!L158," | Einheit ",'TtT V5-1 TS'!M158,": ",'TtT V5-1 TS'!N158," | Baustein ",'TtT V5-1 TS'!O158,": ",'TtT V5-1 TS'!P158)</f>
        <v xml:space="preserve">
ID: 18.02.02.01_v_DE | Einheit 18: FD-Infrastrukturen | Baustein 2: FDM Infrastruktur</v>
      </c>
      <c r="F117" s="6" t="str">
        <f>_xlfn.CONCAT(CHAR(10),"Inhalt ",'TtT V5-1 TS'!Q158,": ",'TtT V5-1 TS'!R158," (",'TtT V5-1 TS'!S158,") | Schritt ",'TtT V5-1 TS'!T158,": ",'TtT V5-1 TS'!U158)</f>
        <v xml:space="preserve">
Inhalt 2: Diamant Rise (Vortrag) | Schritt 1: WL referiert</v>
      </c>
      <c r="G117" s="6" t="str">
        <f>_xlfn.CONCAT(CHAR(10),CHAR(10),"Aktive Rolle:",CHAR(10),'TtT V5-1 TS'!Z158)</f>
        <v xml:space="preserve">
Aktive Rolle:
Vortrag:
- DIAMANT-Modell und RISE-DE
- ggf. Ankündigung von DIAMANT und RISE Veranstaltungen (falls stattfinden)</v>
      </c>
      <c r="H117" s="6" t="str">
        <f>IF(ISBLANK('TtT V5-1 TS'!AA158),"",_xlfn.CONCAT(CHAR(10),CHAR(10),"Passive Rolle:",CHAR(10),'TtT V5-1 TS'!AA158))</f>
        <v xml:space="preserve">
Passive Rolle:
* in Chat: Links Ankündigung von DIAMANT und RISE Veranstaltungen</v>
      </c>
      <c r="I117" s="6" t="str">
        <f>IF(ISBLANK('TtT V5-1 TS'!AB158),"",_xlfn.CONCAT(CHAR(10),CHAR(10),"--- Text für Chat---",CHAR(10),'TtT V5-1 TS'!AB158))</f>
        <v/>
      </c>
      <c r="J117" s="6" t="str">
        <f>IF(ISBLANK('TtT V5-1 TS'!AK158),"",_xlfn.CONCAT(CHAR(10),CHAR(10),"--- Ressource für Chat---",CHAR(10),'TtT V5-1 TS'!AK158))</f>
        <v/>
      </c>
      <c r="K117" s="6" t="str">
        <f t="shared" si="0"/>
        <v xml:space="preserve">
-*/-*/-*/-*/-*/-*/-*/-*/-*/-*/-*/-*/-*/-*/-*/-*/-*/-*/-*/-*/</v>
      </c>
      <c r="L117" s="7" t="str">
        <f>_xlfn.CONCAT(CHAR(10),Foliennotizen[[#This Row],[von bis - BS-Teilung]:[Zusatz Notes]])</f>
        <v xml:space="preserve">
[01m; bis 13:36 --- Folie 18.6 (1)]
ID: 18.02.02.01_v_DE | Einheit 18: FD-Infrastrukturen | Baustein 2: FDM Infrastruktur
Inhalt 2: Diamant Rise (Vortrag) | Schritt 1: WL referiert
Aktive Rolle:
Vortrag:
- DIAMANT-Modell und RISE-DE
- ggf. Ankündigung von DIAMANT und RISE Veranstaltungen (falls stattfinden)
Passive Rolle:
* in Chat: Links Ankündigung von DIAMANT und RISE Veranstaltungen
-*/-*/-*/-*/-*/-*/-*/-*/-*/-*/-*/-*/-*/-*/-*/-*/-*/-*/-*/-*/</v>
      </c>
    </row>
    <row r="118" spans="1:12" x14ac:dyDescent="0.2">
      <c r="A118" s="6">
        <f>'TtT V5-1 TS'!$B159</f>
        <v>2</v>
      </c>
      <c r="B118" s="6" t="e">
        <f>'TtT V5-1 TS'!#REF!</f>
        <v>#REF!</v>
      </c>
      <c r="C118" s="6" t="str" cm="1">
        <f t="array" ref="C118">_xlfn.IFS('TtT V5-1 TS'!AD159="na","na",'TtT V5-1 TS'!AD159='TtT V5-1 TS'!AF159,_xlfn.CONCAT('TtT V5-1 TS'!AE159),'TtT V5-1 TS'!AD159&lt;&gt;'TtT V5-1 TS'!AF159,_xlfn.CONCAT('TtT V5-1 TS'!AE159,"-",'TtT V5-1 TS'!AG159))</f>
        <v>na</v>
      </c>
      <c r="D118" s="14" t="str">
        <f>_xlfn.CONCAT("[",TEXT('TtT V5-1 TS'!G159,"mm" ),"m; bis ",TEXT('TtT V5-1 TS'!J159,"hh:mm")," --- Folie ",Foliennotizen[[#This Row],[Folien]]," (",TEXT('TtT V5-1 TS'!AH159,"#"),")]")</f>
        <v>[04m; bis 13:36 --- Folie na (na)]</v>
      </c>
      <c r="E118" s="6" t="str">
        <f>_xlfn.CONCAT(CHAR(10),"ID: ",'TtT V5-1 TS'!L159," | Einheit ",'TtT V5-1 TS'!M159,": ",'TtT V5-1 TS'!N159," | Baustein ",'TtT V5-1 TS'!O159,": ",'TtT V5-1 TS'!P159)</f>
        <v xml:space="preserve">
ID: 18.02.02a.01_v_DE | Einheit 18: FD-Infrastrukturen | Baustein 2: FDM Infrastruktur</v>
      </c>
      <c r="F118" s="6" t="str">
        <f>_xlfn.CONCAT(CHAR(10),"Inhalt ",'TtT V5-1 TS'!Q159,": ",'TtT V5-1 TS'!R159," (",'TtT V5-1 TS'!S159,") | Schritt ",'TtT V5-1 TS'!T159,": ",'TtT V5-1 TS'!U159)</f>
        <v xml:space="preserve">
Inhalt 02a: FDM-Infrastruktur der eigenen Einerichtung (Vortrag) | Schritt 1: WL referiert</v>
      </c>
      <c r="G118" s="6" t="str">
        <f>_xlfn.CONCAT(CHAR(10),CHAR(10),"Aktive Rolle:",CHAR(10),'TtT V5-1 TS'!Z159)</f>
        <v xml:space="preserve">
Aktive Rolle:
Vortrag: 
- Ein*e Mitarbeiter*in des Rechenzentrums wird eingeladen 
- FDM-Infrastrukturangebote der Einrichtung</v>
      </c>
      <c r="H118" s="6" t="str">
        <f>IF(ISBLANK('TtT V5-1 TS'!AA159),"",_xlfn.CONCAT(CHAR(10),CHAR(10),"Passive Rolle:",CHAR(10),'TtT V5-1 TS'!AA159))</f>
        <v/>
      </c>
      <c r="I118" s="6" t="str">
        <f>IF(ISBLANK('TtT V5-1 TS'!AB159),"",_xlfn.CONCAT(CHAR(10),CHAR(10),"--- Text für Chat---",CHAR(10),'TtT V5-1 TS'!AB159))</f>
        <v/>
      </c>
      <c r="J118" s="6" t="str">
        <f>IF(ISBLANK('TtT V5-1 TS'!AK159),"",_xlfn.CONCAT(CHAR(10),CHAR(10),"--- Ressource für Chat---",CHAR(10),'TtT V5-1 TS'!AK159))</f>
        <v/>
      </c>
      <c r="K118" s="6" t="str">
        <f t="shared" si="0"/>
        <v xml:space="preserve">
-*/-*/-*/-*/-*/-*/-*/-*/-*/-*/-*/-*/-*/-*/-*/-*/-*/-*/-*/-*/</v>
      </c>
      <c r="L118" s="7" t="str">
        <f>_xlfn.CONCAT(CHAR(10),Foliennotizen[[#This Row],[von bis - BS-Teilung]:[Zusatz Notes]])</f>
        <v xml:space="preserve">
[04m; bis 13:36 --- Folie na (na)]
ID: 18.02.02a.01_v_DE | Einheit 18: FD-Infrastrukturen | Baustein 2: FDM Infrastruktur
Inhalt 02a: FDM-Infrastruktur der eigenen Einerichtung (Vortrag) | Schritt 1: WL referiert
Aktive Rolle:
Vortrag: 
- Ein*e Mitarbeiter*in des Rechenzentrums wird eingeladen 
- FDM-Infrastrukturangebote der Einrichtung
-*/-*/-*/-*/-*/-*/-*/-*/-*/-*/-*/-*/-*/-*/-*/-*/-*/-*/-*/-*/</v>
      </c>
    </row>
    <row r="119" spans="1:12" x14ac:dyDescent="0.2">
      <c r="A119" s="6">
        <f>'TtT V5-1 TS'!$B160</f>
        <v>2</v>
      </c>
      <c r="B119" s="6" t="e">
        <f>'TtT V5-1 TS'!#REF!</f>
        <v>#REF!</v>
      </c>
      <c r="C119" s="6" t="str" cm="1">
        <f t="array" ref="C119">_xlfn.IFS('TtT V5-1 TS'!AD160="na","na",'TtT V5-1 TS'!AD160='TtT V5-1 TS'!AF160,_xlfn.CONCAT('TtT V5-1 TS'!AE160),'TtT V5-1 TS'!AD160&lt;&gt;'TtT V5-1 TS'!AF160,_xlfn.CONCAT('TtT V5-1 TS'!AE160,"-",'TtT V5-1 TS'!AG160))</f>
        <v>18.7</v>
      </c>
      <c r="D119" s="14" t="str">
        <f>_xlfn.CONCAT("[",TEXT('TtT V5-1 TS'!G160,"mm" ),"m; bis ",TEXT('TtT V5-1 TS'!J160,"hh:mm")," --- Folie ",Foliennotizen[[#This Row],[Folien]]," (",TEXT('TtT V5-1 TS'!AH160,"#"),")]")</f>
        <v>[04m; bis 13:40 --- Folie 18.7 (1)]</v>
      </c>
      <c r="E119" s="6" t="str">
        <f>_xlfn.CONCAT(CHAR(10),"ID: ",'TtT V5-1 TS'!L160," | Einheit ",'TtT V5-1 TS'!M160,": ",'TtT V5-1 TS'!N160," | Baustein ",'TtT V5-1 TS'!O160,": ",'TtT V5-1 TS'!P160)</f>
        <v xml:space="preserve">
ID: 18.02.03.01_v_DE | Einheit 18: FD-Infrastrukturen | Baustein 2: FDM Infrastruktur</v>
      </c>
      <c r="F119" s="6" t="str">
        <f>_xlfn.CONCAT(CHAR(10),"Inhalt ",'TtT V5-1 TS'!Q160,": ",'TtT V5-1 TS'!R160," (",'TtT V5-1 TS'!S160,") | Schritt ",'TtT V5-1 TS'!T160,": ",'TtT V5-1 TS'!U160)</f>
        <v xml:space="preserve">
Inhalt 3: FDM-Infrastruktur der eigenen Einerichtung (Zuruf) | Schritt 1: TN geben Input</v>
      </c>
      <c r="G119" s="6" t="str">
        <f>_xlfn.CONCAT(CHAR(10),CHAR(10),"Aktive Rolle:",CHAR(10),'TtT V5-1 TS'!Z160)</f>
        <v xml:space="preserve">
Aktive Rolle:
Aufgabenstellung:
- Zuruf ohne Notizen; Reiherum
- "Welche anderen/weiteren Serviceangebote gibt  es an Deiner Einrichtung?"</v>
      </c>
      <c r="H119" s="6" t="str">
        <f>IF(ISBLANK('TtT V5-1 TS'!AA160),"",_xlfn.CONCAT(CHAR(10),CHAR(10),"Passive Rolle:",CHAR(10),'TtT V5-1 TS'!AA160))</f>
        <v/>
      </c>
      <c r="I119" s="6" t="str">
        <f>IF(ISBLANK('TtT V5-1 TS'!AB160),"",_xlfn.CONCAT(CHAR(10),CHAR(10),"--- Text für Chat---",CHAR(10),'TtT V5-1 TS'!AB160))</f>
        <v/>
      </c>
      <c r="J119" s="6" t="str">
        <f>IF(ISBLANK('TtT V5-1 TS'!AK160),"",_xlfn.CONCAT(CHAR(10),CHAR(10),"--- Ressource für Chat---",CHAR(10),'TtT V5-1 TS'!AK160))</f>
        <v/>
      </c>
      <c r="K119" s="6" t="str">
        <f t="shared" si="0"/>
        <v xml:space="preserve">
-*/-*/-*/-*/-*/-*/-*/-*/-*/-*/-*/-*/-*/-*/-*/-*/-*/-*/-*/-*/</v>
      </c>
      <c r="L119" s="7" t="str">
        <f>_xlfn.CONCAT(CHAR(10),Foliennotizen[[#This Row],[von bis - BS-Teilung]:[Zusatz Notes]])</f>
        <v xml:space="preserve">
[04m; bis 13:40 --- Folie 18.7 (1)]
ID: 18.02.03.01_v_DE | Einheit 18: FD-Infrastrukturen | Baustein 2: FDM Infrastruktur
Inhalt 3: FDM-Infrastruktur der eigenen Einerichtung (Zuruf) | Schritt 1: TN geben Input
Aktive Rolle:
Aufgabenstellung:
- Zuruf ohne Notizen; Reiherum
- "Welche anderen/weiteren Serviceangebote gibt  es an Deiner Einrichtung?"
-*/-*/-*/-*/-*/-*/-*/-*/-*/-*/-*/-*/-*/-*/-*/-*/-*/-*/-*/-*/</v>
      </c>
    </row>
    <row r="120" spans="1:12" x14ac:dyDescent="0.2">
      <c r="A120" s="6">
        <f>'TtT V5-1 TS'!$B162</f>
        <v>2</v>
      </c>
      <c r="B120" s="6" t="e">
        <f>'TtT V5-1 TS'!#REF!</f>
        <v>#REF!</v>
      </c>
      <c r="C120" s="6" t="str" cm="1">
        <f t="array" ref="C120">_xlfn.IFS('TtT V5-1 TS'!AD162="na","na",'TtT V5-1 TS'!AD162='TtT V5-1 TS'!AF162,_xlfn.CONCAT('TtT V5-1 TS'!AE162),'TtT V5-1 TS'!AD162&lt;&gt;'TtT V5-1 TS'!AF162,_xlfn.CONCAT('TtT V5-1 TS'!AE162,"-",'TtT V5-1 TS'!AG162))</f>
        <v>19.3</v>
      </c>
      <c r="D120" s="14" t="str">
        <f>_xlfn.CONCAT("[",TEXT('TtT V5-1 TS'!G162,"mm" ),"m; bis ",TEXT('TtT V5-1 TS'!J162,"hh:mm")," --- Folie ",Foliennotizen[[#This Row],[Folien]]," (",TEXT('TtT V5-1 TS'!AH162,"#"),")]")</f>
        <v>[10m; bis 13:52 --- Folie 19.3 (1)]</v>
      </c>
      <c r="E120" s="6" t="str">
        <f>_xlfn.CONCAT(CHAR(10),"ID: ",'TtT V5-1 TS'!L162," | Einheit ",'TtT V5-1 TS'!M162,": ",'TtT V5-1 TS'!N162," | Baustein ",'TtT V5-1 TS'!O162,": ",'TtT V5-1 TS'!P162)</f>
        <v xml:space="preserve">
ID: 19.01.01.02_v_DE | Einheit 19: Praktische Übung | Baustein 1: DMP-Übung</v>
      </c>
      <c r="F120" s="6" t="str">
        <f>_xlfn.CONCAT(CHAR(10),"Inhalt ",'TtT V5-1 TS'!Q162,": ",'TtT V5-1 TS'!R162," (",'TtT V5-1 TS'!S162,") | Schritt ",'TtT V5-1 TS'!T162,": ",'TtT V5-1 TS'!U162)</f>
        <v xml:space="preserve">
Inhalt 1: DMP (Mini-Übung) | Schritt 2: 2/3 TN arbeiten</v>
      </c>
      <c r="G120" s="6" t="str">
        <f>_xlfn.CONCAT(CHAR(10),CHAR(10),"Aktive Rolle:",CHAR(10),'TtT V5-1 TS'!Z162)</f>
        <v xml:space="preserve">
Aktive Rolle:
TN: Einzelarbeit</v>
      </c>
      <c r="H120" s="6" t="str">
        <f>IF(ISBLANK('TtT V5-1 TS'!AA162),"",_xlfn.CONCAT(CHAR(10),CHAR(10),"Passive Rolle:",CHAR(10),'TtT V5-1 TS'!AA162))</f>
        <v xml:space="preserve">
Passive Rolle:
* Timer auf 10 min stellen</v>
      </c>
      <c r="I120" s="6" t="str">
        <f>IF(ISBLANK('TtT V5-1 TS'!AB162),"",_xlfn.CONCAT(CHAR(10),CHAR(10),"--- Text für Chat---",CHAR(10),'TtT V5-1 TS'!AB162))</f>
        <v/>
      </c>
      <c r="J120" s="6" t="str">
        <f>IF(ISBLANK('TtT V5-1 TS'!AK162),"",_xlfn.CONCAT(CHAR(10),CHAR(10),"--- Ressource für Chat---",CHAR(10),'TtT V5-1 TS'!AK162))</f>
        <v/>
      </c>
      <c r="K120" s="6" t="str">
        <f t="shared" si="0"/>
        <v xml:space="preserve">
-*/-*/-*/-*/-*/-*/-*/-*/-*/-*/-*/-*/-*/-*/-*/-*/-*/-*/-*/-*/</v>
      </c>
      <c r="L120" s="7" t="str">
        <f>_xlfn.CONCAT(CHAR(10),Foliennotizen[[#This Row],[von bis - BS-Teilung]:[Zusatz Notes]])</f>
        <v xml:space="preserve">
[10m; bis 13:52 --- Folie 19.3 (1)]
ID: 19.01.01.02_v_DE | Einheit 19: Praktische Übung | Baustein 1: DMP-Übung
Inhalt 1: DMP (Mini-Übung) | Schritt 2: 2/3 TN arbeiten
Aktive Rolle:
TN: Einzelarbeit
Passive Rolle:
* Timer auf 10 min stellen
-*/-*/-*/-*/-*/-*/-*/-*/-*/-*/-*/-*/-*/-*/-*/-*/-*/-*/-*/-*/</v>
      </c>
    </row>
    <row r="121" spans="1:12" x14ac:dyDescent="0.2">
      <c r="A121" s="6">
        <f>'TtT V5-1 TS'!$B163</f>
        <v>2</v>
      </c>
      <c r="B121" s="6" t="e">
        <f>'TtT V5-1 TS'!#REF!</f>
        <v>#REF!</v>
      </c>
      <c r="C121" s="6" t="str" cm="1">
        <f t="array" ref="C121">_xlfn.IFS('TtT V5-1 TS'!AD163="na","na",'TtT V5-1 TS'!AD163='TtT V5-1 TS'!AF163,_xlfn.CONCAT('TtT V5-1 TS'!AE163),'TtT V5-1 TS'!AD163&lt;&gt;'TtT V5-1 TS'!AF163,_xlfn.CONCAT('TtT V5-1 TS'!AE163,"-",'TtT V5-1 TS'!AG163))</f>
        <v>19.4</v>
      </c>
      <c r="D121" s="14" t="str">
        <f>_xlfn.CONCAT("[",TEXT('TtT V5-1 TS'!G163,"mm" ),"m; bis ",TEXT('TtT V5-1 TS'!J163,"hh:mm")," --- Folie ",Foliennotizen[[#This Row],[Folien]]," (",TEXT('TtT V5-1 TS'!AH163,"#"),")]")</f>
        <v>[08m; bis 14:00 --- Folie 19.4 (1)]</v>
      </c>
      <c r="E121" s="6" t="str">
        <f>_xlfn.CONCAT(CHAR(10),"ID: ",'TtT V5-1 TS'!L163," | Einheit ",'TtT V5-1 TS'!M163,": ",'TtT V5-1 TS'!N163," | Baustein ",'TtT V5-1 TS'!O163,": ",'TtT V5-1 TS'!P163)</f>
        <v xml:space="preserve">
ID: 19.01.01.03_v_DE | Einheit 19: Praktische Übung | Baustein 1: DMP-Übung</v>
      </c>
      <c r="F121" s="6" t="str">
        <f>_xlfn.CONCAT(CHAR(10),"Inhalt ",'TtT V5-1 TS'!Q163,": ",'TtT V5-1 TS'!R163," (",'TtT V5-1 TS'!S163,") | Schritt ",'TtT V5-1 TS'!T163,": ",'TtT V5-1 TS'!U163)</f>
        <v xml:space="preserve">
Inhalt 1: DMP (Mini-Übung) | Schritt 3: 3/3 TN tauschen sich aus</v>
      </c>
      <c r="G121" s="6" t="str">
        <f>_xlfn.CONCAT(CHAR(10),CHAR(10),"Aktive Rolle:",CHAR(10),'TtT V5-1 TS'!Z163)</f>
        <v xml:space="preserve">
Aktive Rolle:
Moderation:
- "Welche Probleme hattet Ihr beim Ausfüllen?"
- TN Lösungen erarbeiten lassen
- TN erhalten nach Abschluss Beispiel-DMPs, die aber nicht durchgesprochen werden</v>
      </c>
      <c r="H121" s="6" t="str">
        <f>IF(ISBLANK('TtT V5-1 TS'!AA163),"",_xlfn.CONCAT(CHAR(10),CHAR(10),"Passive Rolle:",CHAR(10),'TtT V5-1 TS'!AA163))</f>
        <v xml:space="preserve">
Passive Rolle:
* in Chat (nach Abschluss Übung): Links Beispiel-DMPs</v>
      </c>
      <c r="I121" s="6" t="str">
        <f>IF(ISBLANK('TtT V5-1 TS'!AB163),"",_xlfn.CONCAT(CHAR(10),CHAR(10),"--- Text für Chat---",CHAR(10),'TtT V5-1 TS'!AB163))</f>
        <v/>
      </c>
      <c r="J121" s="6" t="str">
        <f>IF(ISBLANK('TtT V5-1 TS'!AK163),"",_xlfn.CONCAT(CHAR(10),CHAR(10),"--- Ressource für Chat---",CHAR(10),'TtT V5-1 TS'!AK163))</f>
        <v xml:space="preserve">
--- Ressource für Chat---
DMP-Beispiele:
- Guter DMP: https://doi.org/10.5281/zenodo.1243717
- Nicht so optimaler DMP: https://doi.org/10.5281/zenodo.3924451</v>
      </c>
      <c r="K121" s="6" t="str">
        <f t="shared" si="0"/>
        <v xml:space="preserve">
-*/-*/-*/-*/-*/-*/-*/-*/-*/-*/-*/-*/-*/-*/-*/-*/-*/-*/-*/-*/</v>
      </c>
      <c r="L121" s="7" t="str">
        <f>_xlfn.CONCAT(CHAR(10),Foliennotizen[[#This Row],[von bis - BS-Teilung]:[Zusatz Notes]])</f>
        <v xml:space="preserve">
[08m; bis 14:00 --- Folie 19.4 (1)]
ID: 19.01.01.03_v_DE | Einheit 19: Praktische Übung | Baustein 1: DMP-Übung
Inhalt 1: DMP (Mini-Übung) | Schritt 3: 3/3 TN tauschen sich aus
Aktive Rolle:
Moderation:
- "Welche Probleme hattet Ihr beim Ausfüllen?"
- TN Lösungen erarbeiten lassen
- TN erhalten nach Abschluss Beispiel-DMPs, die aber nicht durchgesprochen werden
Passive Rolle:
* in Chat (nach Abschluss Übung): Links Beispiel-DMPs
--- Ressource für Chat---
DMP-Beispiele:
- Guter DMP: https://doi.org/10.5281/zenodo.1243717
- Nicht so optimaler DMP: https://doi.org/10.5281/zenodo.3924451
-*/-*/-*/-*/-*/-*/-*/-*/-*/-*/-*/-*/-*/-*/-*/-*/-*/-*/-*/-*/</v>
      </c>
    </row>
    <row r="122" spans="1:12" x14ac:dyDescent="0.2">
      <c r="A122" s="6">
        <f>'TtT V5-1 TS'!$B164</f>
        <v>2</v>
      </c>
      <c r="B122" s="6" t="e">
        <f>'TtT V5-1 TS'!#REF!</f>
        <v>#REF!</v>
      </c>
      <c r="C122" s="6" t="str" cm="1">
        <f t="array" ref="C122">_xlfn.IFS('TtT V5-1 TS'!AD164="na","na",'TtT V5-1 TS'!AD164='TtT V5-1 TS'!AF164,_xlfn.CONCAT('TtT V5-1 TS'!AE164),'TtT V5-1 TS'!AD164&lt;&gt;'TtT V5-1 TS'!AF164,_xlfn.CONCAT('TtT V5-1 TS'!AE164,"-",'TtT V5-1 TS'!AG164))</f>
        <v>na</v>
      </c>
      <c r="D122" s="14" t="str">
        <f>_xlfn.CONCAT("[",TEXT('TtT V5-1 TS'!G164,"mm" ),"m; bis ",TEXT('TtT V5-1 TS'!J164,"hh:mm")," --- Folie ",Foliennotizen[[#This Row],[Folien]]," (",TEXT('TtT V5-1 TS'!AH164,"#"),")]")</f>
        <v>[05m; bis 14:00 --- Folie na (na)]</v>
      </c>
      <c r="E122" s="6" t="str">
        <f>_xlfn.CONCAT(CHAR(10),"ID: ",'TtT V5-1 TS'!L164," | Einheit ",'TtT V5-1 TS'!M164,": ",'TtT V5-1 TS'!N164," | Baustein ",'TtT V5-1 TS'!O164,": ",'TtT V5-1 TS'!P164)</f>
        <v xml:space="preserve">
ID: 19.01.01a.01_v_DE | Einheit 19: Praktische Übung | Baustein 1: DMP-Übung</v>
      </c>
      <c r="F122" s="6" t="str">
        <f>_xlfn.CONCAT(CHAR(10),"Inhalt ",'TtT V5-1 TS'!Q164,": ",'TtT V5-1 TS'!R164," (",'TtT V5-1 TS'!S164,") | Schritt ",'TtT V5-1 TS'!T164,": ",'TtT V5-1 TS'!U164)</f>
        <v xml:space="preserve">
Inhalt 01a: Zusammenfassung FDM (Kreuzworträtsel) | Schritt 1: TN arbeiten</v>
      </c>
      <c r="G122" s="6" t="str">
        <f>_xlfn.CONCAT(CHAR(10),CHAR(10),"Aktive Rolle:",CHAR(10),'TtT V5-1 TS'!Z164)</f>
        <v xml:space="preserve">
Aktive Rolle:
Aufgabenstellung:
- Die TN erhalten ein vorbereitetes Kreuzworträtsel</v>
      </c>
      <c r="H122" s="6" t="str">
        <f>IF(ISBLANK('TtT V5-1 TS'!AA164),"",_xlfn.CONCAT(CHAR(10),CHAR(10),"Passive Rolle:",CHAR(10),'TtT V5-1 TS'!AA164))</f>
        <v/>
      </c>
      <c r="I122" s="6" t="str">
        <f>IF(ISBLANK('TtT V5-1 TS'!AB164),"",_xlfn.CONCAT(CHAR(10),CHAR(10),"--- Text für Chat---",CHAR(10),'TtT V5-1 TS'!AB164))</f>
        <v/>
      </c>
      <c r="J122" s="6" t="str">
        <f>IF(ISBLANK('TtT V5-1 TS'!AK164),"",_xlfn.CONCAT(CHAR(10),CHAR(10),"--- Ressource für Chat---",CHAR(10),'TtT V5-1 TS'!AK164))</f>
        <v/>
      </c>
      <c r="K122" s="6" t="str">
        <f t="shared" si="0"/>
        <v xml:space="preserve">
-*/-*/-*/-*/-*/-*/-*/-*/-*/-*/-*/-*/-*/-*/-*/-*/-*/-*/-*/-*/</v>
      </c>
      <c r="L122" s="7" t="str">
        <f>_xlfn.CONCAT(CHAR(10),Foliennotizen[[#This Row],[von bis - BS-Teilung]:[Zusatz Notes]])</f>
        <v xml:space="preserve">
[05m; bis 14:00 --- Folie na (na)]
ID: 19.01.01a.01_v_DE | Einheit 19: Praktische Übung | Baustein 1: DMP-Übung
Inhalt 01a: Zusammenfassung FDM (Kreuzworträtsel) | Schritt 1: TN arbeiten
Aktive Rolle:
Aufgabenstellung:
- Die TN erhalten ein vorbereitetes Kreuzworträtsel
-*/-*/-*/-*/-*/-*/-*/-*/-*/-*/-*/-*/-*/-*/-*/-*/-*/-*/-*/-*/</v>
      </c>
    </row>
    <row r="123" spans="1:12" x14ac:dyDescent="0.2">
      <c r="A123" s="6">
        <f>'TtT V5-1 TS'!$B166</f>
        <v>2</v>
      </c>
      <c r="B123" s="6" t="e">
        <f>'TtT V5-1 TS'!#REF!</f>
        <v>#REF!</v>
      </c>
      <c r="C123" s="6" t="str" cm="1">
        <f t="array" ref="C123">_xlfn.IFS('TtT V5-1 TS'!AD166="na","na",'TtT V5-1 TS'!AD166='TtT V5-1 TS'!AF166,_xlfn.CONCAT('TtT V5-1 TS'!AE166),'TtT V5-1 TS'!AD166&lt;&gt;'TtT V5-1 TS'!AF166,_xlfn.CONCAT('TtT V5-1 TS'!AE166,"-",'TtT V5-1 TS'!AG166))</f>
        <v>na</v>
      </c>
      <c r="D123" s="14" t="str">
        <f>_xlfn.CONCAT("[",TEXT('TtT V5-1 TS'!G166,"mm" ),"m; bis ",TEXT('TtT V5-1 TS'!J166,"hh:mm")," --- Folie ",Foliennotizen[[#This Row],[Folien]]," (",TEXT('TtT V5-1 TS'!AH166,"#"),")]")</f>
        <v>[03m; bis 14:04 --- Folie na (na)]</v>
      </c>
      <c r="E123" s="6" t="str">
        <f>_xlfn.CONCAT(CHAR(10),"ID: ",'TtT V5-1 TS'!L166," | Einheit ",'TtT V5-1 TS'!M166,": ",'TtT V5-1 TS'!N166," | Baustein ",'TtT V5-1 TS'!O166,": ",'TtT V5-1 TS'!P166)</f>
        <v xml:space="preserve">
ID: 20.01.01a.01_v_DE | Einheit 20: Einführung in die Konzeptentwicklung | Baustein 1: Einführung</v>
      </c>
      <c r="F123" s="6" t="str">
        <f>_xlfn.CONCAT(CHAR(10),"Inhalt ",'TtT V5-1 TS'!Q166,": ",'TtT V5-1 TS'!R166," (",'TtT V5-1 TS'!S166,") | Schritt ",'TtT V5-1 TS'!T166,": ",'TtT V5-1 TS'!U166)</f>
        <v xml:space="preserve">
Inhalt 01a: Konzeptentwicklung (Zuruf) | Schritt 1: TN geben Input</v>
      </c>
      <c r="G123" s="6" t="str">
        <f>_xlfn.CONCAT(CHAR(10),CHAR(10),"Aktive Rolle:",CHAR(10),'TtT V5-1 TS'!Z166)</f>
        <v xml:space="preserve">
Aktive Rolle:
Aufgabenstellung:
- Zuruf ohne Notizen
- "Am ersten Tag haben wir Mindmaps zur Gestaltung von Workshops erstellt. Was ist bei Euch als wichtig hängengeblieben?"
- Bitte Antworten einfach in den Raum rufen</v>
      </c>
      <c r="H123" s="6" t="str">
        <f>IF(ISBLANK('TtT V5-1 TS'!AA166),"",_xlfn.CONCAT(CHAR(10),CHAR(10),"Passive Rolle:",CHAR(10),'TtT V5-1 TS'!AA166))</f>
        <v/>
      </c>
      <c r="I123" s="6" t="str">
        <f>IF(ISBLANK('TtT V5-1 TS'!AB166),"",_xlfn.CONCAT(CHAR(10),CHAR(10),"--- Text für Chat---",CHAR(10),'TtT V5-1 TS'!AB166))</f>
        <v/>
      </c>
      <c r="J123" s="6" t="str">
        <f>IF(ISBLANK('TtT V5-1 TS'!AK166),"",_xlfn.CONCAT(CHAR(10),CHAR(10),"--- Ressource für Chat---",CHAR(10),'TtT V5-1 TS'!AK166))</f>
        <v/>
      </c>
      <c r="K123" s="6" t="str">
        <f t="shared" si="0"/>
        <v xml:space="preserve">
-*/-*/-*/-*/-*/-*/-*/-*/-*/-*/-*/-*/-*/-*/-*/-*/-*/-*/-*/-*/</v>
      </c>
      <c r="L123" s="7" t="str">
        <f>_xlfn.CONCAT(CHAR(10),Foliennotizen[[#This Row],[von bis - BS-Teilung]:[Zusatz Notes]])</f>
        <v xml:space="preserve">
[03m; bis 14:04 --- Folie na (na)]
ID: 20.01.01a.01_v_DE | Einheit 20: Einführung in die Konzeptentwicklung | Baustein 1: Einführung
Inhalt 01a: Konzeptentwicklung (Zuruf) | Schritt 1: TN geben Input
Aktive Rolle:
Aufgabenstellung:
- Zuruf ohne Notizen
- "Am ersten Tag haben wir Mindmaps zur Gestaltung von Workshops erstellt. Was ist bei Euch als wichtig hängengeblieben?"
- Bitte Antworten einfach in den Raum rufen
-*/-*/-*/-*/-*/-*/-*/-*/-*/-*/-*/-*/-*/-*/-*/-*/-*/-*/-*/-*/</v>
      </c>
    </row>
    <row r="124" spans="1:12" x14ac:dyDescent="0.2">
      <c r="A124" s="6">
        <f>'TtT V5-1 TS'!$B167</f>
        <v>2</v>
      </c>
      <c r="B124" s="6" t="e">
        <f>'TtT V5-1 TS'!#REF!</f>
        <v>#REF!</v>
      </c>
      <c r="C124" s="6" t="str" cm="1">
        <f t="array" ref="C124">_xlfn.IFS('TtT V5-1 TS'!AD167="na","na",'TtT V5-1 TS'!AD167='TtT V5-1 TS'!AF167,_xlfn.CONCAT('TtT V5-1 TS'!AE167),'TtT V5-1 TS'!AD167&lt;&gt;'TtT V5-1 TS'!AF167,_xlfn.CONCAT('TtT V5-1 TS'!AE167,"-",'TtT V5-1 TS'!AG167))</f>
        <v>20.3</v>
      </c>
      <c r="D124" s="14" t="str">
        <f>_xlfn.CONCAT("[",TEXT('TtT V5-1 TS'!G167,"mm" ),"m; bis ",TEXT('TtT V5-1 TS'!J167,"hh:mm")," --- Folie ",Foliennotizen[[#This Row],[Folien]]," (",TEXT('TtT V5-1 TS'!AH167,"#"),")]")</f>
        <v>[02m; bis 14:06 --- Folie 20.3 (1)]</v>
      </c>
      <c r="E124" s="6" t="str">
        <f>_xlfn.CONCAT(CHAR(10),"ID: ",'TtT V5-1 TS'!L167," | Einheit ",'TtT V5-1 TS'!M167,": ",'TtT V5-1 TS'!N167," | Baustein ",'TtT V5-1 TS'!O167,": ",'TtT V5-1 TS'!P167)</f>
        <v xml:space="preserve">
ID: 20.02.01.01_v_DE | Einheit 20: Einführung in die Konzeptentwicklung | Baustein 2: Schritte der Konzeptentwicklung</v>
      </c>
      <c r="F124" s="6" t="str">
        <f>_xlfn.CONCAT(CHAR(10),"Inhalt ",'TtT V5-1 TS'!Q167,": ",'TtT V5-1 TS'!R167," (",'TtT V5-1 TS'!S167,") | Schritt ",'TtT V5-1 TS'!T167,": ",'TtT V5-1 TS'!U167)</f>
        <v xml:space="preserve">
Inhalt 1: Konzeptentwicklung (Vortrag) | Schritt 1: WL referiert</v>
      </c>
      <c r="G124" s="6" t="str">
        <f>_xlfn.CONCAT(CHAR(10),CHAR(10),"Aktive Rolle:",CHAR(10),'TtT V5-1 TS'!Z167)</f>
        <v xml:space="preserve">
Aktive Rolle:
Vortrag: 8 Schritte werden vorgestellt (Einführung)</v>
      </c>
      <c r="H124" s="6" t="str">
        <f>IF(ISBLANK('TtT V5-1 TS'!AA167),"",_xlfn.CONCAT(CHAR(10),CHAR(10),"Passive Rolle:",CHAR(10),'TtT V5-1 TS'!AA167))</f>
        <v/>
      </c>
      <c r="I124" s="6" t="str">
        <f>IF(ISBLANK('TtT V5-1 TS'!AB167),"",_xlfn.CONCAT(CHAR(10),CHAR(10),"--- Text für Chat---",CHAR(10),'TtT V5-1 TS'!AB167))</f>
        <v/>
      </c>
      <c r="J124" s="6" t="str">
        <f>IF(ISBLANK('TtT V5-1 TS'!AK167),"",_xlfn.CONCAT(CHAR(10),CHAR(10),"--- Ressource für Chat---",CHAR(10),'TtT V5-1 TS'!AK167))</f>
        <v/>
      </c>
      <c r="K124" s="6" t="str">
        <f t="shared" si="0"/>
        <v xml:space="preserve">
-*/-*/-*/-*/-*/-*/-*/-*/-*/-*/-*/-*/-*/-*/-*/-*/-*/-*/-*/-*/</v>
      </c>
      <c r="L124" s="7" t="str">
        <f>_xlfn.CONCAT(CHAR(10),Foliennotizen[[#This Row],[von bis - BS-Teilung]:[Zusatz Notes]])</f>
        <v xml:space="preserve">
[02m; bis 14:06 --- Folie 20.3 (1)]
ID: 20.02.01.01_v_DE | Einheit 20: Einführung in die Konzeptentwicklung | Baustein 2: Schritte der Konzeptentwicklung
Inhalt 1: Konzeptentwicklung (Vortrag) | Schritt 1: WL referiert
Aktive Rolle:
Vortrag: 8 Schritte werden vorgestellt (Einführung)
-*/-*/-*/-*/-*/-*/-*/-*/-*/-*/-*/-*/-*/-*/-*/-*/-*/-*/-*/-*/</v>
      </c>
    </row>
    <row r="125" spans="1:12" x14ac:dyDescent="0.2">
      <c r="A125" s="6">
        <f>'TtT V5-1 TS'!$B168</f>
        <v>2</v>
      </c>
      <c r="B125" s="6" t="e">
        <f>'TtT V5-1 TS'!#REF!</f>
        <v>#REF!</v>
      </c>
      <c r="C125" s="6" t="str" cm="1">
        <f t="array" ref="C125">_xlfn.IFS('TtT V5-1 TS'!AD168="na","na",'TtT V5-1 TS'!AD168='TtT V5-1 TS'!AF168,_xlfn.CONCAT('TtT V5-1 TS'!AE168),'TtT V5-1 TS'!AD168&lt;&gt;'TtT V5-1 TS'!AF168,_xlfn.CONCAT('TtT V5-1 TS'!AE168,"-",'TtT V5-1 TS'!AG168))</f>
        <v>20.4-20.5</v>
      </c>
      <c r="D125" s="14" t="str">
        <f>_xlfn.CONCAT("[",TEXT('TtT V5-1 TS'!G168,"mm" ),"m; bis ",TEXT('TtT V5-1 TS'!J168,"hh:mm")," --- Folie ",Foliennotizen[[#This Row],[Folien]]," (",TEXT('TtT V5-1 TS'!AH168,"#"),")]")</f>
        <v>[01m; bis 14:07 --- Folie 20.4-20.5 (2)]</v>
      </c>
      <c r="E125" s="6" t="str">
        <f>_xlfn.CONCAT(CHAR(10),"ID: ",'TtT V5-1 TS'!L168," | Einheit ",'TtT V5-1 TS'!M168,": ",'TtT V5-1 TS'!N168," | Baustein ",'TtT V5-1 TS'!O168,": ",'TtT V5-1 TS'!P168)</f>
        <v xml:space="preserve">
ID: 20.03.01.02_v_DE | Einheit 20: Einführung in die Konzeptentwicklung | Baustein 3: Schritte der Konzeptentwicklung</v>
      </c>
      <c r="F125" s="6" t="str">
        <f>_xlfn.CONCAT(CHAR(10),"Inhalt ",'TtT V5-1 TS'!Q168,": ",'TtT V5-1 TS'!R168," (",'TtT V5-1 TS'!S168,") | Schritt ",'TtT V5-1 TS'!T168,": ",'TtT V5-1 TS'!U168)</f>
        <v xml:space="preserve">
Inhalt 1: Konzept Teil 1 (Vortrag) | Schritt 2: WL referiert</v>
      </c>
      <c r="G125" s="6" t="str">
        <f>_xlfn.CONCAT(CHAR(10),CHAR(10),"Aktive Rolle:",CHAR(10),'TtT V5-1 TS'!Z168)</f>
        <v xml:space="preserve">
Aktive Rolle:
Vortrag: Schritt 1
- Thema öffnen
- hier kurz auf das Format "Follow up zum TtT" hinweisen, der von der UAG i. d. R. 2 Mal im Jahr angeboten wird</v>
      </c>
      <c r="H125" s="6" t="str">
        <f>IF(ISBLANK('TtT V5-1 TS'!AA168),"",_xlfn.CONCAT(CHAR(10),CHAR(10),"Passive Rolle:",CHAR(10),'TtT V5-1 TS'!AA168))</f>
        <v xml:space="preserve">
Passive Rolle:
* in Chat [bei Schritt 1]: Link zum Follow-up</v>
      </c>
      <c r="I125" s="6" t="str">
        <f>IF(ISBLANK('TtT V5-1 TS'!AB168),"",_xlfn.CONCAT(CHAR(10),CHAR(10),"--- Text für Chat---",CHAR(10),'TtT V5-1 TS'!AB168))</f>
        <v/>
      </c>
      <c r="J125" s="6" t="str">
        <f>IF(ISBLANK('TtT V5-1 TS'!AK168),"",_xlfn.CONCAT(CHAR(10),CHAR(10),"--- Ressource für Chat---",CHAR(10),'TtT V5-1 TS'!AK168))</f>
        <v/>
      </c>
      <c r="K125" s="6" t="str">
        <f t="shared" si="0"/>
        <v xml:space="preserve">
-*/-*/-*/-*/-*/-*/-*/-*/-*/-*/-*/-*/-*/-*/-*/-*/-*/-*/-*/-*/</v>
      </c>
      <c r="L125" s="7" t="str">
        <f>_xlfn.CONCAT(CHAR(10),Foliennotizen[[#This Row],[von bis - BS-Teilung]:[Zusatz Notes]])</f>
        <v xml:space="preserve">
[01m; bis 14:07 --- Folie 20.4-20.5 (2)]
ID: 20.03.01.02_v_DE | Einheit 20: Einführung in die Konzeptentwicklung | Baustein 3: Schritte der Konzeptentwicklung
Inhalt 1: Konzept Teil 1 (Vortrag) | Schritt 2: WL referiert
Aktive Rolle:
Vortrag: Schritt 1
- Thema öffnen
- hier kurz auf das Format "Follow up zum TtT" hinweisen, der von der UAG i. d. R. 2 Mal im Jahr angeboten wird
Passive Rolle:
* in Chat [bei Schritt 1]: Link zum Follow-up
-*/-*/-*/-*/-*/-*/-*/-*/-*/-*/-*/-*/-*/-*/-*/-*/-*/-*/-*/-*/</v>
      </c>
    </row>
    <row r="126" spans="1:12" x14ac:dyDescent="0.2">
      <c r="A126" s="6">
        <f>'TtT V5-1 TS'!$B170</f>
        <v>2</v>
      </c>
      <c r="B126" s="6" t="e">
        <f>'TtT V5-1 TS'!#REF!</f>
        <v>#REF!</v>
      </c>
      <c r="C126" s="6" t="str" cm="1">
        <f t="array" ref="C126">_xlfn.IFS('TtT V5-1 TS'!AD170="na","na",'TtT V5-1 TS'!AD170='TtT V5-1 TS'!AF170,_xlfn.CONCAT('TtT V5-1 TS'!AE170),'TtT V5-1 TS'!AD170&lt;&gt;'TtT V5-1 TS'!AF170,_xlfn.CONCAT('TtT V5-1 TS'!AE170,"-",'TtT V5-1 TS'!AG170))</f>
        <v>20.7</v>
      </c>
      <c r="D126" s="14" t="str">
        <f>_xlfn.CONCAT("[",TEXT('TtT V5-1 TS'!G170,"mm" ),"m; bis ",TEXT('TtT V5-1 TS'!J170,"hh:mm")," --- Folie ",Foliennotizen[[#This Row],[Folien]]," (",TEXT('TtT V5-1 TS'!AH170,"#"),")]")</f>
        <v>[01m; bis 14:10 --- Folie 20.7 (1)]</v>
      </c>
      <c r="E126" s="6" t="str">
        <f>_xlfn.CONCAT(CHAR(10),"ID: ",'TtT V5-1 TS'!L170," | Einheit ",'TtT V5-1 TS'!M170,": ",'TtT V5-1 TS'!N170," | Baustein ",'TtT V5-1 TS'!O170,": ",'TtT V5-1 TS'!P170)</f>
        <v xml:space="preserve">
ID: 20.03.01.04_v_DE | Einheit 20: Einführung in die Konzeptentwicklung | Baustein 3: Schritte der Konzeptentwicklung</v>
      </c>
      <c r="F126" s="6" t="str">
        <f>_xlfn.CONCAT(CHAR(10),"Inhalt ",'TtT V5-1 TS'!Q170,": ",'TtT V5-1 TS'!R170," (",'TtT V5-1 TS'!S170,") | Schritt ",'TtT V5-1 TS'!T170,": ",'TtT V5-1 TS'!U170)</f>
        <v xml:space="preserve">
Inhalt 1: Konzept Teil 3 (Vortrag) | Schritt 4: WL referiert</v>
      </c>
      <c r="G126" s="6" t="str">
        <f>_xlfn.CONCAT(CHAR(10),CHAR(10),"Aktive Rolle:",CHAR(10),'TtT V5-1 TS'!Z170)</f>
        <v xml:space="preserve">
Aktive Rolle:
Vortrag: Schritt 3 
- Prioritäten setzen</v>
      </c>
      <c r="H126" s="6" t="str">
        <f>IF(ISBLANK('TtT V5-1 TS'!AA170),"",_xlfn.CONCAT(CHAR(10),CHAR(10),"Passive Rolle:",CHAR(10),'TtT V5-1 TS'!AA170))</f>
        <v/>
      </c>
      <c r="I126" s="6" t="str">
        <f>IF(ISBLANK('TtT V5-1 TS'!AB170),"",_xlfn.CONCAT(CHAR(10),CHAR(10),"--- Text für Chat---",CHAR(10),'TtT V5-1 TS'!AB170))</f>
        <v/>
      </c>
      <c r="J126" s="6" t="str">
        <f>IF(ISBLANK('TtT V5-1 TS'!AK170),"",_xlfn.CONCAT(CHAR(10),CHAR(10),"--- Ressource für Chat---",CHAR(10),'TtT V5-1 TS'!AK170))</f>
        <v/>
      </c>
      <c r="K126" s="6" t="str">
        <f t="shared" si="0"/>
        <v xml:space="preserve">
-*/-*/-*/-*/-*/-*/-*/-*/-*/-*/-*/-*/-*/-*/-*/-*/-*/-*/-*/-*/</v>
      </c>
      <c r="L126" s="7" t="str">
        <f>_xlfn.CONCAT(CHAR(10),Foliennotizen[[#This Row],[von bis - BS-Teilung]:[Zusatz Notes]])</f>
        <v xml:space="preserve">
[01m; bis 14:10 --- Folie 20.7 (1)]
ID: 20.03.01.04_v_DE | Einheit 20: Einführung in die Konzeptentwicklung | Baustein 3: Schritte der Konzeptentwicklung
Inhalt 1: Konzept Teil 3 (Vortrag) | Schritt 4: WL referiert
Aktive Rolle:
Vortrag: Schritt 3 
- Prioritäten setzen
-*/-*/-*/-*/-*/-*/-*/-*/-*/-*/-*/-*/-*/-*/-*/-*/-*/-*/-*/-*/</v>
      </c>
    </row>
    <row r="127" spans="1:12" x14ac:dyDescent="0.2">
      <c r="A127" s="6">
        <f>'TtT V5-1 TS'!$B171</f>
        <v>2</v>
      </c>
      <c r="B127" s="6" t="e">
        <f>'TtT V5-1 TS'!#REF!</f>
        <v>#REF!</v>
      </c>
      <c r="C127" s="6" t="str" cm="1">
        <f t="array" ref="C127">_xlfn.IFS('TtT V5-1 TS'!AD171="na","na",'TtT V5-1 TS'!AD171='TtT V5-1 TS'!AF171,_xlfn.CONCAT('TtT V5-1 TS'!AE171),'TtT V5-1 TS'!AD171&lt;&gt;'TtT V5-1 TS'!AF171,_xlfn.CONCAT('TtT V5-1 TS'!AE171,"-",'TtT V5-1 TS'!AG171))</f>
        <v>20.8</v>
      </c>
      <c r="D127" s="14" t="str">
        <f>_xlfn.CONCAT("[",TEXT('TtT V5-1 TS'!G171,"mm" ),"m; bis ",TEXT('TtT V5-1 TS'!J171,"hh:mm")," --- Folie ",Foliennotizen[[#This Row],[Folien]]," (",TEXT('TtT V5-1 TS'!AH171,"#"),")]")</f>
        <v>[01m; bis 14:11 --- Folie 20.8 (1)]</v>
      </c>
      <c r="E127" s="6" t="str">
        <f>_xlfn.CONCAT(CHAR(10),"ID: ",'TtT V5-1 TS'!L171," | Einheit ",'TtT V5-1 TS'!M171,": ",'TtT V5-1 TS'!N171," | Baustein ",'TtT V5-1 TS'!O171,": ",'TtT V5-1 TS'!P171)</f>
        <v xml:space="preserve">
ID: 20.03.01.05_v_DE | Einheit 20: Einführung in die Konzeptentwicklung | Baustein 3: Schritte der Konzeptentwicklung</v>
      </c>
      <c r="F127" s="6" t="str">
        <f>_xlfn.CONCAT(CHAR(10),"Inhalt ",'TtT V5-1 TS'!Q171,": ",'TtT V5-1 TS'!R171," (",'TtT V5-1 TS'!S171,") | Schritt ",'TtT V5-1 TS'!T171,": ",'TtT V5-1 TS'!U171)</f>
        <v xml:space="preserve">
Inhalt 1: Konzept Teil 4 (Vortrag) | Schritt 5: WL referiert</v>
      </c>
      <c r="G127" s="6" t="str">
        <f>_xlfn.CONCAT(CHAR(10),CHAR(10),"Aktive Rolle:",CHAR(10),'TtT V5-1 TS'!Z171)</f>
        <v xml:space="preserve">
Aktive Rolle:
Vortrag: Schritt 4 
- Kern- und Unterpunkte benennen
- hier auch die Fachlandkarte als mögliche Methode zur Visualisierung erwähnen (bzw. Workshoplandkarte)</v>
      </c>
      <c r="H127" s="6" t="str">
        <f>IF(ISBLANK('TtT V5-1 TS'!AA171),"",_xlfn.CONCAT(CHAR(10),CHAR(10),"Passive Rolle:",CHAR(10),'TtT V5-1 TS'!AA171))</f>
        <v/>
      </c>
      <c r="I127" s="6" t="str">
        <f>IF(ISBLANK('TtT V5-1 TS'!AB171),"",_xlfn.CONCAT(CHAR(10),CHAR(10),"--- Text für Chat---",CHAR(10),'TtT V5-1 TS'!AB171))</f>
        <v/>
      </c>
      <c r="J127" s="6" t="str">
        <f>IF(ISBLANK('TtT V5-1 TS'!AK171),"",_xlfn.CONCAT(CHAR(10),CHAR(10),"--- Ressource für Chat---",CHAR(10),'TtT V5-1 TS'!AK171))</f>
        <v/>
      </c>
      <c r="K127" s="6" t="str">
        <f t="shared" si="0"/>
        <v xml:space="preserve">
-*/-*/-*/-*/-*/-*/-*/-*/-*/-*/-*/-*/-*/-*/-*/-*/-*/-*/-*/-*/</v>
      </c>
      <c r="L127" s="7" t="str">
        <f>_xlfn.CONCAT(CHAR(10),Foliennotizen[[#This Row],[von bis - BS-Teilung]:[Zusatz Notes]])</f>
        <v xml:space="preserve">
[01m; bis 14:11 --- Folie 20.8 (1)]
ID: 20.03.01.05_v_DE | Einheit 20: Einführung in die Konzeptentwicklung | Baustein 3: Schritte der Konzeptentwicklung
Inhalt 1: Konzept Teil 4 (Vortrag) | Schritt 5: WL referiert
Aktive Rolle:
Vortrag: Schritt 4 
- Kern- und Unterpunkte benennen
- hier auch die Fachlandkarte als mögliche Methode zur Visualisierung erwähnen (bzw. Workshoplandkarte)
-*/-*/-*/-*/-*/-*/-*/-*/-*/-*/-*/-*/-*/-*/-*/-*/-*/-*/-*/-*/</v>
      </c>
    </row>
    <row r="128" spans="1:12" x14ac:dyDescent="0.2">
      <c r="A128" s="6">
        <f>'TtT V5-1 TS'!$B172</f>
        <v>2</v>
      </c>
      <c r="B128" s="6" t="e">
        <f>'TtT V5-1 TS'!#REF!</f>
        <v>#REF!</v>
      </c>
      <c r="C128" s="6" t="str" cm="1">
        <f t="array" ref="C128">_xlfn.IFS('TtT V5-1 TS'!AD172="na","na",'TtT V5-1 TS'!AD172='TtT V5-1 TS'!AF172,_xlfn.CONCAT('TtT V5-1 TS'!AE172),'TtT V5-1 TS'!AD172&lt;&gt;'TtT V5-1 TS'!AF172,_xlfn.CONCAT('TtT V5-1 TS'!AE172,"-",'TtT V5-1 TS'!AG172))</f>
        <v>20.9</v>
      </c>
      <c r="D128" s="14" t="str">
        <f>_xlfn.CONCAT("[",TEXT('TtT V5-1 TS'!G172,"mm" ),"m; bis ",TEXT('TtT V5-1 TS'!J172,"hh:mm")," --- Folie ",Foliennotizen[[#This Row],[Folien]]," (",TEXT('TtT V5-1 TS'!AH172,"#"),")]")</f>
        <v>[01m; bis 14:12 --- Folie 20.9 (1)]</v>
      </c>
      <c r="E128" s="6" t="str">
        <f>_xlfn.CONCAT(CHAR(10),"ID: ",'TtT V5-1 TS'!L172," | Einheit ",'TtT V5-1 TS'!M172,": ",'TtT V5-1 TS'!N172," | Baustein ",'TtT V5-1 TS'!O172,": ",'TtT V5-1 TS'!P172)</f>
        <v xml:space="preserve">
ID: 20.03.01.06_v_DE | Einheit 20: Einführung in die Konzeptentwicklung | Baustein 3: Schritte der Konzeptentwicklung</v>
      </c>
      <c r="F128" s="6" t="str">
        <f>_xlfn.CONCAT(CHAR(10),"Inhalt ",'TtT V5-1 TS'!Q172,": ",'TtT V5-1 TS'!R172," (",'TtT V5-1 TS'!S172,") | Schritt ",'TtT V5-1 TS'!T172,": ",'TtT V5-1 TS'!U172)</f>
        <v xml:space="preserve">
Inhalt 1: Konzept Teil 5 (Vortrag) | Schritt 6: WL referiert</v>
      </c>
      <c r="G128" s="6" t="str">
        <f>_xlfn.CONCAT(CHAR(10),CHAR(10),"Aktive Rolle:",CHAR(10),'TtT V5-1 TS'!Z172)</f>
        <v xml:space="preserve">
Aktive Rolle:
Vortrag: Schritt 5
- Grobstruktur entwerfen</v>
      </c>
      <c r="H128" s="6" t="str">
        <f>IF(ISBLANK('TtT V5-1 TS'!AA172),"",_xlfn.CONCAT(CHAR(10),CHAR(10),"Passive Rolle:",CHAR(10),'TtT V5-1 TS'!AA172))</f>
        <v/>
      </c>
      <c r="I128" s="6" t="str">
        <f>IF(ISBLANK('TtT V5-1 TS'!AB172),"",_xlfn.CONCAT(CHAR(10),CHAR(10),"--- Text für Chat---",CHAR(10),'TtT V5-1 TS'!AB172))</f>
        <v/>
      </c>
      <c r="J128" s="6" t="str">
        <f>IF(ISBLANK('TtT V5-1 TS'!AK172),"",_xlfn.CONCAT(CHAR(10),CHAR(10),"--- Ressource für Chat---",CHAR(10),'TtT V5-1 TS'!AK172))</f>
        <v/>
      </c>
      <c r="K128" s="6" t="str">
        <f t="shared" si="0"/>
        <v xml:space="preserve">
-*/-*/-*/-*/-*/-*/-*/-*/-*/-*/-*/-*/-*/-*/-*/-*/-*/-*/-*/-*/</v>
      </c>
      <c r="L128" s="7" t="str">
        <f>_xlfn.CONCAT(CHAR(10),Foliennotizen[[#This Row],[von bis - BS-Teilung]:[Zusatz Notes]])</f>
        <v xml:space="preserve">
[01m; bis 14:12 --- Folie 20.9 (1)]
ID: 20.03.01.06_v_DE | Einheit 20: Einführung in die Konzeptentwicklung | Baustein 3: Schritte der Konzeptentwicklung
Inhalt 1: Konzept Teil 5 (Vortrag) | Schritt 6: WL referiert
Aktive Rolle:
Vortrag: Schritt 5
- Grobstruktur entwerfen
-*/-*/-*/-*/-*/-*/-*/-*/-*/-*/-*/-*/-*/-*/-*/-*/-*/-*/-*/-*/</v>
      </c>
    </row>
    <row r="129" spans="1:12" x14ac:dyDescent="0.2">
      <c r="A129" s="6">
        <f>'TtT V5-1 TS'!$B174</f>
        <v>2</v>
      </c>
      <c r="B129" s="6" t="e">
        <f>'TtT V5-1 TS'!#REF!</f>
        <v>#REF!</v>
      </c>
      <c r="C129" s="6" t="str" cm="1">
        <f t="array" ref="C129">_xlfn.IFS('TtT V5-1 TS'!AD174="na","na",'TtT V5-1 TS'!AD174='TtT V5-1 TS'!AF174,_xlfn.CONCAT('TtT V5-1 TS'!AE174),'TtT V5-1 TS'!AD174&lt;&gt;'TtT V5-1 TS'!AF174,_xlfn.CONCAT('TtT V5-1 TS'!AE174,"-",'TtT V5-1 TS'!AG174))</f>
        <v>20.13-20.14</v>
      </c>
      <c r="D129" s="14" t="str">
        <f>_xlfn.CONCAT("[",TEXT('TtT V5-1 TS'!G174,"mm" ),"m; bis ",TEXT('TtT V5-1 TS'!J174,"hh:mm")," --- Folie ",Foliennotizen[[#This Row],[Folien]]," (",TEXT('TtT V5-1 TS'!AH174,"#"),")]")</f>
        <v>[01m; bis 14:14 --- Folie 20.13-20.14 (2)]</v>
      </c>
      <c r="E129" s="6" t="str">
        <f>_xlfn.CONCAT(CHAR(10),"ID: ",'TtT V5-1 TS'!L174," | Einheit ",'TtT V5-1 TS'!M174,": ",'TtT V5-1 TS'!N174," | Baustein ",'TtT V5-1 TS'!O174,": ",'TtT V5-1 TS'!P174)</f>
        <v xml:space="preserve">
ID: 20.03.01.08_v_DE | Einheit 20: Einführung in die Konzeptentwicklung | Baustein 3: Schritte der Konzeptentwicklung</v>
      </c>
      <c r="F129" s="6" t="str">
        <f>_xlfn.CONCAT(CHAR(10),"Inhalt ",'TtT V5-1 TS'!Q174,": ",'TtT V5-1 TS'!R174," (",'TtT V5-1 TS'!S174,") | Schritt ",'TtT V5-1 TS'!T174,": ",'TtT V5-1 TS'!U174)</f>
        <v xml:space="preserve">
Inhalt 1: Konzept Teil 7 (Vortrag) | Schritt 8: WL referiert</v>
      </c>
      <c r="G129" s="6" t="str">
        <f>_xlfn.CONCAT(CHAR(10),CHAR(10),"Aktive Rolle:",CHAR(10),'TtT V5-1 TS'!Z174)</f>
        <v xml:space="preserve">
Aktive Rolle:
Vortrag: Schritt 7
- Lehrdrehbuch entwickeln
- Ein- und Ausatmen wiederholen (ggf. ins Plenum fragen)
- bei Blick auf Tabelle: kurz, mittel und lang (KML) erwähnen, womit Alternativen für Methoden und Ablauf konzipiert werden können</v>
      </c>
      <c r="H129" s="6" t="str">
        <f>IF(ISBLANK('TtT V5-1 TS'!AA174),"",_xlfn.CONCAT(CHAR(10),CHAR(10),"Passive Rolle:",CHAR(10),'TtT V5-1 TS'!AA174))</f>
        <v/>
      </c>
      <c r="I129" s="6" t="str">
        <f>IF(ISBLANK('TtT V5-1 TS'!AB174),"",_xlfn.CONCAT(CHAR(10),CHAR(10),"--- Text für Chat---",CHAR(10),'TtT V5-1 TS'!AB174))</f>
        <v/>
      </c>
      <c r="J129" s="6" t="str">
        <f>IF(ISBLANK('TtT V5-1 TS'!AK174),"",_xlfn.CONCAT(CHAR(10),CHAR(10),"--- Ressource für Chat---",CHAR(10),'TtT V5-1 TS'!AK174))</f>
        <v/>
      </c>
      <c r="K129" s="6" t="str">
        <f t="shared" si="0"/>
        <v xml:space="preserve">
-*/-*/-*/-*/-*/-*/-*/-*/-*/-*/-*/-*/-*/-*/-*/-*/-*/-*/-*/-*/</v>
      </c>
      <c r="L129" s="7" t="str">
        <f>_xlfn.CONCAT(CHAR(10),Foliennotizen[[#This Row],[von bis - BS-Teilung]:[Zusatz Notes]])</f>
        <v xml:space="preserve">
[01m; bis 14:14 --- Folie 20.13-20.14 (2)]
ID: 20.03.01.08_v_DE | Einheit 20: Einführung in die Konzeptentwicklung | Baustein 3: Schritte der Konzeptentwicklung
Inhalt 1: Konzept Teil 7 (Vortrag) | Schritt 8: WL referiert
Aktive Rolle:
Vortrag: Schritt 7
- Lehrdrehbuch entwickeln
- Ein- und Ausatmen wiederholen (ggf. ins Plenum fragen)
- bei Blick auf Tabelle: kurz, mittel und lang (KML) erwähnen, womit Alternativen für Methoden und Ablauf konzipiert werden können
-*/-*/-*/-*/-*/-*/-*/-*/-*/-*/-*/-*/-*/-*/-*/-*/-*/-*/-*/-*/</v>
      </c>
    </row>
    <row r="130" spans="1:12" x14ac:dyDescent="0.2">
      <c r="A130" s="6">
        <f>'TtT V5-1 TS'!$B175</f>
        <v>2</v>
      </c>
      <c r="B130" s="6" t="e">
        <f>'TtT V5-1 TS'!#REF!</f>
        <v>#REF!</v>
      </c>
      <c r="C130" s="6" t="str" cm="1">
        <f t="array" ref="C130">_xlfn.IFS('TtT V5-1 TS'!AD175="na","na",'TtT V5-1 TS'!AD175='TtT V5-1 TS'!AF175,_xlfn.CONCAT('TtT V5-1 TS'!AE175),'TtT V5-1 TS'!AD175&lt;&gt;'TtT V5-1 TS'!AF175,_xlfn.CONCAT('TtT V5-1 TS'!AE175,"-",'TtT V5-1 TS'!AG175))</f>
        <v>20.15</v>
      </c>
      <c r="D130" s="14" t="str">
        <f>_xlfn.CONCAT("[",TEXT('TtT V5-1 TS'!G175,"mm" ),"m; bis ",TEXT('TtT V5-1 TS'!J175,"hh:mm")," --- Folie ",Foliennotizen[[#This Row],[Folien]]," (",TEXT('TtT V5-1 TS'!AH175,"#"),")]")</f>
        <v>[01m; bis 14:15 --- Folie 20.15 (1)]</v>
      </c>
      <c r="E130" s="6" t="str">
        <f>_xlfn.CONCAT(CHAR(10),"ID: ",'TtT V5-1 TS'!L175," | Einheit ",'TtT V5-1 TS'!M175,": ",'TtT V5-1 TS'!N175," | Baustein ",'TtT V5-1 TS'!O175,": ",'TtT V5-1 TS'!P175)</f>
        <v xml:space="preserve">
ID: 20.03.01.09_v_DE | Einheit 20: Einführung in die Konzeptentwicklung | Baustein 3: Schritte der Konzeptentwicklung</v>
      </c>
      <c r="F130" s="6" t="str">
        <f>_xlfn.CONCAT(CHAR(10),"Inhalt ",'TtT V5-1 TS'!Q175,": ",'TtT V5-1 TS'!R175," (",'TtT V5-1 TS'!S175,") | Schritt ",'TtT V5-1 TS'!T175,": ",'TtT V5-1 TS'!U175)</f>
        <v xml:space="preserve">
Inhalt 1: Konzept Teil 8 (Vortrag) | Schritt 9: WL referiert</v>
      </c>
      <c r="G130" s="6" t="str">
        <f>_xlfn.CONCAT(CHAR(10),CHAR(10),"Aktive Rolle:",CHAR(10),'TtT V5-1 TS'!Z175)</f>
        <v xml:space="preserve">
Aktive Rolle:
Vortrag: Schritt 8
- Konzept prüfen
- letzter Schritt mit einigen Leitfragen, um Konzept zu prüfen</v>
      </c>
      <c r="H130" s="6" t="str">
        <f>IF(ISBLANK('TtT V5-1 TS'!AA175),"",_xlfn.CONCAT(CHAR(10),CHAR(10),"Passive Rolle:",CHAR(10),'TtT V5-1 TS'!AA175))</f>
        <v/>
      </c>
      <c r="I130" s="6" t="str">
        <f>IF(ISBLANK('TtT V5-1 TS'!AB175),"",_xlfn.CONCAT(CHAR(10),CHAR(10),"--- Text für Chat---",CHAR(10),'TtT V5-1 TS'!AB175))</f>
        <v/>
      </c>
      <c r="J130" s="6" t="str">
        <f>IF(ISBLANK('TtT V5-1 TS'!AK175),"",_xlfn.CONCAT(CHAR(10),CHAR(10),"--- Ressource für Chat---",CHAR(10),'TtT V5-1 TS'!AK175))</f>
        <v/>
      </c>
      <c r="K130" s="6" t="str">
        <f t="shared" si="0"/>
        <v xml:space="preserve">
-*/-*/-*/-*/-*/-*/-*/-*/-*/-*/-*/-*/-*/-*/-*/-*/-*/-*/-*/-*/</v>
      </c>
      <c r="L130" s="7" t="str">
        <f>_xlfn.CONCAT(CHAR(10),Foliennotizen[[#This Row],[von bis - BS-Teilung]:[Zusatz Notes]])</f>
        <v xml:space="preserve">
[01m; bis 14:15 --- Folie 20.15 (1)]
ID: 20.03.01.09_v_DE | Einheit 20: Einführung in die Konzeptentwicklung | Baustein 3: Schritte der Konzeptentwicklung
Inhalt 1: Konzept Teil 8 (Vortrag) | Schritt 9: WL referiert
Aktive Rolle:
Vortrag: Schritt 8
- Konzept prüfen
- letzter Schritt mit einigen Leitfragen, um Konzept zu prüfen
-*/-*/-*/-*/-*/-*/-*/-*/-*/-*/-*/-*/-*/-*/-*/-*/-*/-*/-*/-*/</v>
      </c>
    </row>
    <row r="131" spans="1:12" x14ac:dyDescent="0.2">
      <c r="A131" s="6">
        <f>'TtT V5-1 TS'!$B176</f>
        <v>2</v>
      </c>
      <c r="B131" s="6" t="e">
        <f>'TtT V5-1 TS'!#REF!</f>
        <v>#REF!</v>
      </c>
      <c r="C131" s="6" t="str" cm="1">
        <f t="array" ref="C131">_xlfn.IFS('TtT V5-1 TS'!AD176="na","na",'TtT V5-1 TS'!AD176='TtT V5-1 TS'!AF176,_xlfn.CONCAT('TtT V5-1 TS'!AE176),'TtT V5-1 TS'!AD176&lt;&gt;'TtT V5-1 TS'!AF176,_xlfn.CONCAT('TtT V5-1 TS'!AE176,"-",'TtT V5-1 TS'!AG176))</f>
        <v>na</v>
      </c>
      <c r="D131" s="14" t="str">
        <f>_xlfn.CONCAT("[",TEXT('TtT V5-1 TS'!G176,"mm" ),"m; bis ",TEXT('TtT V5-1 TS'!J176,"hh:mm")," --- Folie ",Foliennotizen[[#This Row],[Folien]]," (",TEXT('TtT V5-1 TS'!AH176,"#"),")]")</f>
        <v>[15m; bis 14:30 --- Folie na (na)]</v>
      </c>
      <c r="E131" s="6" t="str">
        <f>_xlfn.CONCAT(CHAR(10),"ID: ",'TtT V5-1 TS'!L176," | Einheit ",'TtT V5-1 TS'!M176,": ",'TtT V5-1 TS'!N176," | Baustein ",'TtT V5-1 TS'!O176,": ",'TtT V5-1 TS'!P176)</f>
        <v xml:space="preserve">
ID: 20.04.01.01_v_DE | Einheit 20: Kaffeepause | Baustein 4: na</v>
      </c>
      <c r="F131" s="6" t="str">
        <f>_xlfn.CONCAT(CHAR(10),"Inhalt ",'TtT V5-1 TS'!Q176,": ",'TtT V5-1 TS'!R176," (",'TtT V5-1 TS'!S176,") | Schritt ",'TtT V5-1 TS'!T176,": ",'TtT V5-1 TS'!U176)</f>
        <v xml:space="preserve">
Inhalt 1: Pause (na) | Schritt 1: na</v>
      </c>
      <c r="G131" s="6" t="str">
        <f>_xlfn.CONCAT(CHAR(10),CHAR(10),"Aktive Rolle:",CHAR(10),'TtT V5-1 TS'!Z176)</f>
        <v xml:space="preserve">
Aktive Rolle:
Pause</v>
      </c>
      <c r="H131" s="6" t="str">
        <f>IF(ISBLANK('TtT V5-1 TS'!AA176),"",_xlfn.CONCAT(CHAR(10),CHAR(10),"Passive Rolle:",CHAR(10),'TtT V5-1 TS'!AA176))</f>
        <v xml:space="preserve">
Passive Rolle:
* Ende Pausen-Zeit in Chat
* Folie Methodenübersicht endgültig anpassen. Nicht verwendete Methoden streichen, bevor Folie gleich gezeigt wird.</v>
      </c>
      <c r="I131" s="6" t="str">
        <f>IF(ISBLANK('TtT V5-1 TS'!AB176),"",_xlfn.CONCAT(CHAR(10),CHAR(10),"--- Text für Chat---",CHAR(10),'TtT V5-1 TS'!AB176))</f>
        <v/>
      </c>
      <c r="J131" s="6" t="str">
        <f>IF(ISBLANK('TtT V5-1 TS'!AK176),"",_xlfn.CONCAT(CHAR(10),CHAR(10),"--- Ressource für Chat---",CHAR(10),'TtT V5-1 TS'!AK176))</f>
        <v/>
      </c>
      <c r="K131" s="6" t="str">
        <f t="shared" si="0"/>
        <v xml:space="preserve">
-*/-*/-*/-*/-*/-*/-*/-*/-*/-*/-*/-*/-*/-*/-*/-*/-*/-*/-*/-*/</v>
      </c>
      <c r="L131" s="7" t="str">
        <f>_xlfn.CONCAT(CHAR(10),Foliennotizen[[#This Row],[von bis - BS-Teilung]:[Zusatz Notes]])</f>
        <v xml:space="preserve">
[15m; bis 14:30 --- Folie na (na)]
ID: 20.04.01.01_v_DE | Einheit 20: Kaffeepause | Baustein 4: na
Inhalt 1: Pause (na) | Schritt 1: na
Aktive Rolle:
Pause
Passive Rolle:
* Ende Pausen-Zeit in Chat
* Folie Methodenübersicht endgültig anpassen. Nicht verwendete Methoden streichen, bevor Folie gleich gezeigt wird.
-*/-*/-*/-*/-*/-*/-*/-*/-*/-*/-*/-*/-*/-*/-*/-*/-*/-*/-*/-*/</v>
      </c>
    </row>
    <row r="132" spans="1:12" x14ac:dyDescent="0.2">
      <c r="A132" s="6">
        <f>'TtT V5-1 TS'!$B178</f>
        <v>2</v>
      </c>
      <c r="B132" s="6" t="e">
        <f>'TtT V5-1 TS'!#REF!</f>
        <v>#REF!</v>
      </c>
      <c r="C132" s="6" t="str" cm="1">
        <f t="array" ref="C132">_xlfn.IFS('TtT V5-1 TS'!AD178="na","na",'TtT V5-1 TS'!AD178='TtT V5-1 TS'!AF178,_xlfn.CONCAT('TtT V5-1 TS'!AE178),'TtT V5-1 TS'!AD178&lt;&gt;'TtT V5-1 TS'!AF178,_xlfn.CONCAT('TtT V5-1 TS'!AE178,"-",'TtT V5-1 TS'!AG178))</f>
        <v>21.3</v>
      </c>
      <c r="D132" s="14" t="str">
        <f>_xlfn.CONCAT("[",TEXT('TtT V5-1 TS'!G178,"mm" ),"m; bis ",TEXT('TtT V5-1 TS'!J178,"hh:mm")," --- Folie ",Foliennotizen[[#This Row],[Folien]]," (",TEXT('TtT V5-1 TS'!AH178,"#"),")]")</f>
        <v>[12m; bis 14:49 --- Folie 21.3 (1)]</v>
      </c>
      <c r="E132" s="6" t="str">
        <f>_xlfn.CONCAT(CHAR(10),"ID: ",'TtT V5-1 TS'!L178," | Einheit ",'TtT V5-1 TS'!M178,": ",'TtT V5-1 TS'!N178," | Baustein ",'TtT V5-1 TS'!O178,": ",'TtT V5-1 TS'!P178)</f>
        <v xml:space="preserve">
ID: 21.01.02.01_v_DE | Einheit 21: Didaktische Methoden | Baustein 1: Verwendete Methoden</v>
      </c>
      <c r="F132" s="6" t="str">
        <f>_xlfn.CONCAT(CHAR(10),"Inhalt ",'TtT V5-1 TS'!Q178,": ",'TtT V5-1 TS'!R178," (",'TtT V5-1 TS'!S178,") | Schritt ",'TtT V5-1 TS'!T178,": ",'TtT V5-1 TS'!U178)</f>
        <v xml:space="preserve">
Inhalt 2: Methoden (Zwischenbilanz) | Schritt 1: 2/2 WL moderiert</v>
      </c>
      <c r="G132" s="6" t="str">
        <f>_xlfn.CONCAT(CHAR(10),CHAR(10),"Aktive Rolle:",CHAR(10),'TtT V5-1 TS'!Z178)</f>
        <v xml:space="preserve">
Aktive Rolle:
Vortrag:
- Tabelle durchgehen, alle Methoden und deren Ziele abklopfen
- Auf das K-M-L-Prinzip hinweisen (Methoden können kurz, mittel oder lang sein).</v>
      </c>
      <c r="H132" s="6" t="str">
        <f>IF(ISBLANK('TtT V5-1 TS'!AA178),"",_xlfn.CONCAT(CHAR(10),CHAR(10),"Passive Rolle:",CHAR(10),'TtT V5-1 TS'!AA178))</f>
        <v/>
      </c>
      <c r="I132" s="6" t="str">
        <f>IF(ISBLANK('TtT V5-1 TS'!AB178),"",_xlfn.CONCAT(CHAR(10),CHAR(10),"--- Text für Chat---",CHAR(10),'TtT V5-1 TS'!AB178))</f>
        <v/>
      </c>
      <c r="J132" s="6" t="str">
        <f>IF(ISBLANK('TtT V5-1 TS'!AK178),"",_xlfn.CONCAT(CHAR(10),CHAR(10),"--- Ressource für Chat---",CHAR(10),'TtT V5-1 TS'!AK178))</f>
        <v/>
      </c>
      <c r="K132" s="6" t="str">
        <f t="shared" si="0"/>
        <v xml:space="preserve">
-*/-*/-*/-*/-*/-*/-*/-*/-*/-*/-*/-*/-*/-*/-*/-*/-*/-*/-*/-*/</v>
      </c>
      <c r="L132" s="7" t="str">
        <f>_xlfn.CONCAT(CHAR(10),Foliennotizen[[#This Row],[von bis - BS-Teilung]:[Zusatz Notes]])</f>
        <v xml:space="preserve">
[12m; bis 14:49 --- Folie 21.3 (1)]
ID: 21.01.02.01_v_DE | Einheit 21: Didaktische Methoden | Baustein 1: Verwendete Methoden
Inhalt 2: Methoden (Zwischenbilanz) | Schritt 1: 2/2 WL moderiert
Aktive Rolle:
Vortrag:
- Tabelle durchgehen, alle Methoden und deren Ziele abklopfen
- Auf das K-M-L-Prinzip hinweisen (Methoden können kurz, mittel oder lang sein).
-*/-*/-*/-*/-*/-*/-*/-*/-*/-*/-*/-*/-*/-*/-*/-*/-*/-*/-*/-*/</v>
      </c>
    </row>
    <row r="133" spans="1:12" x14ac:dyDescent="0.2">
      <c r="A133" s="6">
        <f>'TtT V5-1 TS'!$B179</f>
        <v>2</v>
      </c>
      <c r="B133" s="6" t="e">
        <f>'TtT V5-1 TS'!#REF!</f>
        <v>#REF!</v>
      </c>
      <c r="C133" s="6" t="str" cm="1">
        <f t="array" ref="C133">_xlfn.IFS('TtT V5-1 TS'!AD179="na","na",'TtT V5-1 TS'!AD179='TtT V5-1 TS'!AF179,_xlfn.CONCAT('TtT V5-1 TS'!AE179),'TtT V5-1 TS'!AD179&lt;&gt;'TtT V5-1 TS'!AF179,_xlfn.CONCAT('TtT V5-1 TS'!AE179,"-",'TtT V5-1 TS'!AG179))</f>
        <v>na</v>
      </c>
      <c r="D133" s="14" t="str">
        <f>_xlfn.CONCAT("[",TEXT('TtT V5-1 TS'!G179,"mm" ),"m; bis ",TEXT('TtT V5-1 TS'!J179,"hh:mm")," --- Folie ",Foliennotizen[[#This Row],[Folien]]," (",TEXT('TtT V5-1 TS'!AH179,"#"),")]")</f>
        <v>[03m; bis 14:49 --- Folie na (na)]</v>
      </c>
      <c r="E133" s="6" t="str">
        <f>_xlfn.CONCAT(CHAR(10),"ID: ",'TtT V5-1 TS'!L179," | Einheit ",'TtT V5-1 TS'!M179,": ",'TtT V5-1 TS'!N179," | Baustein ",'TtT V5-1 TS'!O179,": ",'TtT V5-1 TS'!P179)</f>
        <v xml:space="preserve">
ID: 21.01.02a.01_v_DE | Einheit 21: Didaktische Methoden | Baustein 1: Verwendete Methoden</v>
      </c>
      <c r="F133" s="6" t="str">
        <f>_xlfn.CONCAT(CHAR(10),"Inhalt ",'TtT V5-1 TS'!Q179,": ",'TtT V5-1 TS'!R179," (",'TtT V5-1 TS'!S179,") | Schritt ",'TtT V5-1 TS'!T179,": ",'TtT V5-1 TS'!U179)</f>
        <v xml:space="preserve">
Inhalt 02a: Methoden (Vortrag) | Schritt 1: WL referiert</v>
      </c>
      <c r="G133" s="6" t="str">
        <f>_xlfn.CONCAT(CHAR(10),CHAR(10),"Aktive Rolle:",CHAR(10),'TtT V5-1 TS'!Z179)</f>
        <v xml:space="preserve">
Aktive Rolle:
Vortrag: Verwendeten Methoden gemeinsam durchgehen</v>
      </c>
      <c r="H133" s="6" t="str">
        <f>IF(ISBLANK('TtT V5-1 TS'!AA179),"",_xlfn.CONCAT(CHAR(10),CHAR(10),"Passive Rolle:",CHAR(10),'TtT V5-1 TS'!AA179))</f>
        <v/>
      </c>
      <c r="I133" s="6" t="str">
        <f>IF(ISBLANK('TtT V5-1 TS'!AB179),"",_xlfn.CONCAT(CHAR(10),CHAR(10),"--- Text für Chat---",CHAR(10),'TtT V5-1 TS'!AB179))</f>
        <v/>
      </c>
      <c r="J133" s="6" t="str">
        <f>IF(ISBLANK('TtT V5-1 TS'!AK179),"",_xlfn.CONCAT(CHAR(10),CHAR(10),"--- Ressource für Chat---",CHAR(10),'TtT V5-1 TS'!AK179))</f>
        <v/>
      </c>
      <c r="K133" s="6" t="str">
        <f t="shared" si="0"/>
        <v xml:space="preserve">
-*/-*/-*/-*/-*/-*/-*/-*/-*/-*/-*/-*/-*/-*/-*/-*/-*/-*/-*/-*/</v>
      </c>
      <c r="L133" s="7" t="str">
        <f>_xlfn.CONCAT(CHAR(10),Foliennotizen[[#This Row],[von bis - BS-Teilung]:[Zusatz Notes]])</f>
        <v xml:space="preserve">
[03m; bis 14:49 --- Folie na (na)]
ID: 21.01.02a.01_v_DE | Einheit 21: Didaktische Methoden | Baustein 1: Verwendete Methoden
Inhalt 02a: Methoden (Vortrag) | Schritt 1: WL referiert
Aktive Rolle:
Vortrag: Verwendeten Methoden gemeinsam durchgehen
-*/-*/-*/-*/-*/-*/-*/-*/-*/-*/-*/-*/-*/-*/-*/-*/-*/-*/-*/-*/</v>
      </c>
    </row>
    <row r="134" spans="1:12" x14ac:dyDescent="0.2">
      <c r="A134" s="6">
        <f>'TtT V5-1 TS'!$B180</f>
        <v>2</v>
      </c>
      <c r="B134" s="6" t="e">
        <f>'TtT V5-1 TS'!#REF!</f>
        <v>#REF!</v>
      </c>
      <c r="C134" s="6" t="str" cm="1">
        <f t="array" ref="C134">_xlfn.IFS('TtT V5-1 TS'!AD180="na","na",'TtT V5-1 TS'!AD180='TtT V5-1 TS'!AF180,_xlfn.CONCAT('TtT V5-1 TS'!AE180),'TtT V5-1 TS'!AD180&lt;&gt;'TtT V5-1 TS'!AF180,_xlfn.CONCAT('TtT V5-1 TS'!AE180,"-",'TtT V5-1 TS'!AG180))</f>
        <v>21.4</v>
      </c>
      <c r="D134" s="14" t="str">
        <f>_xlfn.CONCAT("[",TEXT('TtT V5-1 TS'!G180,"mm" ),"m; bis ",TEXT('TtT V5-1 TS'!J180,"hh:mm")," --- Folie ",Foliennotizen[[#This Row],[Folien]]," (",TEXT('TtT V5-1 TS'!AH180,"#"),")]")</f>
        <v>[03m; bis 14:52 --- Folie 21.4 (1)]</v>
      </c>
      <c r="E134" s="6" t="str">
        <f>_xlfn.CONCAT(CHAR(10),"ID: ",'TtT V5-1 TS'!L180," | Einheit ",'TtT V5-1 TS'!M180,": ",'TtT V5-1 TS'!N180," | Baustein ",'TtT V5-1 TS'!O180,": ",'TtT V5-1 TS'!P180)</f>
        <v xml:space="preserve">
ID: 21.02.01.01_v_DE | Einheit 21: Didaktische Methoden | Baustein 2: Entwicklung Methoden</v>
      </c>
      <c r="F134" s="6" t="str">
        <f>_xlfn.CONCAT(CHAR(10),"Inhalt ",'TtT V5-1 TS'!Q180,": ",'TtT V5-1 TS'!R180," (",'TtT V5-1 TS'!S180,") | Schritt ",'TtT V5-1 TS'!T180,": ",'TtT V5-1 TS'!U180)</f>
        <v xml:space="preserve">
Inhalt 1: Methodenentwicklung (Schema X) | Schritt 1: 1/3 WL Vorbereitung BR</v>
      </c>
      <c r="G134" s="6" t="str">
        <f>_xlfn.CONCAT(CHAR(10),CHAR(10),"Aktive Rolle:",CHAR(10),'TtT V5-1 TS'!Z180)</f>
        <v xml:space="preserve">
Aktive Rolle:
Aufgabenstellung:
- Aufteilung TN in 3 BR, ein Whiteboard je Gruppe
- "Bitte entwickelt in Gruppen eine eigene Methode. Dokuentiert diese bitte im sog. Schema-X auf dem Whiteboard Eurer Gruppe."
- BR Zeit: 15 min
- Vorstellung entwickelter Methode nach BR durch Gruppe im Plenum, max. 4 min
- "Namen der TN in den Gruppen werden gleich vorgelesen. Bitte Link der richtigen Gruppe VOR Wechsel in BR klicken."</v>
      </c>
      <c r="H134" s="6" t="str">
        <f>IF(ISBLANK('TtT V5-1 TS'!AA180),"",_xlfn.CONCAT(CHAR(10),CHAR(10),"Passive Rolle:",CHAR(10),'TtT V5-1 TS'!AA180))</f>
        <v xml:space="preserve">
Passive Rolle:
* BR-Räume vorbereiten (3 Gruppen)
* ggf. Reduktion auf min. 2 Gruppen wenn
  a) Zeit knapp oder
  b) &lt; 9 TN (min. 3 TN/Gruppe)
* in Chat: Links zum Whiteboard
* in Chat: Aufgabenstellung
* Vorlesen, welche Person in welcher Gruppe ist (1 bis 3)</v>
      </c>
      <c r="I134" s="6" t="str">
        <f>IF(ISBLANK('TtT V5-1 TS'!AB180),"",_xlfn.CONCAT(CHAR(10),CHAR(10),"--- Text für Chat---",CHAR(10),'TtT V5-1 TS'!AB180))</f>
        <v xml:space="preserve">
--- Text für Chat---
Aufgabenstellung für Breakout-Room:
- Bitte entwickelt in Eurer Gruppe eine eigene Methode.
- Nutzt zur Entwicklung und Dokumentation bitte das "Schema-X".
- Zeit: 15 min
- Bitte bereitet Euch darauf vor Euer Ergebnis im Anschluss im Plenum vorzustellen, Ihr habt dafür max. 4 min Zeit
- Bitte den Link der Gruppe verwenden, der Ihr zugeordnet seid.</v>
      </c>
      <c r="J134" s="6" t="str">
        <f>IF(ISBLANK('TtT V5-1 TS'!AK180),"",_xlfn.CONCAT(CHAR(10),CHAR(10),"--- Ressource für Chat---",CHAR(10),'TtT V5-1 TS'!AK180))</f>
        <v xml:space="preserve">
--- Ressource für Chat---
Vorlage Schema-X: https://miro.com/app/board/uXjVNIK2m_M=/</v>
      </c>
      <c r="K134" s="6" t="str">
        <f t="shared" si="0"/>
        <v xml:space="preserve">
-*/-*/-*/-*/-*/-*/-*/-*/-*/-*/-*/-*/-*/-*/-*/-*/-*/-*/-*/-*/</v>
      </c>
      <c r="L134" s="7" t="str">
        <f>_xlfn.CONCAT(CHAR(10),Foliennotizen[[#This Row],[von bis - BS-Teilung]:[Zusatz Notes]])</f>
        <v xml:space="preserve">
[03m; bis 14:52 --- Folie 21.4 (1)]
ID: 21.02.01.01_v_DE | Einheit 21: Didaktische Methoden | Baustein 2: Entwicklung Methoden
Inhalt 1: Methodenentwicklung (Schema X) | Schritt 1: 1/3 WL Vorbereitung BR
Aktive Rolle:
Aufgabenstellung:
- Aufteilung TN in 3 BR, ein Whiteboard je Gruppe
- "Bitte entwickelt in Gruppen eine eigene Methode. Dokuentiert diese bitte im sog. Schema-X auf dem Whiteboard Eurer Gruppe."
- BR Zeit: 15 min
- Vorstellung entwickelter Methode nach BR durch Gruppe im Plenum, max. 4 min
- "Namen der TN in den Gruppen werden gleich vorgelesen. Bitte Link der richtigen Gruppe VOR Wechsel in BR klicken."
Passive Rolle:
* BR-Räume vorbereiten (3 Gruppen)
* ggf. Reduktion auf min. 2 Gruppen wenn
  a) Zeit knapp oder
  b) &lt; 9 TN (min. 3 TN/Gruppe)
* in Chat: Links zum Whiteboard
* in Chat: Aufgabenstellung
* Vorlesen, welche Person in welcher Gruppe ist (1 bis 3)
--- Text für Chat---
Aufgabenstellung für Breakout-Room:
- Bitte entwickelt in Eurer Gruppe eine eigene Methode.
- Nutzt zur Entwicklung und Dokumentation bitte das "Schema-X".
- Zeit: 15 min
- Bitte bereitet Euch darauf vor Euer Ergebnis im Anschluss im Plenum vorzustellen, Ihr habt dafür max. 4 min Zeit
- Bitte den Link der Gruppe verwenden, der Ihr zugeordnet seid.
--- Ressource für Chat---
Vorlage Schema-X: https://miro.com/app/board/uXjVNIK2m_M=/
-*/-*/-*/-*/-*/-*/-*/-*/-*/-*/-*/-*/-*/-*/-*/-*/-*/-*/-*/-*/</v>
      </c>
    </row>
    <row r="135" spans="1:12" x14ac:dyDescent="0.2">
      <c r="A135" s="6">
        <f>'TtT V5-1 TS'!$B182</f>
        <v>2</v>
      </c>
      <c r="B135" s="6" t="e">
        <f>'TtT V5-1 TS'!#REF!</f>
        <v>#REF!</v>
      </c>
      <c r="C135" s="6" t="str" cm="1">
        <f t="array" ref="C135">_xlfn.IFS('TtT V5-1 TS'!AD182="na","na",'TtT V5-1 TS'!AD182='TtT V5-1 TS'!AF182,_xlfn.CONCAT('TtT V5-1 TS'!AE182),'TtT V5-1 TS'!AD182&lt;&gt;'TtT V5-1 TS'!AF182,_xlfn.CONCAT('TtT V5-1 TS'!AE182,"-",'TtT V5-1 TS'!AG182))</f>
        <v>21.6</v>
      </c>
      <c r="D135" s="14" t="str">
        <f>_xlfn.CONCAT("[",TEXT('TtT V5-1 TS'!G182,"mm" ),"m; bis ",TEXT('TtT V5-1 TS'!J182,"hh:mm")," --- Folie ",Foliennotizen[[#This Row],[Folien]]," (",TEXT('TtT V5-1 TS'!AH182,"#"),")]")</f>
        <v>[15m; bis 15:22 --- Folie 21.6 (1)]</v>
      </c>
      <c r="E135" s="6" t="str">
        <f>_xlfn.CONCAT(CHAR(10),"ID: ",'TtT V5-1 TS'!L182," | Einheit ",'TtT V5-1 TS'!M182,": ",'TtT V5-1 TS'!N182," | Baustein ",'TtT V5-1 TS'!O182,": ",'TtT V5-1 TS'!P182)</f>
        <v xml:space="preserve">
ID: 21.02.01.03_v_DE | Einheit 21: Didaktische Methoden | Baustein 2: Entwicklung Methoden</v>
      </c>
      <c r="F135" s="6" t="str">
        <f>_xlfn.CONCAT(CHAR(10),"Inhalt ",'TtT V5-1 TS'!Q182,": ",'TtT V5-1 TS'!R182," (",'TtT V5-1 TS'!S182,") | Schritt ",'TtT V5-1 TS'!T182,": ",'TtT V5-1 TS'!U182)</f>
        <v xml:space="preserve">
Inhalt 1: Methodenentwicklung (Schema X) | Schritt 3: 3/3 TN stellen vor</v>
      </c>
      <c r="G135" s="6" t="str">
        <f>_xlfn.CONCAT(CHAR(10),CHAR(10),"Aktive Rolle:",CHAR(10),'TtT V5-1 TS'!Z182)</f>
        <v xml:space="preserve">
Aktive Rolle:
Moderation:
- Gruppen stellen Methode vor
- max. 4 min/Gruppe
- TN teilen ihr Board selbst via Bildschirmfreigabe
- Zeitpuffer: 1 min</v>
      </c>
      <c r="H135" s="6" t="str">
        <f>IF(ISBLANK('TtT V5-1 TS'!AA182),"",_xlfn.CONCAT(CHAR(10),CHAR(10),"Passive Rolle:",CHAR(10),'TtT V5-1 TS'!AA182))</f>
        <v xml:space="preserve">
Passive Rolle:
* bereithalten bei technischen Problemen das Board der jeweiligen Gruppe zu teilen</v>
      </c>
      <c r="I135" s="6" t="str">
        <f>IF(ISBLANK('TtT V5-1 TS'!AB182),"",_xlfn.CONCAT(CHAR(10),CHAR(10),"--- Text für Chat---",CHAR(10),'TtT V5-1 TS'!AB182))</f>
        <v/>
      </c>
      <c r="J135" s="6" t="str">
        <f>IF(ISBLANK('TtT V5-1 TS'!AK182),"",_xlfn.CONCAT(CHAR(10),CHAR(10),"--- Ressource für Chat---",CHAR(10),'TtT V5-1 TS'!AK182))</f>
        <v/>
      </c>
      <c r="K135" s="6" t="str">
        <f t="shared" si="0"/>
        <v xml:space="preserve">
-*/-*/-*/-*/-*/-*/-*/-*/-*/-*/-*/-*/-*/-*/-*/-*/-*/-*/-*/-*/</v>
      </c>
      <c r="L135" s="7" t="str">
        <f>_xlfn.CONCAT(CHAR(10),Foliennotizen[[#This Row],[von bis - BS-Teilung]:[Zusatz Notes]])</f>
        <v xml:space="preserve">
[15m; bis 15:22 --- Folie 21.6 (1)]
ID: 21.02.01.03_v_DE | Einheit 21: Didaktische Methoden | Baustein 2: Entwicklung Methoden
Inhalt 1: Methodenentwicklung (Schema X) | Schritt 3: 3/3 TN stellen vor
Aktive Rolle:
Moderation:
- Gruppen stellen Methode vor
- max. 4 min/Gruppe
- TN teilen ihr Board selbst via Bildschirmfreigabe
- Zeitpuffer: 1 min
Passive Rolle:
* bereithalten bei technischen Problemen das Board der jeweiligen Gruppe zu teilen
-*/-*/-*/-*/-*/-*/-*/-*/-*/-*/-*/-*/-*/-*/-*/-*/-*/-*/-*/-*/</v>
      </c>
    </row>
    <row r="136" spans="1:12" x14ac:dyDescent="0.2">
      <c r="A136" s="6">
        <f>'TtT V5-1 TS'!$B183</f>
        <v>2</v>
      </c>
      <c r="B136" s="6" t="e">
        <f>'TtT V5-1 TS'!#REF!</f>
        <v>#REF!</v>
      </c>
      <c r="C136" s="6" t="str" cm="1">
        <f t="array" ref="C136">_xlfn.IFS('TtT V5-1 TS'!AD183="na","na",'TtT V5-1 TS'!AD183='TtT V5-1 TS'!AF183,_xlfn.CONCAT('TtT V5-1 TS'!AE183),'TtT V5-1 TS'!AD183&lt;&gt;'TtT V5-1 TS'!AF183,_xlfn.CONCAT('TtT V5-1 TS'!AE183,"-",'TtT V5-1 TS'!AG183))</f>
        <v>na</v>
      </c>
      <c r="D136" s="14" t="str">
        <f>_xlfn.CONCAT("[",TEXT('TtT V5-1 TS'!G183,"mm" ),"m; bis ",TEXT('TtT V5-1 TS'!J183,"hh:mm")," --- Folie ",Foliennotizen[[#This Row],[Folien]]," (",TEXT('TtT V5-1 TS'!AH183,"#"),")]")</f>
        <v>[03m; bis 15:22 --- Folie na (na)]</v>
      </c>
      <c r="E136" s="6" t="str">
        <f>_xlfn.CONCAT(CHAR(10),"ID: ",'TtT V5-1 TS'!L183," | Einheit ",'TtT V5-1 TS'!M183,": ",'TtT V5-1 TS'!N183," | Baustein ",'TtT V5-1 TS'!O183,": ",'TtT V5-1 TS'!P183)</f>
        <v xml:space="preserve">
ID: 21.02.01a.01_v_DE | Einheit 21: Didaktische Methoden | Baustein 2: Entwicklung Methoden</v>
      </c>
      <c r="F136" s="6" t="str">
        <f>_xlfn.CONCAT(CHAR(10),"Inhalt ",'TtT V5-1 TS'!Q183,": ",'TtT V5-1 TS'!R183," (",'TtT V5-1 TS'!S183,") | Schritt ",'TtT V5-1 TS'!T183,": ",'TtT V5-1 TS'!U183)</f>
        <v xml:space="preserve">
Inhalt 01a: Konzeption Schulungsformat (Schema X) | Schritt 1: 1/3 WL Vorbereitung BR</v>
      </c>
      <c r="G136" s="6" t="str">
        <f>_xlfn.CONCAT(CHAR(10),CHAR(10),"Aktive Rolle:",CHAR(10),'TtT V5-1 TS'!Z183)</f>
        <v xml:space="preserve">
Aktive Rolle:
Aufgabenstellung:
- Aufteilung TN in 3 BR, ein Whiteboard je Gruppe
- Konzeption eines neuen Schulungsformats mit folgenden Eigenschaften:
- 1) Thema Nachnutzung von FD
- 2) Format Workshop
- 3) virtuell
- 4) max. 20 TN
- 5) 2h
- 6) Zielgruppe promovierende
- 7) keine FDM-Grundkenntnisse
- 8) fachübergreifend.
- "Bitte entwickeln Sie ein entsprechendes Schulungsformat"
- BR Zeit: 15 min
- Vorstellung entwickeltes Format nach BR durch Gruppe im Plenum, max. 3 min
- "Namen der TN in den drei Gruppen werden gleich vorgelesen. Bitte Link der richtigen Gruppe VOR Wechsel in BR klicken."</v>
      </c>
      <c r="H136" s="6" t="str">
        <f>IF(ISBLANK('TtT V5-1 TS'!AA183),"",_xlfn.CONCAT(CHAR(10),CHAR(10),"Passive Rolle:",CHAR(10),'TtT V5-1 TS'!AA183))</f>
        <v xml:space="preserve">
Passive Rolle:
* BR-Räume vorbereiten (3 Gruppen)
* ggf. Reduktion auf 2 Gruppen wenn
  a) Zeit knapp oder
  b) &lt; 9 TN (min. 3 TN/Gruppe)
* in Chat: Links zum Whiteboard
* in Chat: Aufgabenstellung
* Vorlesen, welche Person in welcher Gruppe ist (1 bis 3)</v>
      </c>
      <c r="I136" s="6" t="str">
        <f>IF(ISBLANK('TtT V5-1 TS'!AB183),"",_xlfn.CONCAT(CHAR(10),CHAR(10),"--- Text für Chat---",CHAR(10),'TtT V5-1 TS'!AB183))</f>
        <v xml:space="preserve">
--- Text für Chat---
Aufgabenstellung für Breakout-Room:
- Bitte entwickelt in Eurer Gruppe ein Schulungsformat.
- Eckdaten:
  - Thema Nachnutzung von FD
  - Format Workshop
  - virtuell
  - max. 20 TN
  - 2h
  - Zielgruppe promovierende
  - keine FDM-Grundkenntnisse
  - fachübergreifend.
- Nutzt zur Entwicklung und Dokumentation bitte das "Schema-Y".
- Zeit: 15 min
- Bitte bereitet Euch darauf vor Euer Ergebnis im Anschluss im Plenum vorzustellen, Ihr habt dafür max. 3 min Zeit
- Bitte den Link der Gruppe verwenden, der Ihr zugeordnet seid.</v>
      </c>
      <c r="J136" s="6" t="str">
        <f>IF(ISBLANK('TtT V5-1 TS'!AK183),"",_xlfn.CONCAT(CHAR(10),CHAR(10),"--- Ressource für Chat---",CHAR(10),'TtT V5-1 TS'!AK183))</f>
        <v/>
      </c>
      <c r="K136" s="6" t="str">
        <f t="shared" si="0"/>
        <v xml:space="preserve">
-*/-*/-*/-*/-*/-*/-*/-*/-*/-*/-*/-*/-*/-*/-*/-*/-*/-*/-*/-*/</v>
      </c>
      <c r="L136" s="7" t="str">
        <f>_xlfn.CONCAT(CHAR(10),Foliennotizen[[#This Row],[von bis - BS-Teilung]:[Zusatz Notes]])</f>
        <v xml:space="preserve">
[03m; bis 15:22 --- Folie na (na)]
ID: 21.02.01a.01_v_DE | Einheit 21: Didaktische Methoden | Baustein 2: Entwicklung Methoden
Inhalt 01a: Konzeption Schulungsformat (Schema X) | Schritt 1: 1/3 WL Vorbereitung BR
Aktive Rolle:
Aufgabenstellung:
- Aufteilung TN in 3 BR, ein Whiteboard je Gruppe
- Konzeption eines neuen Schulungsformats mit folgenden Eigenschaften:
- 1) Thema Nachnutzung von FD
- 2) Format Workshop
- 3) virtuell
- 4) max. 20 TN
- 5) 2h
- 6) Zielgruppe promovierende
- 7) keine FDM-Grundkenntnisse
- 8) fachübergreifend.
- "Bitte entwickeln Sie ein entsprechendes Schulungsformat"
- BR Zeit: 15 min
- Vorstellung entwickeltes Format nach BR durch Gruppe im Plenum, max. 3 min
- "Namen der TN in den drei Gruppen werden gleich vorgelesen. Bitte Link der richtigen Gruppe VOR Wechsel in BR klicken."
Passive Rolle:
* BR-Räume vorbereiten (3 Gruppen)
* ggf. Reduktion auf 2 Gruppen wenn
  a) Zeit knapp oder
  b) &lt; 9 TN (min. 3 TN/Gruppe)
* in Chat: Links zum Whiteboard
* in Chat: Aufgabenstellung
* Vorlesen, welche Person in welcher Gruppe ist (1 bis 3)
--- Text für Chat---
Aufgabenstellung für Breakout-Room:
- Bitte entwickelt in Eurer Gruppe ein Schulungsformat.
- Eckdaten:
  - Thema Nachnutzung von FD
  - Format Workshop
  - virtuell
  - max. 20 TN
  - 2h
  - Zielgruppe promovierende
  - keine FDM-Grundkenntnisse
  - fachübergreifend.
- Nutzt zur Entwicklung und Dokumentation bitte das "Schema-Y".
- Zeit: 15 min
- Bitte bereitet Euch darauf vor Euer Ergebnis im Anschluss im Plenum vorzustellen, Ihr habt dafür max. 3 min Zeit
- Bitte den Link der Gruppe verwenden, der Ihr zugeordnet seid.
-*/-*/-*/-*/-*/-*/-*/-*/-*/-*/-*/-*/-*/-*/-*/-*/-*/-*/-*/-*/</v>
      </c>
    </row>
    <row r="137" spans="1:12" x14ac:dyDescent="0.2">
      <c r="A137" s="6">
        <f>'TtT V5-1 TS'!$B184</f>
        <v>2</v>
      </c>
      <c r="B137" s="6" t="e">
        <f>'TtT V5-1 TS'!#REF!</f>
        <v>#REF!</v>
      </c>
      <c r="C137" s="6" t="str" cm="1">
        <f t="array" ref="C137">_xlfn.IFS('TtT V5-1 TS'!AD184="na","na",'TtT V5-1 TS'!AD184='TtT V5-1 TS'!AF184,_xlfn.CONCAT('TtT V5-1 TS'!AE184),'TtT V5-1 TS'!AD184&lt;&gt;'TtT V5-1 TS'!AF184,_xlfn.CONCAT('TtT V5-1 TS'!AE184,"-",'TtT V5-1 TS'!AG184))</f>
        <v>na</v>
      </c>
      <c r="D137" s="14" t="str">
        <f>_xlfn.CONCAT("[",TEXT('TtT V5-1 TS'!G184,"mm" ),"m; bis ",TEXT('TtT V5-1 TS'!J184,"hh:mm")," --- Folie ",Foliennotizen[[#This Row],[Folien]]," (",TEXT('TtT V5-1 TS'!AH184,"#"),")]")</f>
        <v>[15m; bis 15:22 --- Folie na (na)]</v>
      </c>
      <c r="E137" s="6" t="str">
        <f>_xlfn.CONCAT(CHAR(10),"ID: ",'TtT V5-1 TS'!L184," | Einheit ",'TtT V5-1 TS'!M184,": ",'TtT V5-1 TS'!N184," | Baustein ",'TtT V5-1 TS'!O184,": ",'TtT V5-1 TS'!P184)</f>
        <v xml:space="preserve">
ID: 21.02.01a.02_v_DE | Einheit 21: Didaktische Methoden | Baustein 2: Entwicklung Methoden</v>
      </c>
      <c r="F137" s="6" t="str">
        <f>_xlfn.CONCAT(CHAR(10),"Inhalt ",'TtT V5-1 TS'!Q184,": ",'TtT V5-1 TS'!R184," (",'TtT V5-1 TS'!S184,") | Schritt ",'TtT V5-1 TS'!T184,": ",'TtT V5-1 TS'!U184)</f>
        <v xml:space="preserve">
Inhalt 01a: Konzeption Schulungsformat (Schema X) | Schritt 2: 2/3 TN Gruppenarbeit BR</v>
      </c>
      <c r="G137" s="6" t="str">
        <f>_xlfn.CONCAT(CHAR(10),CHAR(10),"Aktive Rolle:",CHAR(10),'TtT V5-1 TS'!Z184)</f>
        <v xml:space="preserve">
Aktive Rolle:
TN: Gruppen arbeiten in BR</v>
      </c>
      <c r="H137" s="6" t="str">
        <f>IF(ISBLANK('TtT V5-1 TS'!AA184),"",_xlfn.CONCAT(CHAR(10),CHAR(10),"Passive Rolle:",CHAR(10),'TtT V5-1 TS'!AA184))</f>
        <v xml:space="preserve">
Passive Rolle:
* Rückholtimer nach 14 min starten</v>
      </c>
      <c r="I137" s="6" t="str">
        <f>IF(ISBLANK('TtT V5-1 TS'!AB184),"",_xlfn.CONCAT(CHAR(10),CHAR(10),"--- Text für Chat---",CHAR(10),'TtT V5-1 TS'!AB184))</f>
        <v/>
      </c>
      <c r="J137" s="6" t="str">
        <f>IF(ISBLANK('TtT V5-1 TS'!AK184),"",_xlfn.CONCAT(CHAR(10),CHAR(10),"--- Ressource für Chat---",CHAR(10),'TtT V5-1 TS'!AK184))</f>
        <v/>
      </c>
      <c r="K137" s="6" t="str">
        <f t="shared" si="0"/>
        <v xml:space="preserve">
-*/-*/-*/-*/-*/-*/-*/-*/-*/-*/-*/-*/-*/-*/-*/-*/-*/-*/-*/-*/</v>
      </c>
      <c r="L137" s="7" t="str">
        <f>_xlfn.CONCAT(CHAR(10),Foliennotizen[[#This Row],[von bis - BS-Teilung]:[Zusatz Notes]])</f>
        <v xml:space="preserve">
[15m; bis 15:22 --- Folie na (na)]
ID: 21.02.01a.02_v_DE | Einheit 21: Didaktische Methoden | Baustein 2: Entwicklung Methoden
Inhalt 01a: Konzeption Schulungsformat (Schema X) | Schritt 2: 2/3 TN Gruppenarbeit BR
Aktive Rolle:
TN: Gruppen arbeiten in BR
Passive Rolle:
* Rückholtimer nach 14 min starten
-*/-*/-*/-*/-*/-*/-*/-*/-*/-*/-*/-*/-*/-*/-*/-*/-*/-*/-*/-*/</v>
      </c>
    </row>
    <row r="138" spans="1:12" x14ac:dyDescent="0.2">
      <c r="A138" s="6">
        <f>'TtT V5-1 TS'!$B186</f>
        <v>2</v>
      </c>
      <c r="B138" s="6" t="e">
        <f>'TtT V5-1 TS'!#REF!</f>
        <v>#REF!</v>
      </c>
      <c r="C138" s="6" t="str" cm="1">
        <f t="array" ref="C138">_xlfn.IFS('TtT V5-1 TS'!AD186="na","na",'TtT V5-1 TS'!AD186='TtT V5-1 TS'!AF186,_xlfn.CONCAT('TtT V5-1 TS'!AE186),'TtT V5-1 TS'!AD186&lt;&gt;'TtT V5-1 TS'!AF186,_xlfn.CONCAT('TtT V5-1 TS'!AE186,"-",'TtT V5-1 TS'!AG186))</f>
        <v>22.1-22.2</v>
      </c>
      <c r="D138" s="14" t="str">
        <f>_xlfn.CONCAT("[",TEXT('TtT V5-1 TS'!G186,"mm" ),"m; bis ",TEXT('TtT V5-1 TS'!J186,"hh:mm")," --- Folie ",Foliennotizen[[#This Row],[Folien]]," (",TEXT('TtT V5-1 TS'!AH186,"#"),")]")</f>
        <v>[05m; bis 15:27 --- Folie 22.1-22.2 (2)]</v>
      </c>
      <c r="E138" s="6" t="str">
        <f>_xlfn.CONCAT(CHAR(10),"ID: ",'TtT V5-1 TS'!L186," | Einheit ",'TtT V5-1 TS'!M186,": ",'TtT V5-1 TS'!N186," | Baustein ",'TtT V5-1 TS'!O186,": ",'TtT V5-1 TS'!P186)</f>
        <v xml:space="preserve">
ID: 22.01.01.01_v_DE | Einheit 22: Feedback und Verabschiedung | Baustein 1: Evaluation und Feedback</v>
      </c>
      <c r="F138" s="6" t="str">
        <f>_xlfn.CONCAT(CHAR(10),"Inhalt ",'TtT V5-1 TS'!Q186,": ",'TtT V5-1 TS'!R186," (",'TtT V5-1 TS'!S186,") | Schritt ",'TtT V5-1 TS'!T186,": ",'TtT V5-1 TS'!U186)</f>
        <v xml:space="preserve">
Inhalt 1: Evaluation vs Feedback (Zuruf) | Schritt 1: TN geben Input</v>
      </c>
      <c r="G138" s="6" t="str">
        <f>_xlfn.CONCAT(CHAR(10),CHAR(10),"Aktive Rolle:",CHAR(10),'TtT V5-1 TS'!Z186)</f>
        <v xml:space="preserve">
Aktive Rolle:
Aufgabenstellung:
- "Worin liegt der Unterschied zwischen Evaluation und Feedback?"
- Bitte Antworten einfach in den Raum rufen</v>
      </c>
      <c r="H138" s="6" t="str">
        <f>IF(ISBLANK('TtT V5-1 TS'!AA186),"",_xlfn.CONCAT(CHAR(10),CHAR(10),"Passive Rolle:",CHAR(10),'TtT V5-1 TS'!AA186))</f>
        <v xml:space="preserve">
Passive Rolle:
* ggf. Whiteboardfunktion für Kommentierung in Videokonferenzsoftware aktivieren
* Zurufe auf Folie "Evaluation Feedback" notieren
* Kommentare als Screenshot sichern</v>
      </c>
      <c r="I138" s="6" t="str">
        <f>IF(ISBLANK('TtT V5-1 TS'!AB186),"",_xlfn.CONCAT(CHAR(10),CHAR(10),"--- Text für Chat---",CHAR(10),'TtT V5-1 TS'!AB186))</f>
        <v/>
      </c>
      <c r="J138" s="6" t="str">
        <f>IF(ISBLANK('TtT V5-1 TS'!AK186),"",_xlfn.CONCAT(CHAR(10),CHAR(10),"--- Ressource für Chat---",CHAR(10),'TtT V5-1 TS'!AK186))</f>
        <v/>
      </c>
      <c r="K138" s="6" t="str">
        <f t="shared" si="0"/>
        <v xml:space="preserve">
-*/-*/-*/-*/-*/-*/-*/-*/-*/-*/-*/-*/-*/-*/-*/-*/-*/-*/-*/-*/</v>
      </c>
      <c r="L138" s="7" t="str">
        <f>_xlfn.CONCAT(CHAR(10),Foliennotizen[[#This Row],[von bis - BS-Teilung]:[Zusatz Notes]])</f>
        <v xml:space="preserve">
[05m; bis 15:27 --- Folie 22.1-22.2 (2)]
ID: 22.01.01.01_v_DE | Einheit 22: Feedback und Verabschiedung | Baustein 1: Evaluation und Feedback
Inhalt 1: Evaluation vs Feedback (Zuruf) | Schritt 1: TN geben Input
Aktive Rolle:
Aufgabenstellung:
- "Worin liegt der Unterschied zwischen Evaluation und Feedback?"
- Bitte Antworten einfach in den Raum rufen
Passive Rolle:
* ggf. Whiteboardfunktion für Kommentierung in Videokonferenzsoftware aktivieren
* Zurufe auf Folie "Evaluation Feedback" notieren
* Kommentare als Screenshot sichern
-*/-*/-*/-*/-*/-*/-*/-*/-*/-*/-*/-*/-*/-*/-*/-*/-*/-*/-*/-*/</v>
      </c>
    </row>
    <row r="139" spans="1:12" x14ac:dyDescent="0.2">
      <c r="A139" s="6">
        <f>'TtT V5-1 TS'!$B187</f>
        <v>2</v>
      </c>
      <c r="B139" s="6" t="e">
        <f>'TtT V5-1 TS'!#REF!</f>
        <v>#REF!</v>
      </c>
      <c r="C139" s="6" t="str" cm="1">
        <f t="array" ref="C139">_xlfn.IFS('TtT V5-1 TS'!AD187="na","na",'TtT V5-1 TS'!AD187='TtT V5-1 TS'!AF187,_xlfn.CONCAT('TtT V5-1 TS'!AE187),'TtT V5-1 TS'!AD187&lt;&gt;'TtT V5-1 TS'!AF187,_xlfn.CONCAT('TtT V5-1 TS'!AE187,"-",'TtT V5-1 TS'!AG187))</f>
        <v>22.3-22.4</v>
      </c>
      <c r="D139" s="14" t="str">
        <f>_xlfn.CONCAT("[",TEXT('TtT V5-1 TS'!G187,"mm" ),"m; bis ",TEXT('TtT V5-1 TS'!J187,"hh:mm")," --- Folie ",Foliennotizen[[#This Row],[Folien]]," (",TEXT('TtT V5-1 TS'!AH187,"#"),")]")</f>
        <v>[04m; bis 15:31 --- Folie 22.3-22.4 (2)]</v>
      </c>
      <c r="E139" s="6" t="str">
        <f>_xlfn.CONCAT(CHAR(10),"ID: ",'TtT V5-1 TS'!L187," | Einheit ",'TtT V5-1 TS'!M187,": ",'TtT V5-1 TS'!N187," | Baustein ",'TtT V5-1 TS'!O187,": ",'TtT V5-1 TS'!P187)</f>
        <v xml:space="preserve">
ID: 22.01.02.01_v_DE | Einheit 22: Feedback und Verabschiedung | Baustein 1: Evaluation und Feedback</v>
      </c>
      <c r="F139" s="6" t="str">
        <f>_xlfn.CONCAT(CHAR(10),"Inhalt ",'TtT V5-1 TS'!Q187,": ",'TtT V5-1 TS'!R187," (",'TtT V5-1 TS'!S187,") | Schritt ",'TtT V5-1 TS'!T187,": ",'TtT V5-1 TS'!U187)</f>
        <v xml:space="preserve">
Inhalt 2: Evaluation vs Feedback (Vortrag) | Schritt 1: Eval. vs Feedback</v>
      </c>
      <c r="G139" s="6" t="str">
        <f>_xlfn.CONCAT(CHAR(10),CHAR(10),"Aktive Rolle:",CHAR(10),'TtT V5-1 TS'!Z187)</f>
        <v xml:space="preserve">
Aktive Rolle:
Vortrag:
- Unterschied Evaluation vs Feedback wird systematisiert vorgestellt
- Kriterien Evaluation werden angesprochen</v>
      </c>
      <c r="H139" s="6" t="str">
        <f>IF(ISBLANK('TtT V5-1 TS'!AA187),"",_xlfn.CONCAT(CHAR(10),CHAR(10),"Passive Rolle:",CHAR(10),'TtT V5-1 TS'!AA187))</f>
        <v/>
      </c>
      <c r="I139" s="6" t="str">
        <f>IF(ISBLANK('TtT V5-1 TS'!AB187),"",_xlfn.CONCAT(CHAR(10),CHAR(10),"--- Text für Chat---",CHAR(10),'TtT V5-1 TS'!AB187))</f>
        <v/>
      </c>
      <c r="J139" s="6" t="str">
        <f>IF(ISBLANK('TtT V5-1 TS'!AK187),"",_xlfn.CONCAT(CHAR(10),CHAR(10),"--- Ressource für Chat---",CHAR(10),'TtT V5-1 TS'!AK187))</f>
        <v/>
      </c>
      <c r="K139" s="6" t="str">
        <f t="shared" si="0"/>
        <v xml:space="preserve">
-*/-*/-*/-*/-*/-*/-*/-*/-*/-*/-*/-*/-*/-*/-*/-*/-*/-*/-*/-*/</v>
      </c>
      <c r="L139" s="7" t="str">
        <f>_xlfn.CONCAT(CHAR(10),Foliennotizen[[#This Row],[von bis - BS-Teilung]:[Zusatz Notes]])</f>
        <v xml:space="preserve">
[04m; bis 15:31 --- Folie 22.3-22.4 (2)]
ID: 22.01.02.01_v_DE | Einheit 22: Feedback und Verabschiedung | Baustein 1: Evaluation und Feedback
Inhalt 2: Evaluation vs Feedback (Vortrag) | Schritt 1: Eval. vs Feedback
Aktive Rolle:
Vortrag:
- Unterschied Evaluation vs Feedback wird systematisiert vorgestellt
- Kriterien Evaluation werden angesprochen
-*/-*/-*/-*/-*/-*/-*/-*/-*/-*/-*/-*/-*/-*/-*/-*/-*/-*/-*/-*/</v>
      </c>
    </row>
    <row r="140" spans="1:12" x14ac:dyDescent="0.2">
      <c r="A140" s="6">
        <f>'TtT V5-1 TS'!$B188</f>
        <v>2</v>
      </c>
      <c r="B140" s="6" t="e">
        <f>'TtT V5-1 TS'!#REF!</f>
        <v>#REF!</v>
      </c>
      <c r="C140" s="6" t="str" cm="1">
        <f t="array" ref="C140">_xlfn.IFS('TtT V5-1 TS'!AD188="na","na",'TtT V5-1 TS'!AD188='TtT V5-1 TS'!AF188,_xlfn.CONCAT('TtT V5-1 TS'!AE188),'TtT V5-1 TS'!AD188&lt;&gt;'TtT V5-1 TS'!AF188,_xlfn.CONCAT('TtT V5-1 TS'!AE188,"-",'TtT V5-1 TS'!AG188))</f>
        <v>22.5</v>
      </c>
      <c r="D140" s="14" t="str">
        <f>_xlfn.CONCAT("[",TEXT('TtT V5-1 TS'!G188,"mm" ),"m; bis ",TEXT('TtT V5-1 TS'!J188,"hh:mm")," --- Folie ",Foliennotizen[[#This Row],[Folien]]," (",TEXT('TtT V5-1 TS'!AH188,"#"),")]")</f>
        <v>[07m; bis 15:38 --- Folie 22.5 (1)]</v>
      </c>
      <c r="E140" s="6" t="str">
        <f>_xlfn.CONCAT(CHAR(10),"ID: ",'TtT V5-1 TS'!L188," | Einheit ",'TtT V5-1 TS'!M188,": ",'TtT V5-1 TS'!N188," | Baustein ",'TtT V5-1 TS'!O188,": ",'TtT V5-1 TS'!P188)</f>
        <v xml:space="preserve">
ID: 22.02.01.01_v_DE | Einheit 22: Feedback und Verabschiedung | Baustein 2: Rekapitulieren</v>
      </c>
      <c r="F140" s="6" t="str">
        <f>_xlfn.CONCAT(CHAR(10),"Inhalt ",'TtT V5-1 TS'!Q188,": ",'TtT V5-1 TS'!R188," (",'TtT V5-1 TS'!S188,") | Schritt ",'TtT V5-1 TS'!T188,": ",'TtT V5-1 TS'!U188)</f>
        <v xml:space="preserve">
Inhalt 1: Rekapitulieren (Inventur) | Schritt 1: TN arbeiten</v>
      </c>
      <c r="G140" s="6" t="str">
        <f>_xlfn.CONCAT(CHAR(10),CHAR(10),"Aktive Rolle:",CHAR(10),'TtT V5-1 TS'!Z188)</f>
        <v xml:space="preserve">
Aktive Rolle:
Aufgabenstellung:
- "Jetzt ist noch einmal Gelegenheit Euch ins Gedächtnis zu rufen, was Ihr im Kurs insgesamt gelernt und mitgenommen habt. Wenn Ihr das verwendet habt, könnt Ihr z.B. Euer Beuteblatt abschließen."
- mind. 12 Stichpunkte
- Zeit: gut 5 min
- unter Umständen Beiträge auf digitaler Pinnwand sammeln</v>
      </c>
      <c r="H140" s="6" t="str">
        <f>IF(ISBLANK('TtT V5-1 TS'!AA188),"",_xlfn.CONCAT(CHAR(10),CHAR(10),"Passive Rolle:",CHAR(10),'TtT V5-1 TS'!AA188))</f>
        <v xml:space="preserve">
Passive Rolle:
* in Chat: Link Beuteblatt</v>
      </c>
      <c r="I140" s="6" t="str">
        <f>IF(ISBLANK('TtT V5-1 TS'!AB188),"",_xlfn.CONCAT(CHAR(10),CHAR(10),"--- Text für Chat---",CHAR(10),'TtT V5-1 TS'!AB188))</f>
        <v/>
      </c>
      <c r="J140" s="6" t="str">
        <f>IF(ISBLANK('TtT V5-1 TS'!AK188),"",_xlfn.CONCAT(CHAR(10),CHAR(10),"--- Ressource für Chat---",CHAR(10),'TtT V5-1 TS'!AK188))</f>
        <v/>
      </c>
      <c r="K140" s="6" t="str">
        <f t="shared" si="0"/>
        <v xml:space="preserve">
-*/-*/-*/-*/-*/-*/-*/-*/-*/-*/-*/-*/-*/-*/-*/-*/-*/-*/-*/-*/</v>
      </c>
      <c r="L140" s="7" t="str">
        <f>_xlfn.CONCAT(CHAR(10),Foliennotizen[[#This Row],[von bis - BS-Teilung]:[Zusatz Notes]])</f>
        <v xml:space="preserve">
[07m; bis 15:38 --- Folie 22.5 (1)]
ID: 22.02.01.01_v_DE | Einheit 22: Feedback und Verabschiedung | Baustein 2: Rekapitulieren
Inhalt 1: Rekapitulieren (Inventur) | Schritt 1: TN arbeiten
Aktive Rolle:
Aufgabenstellung:
- "Jetzt ist noch einmal Gelegenheit Euch ins Gedächtnis zu rufen, was Ihr im Kurs insgesamt gelernt und mitgenommen habt. Wenn Ihr das verwendet habt, könnt Ihr z.B. Euer Beuteblatt abschließen."
- mind. 12 Stichpunkte
- Zeit: gut 5 min
- unter Umständen Beiträge auf digitaler Pinnwand sammeln
Passive Rolle:
* in Chat: Link Beuteblatt
-*/-*/-*/-*/-*/-*/-*/-*/-*/-*/-*/-*/-*/-*/-*/-*/-*/-*/-*/-*/</v>
      </c>
    </row>
    <row r="141" spans="1:12" x14ac:dyDescent="0.2">
      <c r="A141" s="6">
        <f>'TtT V5-1 TS'!$B190</f>
        <v>2</v>
      </c>
      <c r="B141" s="6" t="e">
        <f>'TtT V5-1 TS'!#REF!</f>
        <v>#REF!</v>
      </c>
      <c r="C141" s="6" t="str" cm="1">
        <f t="array" ref="C141">_xlfn.IFS('TtT V5-1 TS'!AD190="na","na",'TtT V5-1 TS'!AD190='TtT V5-1 TS'!AF190,_xlfn.CONCAT('TtT V5-1 TS'!AE190),'TtT V5-1 TS'!AD190&lt;&gt;'TtT V5-1 TS'!AF190,_xlfn.CONCAT('TtT V5-1 TS'!AE190,"-",'TtT V5-1 TS'!AG190))</f>
        <v>22.6</v>
      </c>
      <c r="D141" s="14" t="str">
        <f>_xlfn.CONCAT("[",TEXT('TtT V5-1 TS'!G190,"mm" ),"m; bis ",TEXT('TtT V5-1 TS'!J190,"hh:mm")," --- Folie ",Foliennotizen[[#This Row],[Folien]]," (",TEXT('TtT V5-1 TS'!AH190,"#"),")]")</f>
        <v>[30m; bis 16:08 --- Folie 22.6 (1)]</v>
      </c>
      <c r="E141" s="6" t="str">
        <f>_xlfn.CONCAT(CHAR(10),"ID: ",'TtT V5-1 TS'!L190," | Einheit ",'TtT V5-1 TS'!M190,": ",'TtT V5-1 TS'!N190," | Baustein ",'TtT V5-1 TS'!O190,": ",'TtT V5-1 TS'!P190)</f>
        <v xml:space="preserve">
ID: 22.04.01.01_v_DE | Einheit 22: Feedback und Verabschiedung | Baustein 4: Feedback</v>
      </c>
      <c r="F141" s="6" t="str">
        <f>_xlfn.CONCAT(CHAR(10),"Inhalt ",'TtT V5-1 TS'!Q190,": ",'TtT V5-1 TS'!R190," (",'TtT V5-1 TS'!S190,") | Schritt ",'TtT V5-1 TS'!T190,": ",'TtT V5-1 TS'!U190)</f>
        <v xml:space="preserve">
Inhalt 1: Bewertung WL (Virtuelles Fünf-Finger-Feedback) | Schritt 1: TN geben Input</v>
      </c>
      <c r="G141" s="6" t="str">
        <f>_xlfn.CONCAT(CHAR(10),CHAR(10),"Aktive Rolle:",CHAR(10),'TtT V5-1 TS'!Z190)</f>
        <v xml:space="preserve">
Aktive Rolle:
Aufgabenstellung:
- "Wir freuen uns über Euer freiwilliges Feedback. Nutzt dazu gerne die Finger Eurer Hand für verschiedene Aspekte:"
- (1) Daumen: Das hat mir gefallen!
- (2) Zeigefinger: Das nehme ich für mich mit!
- (3) Mittelfinger: Das hat mir nicht gefallen!
- (4) Ringfinger: Das kann ich auf meinen Arbeitsalltag übertragen!
- (5) Kleine Finger: Das kam zu kurz!
- Bitte jeweils auf einen Satz beschränken.
- Bemerkungen: WL ggf. einmal vorführen, WL kann kürzen mit Beschränkung auf &lt;5 Finger</v>
      </c>
      <c r="H141" s="6" t="str">
        <f>IF(ISBLANK('TtT V5-1 TS'!AA190),"",_xlfn.CONCAT(CHAR(10),CHAR(10),"Passive Rolle:",CHAR(10),'TtT V5-1 TS'!AA190))</f>
        <v/>
      </c>
      <c r="I141" s="6" t="str">
        <f>IF(ISBLANK('TtT V5-1 TS'!AB190),"",_xlfn.CONCAT(CHAR(10),CHAR(10),"--- Text für Chat---",CHAR(10),'TtT V5-1 TS'!AB190))</f>
        <v/>
      </c>
      <c r="J141" s="6" t="str">
        <f>IF(ISBLANK('TtT V5-1 TS'!AK190),"",_xlfn.CONCAT(CHAR(10),CHAR(10),"--- Ressource für Chat---",CHAR(10),'TtT V5-1 TS'!AK190))</f>
        <v/>
      </c>
      <c r="K141" s="6" t="str">
        <f t="shared" si="0"/>
        <v xml:space="preserve">
-*/-*/-*/-*/-*/-*/-*/-*/-*/-*/-*/-*/-*/-*/-*/-*/-*/-*/-*/-*/</v>
      </c>
      <c r="L141" s="7" t="str">
        <f>_xlfn.CONCAT(CHAR(10),Foliennotizen[[#This Row],[von bis - BS-Teilung]:[Zusatz Notes]])</f>
        <v xml:space="preserve">
[30m; bis 16:08 --- Folie 22.6 (1)]
ID: 22.04.01.01_v_DE | Einheit 22: Feedback und Verabschiedung | Baustein 4: Feedback
Inhalt 1: Bewertung WL (Virtuelles Fünf-Finger-Feedback) | Schritt 1: TN geben Input
Aktive Rolle:
Aufgabenstellung:
- "Wir freuen uns über Euer freiwilliges Feedback. Nutzt dazu gerne die Finger Eurer Hand für verschiedene Aspekte:"
- (1) Daumen: Das hat mir gefallen!
- (2) Zeigefinger: Das nehme ich für mich mit!
- (3) Mittelfinger: Das hat mir nicht gefallen!
- (4) Ringfinger: Das kann ich auf meinen Arbeitsalltag übertragen!
- (5) Kleine Finger: Das kam zu kurz!
- Bitte jeweils auf einen Satz beschränken.
- Bemerkungen: WL ggf. einmal vorführen, WL kann kürzen mit Beschränkung auf &lt;5 Finger
-*/-*/-*/-*/-*/-*/-*/-*/-*/-*/-*/-*/-*/-*/-*/-*/-*/-*/-*/-*/</v>
      </c>
    </row>
    <row r="142" spans="1:12" x14ac:dyDescent="0.2">
      <c r="A142" s="6">
        <f>'TtT V5-1 TS'!$B191</f>
        <v>2</v>
      </c>
      <c r="B142" s="6" t="e">
        <f>'TtT V5-1 TS'!#REF!</f>
        <v>#REF!</v>
      </c>
      <c r="C142" s="6" t="str" cm="1">
        <f t="array" ref="C142">_xlfn.IFS('TtT V5-1 TS'!AD191="na","na",'TtT V5-1 TS'!AD191='TtT V5-1 TS'!AF191,_xlfn.CONCAT('TtT V5-1 TS'!AE191),'TtT V5-1 TS'!AD191&lt;&gt;'TtT V5-1 TS'!AF191,_xlfn.CONCAT('TtT V5-1 TS'!AE191,"-",'TtT V5-1 TS'!AG191))</f>
        <v>22.7-22.8</v>
      </c>
      <c r="D142" s="14" t="str">
        <f>_xlfn.CONCAT("[",TEXT('TtT V5-1 TS'!G191,"mm" ),"m; bis ",TEXT('TtT V5-1 TS'!J191,"hh:mm")," --- Folie ",Foliennotizen[[#This Row],[Folien]]," (",TEXT('TtT V5-1 TS'!AH191,"#"),")]")</f>
        <v>[04m; bis 16:12 --- Folie 22.7-22.8 (2)]</v>
      </c>
      <c r="E142" s="6" t="str">
        <f>_xlfn.CONCAT(CHAR(10),"ID: ",'TtT V5-1 TS'!L191," | Einheit ",'TtT V5-1 TS'!M191,": ",'TtT V5-1 TS'!N191," | Baustein ",'TtT V5-1 TS'!O191,": ",'TtT V5-1 TS'!P191)</f>
        <v xml:space="preserve">
ID: 22.05.01.01_v_DE | Einheit 22: Feedback und Verabschiedung | Baustein 5: Verabschiedung</v>
      </c>
      <c r="F142" s="6" t="str">
        <f>_xlfn.CONCAT(CHAR(10),"Inhalt ",'TtT V5-1 TS'!Q191,": ",'TtT V5-1 TS'!R191," (",'TtT V5-1 TS'!S191,") | Schritt ",'TtT V5-1 TS'!T191,": ",'TtT V5-1 TS'!U191)</f>
        <v xml:space="preserve">
Inhalt 1: Abschluss (Vortrag) | Schritt 1: WL referiert</v>
      </c>
      <c r="G142" s="6" t="str">
        <f>_xlfn.CONCAT(CHAR(10),CHAR(10),"Aktive Rolle:",CHAR(10),'TtT V5-1 TS'!Z191)</f>
        <v xml:space="preserve">
Aktive Rolle:
WL leitet Ende des WS ein</v>
      </c>
      <c r="H142" s="6" t="str">
        <f>IF(ISBLANK('TtT V5-1 TS'!AA191),"",_xlfn.CONCAT(CHAR(10),CHAR(10),"Passive Rolle:",CHAR(10),'TtT V5-1 TS'!AA191))</f>
        <v/>
      </c>
      <c r="I142" s="6" t="str">
        <f>IF(ISBLANK('TtT V5-1 TS'!AB191),"",_xlfn.CONCAT(CHAR(10),CHAR(10),"--- Text für Chat---",CHAR(10),'TtT V5-1 TS'!AB191))</f>
        <v/>
      </c>
      <c r="J142" s="6" t="str">
        <f>IF(ISBLANK('TtT V5-1 TS'!AK191),"",_xlfn.CONCAT(CHAR(10),CHAR(10),"--- Ressource für Chat---",CHAR(10),'TtT V5-1 TS'!AK191))</f>
        <v/>
      </c>
      <c r="K142" s="6" t="str">
        <f t="shared" si="0"/>
        <v xml:space="preserve">
-*/-*/-*/-*/-*/-*/-*/-*/-*/-*/-*/-*/-*/-*/-*/-*/-*/-*/-*/-*/</v>
      </c>
      <c r="L142" s="7" t="str">
        <f>_xlfn.CONCAT(CHAR(10),Foliennotizen[[#This Row],[von bis - BS-Teilung]:[Zusatz Notes]])</f>
        <v xml:space="preserve">
[04m; bis 16:12 --- Folie 22.7-22.8 (2)]
ID: 22.05.01.01_v_DE | Einheit 22: Feedback und Verabschiedung | Baustein 5: Verabschiedung
Inhalt 1: Abschluss (Vortrag) | Schritt 1: WL referiert
Aktive Rolle:
WL leitet Ende des WS ein
-*/-*/-*/-*/-*/-*/-*/-*/-*/-*/-*/-*/-*/-*/-*/-*/-*/-*/-*/-*/</v>
      </c>
    </row>
    <row r="143" spans="1:12" x14ac:dyDescent="0.2">
      <c r="A143" s="6">
        <f>'TtT V5-1 TS'!$B193</f>
        <v>2</v>
      </c>
      <c r="B143" s="6" t="e">
        <f>'TtT V5-1 TS'!#REF!</f>
        <v>#REF!</v>
      </c>
      <c r="C143" s="6" t="str" cm="1">
        <f t="array" ref="C143">_xlfn.IFS('TtT V5-1 TS'!AD193="na","na",'TtT V5-1 TS'!AD193='TtT V5-1 TS'!AF193,_xlfn.CONCAT('TtT V5-1 TS'!AE193),'TtT V5-1 TS'!AD193&lt;&gt;'TtT V5-1 TS'!AF193,_xlfn.CONCAT('TtT V5-1 TS'!AE193,"-",'TtT V5-1 TS'!AG193))</f>
        <v>na</v>
      </c>
      <c r="D143" s="14" t="str">
        <f>_xlfn.CONCAT("[",TEXT('TtT V5-1 TS'!G193,"mm" ),"m; bis ",TEXT('TtT V5-1 TS'!J193,"hh:mm")," --- Folie ",Foliennotizen[[#This Row],[Folien]]," (",TEXT('TtT V5-1 TS'!AH193,"#"),")]")</f>
        <v>[18m; bis 16:30 --- Folie na (na)]</v>
      </c>
      <c r="E143" s="6" t="str">
        <f>_xlfn.CONCAT(CHAR(10),"ID: ",'TtT V5-1 TS'!L193," | Einheit ",'TtT V5-1 TS'!M193,": ",'TtT V5-1 TS'!N193," | Baustein ",'TtT V5-1 TS'!O193,": ",'TtT V5-1 TS'!P193)</f>
        <v xml:space="preserve">
ID: 22.07.01.01_v_DE | Einheit 22: Feedback und Verabschiedung | Baustein 7: Ende und Puffer</v>
      </c>
      <c r="F143" s="6" t="str">
        <f>_xlfn.CONCAT(CHAR(10),"Inhalt ",'TtT V5-1 TS'!Q193,": ",'TtT V5-1 TS'!R193," (",'TtT V5-1 TS'!S193,") | Schritt ",'TtT V5-1 TS'!T193,": ",'TtT V5-1 TS'!U193)</f>
        <v xml:space="preserve">
Inhalt 1: na (na) | Schritt 1: na</v>
      </c>
      <c r="G143" s="6" t="str">
        <f>_xlfn.CONCAT(CHAR(10),CHAR(10),"Aktive Rolle:",CHAR(10),'TtT V5-1 TS'!Z193)</f>
        <v xml:space="preserve">
Aktive Rolle:
na</v>
      </c>
      <c r="H143" s="6" t="str">
        <f>IF(ISBLANK('TtT V5-1 TS'!AA193),"",_xlfn.CONCAT(CHAR(10),CHAR(10),"Passive Rolle:",CHAR(10),'TtT V5-1 TS'!AA193))</f>
        <v/>
      </c>
      <c r="I143" s="6" t="str">
        <f>IF(ISBLANK('TtT V5-1 TS'!AB193),"",_xlfn.CONCAT(CHAR(10),CHAR(10),"--- Text für Chat---",CHAR(10),'TtT V5-1 TS'!AB193))</f>
        <v/>
      </c>
      <c r="J143" s="6" t="str">
        <f>IF(ISBLANK('TtT V5-1 TS'!AK193),"",_xlfn.CONCAT(CHAR(10),CHAR(10),"--- Ressource für Chat---",CHAR(10),'TtT V5-1 TS'!AK193))</f>
        <v/>
      </c>
      <c r="K143" s="6" t="str">
        <f t="shared" si="0"/>
        <v xml:space="preserve">
-*/-*/-*/-*/-*/-*/-*/-*/-*/-*/-*/-*/-*/-*/-*/-*/-*/-*/-*/-*/</v>
      </c>
      <c r="L143" s="7" t="str">
        <f>_xlfn.CONCAT(CHAR(10),Foliennotizen[[#This Row],[von bis - BS-Teilung]:[Zusatz Notes]])</f>
        <v xml:space="preserve">
[18m; bis 16:30 --- Folie na (na)]
ID: 22.07.01.01_v_DE | Einheit 22: Feedback und Verabschiedung | Baustein 7: Ende und Puffer
Inhalt 1: na (na) | Schritt 1: na
Aktive Rolle:
na
-*/-*/-*/-*/-*/-*/-*/-*/-*/-*/-*/-*/-*/-*/-*/-*/-*/-*/-*/-*/</v>
      </c>
    </row>
    <row r="144" spans="1:12" x14ac:dyDescent="0.2">
      <c r="A144" s="6">
        <f>'TtT V5-1 TS'!$B195</f>
        <v>3</v>
      </c>
      <c r="B144" s="6" t="e">
        <f>'TtT V5-1 TS'!#REF!</f>
        <v>#REF!</v>
      </c>
      <c r="C144" s="6" t="str" cm="1">
        <f t="array" ref="C144">_xlfn.IFS('TtT V5-1 TS'!AD195="na","na",'TtT V5-1 TS'!AD195='TtT V5-1 TS'!AF195,_xlfn.CONCAT('TtT V5-1 TS'!AE195),'TtT V5-1 TS'!AD195&lt;&gt;'TtT V5-1 TS'!AF195,_xlfn.CONCAT('TtT V5-1 TS'!AE195,"-",'TtT V5-1 TS'!AG195))</f>
        <v>1.1</v>
      </c>
      <c r="D144" s="14" t="str">
        <f>_xlfn.CONCAT("[",TEXT('TtT V5-1 TS'!G195,"mm" ),"m; bis ",TEXT('TtT V5-1 TS'!J195,"hh:mm")," --- Folie ",Foliennotizen[[#This Row],[Folien]]," (",TEXT('TtT V5-1 TS'!AH195,"#"),")]")</f>
        <v>[02m; bis 09:05 --- Folie 1.1 (1)]</v>
      </c>
      <c r="E144" s="6" t="str">
        <f>_xlfn.CONCAT(CHAR(10),"ID: ",'TtT V5-1 TS'!L195," | Einheit ",'TtT V5-1 TS'!M195,": ",'TtT V5-1 TS'!N195," | Baustein ",'TtT V5-1 TS'!O195,": ",'TtT V5-1 TS'!P195)</f>
        <v xml:space="preserve">
ID: 01.01.01.01_p_DE | Einheit 1: Begrüßen und Kennenlernen | Baustein 1: Vorstellung</v>
      </c>
      <c r="F144" s="6" t="str">
        <f>_xlfn.CONCAT(CHAR(10),"Inhalt ",'TtT V5-1 TS'!Q195,": ",'TtT V5-1 TS'!R195," (",'TtT V5-1 TS'!S195,") | Schritt ",'TtT V5-1 TS'!T195,": ",'TtT V5-1 TS'!U195)</f>
        <v xml:space="preserve">
Inhalt 1: Name TN (Zuruf) | Schritt 1: TN agieren</v>
      </c>
      <c r="G144" s="6" t="str">
        <f>_xlfn.CONCAT(CHAR(10),CHAR(10),"Aktive Rolle:",CHAR(10),'TtT V5-1 TS'!Z195)</f>
        <v xml:space="preserve">
Aktive Rolle:
Aufgabenstellung:
- TN nennen ihre Namen</v>
      </c>
      <c r="H144" s="6" t="str">
        <f>IF(ISBLANK('TtT V5-1 TS'!AA195),"",_xlfn.CONCAT(CHAR(10),CHAR(10),"Passive Rolle:",CHAR(10),'TtT V5-1 TS'!AA195))</f>
        <v/>
      </c>
      <c r="I144" s="6" t="str">
        <f>IF(ISBLANK('TtT V5-1 TS'!AB195),"",_xlfn.CONCAT(CHAR(10),CHAR(10),"--- Text für Chat---",CHAR(10),'TtT V5-1 TS'!AB195))</f>
        <v/>
      </c>
      <c r="J144" s="6" t="str">
        <f>IF(ISBLANK('TtT V5-1 TS'!AK195),"",_xlfn.CONCAT(CHAR(10),CHAR(10),"--- Ressource für Chat---",CHAR(10),'TtT V5-1 TS'!AK195))</f>
        <v/>
      </c>
      <c r="K144" s="6" t="str">
        <f t="shared" si="0"/>
        <v xml:space="preserve">
-*/-*/-*/-*/-*/-*/-*/-*/-*/-*/-*/-*/-*/-*/-*/-*/-*/-*/-*/-*/</v>
      </c>
      <c r="L144" s="7" t="str">
        <f>_xlfn.CONCAT(CHAR(10),Foliennotizen[[#This Row],[von bis - BS-Teilung]:[Zusatz Notes]])</f>
        <v xml:space="preserve">
[02m; bis 09:05 --- Folie 1.1 (1)]
ID: 01.01.01.01_p_DE | Einheit 1: Begrüßen und Kennenlernen | Baustein 1: Vorstellung
Inhalt 1: Name TN (Zuruf) | Schritt 1: TN agieren
Aktive Rolle:
Aufgabenstellung:
- TN nennen ihre Namen
-*/-*/-*/-*/-*/-*/-*/-*/-*/-*/-*/-*/-*/-*/-*/-*/-*/-*/-*/-*/</v>
      </c>
    </row>
    <row r="145" spans="1:12" x14ac:dyDescent="0.2">
      <c r="A145" s="6">
        <f>'TtT V5-1 TS'!$B196</f>
        <v>3</v>
      </c>
      <c r="B145" s="6" t="e">
        <f>'TtT V5-1 TS'!#REF!</f>
        <v>#REF!</v>
      </c>
      <c r="C145" s="6" t="str" cm="1">
        <f t="array" ref="C145">_xlfn.IFS('TtT V5-1 TS'!AD196="na","na",'TtT V5-1 TS'!AD196='TtT V5-1 TS'!AF196,_xlfn.CONCAT('TtT V5-1 TS'!AE196),'TtT V5-1 TS'!AD196&lt;&gt;'TtT V5-1 TS'!AF196,_xlfn.CONCAT('TtT V5-1 TS'!AE196,"-",'TtT V5-1 TS'!AG196))</f>
        <v>1.2</v>
      </c>
      <c r="D145" s="14" t="str">
        <f>_xlfn.CONCAT("[",TEXT('TtT V5-1 TS'!G196,"mm" ),"m; bis ",TEXT('TtT V5-1 TS'!J196,"hh:mm")," --- Folie ",Foliennotizen[[#This Row],[Folien]]," (",TEXT('TtT V5-1 TS'!AH196,"#"),")]")</f>
        <v>[01m; bis 09:06 --- Folie 1.2 (1)]</v>
      </c>
      <c r="E145" s="6" t="str">
        <f>_xlfn.CONCAT(CHAR(10),"ID: ",'TtT V5-1 TS'!L196," | Einheit ",'TtT V5-1 TS'!M196,": ",'TtT V5-1 TS'!N196," | Baustein ",'TtT V5-1 TS'!O196,": ",'TtT V5-1 TS'!P196)</f>
        <v xml:space="preserve">
ID: 01.02.01.01_p_DE | Einheit 1: Begrüßen und Kennenlernen | Baustein 2: Begrüßung</v>
      </c>
      <c r="F145" s="6" t="str">
        <f>_xlfn.CONCAT(CHAR(10),"Inhalt ",'TtT V5-1 TS'!Q196,": ",'TtT V5-1 TS'!R196," (",'TtT V5-1 TS'!S196,") | Schritt ",'TtT V5-1 TS'!T196,": ",'TtT V5-1 TS'!U196)</f>
        <v xml:space="preserve">
Inhalt 1: Name WL (Vortrag) | Schritt 1: WL referiert</v>
      </c>
      <c r="G145" s="6" t="str">
        <f>_xlfn.CONCAT(CHAR(10),CHAR(10),"Aktive Rolle:",CHAR(10),'TtT V5-1 TS'!Z196)</f>
        <v xml:space="preserve">
Aktive Rolle:
Vortrag:
- WL nennt NUR ihre Namen</v>
      </c>
      <c r="H145" s="6" t="str">
        <f>IF(ISBLANK('TtT V5-1 TS'!AA196),"",_xlfn.CONCAT(CHAR(10),CHAR(10),"Passive Rolle:",CHAR(10),'TtT V5-1 TS'!AA196))</f>
        <v/>
      </c>
      <c r="I145" s="6" t="str">
        <f>IF(ISBLANK('TtT V5-1 TS'!AB196),"",_xlfn.CONCAT(CHAR(10),CHAR(10),"--- Text für Chat---",CHAR(10),'TtT V5-1 TS'!AB196))</f>
        <v/>
      </c>
      <c r="J145" s="6" t="str">
        <f>IF(ISBLANK('TtT V5-1 TS'!AK196),"",_xlfn.CONCAT(CHAR(10),CHAR(10),"--- Ressource für Chat---",CHAR(10),'TtT V5-1 TS'!AK196))</f>
        <v/>
      </c>
      <c r="K145" s="6" t="str">
        <f t="shared" si="0"/>
        <v xml:space="preserve">
-*/-*/-*/-*/-*/-*/-*/-*/-*/-*/-*/-*/-*/-*/-*/-*/-*/-*/-*/-*/</v>
      </c>
      <c r="L145" s="7" t="str">
        <f>_xlfn.CONCAT(CHAR(10),Foliennotizen[[#This Row],[von bis - BS-Teilung]:[Zusatz Notes]])</f>
        <v xml:space="preserve">
[01m; bis 09:06 --- Folie 1.2 (1)]
ID: 01.02.01.01_p_DE | Einheit 1: Begrüßen und Kennenlernen | Baustein 2: Begrüßung
Inhalt 1: Name WL (Vortrag) | Schritt 1: WL referiert
Aktive Rolle:
Vortrag:
- WL nennt NUR ihre Namen
-*/-*/-*/-*/-*/-*/-*/-*/-*/-*/-*/-*/-*/-*/-*/-*/-*/-*/-*/-*/</v>
      </c>
    </row>
    <row r="146" spans="1:12" x14ac:dyDescent="0.2">
      <c r="A146" s="6">
        <f>'TtT V5-1 TS'!$B198</f>
        <v>3</v>
      </c>
      <c r="B146" s="6" t="e">
        <f>'TtT V5-1 TS'!#REF!</f>
        <v>#REF!</v>
      </c>
      <c r="C146" s="6" t="str" cm="1">
        <f t="array" ref="C146">_xlfn.IFS('TtT V5-1 TS'!AD198="na","na",'TtT V5-1 TS'!AD198='TtT V5-1 TS'!AF198,_xlfn.CONCAT('TtT V5-1 TS'!AE198),'TtT V5-1 TS'!AD198&lt;&gt;'TtT V5-1 TS'!AF198,_xlfn.CONCAT('TtT V5-1 TS'!AE198,"-",'TtT V5-1 TS'!AG198))</f>
        <v>1.4</v>
      </c>
      <c r="D146" s="14" t="str">
        <f>_xlfn.CONCAT("[",TEXT('TtT V5-1 TS'!G198,"mm" ),"m; bis ",TEXT('TtT V5-1 TS'!J198,"hh:mm")," --- Folie ",Foliennotizen[[#This Row],[Folien]]," (",TEXT('TtT V5-1 TS'!AH198,"#"),")]")</f>
        <v>[01m; bis 09:15 --- Folie 1.4 (1)]</v>
      </c>
      <c r="E146" s="6" t="str">
        <f>_xlfn.CONCAT(CHAR(10),"ID: ",'TtT V5-1 TS'!L198," | Einheit ",'TtT V5-1 TS'!M198,": ",'TtT V5-1 TS'!N198," | Baustein ",'TtT V5-1 TS'!O198,": ",'TtT V5-1 TS'!P198)</f>
        <v xml:space="preserve">
ID: 01.03.02.01_p_DE | Einheit 1: Begrüßen und Kennenlernen | Baustein 3: Kennenlernen</v>
      </c>
      <c r="F146" s="6" t="str">
        <f>_xlfn.CONCAT(CHAR(10),"Inhalt ",'TtT V5-1 TS'!Q198,": ",'TtT V5-1 TS'!R198," (",'TtT V5-1 TS'!S198,") | Schritt ",'TtT V5-1 TS'!T198,": ",'TtT V5-1 TS'!U198)</f>
        <v xml:space="preserve">
Inhalt 2: TN stellen sich vor (Wir und ich) | Schritt 1: 1/3 WL Vorbereitung</v>
      </c>
      <c r="G146" s="6" t="str">
        <f>_xlfn.CONCAT(CHAR(10),CHAR(10),"Aktive Rolle:",CHAR(10),'TtT V5-1 TS'!Z198)</f>
        <v xml:space="preserve">
Aktive Rolle:
Aufgabenstellung:
- WL teilt TN in 3er Gruppen (am besten sich unbekannter Personen) ein.
- Jede Gruppe findet sich an einem Flipchart ein (Design: Vorlage Wir und ich)
- "Bitte findet in jeder Gruppe 3 Gemeinsamkeiten und 3 Unterschiede in Gesprächen und schreibt diese auf Euer Flipchart."
- Zeit: 8 min
- Vorstellung Ergebnisse danach durch je 1 TN pro Gruppe im Plenum, max. 1 min</v>
      </c>
      <c r="H146" s="6" t="str">
        <f>IF(ISBLANK('TtT V5-1 TS'!AA198),"",_xlfn.CONCAT(CHAR(10),CHAR(10),"Passive Rolle:",CHAR(10),'TtT V5-1 TS'!AA198))</f>
        <v/>
      </c>
      <c r="I146" s="6" t="str">
        <f>IF(ISBLANK('TtT V5-1 TS'!AB198),"",_xlfn.CONCAT(CHAR(10),CHAR(10),"--- Text für Chat---",CHAR(10),'TtT V5-1 TS'!AB198))</f>
        <v/>
      </c>
      <c r="J146" s="6" t="str">
        <f>IF(ISBLANK('TtT V5-1 TS'!AK198),"",_xlfn.CONCAT(CHAR(10),CHAR(10),"--- Ressource für Chat---",CHAR(10),'TtT V5-1 TS'!AK198))</f>
        <v/>
      </c>
      <c r="K146" s="6" t="str">
        <f t="shared" si="0"/>
        <v xml:space="preserve">
-*/-*/-*/-*/-*/-*/-*/-*/-*/-*/-*/-*/-*/-*/-*/-*/-*/-*/-*/-*/</v>
      </c>
      <c r="L146" s="7" t="str">
        <f>_xlfn.CONCAT(CHAR(10),Foliennotizen[[#This Row],[von bis - BS-Teilung]:[Zusatz Notes]])</f>
        <v xml:space="preserve">
[01m; bis 09:15 --- Folie 1.4 (1)]
ID: 01.03.02.01_p_DE | Einheit 1: Begrüßen und Kennenlernen | Baustein 3: Kennenlernen
Inhalt 2: TN stellen sich vor (Wir und ich) | Schritt 1: 1/3 WL Vorbereitung
Aktive Rolle:
Aufgabenstellung:
- WL teilt TN in 3er Gruppen (am besten sich unbekannter Personen) ein.
- Jede Gruppe findet sich an einem Flipchart ein (Design: Vorlage Wir und ich)
- "Bitte findet in jeder Gruppe 3 Gemeinsamkeiten und 3 Unterschiede in Gesprächen und schreibt diese auf Euer Flipchart."
- Zeit: 8 min
- Vorstellung Ergebnisse danach durch je 1 TN pro Gruppe im Plenum, max. 1 min
-*/-*/-*/-*/-*/-*/-*/-*/-*/-*/-*/-*/-*/-*/-*/-*/-*/-*/-*/-*/</v>
      </c>
    </row>
    <row r="147" spans="1:12" x14ac:dyDescent="0.2">
      <c r="A147" s="6">
        <f>'TtT V5-1 TS'!$B199</f>
        <v>3</v>
      </c>
      <c r="B147" s="6" t="e">
        <f>'TtT V5-1 TS'!#REF!</f>
        <v>#REF!</v>
      </c>
      <c r="C147" s="6" t="str" cm="1">
        <f t="array" ref="C147">_xlfn.IFS('TtT V5-1 TS'!AD199="na","na",'TtT V5-1 TS'!AD199='TtT V5-1 TS'!AF199,_xlfn.CONCAT('TtT V5-1 TS'!AE199),'TtT V5-1 TS'!AD199&lt;&gt;'TtT V5-1 TS'!AF199,_xlfn.CONCAT('TtT V5-1 TS'!AE199,"-",'TtT V5-1 TS'!AG199))</f>
        <v>1.5</v>
      </c>
      <c r="D147" s="14" t="str">
        <f>_xlfn.CONCAT("[",TEXT('TtT V5-1 TS'!G199,"mm" ),"m; bis ",TEXT('TtT V5-1 TS'!J199,"hh:mm")," --- Folie ",Foliennotizen[[#This Row],[Folien]]," (",TEXT('TtT V5-1 TS'!AH199,"#"),")]")</f>
        <v>[08m; bis 09:23 --- Folie 1.5 (1)]</v>
      </c>
      <c r="E147" s="6" t="str">
        <f>_xlfn.CONCAT(CHAR(10),"ID: ",'TtT V5-1 TS'!L199," | Einheit ",'TtT V5-1 TS'!M199,": ",'TtT V5-1 TS'!N199," | Baustein ",'TtT V5-1 TS'!O199,": ",'TtT V5-1 TS'!P199)</f>
        <v xml:space="preserve">
ID: 01.03.02.02_p_DE | Einheit 1: Begrüßen und Kennenlernen | Baustein 3: Kennenlernen</v>
      </c>
      <c r="F147" s="6" t="str">
        <f>_xlfn.CONCAT(CHAR(10),"Inhalt ",'TtT V5-1 TS'!Q199,": ",'TtT V5-1 TS'!R199," (",'TtT V5-1 TS'!S199,") | Schritt ",'TtT V5-1 TS'!T199,": ",'TtT V5-1 TS'!U199)</f>
        <v xml:space="preserve">
Inhalt 2: TN stellen sich vor (Wir und ich) | Schritt 2: 2/3 TN Gruppenarbeit</v>
      </c>
      <c r="G147" s="6" t="str">
        <f>_xlfn.CONCAT(CHAR(10),CHAR(10),"Aktive Rolle:",CHAR(10),'TtT V5-1 TS'!Z199)</f>
        <v xml:space="preserve">
Aktive Rolle:
TN: Gruppen arbeiten am Flipchart</v>
      </c>
      <c r="H147" s="6" t="str">
        <f>IF(ISBLANK('TtT V5-1 TS'!AA199),"",_xlfn.CONCAT(CHAR(10),CHAR(10),"Passive Rolle:",CHAR(10),'TtT V5-1 TS'!AA199))</f>
        <v/>
      </c>
      <c r="I147" s="6" t="str">
        <f>IF(ISBLANK('TtT V5-1 TS'!AB199),"",_xlfn.CONCAT(CHAR(10),CHAR(10),"--- Text für Chat---",CHAR(10),'TtT V5-1 TS'!AB199))</f>
        <v/>
      </c>
      <c r="J147" s="6" t="str">
        <f>IF(ISBLANK('TtT V5-1 TS'!AK199),"",_xlfn.CONCAT(CHAR(10),CHAR(10),"--- Ressource für Chat---",CHAR(10),'TtT V5-1 TS'!AK199))</f>
        <v/>
      </c>
      <c r="K147" s="6" t="str">
        <f t="shared" si="0"/>
        <v xml:space="preserve">
-*/-*/-*/-*/-*/-*/-*/-*/-*/-*/-*/-*/-*/-*/-*/-*/-*/-*/-*/-*/</v>
      </c>
      <c r="L147" s="7" t="str">
        <f>_xlfn.CONCAT(CHAR(10),Foliennotizen[[#This Row],[von bis - BS-Teilung]:[Zusatz Notes]])</f>
        <v xml:space="preserve">
[08m; bis 09:23 --- Folie 1.5 (1)]
ID: 01.03.02.02_p_DE | Einheit 1: Begrüßen und Kennenlernen | Baustein 3: Kennenlernen
Inhalt 2: TN stellen sich vor (Wir und ich) | Schritt 2: 2/3 TN Gruppenarbeit
Aktive Rolle:
TN: Gruppen arbeiten am Flipchart
-*/-*/-*/-*/-*/-*/-*/-*/-*/-*/-*/-*/-*/-*/-*/-*/-*/-*/-*/-*/</v>
      </c>
    </row>
    <row r="148" spans="1:12" x14ac:dyDescent="0.2">
      <c r="A148" s="6">
        <f>'TtT V5-1 TS'!$B200</f>
        <v>3</v>
      </c>
      <c r="B148" s="6" t="e">
        <f>'TtT V5-1 TS'!#REF!</f>
        <v>#REF!</v>
      </c>
      <c r="C148" s="6" t="str" cm="1">
        <f t="array" ref="C148">_xlfn.IFS('TtT V5-1 TS'!AD200="na","na",'TtT V5-1 TS'!AD200='TtT V5-1 TS'!AF200,_xlfn.CONCAT('TtT V5-1 TS'!AE200),'TtT V5-1 TS'!AD200&lt;&gt;'TtT V5-1 TS'!AF200,_xlfn.CONCAT('TtT V5-1 TS'!AE200,"-",'TtT V5-1 TS'!AG200))</f>
        <v>1.6</v>
      </c>
      <c r="D148" s="14" t="str">
        <f>_xlfn.CONCAT("[",TEXT('TtT V5-1 TS'!G200,"mm" ),"m; bis ",TEXT('TtT V5-1 TS'!J200,"hh:mm")," --- Folie ",Foliennotizen[[#This Row],[Folien]]," (",TEXT('TtT V5-1 TS'!AH200,"#"),")]")</f>
        <v>[03m; bis 09:26 --- Folie 1.6 (1)]</v>
      </c>
      <c r="E148" s="6" t="str">
        <f>_xlfn.CONCAT(CHAR(10),"ID: ",'TtT V5-1 TS'!L200," | Einheit ",'TtT V5-1 TS'!M200,": ",'TtT V5-1 TS'!N200," | Baustein ",'TtT V5-1 TS'!O200,": ",'TtT V5-1 TS'!P200)</f>
        <v xml:space="preserve">
ID: 01.03.02.03_p_DE | Einheit 1: Begrüßen und Kennenlernen | Baustein 3: Kennenlernen</v>
      </c>
      <c r="F148" s="6" t="str">
        <f>_xlfn.CONCAT(CHAR(10),"Inhalt ",'TtT V5-1 TS'!Q200,": ",'TtT V5-1 TS'!R200," (",'TtT V5-1 TS'!S200,") | Schritt ",'TtT V5-1 TS'!T200,": ",'TtT V5-1 TS'!U200)</f>
        <v xml:space="preserve">
Inhalt 2: TN stellen sich vor (Wir und ich) | Schritt 3: 3/3 TN stellen vor</v>
      </c>
      <c r="G148" s="6" t="str">
        <f>_xlfn.CONCAT(CHAR(10),CHAR(10),"Aktive Rolle:",CHAR(10),'TtT V5-1 TS'!Z200)</f>
        <v xml:space="preserve">
Aktive Rolle:
Moderation:
- 1 TN je Gruppe stellt Ergebnisse vor
- max. 1 min/Gruppe</v>
      </c>
      <c r="H148" s="6" t="str">
        <f>IF(ISBLANK('TtT V5-1 TS'!AA200),"",_xlfn.CONCAT(CHAR(10),CHAR(10),"Passive Rolle:",CHAR(10),'TtT V5-1 TS'!AA200))</f>
        <v/>
      </c>
      <c r="I148" s="6" t="str">
        <f>IF(ISBLANK('TtT V5-1 TS'!AB200),"",_xlfn.CONCAT(CHAR(10),CHAR(10),"--- Text für Chat---",CHAR(10),'TtT V5-1 TS'!AB200))</f>
        <v/>
      </c>
      <c r="J148" s="6" t="str">
        <f>IF(ISBLANK('TtT V5-1 TS'!AK200),"",_xlfn.CONCAT(CHAR(10),CHAR(10),"--- Ressource für Chat---",CHAR(10),'TtT V5-1 TS'!AK200))</f>
        <v/>
      </c>
      <c r="K148" s="6" t="str">
        <f t="shared" si="0"/>
        <v xml:space="preserve">
-*/-*/-*/-*/-*/-*/-*/-*/-*/-*/-*/-*/-*/-*/-*/-*/-*/-*/-*/-*/</v>
      </c>
      <c r="L148" s="7" t="str">
        <f>_xlfn.CONCAT(CHAR(10),Foliennotizen[[#This Row],[von bis - BS-Teilung]:[Zusatz Notes]])</f>
        <v xml:space="preserve">
[03m; bis 09:26 --- Folie 1.6 (1)]
ID: 01.03.02.03_p_DE | Einheit 1: Begrüßen und Kennenlernen | Baustein 3: Kennenlernen
Inhalt 2: TN stellen sich vor (Wir und ich) | Schritt 3: 3/3 TN stellen vor
Aktive Rolle:
Moderation:
- 1 TN je Gruppe stellt Ergebnisse vor
- max. 1 min/Gruppe
-*/-*/-*/-*/-*/-*/-*/-*/-*/-*/-*/-*/-*/-*/-*/-*/-*/-*/-*/-*/</v>
      </c>
    </row>
    <row r="149" spans="1:12" x14ac:dyDescent="0.2">
      <c r="A149" s="6">
        <f>'TtT V5-1 TS'!$B202</f>
        <v>3</v>
      </c>
      <c r="B149" s="6" t="e">
        <f>'TtT V5-1 TS'!#REF!</f>
        <v>#REF!</v>
      </c>
      <c r="C149" s="6" t="str" cm="1">
        <f t="array" ref="C149">_xlfn.IFS('TtT V5-1 TS'!AD202="na","na",'TtT V5-1 TS'!AD202='TtT V5-1 TS'!AF202,_xlfn.CONCAT('TtT V5-1 TS'!AE202),'TtT V5-1 TS'!AD202&lt;&gt;'TtT V5-1 TS'!AF202,_xlfn.CONCAT('TtT V5-1 TS'!AE202,"-",'TtT V5-1 TS'!AG202))</f>
        <v>na</v>
      </c>
      <c r="D149" s="14" t="str">
        <f>_xlfn.CONCAT("[",TEXT('TtT V5-1 TS'!G202,"mm" ),"m; bis ",TEXT('TtT V5-1 TS'!J202,"hh:mm")," --- Folie ",Foliennotizen[[#This Row],[Folien]]," (",TEXT('TtT V5-1 TS'!AH202,"#"),")]")</f>
        <v>[01m; bis 09:28 --- Folie na (na)]</v>
      </c>
      <c r="E149" s="6" t="str">
        <f>_xlfn.CONCAT(CHAR(10),"ID: ",'TtT V5-1 TS'!L202," | Einheit ",'TtT V5-1 TS'!M202,": ",'TtT V5-1 TS'!N202," | Baustein ",'TtT V5-1 TS'!O202,": ",'TtT V5-1 TS'!P202)</f>
        <v xml:space="preserve">
ID: 01.03.04.01_p_DE | Einheit 1: Begrüßen und Kennenlernen | Baustein 3: Kennenlernen</v>
      </c>
      <c r="F149" s="6" t="str">
        <f>_xlfn.CONCAT(CHAR(10),"Inhalt ",'TtT V5-1 TS'!Q202,": ",'TtT V5-1 TS'!R202," (",'TtT V5-1 TS'!S202,") | Schritt ",'TtT V5-1 TS'!T202,": ",'TtT V5-1 TS'!U202)</f>
        <v xml:space="preserve">
Inhalt 4: TN Namensschilder (Übung) | Schritt 1: TN agieren</v>
      </c>
      <c r="G149" s="6" t="str">
        <f>_xlfn.CONCAT(CHAR(10),CHAR(10),"Aktive Rolle:",CHAR(10),'TtT V5-1 TS'!Z202)</f>
        <v xml:space="preserve">
Aktive Rolle:
- Namenschilder erstellen oder
- vorbereitete Namensschilder austeilen</v>
      </c>
      <c r="H149" s="6" t="str">
        <f>IF(ISBLANK('TtT V5-1 TS'!AA202),"",_xlfn.CONCAT(CHAR(10),CHAR(10),"Passive Rolle:",CHAR(10),'TtT V5-1 TS'!AA202))</f>
        <v/>
      </c>
      <c r="I149" s="6" t="str">
        <f>IF(ISBLANK('TtT V5-1 TS'!AB202),"",_xlfn.CONCAT(CHAR(10),CHAR(10),"--- Text für Chat---",CHAR(10),'TtT V5-1 TS'!AB202))</f>
        <v/>
      </c>
      <c r="J149" s="6" t="str">
        <f>IF(ISBLANK('TtT V5-1 TS'!AK202),"",_xlfn.CONCAT(CHAR(10),CHAR(10),"--- Ressource für Chat---",CHAR(10),'TtT V5-1 TS'!AK202))</f>
        <v/>
      </c>
      <c r="K149" s="6" t="str">
        <f t="shared" si="0"/>
        <v xml:space="preserve">
-*/-*/-*/-*/-*/-*/-*/-*/-*/-*/-*/-*/-*/-*/-*/-*/-*/-*/-*/-*/</v>
      </c>
      <c r="L149" s="7" t="str">
        <f>_xlfn.CONCAT(CHAR(10),Foliennotizen[[#This Row],[von bis - BS-Teilung]:[Zusatz Notes]])</f>
        <v xml:space="preserve">
[01m; bis 09:28 --- Folie na (na)]
ID: 01.03.04.01_p_DE | Einheit 1: Begrüßen und Kennenlernen | Baustein 3: Kennenlernen
Inhalt 4: TN Namensschilder (Übung) | Schritt 1: TN agieren
Aktive Rolle:
- Namenschilder erstellen oder
- vorbereitete Namensschilder austeilen
-*/-*/-*/-*/-*/-*/-*/-*/-*/-*/-*/-*/-*/-*/-*/-*/-*/-*/-*/-*/</v>
      </c>
    </row>
    <row r="150" spans="1:12" x14ac:dyDescent="0.2">
      <c r="A150" s="6">
        <f>'TtT V5-1 TS'!$B203</f>
        <v>3</v>
      </c>
      <c r="B150" s="6" t="e">
        <f>'TtT V5-1 TS'!#REF!</f>
        <v>#REF!</v>
      </c>
      <c r="C150" s="6" t="str" cm="1">
        <f t="array" ref="C150">_xlfn.IFS('TtT V5-1 TS'!AD203="na","na",'TtT V5-1 TS'!AD203='TtT V5-1 TS'!AF203,_xlfn.CONCAT('TtT V5-1 TS'!AE203),'TtT V5-1 TS'!AD203&lt;&gt;'TtT V5-1 TS'!AF203,_xlfn.CONCAT('TtT V5-1 TS'!AE203,"-",'TtT V5-1 TS'!AG203))</f>
        <v>2.1-2.2</v>
      </c>
      <c r="D150" s="14" t="str">
        <f>_xlfn.CONCAT("[",TEXT('TtT V5-1 TS'!G203,"mm" ),"m; bis ",TEXT('TtT V5-1 TS'!J203,"hh:mm")," --- Folie ",Foliennotizen[[#This Row],[Folien]]," (",TEXT('TtT V5-1 TS'!AH203,"#"),")]")</f>
        <v>[03m; bis 09:31 --- Folie 2.1-2.2 (2)]</v>
      </c>
      <c r="E150" s="6" t="str">
        <f>_xlfn.CONCAT(CHAR(10),"ID: ",'TtT V5-1 TS'!L203," | Einheit ",'TtT V5-1 TS'!M203,": ",'TtT V5-1 TS'!N203," | Baustein ",'TtT V5-1 TS'!O203,": ",'TtT V5-1 TS'!P203)</f>
        <v xml:space="preserve">
ID: 02.01.01.01_p_DE | Einheit 2: Orientierung | Baustein 1: Workshoplandkarte</v>
      </c>
      <c r="F150" s="6" t="str">
        <f>_xlfn.CONCAT(CHAR(10),"Inhalt ",'TtT V5-1 TS'!Q203,": ",'TtT V5-1 TS'!R203," (",'TtT V5-1 TS'!S203,") | Schritt ",'TtT V5-1 TS'!T203,": ",'TtT V5-1 TS'!U203)</f>
        <v xml:space="preserve">
Inhalt 1: Workshoplandkarte (Vortrag) | Schritt 1: WL referiert</v>
      </c>
      <c r="G150" s="6" t="str">
        <f>_xlfn.CONCAT(CHAR(10),CHAR(10),"Aktive Rolle:",CHAR(10),'TtT V5-1 TS'!Z203)</f>
        <v xml:space="preserve">
Aktive Rolle:
Vortrag: Erklären der Workshoplandkarte</v>
      </c>
      <c r="H150" s="6" t="str">
        <f>IF(ISBLANK('TtT V5-1 TS'!AA203),"",_xlfn.CONCAT(CHAR(10),CHAR(10),"Passive Rolle:",CHAR(10),'TtT V5-1 TS'!AA203))</f>
        <v/>
      </c>
      <c r="I150" s="6" t="str">
        <f>IF(ISBLANK('TtT V5-1 TS'!AB203),"",_xlfn.CONCAT(CHAR(10),CHAR(10),"--- Text für Chat---",CHAR(10),'TtT V5-1 TS'!AB203))</f>
        <v/>
      </c>
      <c r="J150" s="6" t="str">
        <f>IF(ISBLANK('TtT V5-1 TS'!AK203),"",_xlfn.CONCAT(CHAR(10),CHAR(10),"--- Ressource für Chat---",CHAR(10),'TtT V5-1 TS'!AK203))</f>
        <v/>
      </c>
      <c r="K150" s="6" t="str">
        <f t="shared" si="0"/>
        <v xml:space="preserve">
-*/-*/-*/-*/-*/-*/-*/-*/-*/-*/-*/-*/-*/-*/-*/-*/-*/-*/-*/-*/</v>
      </c>
      <c r="L150" s="7" t="str">
        <f>_xlfn.CONCAT(CHAR(10),Foliennotizen[[#This Row],[von bis - BS-Teilung]:[Zusatz Notes]])</f>
        <v xml:space="preserve">
[03m; bis 09:31 --- Folie 2.1-2.2 (2)]
ID: 02.01.01.01_p_DE | Einheit 2: Orientierung | Baustein 1: Workshoplandkarte
Inhalt 1: Workshoplandkarte (Vortrag) | Schritt 1: WL referiert
Aktive Rolle:
Vortrag: Erklären der Workshoplandkarte
-*/-*/-*/-*/-*/-*/-*/-*/-*/-*/-*/-*/-*/-*/-*/-*/-*/-*/-*/-*/</v>
      </c>
    </row>
    <row r="151" spans="1:12" x14ac:dyDescent="0.2">
      <c r="A151" s="6">
        <f>'TtT V5-1 TS'!$B205</f>
        <v>3</v>
      </c>
      <c r="B151" s="6" t="e">
        <f>'TtT V5-1 TS'!#REF!</f>
        <v>#REF!</v>
      </c>
      <c r="C151" s="6" t="str" cm="1">
        <f t="array" ref="C151">_xlfn.IFS('TtT V5-1 TS'!AD205="na","na",'TtT V5-1 TS'!AD205='TtT V5-1 TS'!AF205,_xlfn.CONCAT('TtT V5-1 TS'!AE205),'TtT V5-1 TS'!AD205&lt;&gt;'TtT V5-1 TS'!AF205,_xlfn.CONCAT('TtT V5-1 TS'!AE205,"-",'TtT V5-1 TS'!AG205))</f>
        <v>na</v>
      </c>
      <c r="D151" s="14" t="str">
        <f>_xlfn.CONCAT("[",TEXT('TtT V5-1 TS'!G205,"mm" ),"m; bis ",TEXT('TtT V5-1 TS'!J205,"hh:mm")," --- Folie ",Foliennotizen[[#This Row],[Folien]]," (",TEXT('TtT V5-1 TS'!AH205,"#"),")]")</f>
        <v>[05m; bis 09:37 --- Folie na (na)]</v>
      </c>
      <c r="E151" s="6" t="str">
        <f>_xlfn.CONCAT(CHAR(10),"ID: ",'TtT V5-1 TS'!L205," | Einheit ",'TtT V5-1 TS'!M205,": ",'TtT V5-1 TS'!N205," | Baustein ",'TtT V5-1 TS'!O205,": ",'TtT V5-1 TS'!P205)</f>
        <v xml:space="preserve">
ID: 02.01.02.02_p_DE | Einheit 2: Orientierung | Baustein 1: Workshoplandkarte</v>
      </c>
      <c r="F151" s="6" t="str">
        <f>_xlfn.CONCAT(CHAR(10),"Inhalt ",'TtT V5-1 TS'!Q205,": ",'TtT V5-1 TS'!R205," (",'TtT V5-1 TS'!S205,") | Schritt ",'TtT V5-1 TS'!T205,": ",'TtT V5-1 TS'!U205)</f>
        <v xml:space="preserve">
Inhalt 2: Workshoplandkarte (Erwartungsabfrage) | Schritt 2: 2/3 TN arbeiten</v>
      </c>
      <c r="G151" s="6" t="str">
        <f>_xlfn.CONCAT(CHAR(10),CHAR(10),"Aktive Rolle:",CHAR(10),'TtT V5-1 TS'!Z205)</f>
        <v xml:space="preserve">
Aktive Rolle:
TN schreiben ihre Erwartungen auf</v>
      </c>
      <c r="H151" s="6" t="str">
        <f>IF(ISBLANK('TtT V5-1 TS'!AA205),"",_xlfn.CONCAT(CHAR(10),CHAR(10),"Passive Rolle:",CHAR(10),'TtT V5-1 TS'!AA205))</f>
        <v/>
      </c>
      <c r="I151" s="6" t="str">
        <f>IF(ISBLANK('TtT V5-1 TS'!AB205),"",_xlfn.CONCAT(CHAR(10),CHAR(10),"--- Text für Chat---",CHAR(10),'TtT V5-1 TS'!AB205))</f>
        <v/>
      </c>
      <c r="J151" s="6" t="str">
        <f>IF(ISBLANK('TtT V5-1 TS'!AK205),"",_xlfn.CONCAT(CHAR(10),CHAR(10),"--- Ressource für Chat---",CHAR(10),'TtT V5-1 TS'!AK205))</f>
        <v/>
      </c>
      <c r="K151" s="6" t="str">
        <f t="shared" si="0"/>
        <v xml:space="preserve">
-*/-*/-*/-*/-*/-*/-*/-*/-*/-*/-*/-*/-*/-*/-*/-*/-*/-*/-*/-*/</v>
      </c>
      <c r="L151" s="7" t="str">
        <f>_xlfn.CONCAT(CHAR(10),Foliennotizen[[#This Row],[von bis - BS-Teilung]:[Zusatz Notes]])</f>
        <v xml:space="preserve">
[05m; bis 09:37 --- Folie na (na)]
ID: 02.01.02.02_p_DE | Einheit 2: Orientierung | Baustein 1: Workshoplandkarte
Inhalt 2: Workshoplandkarte (Erwartungsabfrage) | Schritt 2: 2/3 TN arbeiten
Aktive Rolle:
TN schreiben ihre Erwartungen auf
-*/-*/-*/-*/-*/-*/-*/-*/-*/-*/-*/-*/-*/-*/-*/-*/-*/-*/-*/-*/</v>
      </c>
    </row>
    <row r="152" spans="1:12" x14ac:dyDescent="0.2">
      <c r="A152" s="6">
        <f>'TtT V5-1 TS'!$B206</f>
        <v>3</v>
      </c>
      <c r="B152" s="6" t="e">
        <f>'TtT V5-1 TS'!#REF!</f>
        <v>#REF!</v>
      </c>
      <c r="C152" s="6" t="str" cm="1">
        <f t="array" ref="C152">_xlfn.IFS('TtT V5-1 TS'!AD206="na","na",'TtT V5-1 TS'!AD206='TtT V5-1 TS'!AF206,_xlfn.CONCAT('TtT V5-1 TS'!AE206),'TtT V5-1 TS'!AD206&lt;&gt;'TtT V5-1 TS'!AF206,_xlfn.CONCAT('TtT V5-1 TS'!AE206,"-",'TtT V5-1 TS'!AG206))</f>
        <v>na</v>
      </c>
      <c r="D152" s="14" t="str">
        <f>_xlfn.CONCAT("[",TEXT('TtT V5-1 TS'!G206,"mm" ),"m; bis ",TEXT('TtT V5-1 TS'!J206,"hh:mm")," --- Folie ",Foliennotizen[[#This Row],[Folien]]," (",TEXT('TtT V5-1 TS'!AH206,"#"),")]")</f>
        <v>[15m; bis 09:52 --- Folie na (na)]</v>
      </c>
      <c r="E152" s="6" t="str">
        <f>_xlfn.CONCAT(CHAR(10),"ID: ",'TtT V5-1 TS'!L206," | Einheit ",'TtT V5-1 TS'!M206,": ",'TtT V5-1 TS'!N206," | Baustein ",'TtT V5-1 TS'!O206,": ",'TtT V5-1 TS'!P206)</f>
        <v xml:space="preserve">
ID: 02.01.02.03_p_DE | Einheit 2: Orientierung | Baustein 1: Workshoplandkarte</v>
      </c>
      <c r="F152" s="6" t="str">
        <f>_xlfn.CONCAT(CHAR(10),"Inhalt ",'TtT V5-1 TS'!Q206,": ",'TtT V5-1 TS'!R206," (",'TtT V5-1 TS'!S206,") | Schritt ",'TtT V5-1 TS'!T206,": ",'TtT V5-1 TS'!U206)</f>
        <v xml:space="preserve">
Inhalt 2: Workshoplandkarte (Erwartungsabfrage) | Schritt 3: 3/3 TN geben Input</v>
      </c>
      <c r="G152" s="6" t="str">
        <f>_xlfn.CONCAT(CHAR(10),CHAR(10),"Aktive Rolle:",CHAR(10),'TtT V5-1 TS'!Z206)</f>
        <v xml:space="preserve">
Aktive Rolle:
Moderation:
- TN einzeln nach vorne bitten.
- "Bitte stellt Eure Erwartungen auf den Karten vor und pinnt sie auf der Workshoplandkarte dort an, wo sie ungefähr hinpassen."</v>
      </c>
      <c r="H152" s="6" t="str">
        <f>IF(ISBLANK('TtT V5-1 TS'!AA206),"",_xlfn.CONCAT(CHAR(10),CHAR(10),"Passive Rolle:",CHAR(10),'TtT V5-1 TS'!AA206))</f>
        <v/>
      </c>
      <c r="I152" s="6" t="str">
        <f>IF(ISBLANK('TtT V5-1 TS'!AB206),"",_xlfn.CONCAT(CHAR(10),CHAR(10),"--- Text für Chat---",CHAR(10),'TtT V5-1 TS'!AB206))</f>
        <v/>
      </c>
      <c r="J152" s="6" t="str">
        <f>IF(ISBLANK('TtT V5-1 TS'!AK206),"",_xlfn.CONCAT(CHAR(10),CHAR(10),"--- Ressource für Chat---",CHAR(10),'TtT V5-1 TS'!AK206))</f>
        <v/>
      </c>
      <c r="K152" s="6" t="str">
        <f t="shared" si="0"/>
        <v xml:space="preserve">
-*/-*/-*/-*/-*/-*/-*/-*/-*/-*/-*/-*/-*/-*/-*/-*/-*/-*/-*/-*/</v>
      </c>
      <c r="L152" s="7" t="str">
        <f>_xlfn.CONCAT(CHAR(10),Foliennotizen[[#This Row],[von bis - BS-Teilung]:[Zusatz Notes]])</f>
        <v xml:space="preserve">
[15m; bis 09:52 --- Folie na (na)]
ID: 02.01.02.03_p_DE | Einheit 2: Orientierung | Baustein 1: Workshoplandkarte
Inhalt 2: Workshoplandkarte (Erwartungsabfrage) | Schritt 3: 3/3 TN geben Input
Aktive Rolle:
Moderation:
- TN einzeln nach vorne bitten.
- "Bitte stellt Eure Erwartungen auf den Karten vor und pinnt sie auf der Workshoplandkarte dort an, wo sie ungefähr hinpassen."
-*/-*/-*/-*/-*/-*/-*/-*/-*/-*/-*/-*/-*/-*/-*/-*/-*/-*/-*/-*/</v>
      </c>
    </row>
    <row r="153" spans="1:12" x14ac:dyDescent="0.2">
      <c r="A153" s="6">
        <f>'TtT V5-1 TS'!$B207</f>
        <v>3</v>
      </c>
      <c r="B153" s="6" t="e">
        <f>'TtT V5-1 TS'!#REF!</f>
        <v>#REF!</v>
      </c>
      <c r="C153" s="6" t="str" cm="1">
        <f t="array" ref="C153">_xlfn.IFS('TtT V5-1 TS'!AD207="na","na",'TtT V5-1 TS'!AD207='TtT V5-1 TS'!AF207,_xlfn.CONCAT('TtT V5-1 TS'!AE207),'TtT V5-1 TS'!AD207&lt;&gt;'TtT V5-1 TS'!AF207,_xlfn.CONCAT('TtT V5-1 TS'!AE207,"-",'TtT V5-1 TS'!AG207))</f>
        <v>2.5-2.6</v>
      </c>
      <c r="D153" s="14" t="str">
        <f>_xlfn.CONCAT("[",TEXT('TtT V5-1 TS'!G207,"mm" ),"m; bis ",TEXT('TtT V5-1 TS'!J207,"hh:mm")," --- Folie ",Foliennotizen[[#This Row],[Folien]]," (",TEXT('TtT V5-1 TS'!AH207,"#"),")]")</f>
        <v>[05m; bis 09:57 --- Folie 2.5-2.6 (2)]</v>
      </c>
      <c r="E153" s="6" t="str">
        <f>_xlfn.CONCAT(CHAR(10),"ID: ",'TtT V5-1 TS'!L207," | Einheit ",'TtT V5-1 TS'!M207,": ",'TtT V5-1 TS'!N207," | Baustein ",'TtT V5-1 TS'!O207,": ",'TtT V5-1 TS'!P207)</f>
        <v xml:space="preserve">
ID: 02.02.01.01_p_DE | Einheit 2: Orientierung | Baustein 2: Tagesplan kennen</v>
      </c>
      <c r="F153" s="6" t="str">
        <f>_xlfn.CONCAT(CHAR(10),"Inhalt ",'TtT V5-1 TS'!Q207,": ",'TtT V5-1 TS'!R207," (",'TtT V5-1 TS'!S207,") | Schritt ",'TtT V5-1 TS'!T207,": ",'TtT V5-1 TS'!U207)</f>
        <v xml:space="preserve">
Inhalt 1: Vorstellung Tagesablauf (Vortrag) | Schritt 1: WL referiert</v>
      </c>
      <c r="G153" s="6" t="str">
        <f>_xlfn.CONCAT(CHAR(10),CHAR(10),"Aktive Rolle:",CHAR(10),'TtT V5-1 TS'!Z207)</f>
        <v xml:space="preserve">
Aktive Rolle:
Vortrag:
- Tagesplan vorstellen
- Gibt es unter den TN organisatorisches zu beachten?
- Hinweis: Schwäbischer Sparplan ohne Angaben von genauen Pausenzeiten; insgesamt nur grobe Übersicht über den Tagesablauf</v>
      </c>
      <c r="H153" s="6" t="str">
        <f>IF(ISBLANK('TtT V5-1 TS'!AA207),"",_xlfn.CONCAT(CHAR(10),CHAR(10),"Passive Rolle:",CHAR(10),'TtT V5-1 TS'!AA207))</f>
        <v/>
      </c>
      <c r="I153" s="6" t="str">
        <f>IF(ISBLANK('TtT V5-1 TS'!AB207),"",_xlfn.CONCAT(CHAR(10),CHAR(10),"--- Text für Chat---",CHAR(10),'TtT V5-1 TS'!AB207))</f>
        <v/>
      </c>
      <c r="J153" s="6" t="str">
        <f>IF(ISBLANK('TtT V5-1 TS'!AK207),"",_xlfn.CONCAT(CHAR(10),CHAR(10),"--- Ressource für Chat---",CHAR(10),'TtT V5-1 TS'!AK207))</f>
        <v/>
      </c>
      <c r="K153" s="6" t="str">
        <f t="shared" si="0"/>
        <v xml:space="preserve">
-*/-*/-*/-*/-*/-*/-*/-*/-*/-*/-*/-*/-*/-*/-*/-*/-*/-*/-*/-*/</v>
      </c>
      <c r="L153" s="7" t="str">
        <f>_xlfn.CONCAT(CHAR(10),Foliennotizen[[#This Row],[von bis - BS-Teilung]:[Zusatz Notes]])</f>
        <v xml:space="preserve">
[05m; bis 09:57 --- Folie 2.5-2.6 (2)]
ID: 02.02.01.01_p_DE | Einheit 2: Orientierung | Baustein 2: Tagesplan kennen
Inhalt 1: Vorstellung Tagesablauf (Vortrag) | Schritt 1: WL referiert
Aktive Rolle:
Vortrag:
- Tagesplan vorstellen
- Gibt es unter den TN organisatorisches zu beachten?
- Hinweis: Schwäbischer Sparplan ohne Angaben von genauen Pausenzeiten; insgesamt nur grobe Übersicht über den Tagesablauf
-*/-*/-*/-*/-*/-*/-*/-*/-*/-*/-*/-*/-*/-*/-*/-*/-*/-*/-*/-*/</v>
      </c>
    </row>
    <row r="154" spans="1:12" x14ac:dyDescent="0.2">
      <c r="A154" s="6">
        <f>'TtT V5-1 TS'!$B208</f>
        <v>3</v>
      </c>
      <c r="B154" s="6" t="e">
        <f>'TtT V5-1 TS'!#REF!</f>
        <v>#REF!</v>
      </c>
      <c r="C154" s="6" t="str" cm="1">
        <f t="array" ref="C154">_xlfn.IFS('TtT V5-1 TS'!AD208="na","na",'TtT V5-1 TS'!AD208='TtT V5-1 TS'!AF208,_xlfn.CONCAT('TtT V5-1 TS'!AE208),'TtT V5-1 TS'!AD208&lt;&gt;'TtT V5-1 TS'!AF208,_xlfn.CONCAT('TtT V5-1 TS'!AE208,"-",'TtT V5-1 TS'!AG208))</f>
        <v>2.7</v>
      </c>
      <c r="D154" s="14" t="str">
        <f>_xlfn.CONCAT("[",TEXT('TtT V5-1 TS'!G208,"mm" ),"m; bis ",TEXT('TtT V5-1 TS'!J208,"hh:mm")," --- Folie ",Foliennotizen[[#This Row],[Folien]]," (",TEXT('TtT V5-1 TS'!AH208,"#"),")]")</f>
        <v>[01m; bis 09:58 --- Folie 2.7 (1)]</v>
      </c>
      <c r="E154" s="6" t="str">
        <f>_xlfn.CONCAT(CHAR(10),"ID: ",'TtT V5-1 TS'!L208," | Einheit ",'TtT V5-1 TS'!M208,": ",'TtT V5-1 TS'!N208," | Baustein ",'TtT V5-1 TS'!O208,": ",'TtT V5-1 TS'!P208)</f>
        <v xml:space="preserve">
ID: 02.03.01.01_p_DE | Einheit 2: Orientierung | Baustein 3: Beuteblatt</v>
      </c>
      <c r="F154" s="6" t="str">
        <f>_xlfn.CONCAT(CHAR(10),"Inhalt ",'TtT V5-1 TS'!Q208,": ",'TtT V5-1 TS'!R208," (",'TtT V5-1 TS'!S208,") | Schritt ",'TtT V5-1 TS'!T208,": ",'TtT V5-1 TS'!U208)</f>
        <v xml:space="preserve">
Inhalt 1: Beuteblatt (Vortrag) | Schritt 1: WL referiert</v>
      </c>
      <c r="G154" s="6" t="str">
        <f>_xlfn.CONCAT(CHAR(10),CHAR(10),"Aktive Rolle:",CHAR(10),'TtT V5-1 TS'!Z208)</f>
        <v xml:space="preserve">
Aktive Rolle:
Vortrag:
- "Ihr könnt im Laufe des Workshops gerne die für Euch relevanten Aspekte notieren.  Hierfür könnt Ihr z. B. das Beuteblatt verwenden."</v>
      </c>
      <c r="H154" s="6" t="str">
        <f>IF(ISBLANK('TtT V5-1 TS'!AA208),"",_xlfn.CONCAT(CHAR(10),CHAR(10),"Passive Rolle:",CHAR(10),'TtT V5-1 TS'!AA208))</f>
        <v/>
      </c>
      <c r="I154" s="6" t="str">
        <f>IF(ISBLANK('TtT V5-1 TS'!AB208),"",_xlfn.CONCAT(CHAR(10),CHAR(10),"--- Text für Chat---",CHAR(10),'TtT V5-1 TS'!AB208))</f>
        <v/>
      </c>
      <c r="J154" s="6" t="str">
        <f>IF(ISBLANK('TtT V5-1 TS'!AK208),"",_xlfn.CONCAT(CHAR(10),CHAR(10),"--- Ressource für Chat---",CHAR(10),'TtT V5-1 TS'!AK208))</f>
        <v/>
      </c>
      <c r="K154" s="6" t="str">
        <f t="shared" si="0"/>
        <v xml:space="preserve">
-*/-*/-*/-*/-*/-*/-*/-*/-*/-*/-*/-*/-*/-*/-*/-*/-*/-*/-*/-*/</v>
      </c>
      <c r="L154" s="7" t="str">
        <f>_xlfn.CONCAT(CHAR(10),Foliennotizen[[#This Row],[von bis - BS-Teilung]:[Zusatz Notes]])</f>
        <v xml:space="preserve">
[01m; bis 09:58 --- Folie 2.7 (1)]
ID: 02.03.01.01_p_DE | Einheit 2: Orientierung | Baustein 3: Beuteblatt
Inhalt 1: Beuteblatt (Vortrag) | Schritt 1: WL referiert
Aktive Rolle:
Vortrag:
- "Ihr könnt im Laufe des Workshops gerne die für Euch relevanten Aspekte notieren.  Hierfür könnt Ihr z. B. das Beuteblatt verwenden."
-*/-*/-*/-*/-*/-*/-*/-*/-*/-*/-*/-*/-*/-*/-*/-*/-*/-*/-*/-*/</v>
      </c>
    </row>
    <row r="155" spans="1:12" x14ac:dyDescent="0.2">
      <c r="A155" s="6">
        <f>'TtT V5-1 TS'!$B209</f>
        <v>3</v>
      </c>
      <c r="B155" s="6" t="e">
        <f>'TtT V5-1 TS'!#REF!</f>
        <v>#REF!</v>
      </c>
      <c r="C155" s="6" t="str" cm="1">
        <f t="array" ref="C155">_xlfn.IFS('TtT V5-1 TS'!AD209="na","na",'TtT V5-1 TS'!AD209='TtT V5-1 TS'!AF209,_xlfn.CONCAT('TtT V5-1 TS'!AE209),'TtT V5-1 TS'!AD209&lt;&gt;'TtT V5-1 TS'!AF209,_xlfn.CONCAT('TtT V5-1 TS'!AE209,"-",'TtT V5-1 TS'!AG209))</f>
        <v>3.1-3.3</v>
      </c>
      <c r="D155" s="14" t="str">
        <f>_xlfn.CONCAT("[",TEXT('TtT V5-1 TS'!G209,"mm" ),"m; bis ",TEXT('TtT V5-1 TS'!J209,"hh:mm")," --- Folie ",Foliennotizen[[#This Row],[Folien]]," (",TEXT('TtT V5-1 TS'!AH209,"#"),")]")</f>
        <v>[09m; bis 10:07 --- Folie 3.1-3.3 (3)]</v>
      </c>
      <c r="E155" s="6" t="str">
        <f>_xlfn.CONCAT(CHAR(10),"ID: ",'TtT V5-1 TS'!L209," | Einheit ",'TtT V5-1 TS'!M209,": ",'TtT V5-1 TS'!N209," | Baustein ",'TtT V5-1 TS'!O209,": ",'TtT V5-1 TS'!P209)</f>
        <v xml:space="preserve">
ID: 03.01.01.01_p_DE | Einheit 3: Didaktisches Vorgehen | Baustein 1: Einführung</v>
      </c>
      <c r="F155" s="6" t="str">
        <f>_xlfn.CONCAT(CHAR(10),"Inhalt ",'TtT V5-1 TS'!Q209,": ",'TtT V5-1 TS'!R209," (",'TtT V5-1 TS'!S209,") | Schritt ",'TtT V5-1 TS'!T209,": ",'TtT V5-1 TS'!U209)</f>
        <v xml:space="preserve">
Inhalt 1: Eigenschaften TtT-Workshop (Zuruf) | Schritt 1: TN geben Input</v>
      </c>
      <c r="G155" s="6" t="str">
        <f>_xlfn.CONCAT(CHAR(10),CHAR(10),"Aktive Rolle:",CHAR(10),'TtT V5-1 TS'!Z209)</f>
        <v xml:space="preserve">
Aktive Rolle:
Aufgabenstellung:
- Flipchart vorbereiten
- "Welche Kriterien unterscheiden einen TtT-Workshop zum Thema FDM von einem FDM-Workshop?"
- Bitte Antworten einfach in den Raum rufen</v>
      </c>
      <c r="H155" s="6" t="str">
        <f>IF(ISBLANK('TtT V5-1 TS'!AA209),"",_xlfn.CONCAT(CHAR(10),CHAR(10),"Passive Rolle:",CHAR(10),'TtT V5-1 TS'!AA209))</f>
        <v/>
      </c>
      <c r="I155" s="6" t="str">
        <f>IF(ISBLANK('TtT V5-1 TS'!AB209),"",_xlfn.CONCAT(CHAR(10),CHAR(10),"--- Text für Chat---",CHAR(10),'TtT V5-1 TS'!AB209))</f>
        <v/>
      </c>
      <c r="J155" s="6" t="str">
        <f>IF(ISBLANK('TtT V5-1 TS'!AK209),"",_xlfn.CONCAT(CHAR(10),CHAR(10),"--- Ressource für Chat---",CHAR(10),'TtT V5-1 TS'!AK209))</f>
        <v/>
      </c>
      <c r="K155" s="6" t="str">
        <f t="shared" si="0"/>
        <v xml:space="preserve">
-*/-*/-*/-*/-*/-*/-*/-*/-*/-*/-*/-*/-*/-*/-*/-*/-*/-*/-*/-*/</v>
      </c>
      <c r="L155" s="7" t="str">
        <f>_xlfn.CONCAT(CHAR(10),Foliennotizen[[#This Row],[von bis - BS-Teilung]:[Zusatz Notes]])</f>
        <v xml:space="preserve">
[09m; bis 10:07 --- Folie 3.1-3.3 (3)]
ID: 03.01.01.01_p_DE | Einheit 3: Didaktisches Vorgehen | Baustein 1: Einführung
Inhalt 1: Eigenschaften TtT-Workshop (Zuruf) | Schritt 1: TN geben Input
Aktive Rolle:
Aufgabenstellung:
- Flipchart vorbereiten
- "Welche Kriterien unterscheiden einen TtT-Workshop zum Thema FDM von einem FDM-Workshop?"
- Bitte Antworten einfach in den Raum rufen
-*/-*/-*/-*/-*/-*/-*/-*/-*/-*/-*/-*/-*/-*/-*/-*/-*/-*/-*/-*/</v>
      </c>
    </row>
    <row r="156" spans="1:12" x14ac:dyDescent="0.2">
      <c r="A156" s="6">
        <f>'TtT V5-1 TS'!$B210</f>
        <v>3</v>
      </c>
      <c r="B156" s="6" t="e">
        <f>'TtT V5-1 TS'!#REF!</f>
        <v>#REF!</v>
      </c>
      <c r="C156" s="6" t="str" cm="1">
        <f t="array" ref="C156">_xlfn.IFS('TtT V5-1 TS'!AD210="na","na",'TtT V5-1 TS'!AD210='TtT V5-1 TS'!AF210,_xlfn.CONCAT('TtT V5-1 TS'!AE210),'TtT V5-1 TS'!AD210&lt;&gt;'TtT V5-1 TS'!AF210,_xlfn.CONCAT('TtT V5-1 TS'!AE210,"-",'TtT V5-1 TS'!AG210))</f>
        <v>3.4</v>
      </c>
      <c r="D156" s="14" t="str">
        <f>_xlfn.CONCAT("[",TEXT('TtT V5-1 TS'!G210,"mm" ),"m; bis ",TEXT('TtT V5-1 TS'!J210,"hh:mm")," --- Folie ",Foliennotizen[[#This Row],[Folien]]," (",TEXT('TtT V5-1 TS'!AH210,"#"),")]")</f>
        <v>[04m; bis 10:11 --- Folie 3.4 (1)]</v>
      </c>
      <c r="E156" s="6" t="str">
        <f>_xlfn.CONCAT(CHAR(10),"ID: ",'TtT V5-1 TS'!L210," | Einheit ",'TtT V5-1 TS'!M210,": ",'TtT V5-1 TS'!N210," | Baustein ",'TtT V5-1 TS'!O210,": ",'TtT V5-1 TS'!P210)</f>
        <v xml:space="preserve">
ID: 03.02.02.01_p_DE | Einheit 3: Didaktisches Vorgehen | Baustein 2: Modell nach Klaus Döring</v>
      </c>
      <c r="F156" s="6" t="str">
        <f>_xlfn.CONCAT(CHAR(10),"Inhalt ",'TtT V5-1 TS'!Q210,": ",'TtT V5-1 TS'!R210," (",'TtT V5-1 TS'!S210,") | Schritt ",'TtT V5-1 TS'!T210,": ",'TtT V5-1 TS'!U210)</f>
        <v xml:space="preserve">
Inhalt 2: Ein- und Ausatmen (Vortrag) | Schritt 1: WL referiert</v>
      </c>
      <c r="G156" s="6" t="str">
        <f>_xlfn.CONCAT(CHAR(10),CHAR(10),"Aktive Rolle:",CHAR(10),'TtT V5-1 TS'!Z210)</f>
        <v xml:space="preserve">
Aktive Rolle:
Vortrag:
- Lernen, Phasen Ein- und Ausatmen nach Döring
- Hinweis: Flipchart über ganzen Workshop sichtbar plazieren</v>
      </c>
      <c r="H156" s="6" t="str">
        <f>IF(ISBLANK('TtT V5-1 TS'!AA210),"",_xlfn.CONCAT(CHAR(10),CHAR(10),"Passive Rolle:",CHAR(10),'TtT V5-1 TS'!AA210))</f>
        <v/>
      </c>
      <c r="I156" s="6" t="str">
        <f>IF(ISBLANK('TtT V5-1 TS'!AB210),"",_xlfn.CONCAT(CHAR(10),CHAR(10),"--- Text für Chat---",CHAR(10),'TtT V5-1 TS'!AB210))</f>
        <v/>
      </c>
      <c r="J156" s="6" t="str">
        <f>IF(ISBLANK('TtT V5-1 TS'!AK210),"",_xlfn.CONCAT(CHAR(10),CHAR(10),"--- Ressource für Chat---",CHAR(10),'TtT V5-1 TS'!AK210))</f>
        <v/>
      </c>
      <c r="K156" s="6" t="str">
        <f t="shared" si="0"/>
        <v xml:space="preserve">
-*/-*/-*/-*/-*/-*/-*/-*/-*/-*/-*/-*/-*/-*/-*/-*/-*/-*/-*/-*/</v>
      </c>
      <c r="L156" s="7" t="str">
        <f>_xlfn.CONCAT(CHAR(10),Foliennotizen[[#This Row],[von bis - BS-Teilung]:[Zusatz Notes]])</f>
        <v xml:space="preserve">
[04m; bis 10:11 --- Folie 3.4 (1)]
ID: 03.02.02.01_p_DE | Einheit 3: Didaktisches Vorgehen | Baustein 2: Modell nach Klaus Döring
Inhalt 2: Ein- und Ausatmen (Vortrag) | Schritt 1: WL referiert
Aktive Rolle:
Vortrag:
- Lernen, Phasen Ein- und Ausatmen nach Döring
- Hinweis: Flipchart über ganzen Workshop sichtbar plazieren
-*/-*/-*/-*/-*/-*/-*/-*/-*/-*/-*/-*/-*/-*/-*/-*/-*/-*/-*/-*/</v>
      </c>
    </row>
    <row r="157" spans="1:12" x14ac:dyDescent="0.2">
      <c r="A157" s="6">
        <f>'TtT V5-1 TS'!$B212</f>
        <v>3</v>
      </c>
      <c r="B157" s="6" t="e">
        <f>'TtT V5-1 TS'!#REF!</f>
        <v>#REF!</v>
      </c>
      <c r="C157" s="6" t="str" cm="1">
        <f t="array" ref="C157">_xlfn.IFS('TtT V5-1 TS'!AD212="na","na",'TtT V5-1 TS'!AD212='TtT V5-1 TS'!AF212,_xlfn.CONCAT('TtT V5-1 TS'!AE212),'TtT V5-1 TS'!AD212&lt;&gt;'TtT V5-1 TS'!AF212,_xlfn.CONCAT('TtT V5-1 TS'!AE212,"-",'TtT V5-1 TS'!AG212))</f>
        <v>4.1-4.2</v>
      </c>
      <c r="D157" s="14" t="str">
        <f>_xlfn.CONCAT("[",TEXT('TtT V5-1 TS'!G212,"mm" ),"m; bis ",TEXT('TtT V5-1 TS'!J212,"hh:mm")," --- Folie ",Foliennotizen[[#This Row],[Folien]]," (",TEXT('TtT V5-1 TS'!AH212,"#"),")]")</f>
        <v>[11m; bis 10:22 --- Folie 4.1-4.2 (2)]</v>
      </c>
      <c r="E157" s="6" t="str">
        <f>_xlfn.CONCAT(CHAR(10),"ID: ",'TtT V5-1 TS'!L212," | Einheit ",'TtT V5-1 TS'!M212,": ",'TtT V5-1 TS'!N212," | Baustein ",'TtT V5-1 TS'!O212,": ",'TtT V5-1 TS'!P212)</f>
        <v xml:space="preserve">
ID: 04.01.01.01_p_DE | Einheit 4: Digitale FD | Baustein 1: FD</v>
      </c>
      <c r="F157" s="6" t="str">
        <f>_xlfn.CONCAT(CHAR(10),"Inhalt ",'TtT V5-1 TS'!Q212,": ",'TtT V5-1 TS'!R212," (",'TtT V5-1 TS'!S212,") | Schritt ",'TtT V5-1 TS'!T212,": ",'TtT V5-1 TS'!U212)</f>
        <v xml:space="preserve">
Inhalt 1: Welche FD (Frage-Ball) | Schritt 1: TN agieren</v>
      </c>
      <c r="G157" s="6" t="str">
        <f>_xlfn.CONCAT(CHAR(10),CHAR(10),"Aktive Rolle:",CHAR(10),'TtT V5-1 TS'!Z212)</f>
        <v xml:space="preserve">
Aktive Rolle:
Aufgabenstellung:
- "Mit welchen FD arbeitest Du?"
- Bitte mit Stichworten antworten.
- Wer dran war wirft den Ball einer Person zu, die noch nicht gesprochen hat.</v>
      </c>
      <c r="H157" s="6" t="str">
        <f>IF(ISBLANK('TtT V5-1 TS'!AA212),"",_xlfn.CONCAT(CHAR(10),CHAR(10),"Passive Rolle:",CHAR(10),'TtT V5-1 TS'!AA212))</f>
        <v/>
      </c>
      <c r="I157" s="6" t="str">
        <f>IF(ISBLANK('TtT V5-1 TS'!AB212),"",_xlfn.CONCAT(CHAR(10),CHAR(10),"--- Text für Chat---",CHAR(10),'TtT V5-1 TS'!AB212))</f>
        <v/>
      </c>
      <c r="J157" s="6" t="str">
        <f>IF(ISBLANK('TtT V5-1 TS'!AK212),"",_xlfn.CONCAT(CHAR(10),CHAR(10),"--- Ressource für Chat---",CHAR(10),'TtT V5-1 TS'!AK212))</f>
        <v/>
      </c>
      <c r="K157" s="6" t="str">
        <f t="shared" si="0"/>
        <v xml:space="preserve">
-*/-*/-*/-*/-*/-*/-*/-*/-*/-*/-*/-*/-*/-*/-*/-*/-*/-*/-*/-*/</v>
      </c>
      <c r="L157" s="7" t="str">
        <f>_xlfn.CONCAT(CHAR(10),Foliennotizen[[#This Row],[von bis - BS-Teilung]:[Zusatz Notes]])</f>
        <v xml:space="preserve">
[11m; bis 10:22 --- Folie 4.1-4.2 (2)]
ID: 04.01.01.01_p_DE | Einheit 4: Digitale FD | Baustein 1: FD
Inhalt 1: Welche FD (Frage-Ball) | Schritt 1: TN agieren
Aktive Rolle:
Aufgabenstellung:
- "Mit welchen FD arbeitest Du?"
- Bitte mit Stichworten antworten.
- Wer dran war wirft den Ball einer Person zu, die noch nicht gesprochen hat.
-*/-*/-*/-*/-*/-*/-*/-*/-*/-*/-*/-*/-*/-*/-*/-*/-*/-*/-*/-*/</v>
      </c>
    </row>
    <row r="158" spans="1:12" x14ac:dyDescent="0.2">
      <c r="A158" s="6">
        <f>'TtT V5-1 TS'!$B213</f>
        <v>3</v>
      </c>
      <c r="B158" s="6" t="e">
        <f>'TtT V5-1 TS'!#REF!</f>
        <v>#REF!</v>
      </c>
      <c r="C158" s="6" t="str" cm="1">
        <f t="array" ref="C158">_xlfn.IFS('TtT V5-1 TS'!AD213="na","na",'TtT V5-1 TS'!AD213='TtT V5-1 TS'!AF213,_xlfn.CONCAT('TtT V5-1 TS'!AE213),'TtT V5-1 TS'!AD213&lt;&gt;'TtT V5-1 TS'!AF213,_xlfn.CONCAT('TtT V5-1 TS'!AE213,"-",'TtT V5-1 TS'!AG213))</f>
        <v>na</v>
      </c>
      <c r="D158" s="14" t="str">
        <f>_xlfn.CONCAT("[",TEXT('TtT V5-1 TS'!G213,"mm" ),"m; bis ",TEXT('TtT V5-1 TS'!J213,"hh:mm")," --- Folie ",Foliennotizen[[#This Row],[Folien]]," (",TEXT('TtT V5-1 TS'!AH213,"#"),")]")</f>
        <v>[10m; bis 10:22 --- Folie na (na)]</v>
      </c>
      <c r="E158" s="6" t="str">
        <f>_xlfn.CONCAT(CHAR(10),"ID: ",'TtT V5-1 TS'!L213," | Einheit ",'TtT V5-1 TS'!M213,": ",'TtT V5-1 TS'!N213," | Baustein ",'TtT V5-1 TS'!O213,": ",'TtT V5-1 TS'!P213)</f>
        <v xml:space="preserve">
ID: 04.01.01a.01_p_DE | Einheit 4: Digitale FD | Baustein 1: FD</v>
      </c>
      <c r="F158" s="6" t="str">
        <f>_xlfn.CONCAT(CHAR(10),"Inhalt ",'TtT V5-1 TS'!Q213,": ",'TtT V5-1 TS'!R213," (",'TtT V5-1 TS'!S213,") | Schritt ",'TtT V5-1 TS'!T213,": ",'TtT V5-1 TS'!U213)</f>
        <v xml:space="preserve">
Inhalt 01a: Definition FD (Brainstorming) | Schritt 1: TN geben Input</v>
      </c>
      <c r="G158" s="6" t="str">
        <f>_xlfn.CONCAT(CHAR(10),CHAR(10),"Aktive Rolle:",CHAR(10),'TtT V5-1 TS'!Z213)</f>
        <v xml:space="preserve">
Aktive Rolle:
Die TN versuchen gemeinsam eine Definition von FD zu gestalten</v>
      </c>
      <c r="H158" s="6" t="str">
        <f>IF(ISBLANK('TtT V5-1 TS'!AA213),"",_xlfn.CONCAT(CHAR(10),CHAR(10),"Passive Rolle:",CHAR(10),'TtT V5-1 TS'!AA213))</f>
        <v/>
      </c>
      <c r="I158" s="6" t="str">
        <f>IF(ISBLANK('TtT V5-1 TS'!AB213),"",_xlfn.CONCAT(CHAR(10),CHAR(10),"--- Text für Chat---",CHAR(10),'TtT V5-1 TS'!AB213))</f>
        <v/>
      </c>
      <c r="J158" s="6" t="str">
        <f>IF(ISBLANK('TtT V5-1 TS'!AK213),"",_xlfn.CONCAT(CHAR(10),CHAR(10),"--- Ressource für Chat---",CHAR(10),'TtT V5-1 TS'!AK213))</f>
        <v/>
      </c>
      <c r="K158" s="6" t="str">
        <f t="shared" si="0"/>
        <v xml:space="preserve">
-*/-*/-*/-*/-*/-*/-*/-*/-*/-*/-*/-*/-*/-*/-*/-*/-*/-*/-*/-*/</v>
      </c>
      <c r="L158" s="7" t="str">
        <f>_xlfn.CONCAT(CHAR(10),Foliennotizen[[#This Row],[von bis - BS-Teilung]:[Zusatz Notes]])</f>
        <v xml:space="preserve">
[10m; bis 10:22 --- Folie na (na)]
ID: 04.01.01a.01_p_DE | Einheit 4: Digitale FD | Baustein 1: FD
Inhalt 01a: Definition FD (Brainstorming) | Schritt 1: TN geben Input
Aktive Rolle:
Die TN versuchen gemeinsam eine Definition von FD zu gestalten
-*/-*/-*/-*/-*/-*/-*/-*/-*/-*/-*/-*/-*/-*/-*/-*/-*/-*/-*/-*/</v>
      </c>
    </row>
    <row r="159" spans="1:12" x14ac:dyDescent="0.2">
      <c r="A159" s="6">
        <f>'TtT V5-1 TS'!$B214</f>
        <v>3</v>
      </c>
      <c r="B159" s="6" t="e">
        <f>'TtT V5-1 TS'!#REF!</f>
        <v>#REF!</v>
      </c>
      <c r="C159" s="6" t="str" cm="1">
        <f t="array" ref="C159">_xlfn.IFS('TtT V5-1 TS'!AD214="na","na",'TtT V5-1 TS'!AD214='TtT V5-1 TS'!AF214,_xlfn.CONCAT('TtT V5-1 TS'!AE214),'TtT V5-1 TS'!AD214&lt;&gt;'TtT V5-1 TS'!AF214,_xlfn.CONCAT('TtT V5-1 TS'!AE214,"-",'TtT V5-1 TS'!AG214))</f>
        <v>4.3</v>
      </c>
      <c r="D159" s="14" t="str">
        <f>_xlfn.CONCAT("[",TEXT('TtT V5-1 TS'!G214,"mm" ),"m; bis ",TEXT('TtT V5-1 TS'!J214,"hh:mm")," --- Folie ",Foliennotizen[[#This Row],[Folien]]," (",TEXT('TtT V5-1 TS'!AH214,"#"),")]")</f>
        <v>[02m; bis 10:24 --- Folie 4.3 (1)]</v>
      </c>
      <c r="E159" s="6" t="str">
        <f>_xlfn.CONCAT(CHAR(10),"ID: ",'TtT V5-1 TS'!L214," | Einheit ",'TtT V5-1 TS'!M214,": ",'TtT V5-1 TS'!N214," | Baustein ",'TtT V5-1 TS'!O214,": ",'TtT V5-1 TS'!P214)</f>
        <v xml:space="preserve">
ID: 04.01.02.01_p_DE | Einheit 4: Digitale FD | Baustein 1: FD</v>
      </c>
      <c r="F159" s="6" t="str">
        <f>_xlfn.CONCAT(CHAR(10),"Inhalt ",'TtT V5-1 TS'!Q214,": ",'TtT V5-1 TS'!R214," (",'TtT V5-1 TS'!S214,") | Schritt ",'TtT V5-1 TS'!T214,": ",'TtT V5-1 TS'!U214)</f>
        <v xml:space="preserve">
Inhalt 2: Definition digitale FD (Vortrag) | Schritt 1: WL referiert</v>
      </c>
      <c r="G159" s="6" t="str">
        <f>_xlfn.CONCAT(CHAR(10),CHAR(10),"Aktive Rolle:",CHAR(10),'TtT V5-1 TS'!Z214)</f>
        <v xml:space="preserve">
Aktive Rolle:
Vortrag: Erklärung des Begriffs digitale FD</v>
      </c>
      <c r="H159" s="6" t="str">
        <f>IF(ISBLANK('TtT V5-1 TS'!AA214),"",_xlfn.CONCAT(CHAR(10),CHAR(10),"Passive Rolle:",CHAR(10),'TtT V5-1 TS'!AA214))</f>
        <v/>
      </c>
      <c r="I159" s="6" t="str">
        <f>IF(ISBLANK('TtT V5-1 TS'!AB214),"",_xlfn.CONCAT(CHAR(10),CHAR(10),"--- Text für Chat---",CHAR(10),'TtT V5-1 TS'!AB214))</f>
        <v/>
      </c>
      <c r="J159" s="6" t="str">
        <f>IF(ISBLANK('TtT V5-1 TS'!AK214),"",_xlfn.CONCAT(CHAR(10),CHAR(10),"--- Ressource für Chat---",CHAR(10),'TtT V5-1 TS'!AK214))</f>
        <v/>
      </c>
      <c r="K159" s="6" t="str">
        <f t="shared" si="0"/>
        <v xml:space="preserve">
-*/-*/-*/-*/-*/-*/-*/-*/-*/-*/-*/-*/-*/-*/-*/-*/-*/-*/-*/-*/</v>
      </c>
      <c r="L159" s="7" t="str">
        <f>_xlfn.CONCAT(CHAR(10),Foliennotizen[[#This Row],[von bis - BS-Teilung]:[Zusatz Notes]])</f>
        <v xml:space="preserve">
[02m; bis 10:24 --- Folie 4.3 (1)]
ID: 04.01.02.01_p_DE | Einheit 4: Digitale FD | Baustein 1: FD
Inhalt 2: Definition digitale FD (Vortrag) | Schritt 1: WL referiert
Aktive Rolle:
Vortrag: Erklärung des Begriffs digitale FD
-*/-*/-*/-*/-*/-*/-*/-*/-*/-*/-*/-*/-*/-*/-*/-*/-*/-*/-*/-*/</v>
      </c>
    </row>
    <row r="160" spans="1:12" x14ac:dyDescent="0.2">
      <c r="A160" s="6">
        <f>'TtT V5-1 TS'!$B216</f>
        <v>3</v>
      </c>
      <c r="B160" s="6" t="e">
        <f>'TtT V5-1 TS'!#REF!</f>
        <v>#REF!</v>
      </c>
      <c r="C160" s="6" t="str" cm="1">
        <f t="array" ref="C160">_xlfn.IFS('TtT V5-1 TS'!AD216="na","na",'TtT V5-1 TS'!AD216='TtT V5-1 TS'!AF216,_xlfn.CONCAT('TtT V5-1 TS'!AE216),'TtT V5-1 TS'!AD216&lt;&gt;'TtT V5-1 TS'!AF216,_xlfn.CONCAT('TtT V5-1 TS'!AE216,"-",'TtT V5-1 TS'!AG216))</f>
        <v>4.5</v>
      </c>
      <c r="D160" s="14" t="str">
        <f>_xlfn.CONCAT("[",TEXT('TtT V5-1 TS'!G216,"mm" ),"m; bis ",TEXT('TtT V5-1 TS'!J216,"hh:mm")," --- Folie ",Foliennotizen[[#This Row],[Folien]]," (",TEXT('TtT V5-1 TS'!AH216,"#"),")]")</f>
        <v>[05m; bis 10:34 --- Folie 4.5 (1)]</v>
      </c>
      <c r="E160" s="6" t="str">
        <f>_xlfn.CONCAT(CHAR(10),"ID: ",'TtT V5-1 TS'!L216," | Einheit ",'TtT V5-1 TS'!M216,": ",'TtT V5-1 TS'!N216," | Baustein ",'TtT V5-1 TS'!O216,": ",'TtT V5-1 TS'!P216)</f>
        <v xml:space="preserve">
ID: 04.02.01.02_p_DE | Einheit 4: Digitale FD | Baustein 2: FD-Lebenszyklus</v>
      </c>
      <c r="F160" s="6" t="str">
        <f>_xlfn.CONCAT(CHAR(10),"Inhalt ",'TtT V5-1 TS'!Q216,": ",'TtT V5-1 TS'!R216," (",'TtT V5-1 TS'!S216,") | Schritt ",'TtT V5-1 TS'!T216,": ",'TtT V5-1 TS'!U216)</f>
        <v xml:space="preserve">
Inhalt 1: FD-Lebenszyklus (Drehen und Wenden) | Schritt 2: 2/3 TN Gruppenarbeit</v>
      </c>
      <c r="G160" s="6" t="str">
        <f>_xlfn.CONCAT(CHAR(10),CHAR(10),"Aktive Rolle:",CHAR(10),'TtT V5-1 TS'!Z216)</f>
        <v xml:space="preserve">
Aktive Rolle:
TN: Gruppen arbeiten in den Gruppen</v>
      </c>
      <c r="H160" s="6" t="str">
        <f>IF(ISBLANK('TtT V5-1 TS'!AA216),"",_xlfn.CONCAT(CHAR(10),CHAR(10),"Passive Rolle:",CHAR(10),'TtT V5-1 TS'!AA216))</f>
        <v/>
      </c>
      <c r="I160" s="6" t="str">
        <f>IF(ISBLANK('TtT V5-1 TS'!AB216),"",_xlfn.CONCAT(CHAR(10),CHAR(10),"--- Text für Chat---",CHAR(10),'TtT V5-1 TS'!AB216))</f>
        <v/>
      </c>
      <c r="J160" s="6" t="str">
        <f>IF(ISBLANK('TtT V5-1 TS'!AK216),"",_xlfn.CONCAT(CHAR(10),CHAR(10),"--- Ressource für Chat---",CHAR(10),'TtT V5-1 TS'!AK216))</f>
        <v/>
      </c>
      <c r="K160" s="6" t="str">
        <f t="shared" si="0"/>
        <v xml:space="preserve">
-*/-*/-*/-*/-*/-*/-*/-*/-*/-*/-*/-*/-*/-*/-*/-*/-*/-*/-*/-*/</v>
      </c>
      <c r="L160" s="7" t="str">
        <f>_xlfn.CONCAT(CHAR(10),Foliennotizen[[#This Row],[von bis - BS-Teilung]:[Zusatz Notes]])</f>
        <v xml:space="preserve">
[05m; bis 10:34 --- Folie 4.5 (1)]
ID: 04.02.01.02_p_DE | Einheit 4: Digitale FD | Baustein 2: FD-Lebenszyklus
Inhalt 1: FD-Lebenszyklus (Drehen und Wenden) | Schritt 2: 2/3 TN Gruppenarbeit
Aktive Rolle:
TN: Gruppen arbeiten in den Gruppen
-*/-*/-*/-*/-*/-*/-*/-*/-*/-*/-*/-*/-*/-*/-*/-*/-*/-*/-*/-*/</v>
      </c>
    </row>
    <row r="161" spans="1:12" x14ac:dyDescent="0.2">
      <c r="A161" s="6">
        <f>'TtT V5-1 TS'!$B217</f>
        <v>3</v>
      </c>
      <c r="B161" s="6" t="e">
        <f>'TtT V5-1 TS'!#REF!</f>
        <v>#REF!</v>
      </c>
      <c r="C161" s="6" t="str" cm="1">
        <f t="array" ref="C161">_xlfn.IFS('TtT V5-1 TS'!AD217="na","na",'TtT V5-1 TS'!AD217='TtT V5-1 TS'!AF217,_xlfn.CONCAT('TtT V5-1 TS'!AE217),'TtT V5-1 TS'!AD217&lt;&gt;'TtT V5-1 TS'!AF217,_xlfn.CONCAT('TtT V5-1 TS'!AE217,"-",'TtT V5-1 TS'!AG217))</f>
        <v>4.6</v>
      </c>
      <c r="D161" s="14" t="str">
        <f>_xlfn.CONCAT("[",TEXT('TtT V5-1 TS'!G217,"mm" ),"m; bis ",TEXT('TtT V5-1 TS'!J217,"hh:mm")," --- Folie ",Foliennotizen[[#This Row],[Folien]]," (",TEXT('TtT V5-1 TS'!AH217,"#"),")]")</f>
        <v>[05m; bis 10:39 --- Folie 4.6 (1)]</v>
      </c>
      <c r="E161" s="6" t="str">
        <f>_xlfn.CONCAT(CHAR(10),"ID: ",'TtT V5-1 TS'!L217," | Einheit ",'TtT V5-1 TS'!M217,": ",'TtT V5-1 TS'!N217," | Baustein ",'TtT V5-1 TS'!O217,": ",'TtT V5-1 TS'!P217)</f>
        <v xml:space="preserve">
ID: 04.02.01.03_p_DE | Einheit 4: Digitale FD | Baustein 2: FD-Lebenszyklus</v>
      </c>
      <c r="F161" s="6" t="str">
        <f>_xlfn.CONCAT(CHAR(10),"Inhalt ",'TtT V5-1 TS'!Q217,": ",'TtT V5-1 TS'!R217," (",'TtT V5-1 TS'!S217,") | Schritt ",'TtT V5-1 TS'!T217,": ",'TtT V5-1 TS'!U217)</f>
        <v xml:space="preserve">
Inhalt 1: FD-Lebenszyklus (Drehen und Wenden) | Schritt 3: 3/3 TN Zusammenfassung</v>
      </c>
      <c r="G161" s="6" t="str">
        <f>_xlfn.CONCAT(CHAR(10),CHAR(10),"Aktive Rolle:",CHAR(10),'TtT V5-1 TS'!Z217)</f>
        <v xml:space="preserve">
Aktive Rolle:
Moderation:
- 1 TN je Gruppe stellt Ergebnisse vor
- ca. max. 2 min/Gruppe
- Zeitpuffer: 1 min</v>
      </c>
      <c r="H161" s="6" t="str">
        <f>IF(ISBLANK('TtT V5-1 TS'!AA217),"",_xlfn.CONCAT(CHAR(10),CHAR(10),"Passive Rolle:",CHAR(10),'TtT V5-1 TS'!AA217))</f>
        <v/>
      </c>
      <c r="I161" s="6" t="str">
        <f>IF(ISBLANK('TtT V5-1 TS'!AB217),"",_xlfn.CONCAT(CHAR(10),CHAR(10),"--- Text für Chat---",CHAR(10),'TtT V5-1 TS'!AB217))</f>
        <v/>
      </c>
      <c r="J161" s="6" t="str">
        <f>IF(ISBLANK('TtT V5-1 TS'!AK217),"",_xlfn.CONCAT(CHAR(10),CHAR(10),"--- Ressource für Chat---",CHAR(10),'TtT V5-1 TS'!AK217))</f>
        <v/>
      </c>
      <c r="K161" s="6" t="str">
        <f t="shared" si="0"/>
        <v xml:space="preserve">
-*/-*/-*/-*/-*/-*/-*/-*/-*/-*/-*/-*/-*/-*/-*/-*/-*/-*/-*/-*/</v>
      </c>
      <c r="L161" s="7" t="str">
        <f>_xlfn.CONCAT(CHAR(10),Foliennotizen[[#This Row],[von bis - BS-Teilung]:[Zusatz Notes]])</f>
        <v xml:space="preserve">
[05m; bis 10:39 --- Folie 4.6 (1)]
ID: 04.02.01.03_p_DE | Einheit 4: Digitale FD | Baustein 2: FD-Lebenszyklus
Inhalt 1: FD-Lebenszyklus (Drehen und Wenden) | Schritt 3: 3/3 TN Zusammenfassung
Aktive Rolle:
Moderation:
- 1 TN je Gruppe stellt Ergebnisse vor
- ca. max. 2 min/Gruppe
- Zeitpuffer: 1 min
-*/-*/-*/-*/-*/-*/-*/-*/-*/-*/-*/-*/-*/-*/-*/-*/-*/-*/-*/-*/</v>
      </c>
    </row>
    <row r="162" spans="1:12" x14ac:dyDescent="0.2">
      <c r="A162" s="6">
        <f>'TtT V5-1 TS'!$B218</f>
        <v>3</v>
      </c>
      <c r="B162" s="6" t="e">
        <f>'TtT V5-1 TS'!#REF!</f>
        <v>#REF!</v>
      </c>
      <c r="C162" s="6" t="str" cm="1">
        <f t="array" ref="C162">_xlfn.IFS('TtT V5-1 TS'!AD218="na","na",'TtT V5-1 TS'!AD218='TtT V5-1 TS'!AF218,_xlfn.CONCAT('TtT V5-1 TS'!AE218),'TtT V5-1 TS'!AD218&lt;&gt;'TtT V5-1 TS'!AF218,_xlfn.CONCAT('TtT V5-1 TS'!AE218,"-",'TtT V5-1 TS'!AG218))</f>
        <v>4.7-4.8</v>
      </c>
      <c r="D162" s="14" t="str">
        <f>_xlfn.CONCAT("[",TEXT('TtT V5-1 TS'!G218,"mm" ),"m; bis ",TEXT('TtT V5-1 TS'!J218,"hh:mm")," --- Folie ",Foliennotizen[[#This Row],[Folien]]," (",TEXT('TtT V5-1 TS'!AH218,"#"),")]")</f>
        <v>[01m; bis 10:40 --- Folie 4.7-4.8 (2)]</v>
      </c>
      <c r="E162" s="6" t="str">
        <f>_xlfn.CONCAT(CHAR(10),"ID: ",'TtT V5-1 TS'!L218," | Einheit ",'TtT V5-1 TS'!M218,": ",'TtT V5-1 TS'!N218," | Baustein ",'TtT V5-1 TS'!O218,": ",'TtT V5-1 TS'!P218)</f>
        <v xml:space="preserve">
ID: 04.02.02.01_p_DE | Einheit 4: Digitale FD | Baustein 2: FD-Lebenszyklus</v>
      </c>
      <c r="F162" s="6" t="str">
        <f>_xlfn.CONCAT(CHAR(10),"Inhalt ",'TtT V5-1 TS'!Q218,": ",'TtT V5-1 TS'!R218," (",'TtT V5-1 TS'!S218,") | Schritt ",'TtT V5-1 TS'!T218,": ",'TtT V5-1 TS'!U218)</f>
        <v xml:space="preserve">
Inhalt 2: FD-Lebenszyklus (Vortrag) | Schritt 1: WL referiert</v>
      </c>
      <c r="G162" s="6" t="str">
        <f>_xlfn.CONCAT(CHAR(10),CHAR(10),"Aktive Rolle:",CHAR(10),'TtT V5-1 TS'!Z218)</f>
        <v xml:space="preserve">
Aktive Rolle:
Vortrag: Beispiele für FD-Lebenszyklen</v>
      </c>
      <c r="H162" s="6" t="str">
        <f>IF(ISBLANK('TtT V5-1 TS'!AA218),"",_xlfn.CONCAT(CHAR(10),CHAR(10),"Passive Rolle:",CHAR(10),'TtT V5-1 TS'!AA218))</f>
        <v/>
      </c>
      <c r="I162" s="6" t="str">
        <f>IF(ISBLANK('TtT V5-1 TS'!AB218),"",_xlfn.CONCAT(CHAR(10),CHAR(10),"--- Text für Chat---",CHAR(10),'TtT V5-1 TS'!AB218))</f>
        <v/>
      </c>
      <c r="J162" s="6" t="str">
        <f>IF(ISBLANK('TtT V5-1 TS'!AK218),"",_xlfn.CONCAT(CHAR(10),CHAR(10),"--- Ressource für Chat---",CHAR(10),'TtT V5-1 TS'!AK218))</f>
        <v/>
      </c>
      <c r="K162" s="6" t="str">
        <f t="shared" si="0"/>
        <v xml:space="preserve">
-*/-*/-*/-*/-*/-*/-*/-*/-*/-*/-*/-*/-*/-*/-*/-*/-*/-*/-*/-*/</v>
      </c>
      <c r="L162" s="7" t="str">
        <f>_xlfn.CONCAT(CHAR(10),Foliennotizen[[#This Row],[von bis - BS-Teilung]:[Zusatz Notes]])</f>
        <v xml:space="preserve">
[01m; bis 10:40 --- Folie 4.7-4.8 (2)]
ID: 04.02.02.01_p_DE | Einheit 4: Digitale FD | Baustein 2: FD-Lebenszyklus
Inhalt 2: FD-Lebenszyklus (Vortrag) | Schritt 1: WL referiert
Aktive Rolle:
Vortrag: Beispiele für FD-Lebenszyklen
-*/-*/-*/-*/-*/-*/-*/-*/-*/-*/-*/-*/-*/-*/-*/-*/-*/-*/-*/-*/</v>
      </c>
    </row>
    <row r="163" spans="1:12" x14ac:dyDescent="0.2">
      <c r="A163" s="6">
        <f>'TtT V5-1 TS'!$B220</f>
        <v>3</v>
      </c>
      <c r="B163" s="6" t="e">
        <f>'TtT V5-1 TS'!#REF!</f>
        <v>#REF!</v>
      </c>
      <c r="C163" s="6" t="str" cm="1">
        <f t="array" ref="C163">_xlfn.IFS('TtT V5-1 TS'!AD220="na","na",'TtT V5-1 TS'!AD220='TtT V5-1 TS'!AF220,_xlfn.CONCAT('TtT V5-1 TS'!AE220),'TtT V5-1 TS'!AD220&lt;&gt;'TtT V5-1 TS'!AF220,_xlfn.CONCAT('TtT V5-1 TS'!AE220,"-",'TtT V5-1 TS'!AG220))</f>
        <v>4.9</v>
      </c>
      <c r="D163" s="14" t="str">
        <f>_xlfn.CONCAT("[",TEXT('TtT V5-1 TS'!G220,"mm" ),"m; bis ",TEXT('TtT V5-1 TS'!J220,"hh:mm")," --- Folie ",Foliennotizen[[#This Row],[Folien]]," (",TEXT('TtT V5-1 TS'!AH220,"#"),")]")</f>
        <v>[02m; bis 10:57 --- Folie 4.9 (1)]</v>
      </c>
      <c r="E163" s="6" t="str">
        <f>_xlfn.CONCAT(CHAR(10),"ID: ",'TtT V5-1 TS'!L220," | Einheit ",'TtT V5-1 TS'!M220,": ",'TtT V5-1 TS'!N220," | Baustein ",'TtT V5-1 TS'!O220,": ",'TtT V5-1 TS'!P220)</f>
        <v xml:space="preserve">
ID: 04.03.01.01_p_DE | Einheit 4: Digitale FD | Baustein 3: FDM</v>
      </c>
      <c r="F163" s="6" t="str">
        <f>_xlfn.CONCAT(CHAR(10),"Inhalt ",'TtT V5-1 TS'!Q220,": ",'TtT V5-1 TS'!R220," (",'TtT V5-1 TS'!S220,") | Schritt ",'TtT V5-1 TS'!T220,": ",'TtT V5-1 TS'!U220)</f>
        <v xml:space="preserve">
Inhalt 1: Definition FDM (Vortrag) | Schritt 1: WL referiert</v>
      </c>
      <c r="G163" s="6" t="str">
        <f>_xlfn.CONCAT(CHAR(10),CHAR(10),"Aktive Rolle:",CHAR(10),'TtT V5-1 TS'!Z220)</f>
        <v xml:space="preserve">
Aktive Rolle:
Vortrag: Der Begriff FDM wird erläutert</v>
      </c>
      <c r="H163" s="6" t="str">
        <f>IF(ISBLANK('TtT V5-1 TS'!AA220),"",_xlfn.CONCAT(CHAR(10),CHAR(10),"Passive Rolle:",CHAR(10),'TtT V5-1 TS'!AA220))</f>
        <v/>
      </c>
      <c r="I163" s="6" t="str">
        <f>IF(ISBLANK('TtT V5-1 TS'!AB220),"",_xlfn.CONCAT(CHAR(10),CHAR(10),"--- Text für Chat---",CHAR(10),'TtT V5-1 TS'!AB220))</f>
        <v/>
      </c>
      <c r="J163" s="6" t="str">
        <f>IF(ISBLANK('TtT V5-1 TS'!AK220),"",_xlfn.CONCAT(CHAR(10),CHAR(10),"--- Ressource für Chat---",CHAR(10),'TtT V5-1 TS'!AK220))</f>
        <v/>
      </c>
      <c r="K163" s="6" t="str">
        <f t="shared" si="0"/>
        <v xml:space="preserve">
-*/-*/-*/-*/-*/-*/-*/-*/-*/-*/-*/-*/-*/-*/-*/-*/-*/-*/-*/-*/</v>
      </c>
      <c r="L163" s="7" t="str">
        <f>_xlfn.CONCAT(CHAR(10),Foliennotizen[[#This Row],[von bis - BS-Teilung]:[Zusatz Notes]])</f>
        <v xml:space="preserve">
[02m; bis 10:57 --- Folie 4.9 (1)]
ID: 04.03.01.01_p_DE | Einheit 4: Digitale FD | Baustein 3: FDM
Inhalt 1: Definition FDM (Vortrag) | Schritt 1: WL referiert
Aktive Rolle:
Vortrag: Der Begriff FDM wird erläutert
-*/-*/-*/-*/-*/-*/-*/-*/-*/-*/-*/-*/-*/-*/-*/-*/-*/-*/-*/-*/</v>
      </c>
    </row>
    <row r="164" spans="1:12" x14ac:dyDescent="0.2">
      <c r="A164" s="6">
        <f>'TtT V5-1 TS'!$B221</f>
        <v>3</v>
      </c>
      <c r="B164" s="6" t="e">
        <f>'TtT V5-1 TS'!#REF!</f>
        <v>#REF!</v>
      </c>
      <c r="C164" s="6" t="str" cm="1">
        <f t="array" ref="C164">_xlfn.IFS('TtT V5-1 TS'!AD221="na","na",'TtT V5-1 TS'!AD221='TtT V5-1 TS'!AF221,_xlfn.CONCAT('TtT V5-1 TS'!AE221),'TtT V5-1 TS'!AD221&lt;&gt;'TtT V5-1 TS'!AF221,_xlfn.CONCAT('TtT V5-1 TS'!AE221,"-",'TtT V5-1 TS'!AG221))</f>
        <v>4.10</v>
      </c>
      <c r="D164" s="14" t="str">
        <f>_xlfn.CONCAT("[",TEXT('TtT V5-1 TS'!G221,"mm" ),"m; bis ",TEXT('TtT V5-1 TS'!J221,"hh:mm")," --- Folie ",Foliennotizen[[#This Row],[Folien]]," (",TEXT('TtT V5-1 TS'!AH221,"#"),")]")</f>
        <v>[05m; bis 11:02 --- Folie 4.10 (1)]</v>
      </c>
      <c r="E164" s="6" t="str">
        <f>_xlfn.CONCAT(CHAR(10),"ID: ",'TtT V5-1 TS'!L221," | Einheit ",'TtT V5-1 TS'!M221,": ",'TtT V5-1 TS'!N221," | Baustein ",'TtT V5-1 TS'!O221,": ",'TtT V5-1 TS'!P221)</f>
        <v xml:space="preserve">
ID: 04.03.02.01_p_DE | Einheit 4: Digitale FD | Baustein 3: FDM</v>
      </c>
      <c r="F164" s="6" t="str">
        <f>_xlfn.CONCAT(CHAR(10),"Inhalt ",'TtT V5-1 TS'!Q221,": ",'TtT V5-1 TS'!R221," (",'TtT V5-1 TS'!S221,") | Schritt ",'TtT V5-1 TS'!T221,": ",'TtT V5-1 TS'!U221)</f>
        <v xml:space="preserve">
Inhalt 2: Nutzen von FDM Apollo (Kurzfilmkino) | Schritt 1: 1/2 TN schauen Video</v>
      </c>
      <c r="G164" s="6" t="str">
        <f>_xlfn.CONCAT(CHAR(10),CHAR(10),"Aktive Rolle:",CHAR(10),'TtT V5-1 TS'!Z221)</f>
        <v xml:space="preserve">
Aktive Rolle:
Aufgabenstellung:
- "Bitte schaut Euch mit uns das Video 'Where Are the Lost Apollo 11 Moon Landing Tapes?' an." 
- "Überlegt bitte währenddessen, welchen Nutzen FDM gehabt hätte."</v>
      </c>
      <c r="H164" s="6" t="str">
        <f>IF(ISBLANK('TtT V5-1 TS'!AA221),"",_xlfn.CONCAT(CHAR(10),CHAR(10),"Passive Rolle:",CHAR(10),'TtT V5-1 TS'!AA221))</f>
        <v xml:space="preserve">
Passive Rolle:
* Video vorladen (wg. Werbung)
* Teilen Video vorbereiten (Ton prüfen)
* auf Flipchart: Aufgabenstellung
* Video abspielen wenn Aufgabe erläutert</v>
      </c>
      <c r="I164" s="6" t="str">
        <f>IF(ISBLANK('TtT V5-1 TS'!AB221),"",_xlfn.CONCAT(CHAR(10),CHAR(10),"--- Text für Chat---",CHAR(10),'TtT V5-1 TS'!AB221))</f>
        <v xml:space="preserve">
--- Text für Chat---
Aufgabenstellung:
- Welchen Nutzen hätte FDM im Kontext der "Apollo 11 Moon Landing Tapes" gehabt?</v>
      </c>
      <c r="J164" s="6" t="str">
        <f>IF(ISBLANK('TtT V5-1 TS'!AK221),"",_xlfn.CONCAT(CHAR(10),CHAR(10),"--- Ressource für Chat---",CHAR(10),'TtT V5-1 TS'!AK221))</f>
        <v xml:space="preserve">
--- Ressource für Chat---
Where Are the Lost Apollo 11 Moon Landing Tapes?: https://www.youtube.com/watch?v=D2xCisd8ZWg</v>
      </c>
      <c r="K164" s="6" t="str">
        <f t="shared" si="0"/>
        <v xml:space="preserve">
-*/-*/-*/-*/-*/-*/-*/-*/-*/-*/-*/-*/-*/-*/-*/-*/-*/-*/-*/-*/</v>
      </c>
      <c r="L164" s="7" t="str">
        <f>_xlfn.CONCAT(CHAR(10),Foliennotizen[[#This Row],[von bis - BS-Teilung]:[Zusatz Notes]])</f>
        <v xml:space="preserve">
[05m; bis 11:02 --- Folie 4.10 (1)]
ID: 04.03.02.01_p_DE | Einheit 4: Digitale FD | Baustein 3: FDM
Inhalt 2: Nutzen von FDM Apollo (Kurzfilmkino) | Schritt 1: 1/2 TN schauen Video
Aktive Rolle:
Aufgabenstellung:
- "Bitte schaut Euch mit uns das Video 'Where Are the Lost Apollo 11 Moon Landing Tapes?' an." 
- "Überlegt bitte währenddessen, welchen Nutzen FDM gehabt hätte."
Passive Rolle:
* Video vorladen (wg. Werbung)
* Teilen Video vorbereiten (Ton prüfen)
* auf Flipchart: Aufgabenstellung
* Video abspielen wenn Aufgabe erläutert
--- Text für Chat---
Aufgabenstellung:
- Welchen Nutzen hätte FDM im Kontext der "Apollo 11 Moon Landing Tapes" gehabt?
--- Ressource für Chat---
Where Are the Lost Apollo 11 Moon Landing Tapes?: https://www.youtube.com/watch?v=D2xCisd8ZWg
-*/-*/-*/-*/-*/-*/-*/-*/-*/-*/-*/-*/-*/-*/-*/-*/-*/-*/-*/-*/</v>
      </c>
    </row>
    <row r="165" spans="1:12" x14ac:dyDescent="0.2">
      <c r="A165" s="6">
        <f>'TtT V5-1 TS'!$B222</f>
        <v>3</v>
      </c>
      <c r="B165" s="6" t="e">
        <f>'TtT V5-1 TS'!#REF!</f>
        <v>#REF!</v>
      </c>
      <c r="C165" s="6" t="str" cm="1">
        <f t="array" ref="C165">_xlfn.IFS('TtT V5-1 TS'!AD222="na","na",'TtT V5-1 TS'!AD222='TtT V5-1 TS'!AF222,_xlfn.CONCAT('TtT V5-1 TS'!AE222),'TtT V5-1 TS'!AD222&lt;&gt;'TtT V5-1 TS'!AF222,_xlfn.CONCAT('TtT V5-1 TS'!AE222,"-",'TtT V5-1 TS'!AG222))</f>
        <v>4.11</v>
      </c>
      <c r="D165" s="14" t="str">
        <f>_xlfn.CONCAT("[",TEXT('TtT V5-1 TS'!G222,"mm" ),"m; bis ",TEXT('TtT V5-1 TS'!J222,"hh:mm")," --- Folie ",Foliennotizen[[#This Row],[Folien]]," (",TEXT('TtT V5-1 TS'!AH222,"#"),")]")</f>
        <v>[03m; bis 11:05 --- Folie 4.11 (1)]</v>
      </c>
      <c r="E165" s="6" t="str">
        <f>_xlfn.CONCAT(CHAR(10),"ID: ",'TtT V5-1 TS'!L222," | Einheit ",'TtT V5-1 TS'!M222,": ",'TtT V5-1 TS'!N222," | Baustein ",'TtT V5-1 TS'!O222,": ",'TtT V5-1 TS'!P222)</f>
        <v xml:space="preserve">
ID: 04.03.02.02_p_DE | Einheit 4: Digitale FD | Baustein 3: FDM</v>
      </c>
      <c r="F165" s="6" t="str">
        <f>_xlfn.CONCAT(CHAR(10),"Inhalt ",'TtT V5-1 TS'!Q222,": ",'TtT V5-1 TS'!R222," (",'TtT V5-1 TS'!S222,") | Schritt ",'TtT V5-1 TS'!T222,": ",'TtT V5-1 TS'!U222)</f>
        <v xml:space="preserve">
Inhalt 2: Nutzen von FDM Apollo (Kurzfilmkino) | Schritt 2: 2/2 TN geben Input</v>
      </c>
      <c r="G165" s="6" t="str">
        <f>_xlfn.CONCAT(CHAR(10),CHAR(10),"Aktive Rolle:",CHAR(10),'TtT V5-1 TS'!Z222)</f>
        <v xml:space="preserve">
Aktive Rolle:
Aufgabenstellung:
- Zuruf ohne Notizen
- "Was ist Euch aufgefallen, welchen Nutzen hätte FDM in diesem Beispiel gehabt?
- Bitte Antworten einfach in den Raum rufen</v>
      </c>
      <c r="H165" s="6" t="str">
        <f>IF(ISBLANK('TtT V5-1 TS'!AA222),"",_xlfn.CONCAT(CHAR(10),CHAR(10),"Passive Rolle:",CHAR(10),'TtT V5-1 TS'!AA222))</f>
        <v/>
      </c>
      <c r="I165" s="6" t="str">
        <f>IF(ISBLANK('TtT V5-1 TS'!AB222),"",_xlfn.CONCAT(CHAR(10),CHAR(10),"--- Text für Chat---",CHAR(10),'TtT V5-1 TS'!AB222))</f>
        <v/>
      </c>
      <c r="J165" s="6" t="str">
        <f>IF(ISBLANK('TtT V5-1 TS'!AK222),"",_xlfn.CONCAT(CHAR(10),CHAR(10),"--- Ressource für Chat---",CHAR(10),'TtT V5-1 TS'!AK222))</f>
        <v/>
      </c>
      <c r="K165" s="6" t="str">
        <f t="shared" si="0"/>
        <v xml:space="preserve">
-*/-*/-*/-*/-*/-*/-*/-*/-*/-*/-*/-*/-*/-*/-*/-*/-*/-*/-*/-*/</v>
      </c>
      <c r="L165" s="7" t="str">
        <f>_xlfn.CONCAT(CHAR(10),Foliennotizen[[#This Row],[von bis - BS-Teilung]:[Zusatz Notes]])</f>
        <v xml:space="preserve">
[03m; bis 11:05 --- Folie 4.11 (1)]
ID: 04.03.02.02_p_DE | Einheit 4: Digitale FD | Baustein 3: FDM
Inhalt 2: Nutzen von FDM Apollo (Kurzfilmkino) | Schritt 2: 2/2 TN geben Input
Aktive Rolle:
Aufgabenstellung:
- Zuruf ohne Notizen
- "Was ist Euch aufgefallen, welchen Nutzen hätte FDM in diesem Beispiel gehabt?
- Bitte Antworten einfach in den Raum rufen
-*/-*/-*/-*/-*/-*/-*/-*/-*/-*/-*/-*/-*/-*/-*/-*/-*/-*/-*/-*/</v>
      </c>
    </row>
    <row r="166" spans="1:12" x14ac:dyDescent="0.2">
      <c r="A166" s="6">
        <f>'TtT V5-1 TS'!$B224</f>
        <v>3</v>
      </c>
      <c r="B166" s="6" t="e">
        <f>'TtT V5-1 TS'!#REF!</f>
        <v>#REF!</v>
      </c>
      <c r="C166" s="6" t="str" cm="1">
        <f t="array" ref="C166">_xlfn.IFS('TtT V5-1 TS'!AD224="na","na",'TtT V5-1 TS'!AD224='TtT V5-1 TS'!AF224,_xlfn.CONCAT('TtT V5-1 TS'!AE224),'TtT V5-1 TS'!AD224&lt;&gt;'TtT V5-1 TS'!AF224,_xlfn.CONCAT('TtT V5-1 TS'!AE224,"-",'TtT V5-1 TS'!AG224))</f>
        <v>4.12</v>
      </c>
      <c r="D166" s="14" t="str">
        <f>_xlfn.CONCAT("[",TEXT('TtT V5-1 TS'!G224,"mm" ),"m; bis ",TEXT('TtT V5-1 TS'!J224,"hh:mm")," --- Folie ",Foliennotizen[[#This Row],[Folien]]," (",TEXT('TtT V5-1 TS'!AH224,"#"),")]")</f>
        <v>[03m; bis 11:08 --- Folie 4.12 (1)]</v>
      </c>
      <c r="E166" s="6" t="str">
        <f>_xlfn.CONCAT(CHAR(10),"ID: ",'TtT V5-1 TS'!L224," | Einheit ",'TtT V5-1 TS'!M224,": ",'TtT V5-1 TS'!N224," | Baustein ",'TtT V5-1 TS'!O224,": ",'TtT V5-1 TS'!P224)</f>
        <v xml:space="preserve">
ID: 04.03.03.01_p_DE | Einheit 4: Digitale FD | Baustein 3: FDM</v>
      </c>
      <c r="F166" s="6" t="str">
        <f>_xlfn.CONCAT(CHAR(10),"Inhalt ",'TtT V5-1 TS'!Q224,": ",'TtT V5-1 TS'!R224," (",'TtT V5-1 TS'!S224,") | Schritt ",'TtT V5-1 TS'!T224,": ",'TtT V5-1 TS'!U224)</f>
        <v xml:space="preserve">
Inhalt 3: FAIR (Vortrag) | Schritt 1: WL referiert</v>
      </c>
      <c r="G166" s="6" t="str">
        <f>_xlfn.CONCAT(CHAR(10),CHAR(10),"Aktive Rolle:",CHAR(10),'TtT V5-1 TS'!Z224)</f>
        <v xml:space="preserve">
Aktive Rolle:
Vortrag:
- FAIR-Prinzipien werden kurz vorgestellt
- ggf. Beispiel zu 1-2 Buchstaben
- Fragen zu dem Thema?</v>
      </c>
      <c r="H166" s="6" t="str">
        <f>IF(ISBLANK('TtT V5-1 TS'!AA224),"",_xlfn.CONCAT(CHAR(10),CHAR(10),"Passive Rolle:",CHAR(10),'TtT V5-1 TS'!AA224))</f>
        <v/>
      </c>
      <c r="I166" s="6" t="str">
        <f>IF(ISBLANK('TtT V5-1 TS'!AB224),"",_xlfn.CONCAT(CHAR(10),CHAR(10),"--- Text für Chat---",CHAR(10),'TtT V5-1 TS'!AB224))</f>
        <v/>
      </c>
      <c r="J166" s="6" t="str">
        <f>IF(ISBLANK('TtT V5-1 TS'!AK224),"",_xlfn.CONCAT(CHAR(10),CHAR(10),"--- Ressource für Chat---",CHAR(10),'TtT V5-1 TS'!AK224))</f>
        <v/>
      </c>
      <c r="K166" s="6" t="str">
        <f t="shared" si="0"/>
        <v xml:space="preserve">
-*/-*/-*/-*/-*/-*/-*/-*/-*/-*/-*/-*/-*/-*/-*/-*/-*/-*/-*/-*/</v>
      </c>
      <c r="L166" s="7" t="str">
        <f>_xlfn.CONCAT(CHAR(10),Foliennotizen[[#This Row],[von bis - BS-Teilung]:[Zusatz Notes]])</f>
        <v xml:space="preserve">
[03m; bis 11:08 --- Folie 4.12 (1)]
ID: 04.03.03.01_p_DE | Einheit 4: Digitale FD | Baustein 3: FDM
Inhalt 3: FAIR (Vortrag) | Schritt 1: WL referiert
Aktive Rolle:
Vortrag:
- FAIR-Prinzipien werden kurz vorgestellt
- ggf. Beispiel zu 1-2 Buchstaben
- Fragen zu dem Thema?
-*/-*/-*/-*/-*/-*/-*/-*/-*/-*/-*/-*/-*/-*/-*/-*/-*/-*/-*/-*/</v>
      </c>
    </row>
    <row r="167" spans="1:12" x14ac:dyDescent="0.2">
      <c r="A167" s="6">
        <f>'TtT V5-1 TS'!$B225</f>
        <v>3</v>
      </c>
      <c r="B167" s="6" t="e">
        <f>'TtT V5-1 TS'!#REF!</f>
        <v>#REF!</v>
      </c>
      <c r="C167" s="6" t="str" cm="1">
        <f t="array" ref="C167">_xlfn.IFS('TtT V5-1 TS'!AD225="na","na",'TtT V5-1 TS'!AD225='TtT V5-1 TS'!AF225,_xlfn.CONCAT('TtT V5-1 TS'!AE225),'TtT V5-1 TS'!AD225&lt;&gt;'TtT V5-1 TS'!AF225,_xlfn.CONCAT('TtT V5-1 TS'!AE225,"-",'TtT V5-1 TS'!AG225))</f>
        <v>na</v>
      </c>
      <c r="D167" s="14" t="str">
        <f>_xlfn.CONCAT("[",TEXT('TtT V5-1 TS'!G225,"mm" ),"m; bis ",TEXT('TtT V5-1 TS'!J225,"hh:mm")," --- Folie ",Foliennotizen[[#This Row],[Folien]]," (",TEXT('TtT V5-1 TS'!AH225,"#"),")]")</f>
        <v>[03m; bis 11:08 --- Folie na (na)]</v>
      </c>
      <c r="E167" s="6" t="str">
        <f>_xlfn.CONCAT(CHAR(10),"ID: ",'TtT V5-1 TS'!L225," | Einheit ",'TtT V5-1 TS'!M225,": ",'TtT V5-1 TS'!N225," | Baustein ",'TtT V5-1 TS'!O225,": ",'TtT V5-1 TS'!P225)</f>
        <v xml:space="preserve">
ID: 04.03.03a.01_p_DE | Einheit 4: Digitale FD | Baustein 3: FDM</v>
      </c>
      <c r="F167" s="6" t="str">
        <f>_xlfn.CONCAT(CHAR(10),"Inhalt ",'TtT V5-1 TS'!Q225,": ",'TtT V5-1 TS'!R225," (",'TtT V5-1 TS'!S225,") | Schritt ",'TtT V5-1 TS'!T225,": ",'TtT V5-1 TS'!U225)</f>
        <v xml:space="preserve">
Inhalt 03a: FAIR (Zuruf) | Schritt 1: TN geben Input</v>
      </c>
      <c r="G167" s="6" t="str">
        <f>_xlfn.CONCAT(CHAR(10),CHAR(10),"Aktive Rolle:",CHAR(10),'TtT V5-1 TS'!Z225)</f>
        <v xml:space="preserve">
Aktive Rolle:
Aufgabenstellung:
-  Zuruf ohne Notizen
- "Weiß jemand von Euch, wofür die Buchstaben in FAIR stehen?"</v>
      </c>
      <c r="H167" s="6" t="str">
        <f>IF(ISBLANK('TtT V5-1 TS'!AA225),"",_xlfn.CONCAT(CHAR(10),CHAR(10),"Passive Rolle:",CHAR(10),'TtT V5-1 TS'!AA225))</f>
        <v/>
      </c>
      <c r="I167" s="6" t="str">
        <f>IF(ISBLANK('TtT V5-1 TS'!AB225),"",_xlfn.CONCAT(CHAR(10),CHAR(10),"--- Text für Chat---",CHAR(10),'TtT V5-1 TS'!AB225))</f>
        <v/>
      </c>
      <c r="J167" s="6" t="str">
        <f>IF(ISBLANK('TtT V5-1 TS'!AK225),"",_xlfn.CONCAT(CHAR(10),CHAR(10),"--- Ressource für Chat---",CHAR(10),'TtT V5-1 TS'!AK225))</f>
        <v/>
      </c>
      <c r="K167" s="6" t="str">
        <f t="shared" si="0"/>
        <v xml:space="preserve">
-*/-*/-*/-*/-*/-*/-*/-*/-*/-*/-*/-*/-*/-*/-*/-*/-*/-*/-*/-*/</v>
      </c>
      <c r="L167" s="7" t="str">
        <f>_xlfn.CONCAT(CHAR(10),Foliennotizen[[#This Row],[von bis - BS-Teilung]:[Zusatz Notes]])</f>
        <v xml:space="preserve">
[03m; bis 11:08 --- Folie na (na)]
ID: 04.03.03a.01_p_DE | Einheit 4: Digitale FD | Baustein 3: FDM
Inhalt 03a: FAIR (Zuruf) | Schritt 1: TN geben Input
Aktive Rolle:
Aufgabenstellung:
-  Zuruf ohne Notizen
- "Weiß jemand von Euch, wofür die Buchstaben in FAIR stehen?"
-*/-*/-*/-*/-*/-*/-*/-*/-*/-*/-*/-*/-*/-*/-*/-*/-*/-*/-*/-*/</v>
      </c>
    </row>
    <row r="168" spans="1:12" x14ac:dyDescent="0.2">
      <c r="A168" s="6">
        <f>'TtT V5-1 TS'!$B226</f>
        <v>3</v>
      </c>
      <c r="B168" s="6" t="e">
        <f>'TtT V5-1 TS'!#REF!</f>
        <v>#REF!</v>
      </c>
      <c r="C168" s="6" t="str" cm="1">
        <f t="array" ref="C168">_xlfn.IFS('TtT V5-1 TS'!AD226="na","na",'TtT V5-1 TS'!AD226='TtT V5-1 TS'!AF226,_xlfn.CONCAT('TtT V5-1 TS'!AE226),'TtT V5-1 TS'!AD226&lt;&gt;'TtT V5-1 TS'!AF226,_xlfn.CONCAT('TtT V5-1 TS'!AE226,"-",'TtT V5-1 TS'!AG226))</f>
        <v>na</v>
      </c>
      <c r="D168" s="14" t="str">
        <f>_xlfn.CONCAT("[",TEXT('TtT V5-1 TS'!G226,"mm" ),"m; bis ",TEXT('TtT V5-1 TS'!J226,"hh:mm")," --- Folie ",Foliennotizen[[#This Row],[Folien]]," (",TEXT('TtT V5-1 TS'!AH226,"#"),")]")</f>
        <v>[05m; bis 11:08 --- Folie na (na)]</v>
      </c>
      <c r="E168" s="6" t="str">
        <f>_xlfn.CONCAT(CHAR(10),"ID: ",'TtT V5-1 TS'!L226," | Einheit ",'TtT V5-1 TS'!M226,": ",'TtT V5-1 TS'!N226," | Baustein ",'TtT V5-1 TS'!O226,": ",'TtT V5-1 TS'!P226)</f>
        <v xml:space="preserve">
ID: 04.03.03b.02_p_DE | Einheit 4: Digitale FD | Baustein 3: FDM</v>
      </c>
      <c r="F168" s="6" t="str">
        <f>_xlfn.CONCAT(CHAR(10),"Inhalt ",'TtT V5-1 TS'!Q226,": ",'TtT V5-1 TS'!R226," (",'TtT V5-1 TS'!S226,") | Schritt ",'TtT V5-1 TS'!T226,": ",'TtT V5-1 TS'!U226)</f>
        <v xml:space="preserve">
Inhalt 03b: FAIR (Wahrheit oder Lüge) | Schritt 2: TN agieren</v>
      </c>
      <c r="G168" s="6" t="str">
        <f>_xlfn.CONCAT(CHAR(10),CHAR(10),"Aktive Rolle:",CHAR(10),'TtT V5-1 TS'!Z226)</f>
        <v xml:space="preserve">
Aktive Rolle:
Aufgabenstellung:
- Online-Umfrage
- "Bitte beantwortet die Fragen und entscheidet, ob die angegebenen Aussagen wahr sind oder nicht."
- Besprechung der Antworten im Anschluss
- Bei Ausfall oder technischem Problem der Online-Umfrage: Fragen eine nach der anderen Stellen, Lösung aufzeigen, erläutern.
- Fragen: Welchen der folgenden Aussagen bezogen auf die FAIR-Prinzipien stimmt ihr zu?
- 1) Nur offene Daten können auch FAIR sein.
- 2) Ein gutes FDM ist eine Voraussetzung für Daten, die den FAIR-Prinzipien entsprechen.
- 3) Sind Daten offen und FAIR, ist auch eine gute Datenqualität garantiert.
- 4) Je FAIRer und offener Daten sind, desto größer ist das Nachnutzungspotential.</v>
      </c>
      <c r="H168" s="6" t="str">
        <f>IF(ISBLANK('TtT V5-1 TS'!AA226),"",_xlfn.CONCAT(CHAR(10),CHAR(10),"Passive Rolle:",CHAR(10),'TtT V5-1 TS'!AA226))</f>
        <v/>
      </c>
      <c r="I168" s="6" t="str">
        <f>IF(ISBLANK('TtT V5-1 TS'!AB226),"",_xlfn.CONCAT(CHAR(10),CHAR(10),"--- Text für Chat---",CHAR(10),'TtT V5-1 TS'!AB226))</f>
        <v/>
      </c>
      <c r="J168" s="6" t="str">
        <f>IF(ISBLANK('TtT V5-1 TS'!AK226),"",_xlfn.CONCAT(CHAR(10),CHAR(10),"--- Ressource für Chat---",CHAR(10),'TtT V5-1 TS'!AK226))</f>
        <v/>
      </c>
      <c r="K168" s="6" t="str">
        <f t="shared" si="0"/>
        <v xml:space="preserve">
-*/-*/-*/-*/-*/-*/-*/-*/-*/-*/-*/-*/-*/-*/-*/-*/-*/-*/-*/-*/</v>
      </c>
      <c r="L168" s="7" t="str">
        <f>_xlfn.CONCAT(CHAR(10),Foliennotizen[[#This Row],[von bis - BS-Teilung]:[Zusatz Notes]])</f>
        <v xml:space="preserve">
[05m; bis 11:08 --- Folie na (na)]
ID: 04.03.03b.02_p_DE | Einheit 4: Digitale FD | Baustein 3: FDM
Inhalt 03b: FAIR (Wahrheit oder Lüge) | Schritt 2: TN agieren
Aktive Rolle:
Aufgabenstellung:
- Online-Umfrage
- "Bitte beantwortet die Fragen und entscheidet, ob die angegebenen Aussagen wahr sind oder nicht."
- Besprechung der Antworten im Anschluss
- Bei Ausfall oder technischem Problem der Online-Umfrage: Fragen eine nach der anderen Stellen, Lösung aufzeigen, erläutern.
- Fragen: Welchen der folgenden Aussagen bezogen auf die FAIR-Prinzipien stimmt ihr zu?
- 1) Nur offene Daten können auch FAIR sein.
- 2) Ein gutes FDM ist eine Voraussetzung für Daten, die den FAIR-Prinzipien entsprechen.
- 3) Sind Daten offen und FAIR, ist auch eine gute Datenqualität garantiert.
- 4) Je FAIRer und offener Daten sind, desto größer ist das Nachnutzungspotential.
-*/-*/-*/-*/-*/-*/-*/-*/-*/-*/-*/-*/-*/-*/-*/-*/-*/-*/-*/-*/</v>
      </c>
    </row>
    <row r="169" spans="1:12" x14ac:dyDescent="0.2">
      <c r="A169" s="6">
        <f>'TtT V5-1 TS'!$B228</f>
        <v>3</v>
      </c>
      <c r="B169" s="6" t="e">
        <f>'TtT V5-1 TS'!#REF!</f>
        <v>#REF!</v>
      </c>
      <c r="C169" s="6" t="str" cm="1">
        <f t="array" ref="C169">_xlfn.IFS('TtT V5-1 TS'!AD228="na","na",'TtT V5-1 TS'!AD228='TtT V5-1 TS'!AF228,_xlfn.CONCAT('TtT V5-1 TS'!AE228),'TtT V5-1 TS'!AD228&lt;&gt;'TtT V5-1 TS'!AF228,_xlfn.CONCAT('TtT V5-1 TS'!AE228,"-",'TtT V5-1 TS'!AG228))</f>
        <v>5.1-5.3</v>
      </c>
      <c r="D169" s="14" t="str">
        <f>_xlfn.CONCAT("[",TEXT('TtT V5-1 TS'!G228,"mm" ),"m; bis ",TEXT('TtT V5-1 TS'!J228,"hh:mm")," --- Folie ",Foliennotizen[[#This Row],[Folien]]," (",TEXT('TtT V5-1 TS'!AH228,"#"),")]")</f>
        <v>[04m; bis 11:13 --- Folie 5.1-5.3 (3)]</v>
      </c>
      <c r="E169" s="6" t="str">
        <f>_xlfn.CONCAT(CHAR(10),"ID: ",'TtT V5-1 TS'!L228," | Einheit ",'TtT V5-1 TS'!M228,": ",'TtT V5-1 TS'!N228," | Baustein ",'TtT V5-1 TS'!O228,": ",'TtT V5-1 TS'!P228)</f>
        <v xml:space="preserve">
ID: 05.01.01.01_p_DE | Einheit 5: FD-Policies | Baustein 1: FD Policy</v>
      </c>
      <c r="F169" s="6" t="str">
        <f>_xlfn.CONCAT(CHAR(10),"Inhalt ",'TtT V5-1 TS'!Q228,": ",'TtT V5-1 TS'!R228," (",'TtT V5-1 TS'!S228,") | Schritt ",'TtT V5-1 TS'!T228,": ",'TtT V5-1 TS'!U228)</f>
        <v xml:space="preserve">
Inhalt 1: FD-Policy Einführung (Vortrag) | Schritt 1: WL referiert</v>
      </c>
      <c r="G169" s="6" t="str">
        <f>_xlfn.CONCAT(CHAR(10),CHAR(10),"Aktive Rolle:",CHAR(10),'TtT V5-1 TS'!Z228)</f>
        <v xml:space="preserve">
Aktive Rolle:
Vortrag:
- Überblick FD-Policy-Typen
- Beispiel Verlags-Policy (Springer Nature)</v>
      </c>
      <c r="H169" s="6" t="str">
        <f>IF(ISBLANK('TtT V5-1 TS'!AA228),"",_xlfn.CONCAT(CHAR(10),CHAR(10),"Passive Rolle:",CHAR(10),'TtT V5-1 TS'!AA228))</f>
        <v/>
      </c>
      <c r="I169" s="6" t="str">
        <f>IF(ISBLANK('TtT V5-1 TS'!AB228),"",_xlfn.CONCAT(CHAR(10),CHAR(10),"--- Text für Chat---",CHAR(10),'TtT V5-1 TS'!AB228))</f>
        <v/>
      </c>
      <c r="J169" s="6" t="str">
        <f>IF(ISBLANK('TtT V5-1 TS'!AK228),"",_xlfn.CONCAT(CHAR(10),CHAR(10),"--- Ressource für Chat---",CHAR(10),'TtT V5-1 TS'!AK228))</f>
        <v/>
      </c>
      <c r="K169" s="6" t="str">
        <f t="shared" si="0"/>
        <v xml:space="preserve">
-*/-*/-*/-*/-*/-*/-*/-*/-*/-*/-*/-*/-*/-*/-*/-*/-*/-*/-*/-*/</v>
      </c>
      <c r="L169" s="7" t="str">
        <f>_xlfn.CONCAT(CHAR(10),Foliennotizen[[#This Row],[von bis - BS-Teilung]:[Zusatz Notes]])</f>
        <v xml:space="preserve">
[04m; bis 11:13 --- Folie 5.1-5.3 (3)]
ID: 05.01.01.01_p_DE | Einheit 5: FD-Policies | Baustein 1: FD Policy
Inhalt 1: FD-Policy Einführung (Vortrag) | Schritt 1: WL referiert
Aktive Rolle:
Vortrag:
- Überblick FD-Policy-Typen
- Beispiel Verlags-Policy (Springer Nature)
-*/-*/-*/-*/-*/-*/-*/-*/-*/-*/-*/-*/-*/-*/-*/-*/-*/-*/-*/-*/</v>
      </c>
    </row>
    <row r="170" spans="1:12" x14ac:dyDescent="0.2">
      <c r="A170" s="6">
        <f>'TtT V5-1 TS'!$B229</f>
        <v>3</v>
      </c>
      <c r="B170" s="6" t="e">
        <f>'TtT V5-1 TS'!#REF!</f>
        <v>#REF!</v>
      </c>
      <c r="C170" s="6" t="str" cm="1">
        <f t="array" ref="C170">_xlfn.IFS('TtT V5-1 TS'!AD229="na","na",'TtT V5-1 TS'!AD229='TtT V5-1 TS'!AF229,_xlfn.CONCAT('TtT V5-1 TS'!AE229),'TtT V5-1 TS'!AD229&lt;&gt;'TtT V5-1 TS'!AF229,_xlfn.CONCAT('TtT V5-1 TS'!AE229,"-",'TtT V5-1 TS'!AG229))</f>
        <v>5.4</v>
      </c>
      <c r="D170" s="14" t="str">
        <f>_xlfn.CONCAT("[",TEXT('TtT V5-1 TS'!G229,"mm" ),"m; bis ",TEXT('TtT V5-1 TS'!J229,"hh:mm")," --- Folie ",Foliennotizen[[#This Row],[Folien]]," (",TEXT('TtT V5-1 TS'!AH229,"#"),")]")</f>
        <v>[04m; bis 11:17 --- Folie 5.4 (1)]</v>
      </c>
      <c r="E170" s="6" t="str">
        <f>_xlfn.CONCAT(CHAR(10),"ID: ",'TtT V5-1 TS'!L229," | Einheit ",'TtT V5-1 TS'!M229,": ",'TtT V5-1 TS'!N229," | Baustein ",'TtT V5-1 TS'!O229,": ",'TtT V5-1 TS'!P229)</f>
        <v xml:space="preserve">
ID: 05.02.01.01_p_DE | Einheit 5: FD-Policies | Baustein 2: Institutionelle Policies</v>
      </c>
      <c r="F170" s="6" t="str">
        <f>_xlfn.CONCAT(CHAR(10),"Inhalt ",'TtT V5-1 TS'!Q229,": ",'TtT V5-1 TS'!R229," (",'TtT V5-1 TS'!S229,") | Schritt ",'TtT V5-1 TS'!T229,": ",'TtT V5-1 TS'!U229)</f>
        <v xml:space="preserve">
Inhalt 1: Beispiel institutionelle Policy (Vortrag) | Schritt 1: WL referiert</v>
      </c>
      <c r="G170" s="6" t="str">
        <f>_xlfn.CONCAT(CHAR(10),CHAR(10),"Aktive Rolle:",CHAR(10),'TtT V5-1 TS'!Z229)</f>
        <v xml:space="preserve">
Aktive Rolle:
Vortrag: Beispiel institutioneller FD-Policy (Humboldt-Universität zu Berlin)</v>
      </c>
      <c r="H170" s="6" t="str">
        <f>IF(ISBLANK('TtT V5-1 TS'!AA229),"",_xlfn.CONCAT(CHAR(10),CHAR(10),"Passive Rolle:",CHAR(10),'TtT V5-1 TS'!AA229))</f>
        <v/>
      </c>
      <c r="I170" s="6" t="str">
        <f>IF(ISBLANK('TtT V5-1 TS'!AB229),"",_xlfn.CONCAT(CHAR(10),CHAR(10),"--- Text für Chat---",CHAR(10),'TtT V5-1 TS'!AB229))</f>
        <v/>
      </c>
      <c r="J170" s="6" t="str">
        <f>IF(ISBLANK('TtT V5-1 TS'!AK229),"",_xlfn.CONCAT(CHAR(10),CHAR(10),"--- Ressource für Chat---",CHAR(10),'TtT V5-1 TS'!AK229))</f>
        <v/>
      </c>
      <c r="K170" s="6" t="str">
        <f t="shared" si="0"/>
        <v xml:space="preserve">
-*/-*/-*/-*/-*/-*/-*/-*/-*/-*/-*/-*/-*/-*/-*/-*/-*/-*/-*/-*/</v>
      </c>
      <c r="L170" s="7" t="str">
        <f>_xlfn.CONCAT(CHAR(10),Foliennotizen[[#This Row],[von bis - BS-Teilung]:[Zusatz Notes]])</f>
        <v xml:space="preserve">
[04m; bis 11:17 --- Folie 5.4 (1)]
ID: 05.02.01.01_p_DE | Einheit 5: FD-Policies | Baustein 2: Institutionelle Policies
Inhalt 1: Beispiel institutionelle Policy (Vortrag) | Schritt 1: WL referiert
Aktive Rolle:
Vortrag: Beispiel institutioneller FD-Policy (Humboldt-Universität zu Berlin)
-*/-*/-*/-*/-*/-*/-*/-*/-*/-*/-*/-*/-*/-*/-*/-*/-*/-*/-*/-*/</v>
      </c>
    </row>
    <row r="171" spans="1:12" x14ac:dyDescent="0.2">
      <c r="A171" s="6">
        <f>'TtT V5-1 TS'!$B231</f>
        <v>3</v>
      </c>
      <c r="B171" s="6" t="e">
        <f>'TtT V5-1 TS'!#REF!</f>
        <v>#REF!</v>
      </c>
      <c r="C171" s="6" t="str" cm="1">
        <f t="array" ref="C171">_xlfn.IFS('TtT V5-1 TS'!AD231="na","na",'TtT V5-1 TS'!AD231='TtT V5-1 TS'!AF231,_xlfn.CONCAT('TtT V5-1 TS'!AE231),'TtT V5-1 TS'!AD231&lt;&gt;'TtT V5-1 TS'!AF231,_xlfn.CONCAT('TtT V5-1 TS'!AE231,"-",'TtT V5-1 TS'!AG231))</f>
        <v>6.1-6.2</v>
      </c>
      <c r="D171" s="14" t="str">
        <f>_xlfn.CONCAT("[",TEXT('TtT V5-1 TS'!G231,"mm" ),"m; bis ",TEXT('TtT V5-1 TS'!J231,"hh:mm")," --- Folie ",Foliennotizen[[#This Row],[Folien]]," (",TEXT('TtT V5-1 TS'!AH231,"#"),")]")</f>
        <v>[02m; bis 11:25 --- Folie 6.1-6.2 (2)]</v>
      </c>
      <c r="E171" s="6" t="str">
        <f>_xlfn.CONCAT(CHAR(10),"ID: ",'TtT V5-1 TS'!L231," | Einheit ",'TtT V5-1 TS'!M231,": ",'TtT V5-1 TS'!N231," | Baustein ",'TtT V5-1 TS'!O231,": ",'TtT V5-1 TS'!P231)</f>
        <v xml:space="preserve">
ID: 06.01.01.01_p_DE | Einheit 6: DMP | Baustein 1: Definition und Motivation</v>
      </c>
      <c r="F171" s="6" t="str">
        <f>_xlfn.CONCAT(CHAR(10),"Inhalt ",'TtT V5-1 TS'!Q231,": ",'TtT V5-1 TS'!R231," (",'TtT V5-1 TS'!S231,") | Schritt ",'TtT V5-1 TS'!T231,": ",'TtT V5-1 TS'!U231)</f>
        <v xml:space="preserve">
Inhalt 1: Intro DMP (Vortrag) | Schritt 1: WL referiert</v>
      </c>
      <c r="G171" s="6" t="str">
        <f>_xlfn.CONCAT(CHAR(10),CHAR(10),"Aktive Rolle:",CHAR(10),'TtT V5-1 TS'!Z231)</f>
        <v xml:space="preserve">
Aktive Rolle:
Vortrag: Erläuterung des Begriffs DMP </v>
      </c>
      <c r="H171" s="6" t="str">
        <f>IF(ISBLANK('TtT V5-1 TS'!AA231),"",_xlfn.CONCAT(CHAR(10),CHAR(10),"Passive Rolle:",CHAR(10),'TtT V5-1 TS'!AA231))</f>
        <v/>
      </c>
      <c r="I171" s="6" t="str">
        <f>IF(ISBLANK('TtT V5-1 TS'!AB231),"",_xlfn.CONCAT(CHAR(10),CHAR(10),"--- Text für Chat---",CHAR(10),'TtT V5-1 TS'!AB231))</f>
        <v/>
      </c>
      <c r="J171" s="6" t="str">
        <f>IF(ISBLANK('TtT V5-1 TS'!AK231),"",_xlfn.CONCAT(CHAR(10),CHAR(10),"--- Ressource für Chat---",CHAR(10),'TtT V5-1 TS'!AK231))</f>
        <v/>
      </c>
      <c r="K171" s="6" t="str">
        <f t="shared" si="0"/>
        <v xml:space="preserve">
-*/-*/-*/-*/-*/-*/-*/-*/-*/-*/-*/-*/-*/-*/-*/-*/-*/-*/-*/-*/</v>
      </c>
      <c r="L171" s="7" t="str">
        <f>_xlfn.CONCAT(CHAR(10),Foliennotizen[[#This Row],[von bis - BS-Teilung]:[Zusatz Notes]])</f>
        <v xml:space="preserve">
[02m; bis 11:25 --- Folie 6.1-6.2 (2)]
ID: 06.01.01.01_p_DE | Einheit 6: DMP | Baustein 1: Definition und Motivation
Inhalt 1: Intro DMP (Vortrag) | Schritt 1: WL referiert
Aktive Rolle:
Vortrag: Erläuterung des Begriffs DMP 
-*/-*/-*/-*/-*/-*/-*/-*/-*/-*/-*/-*/-*/-*/-*/-*/-*/-*/-*/-*/</v>
      </c>
    </row>
    <row r="172" spans="1:12" x14ac:dyDescent="0.2">
      <c r="A172" s="6">
        <f>'TtT V5-1 TS'!$B232</f>
        <v>3</v>
      </c>
      <c r="B172" s="6" t="e">
        <f>'TtT V5-1 TS'!#REF!</f>
        <v>#REF!</v>
      </c>
      <c r="C172" s="6" t="str" cm="1">
        <f t="array" ref="C172">_xlfn.IFS('TtT V5-1 TS'!AD232="na","na",'TtT V5-1 TS'!AD232='TtT V5-1 TS'!AF232,_xlfn.CONCAT('TtT V5-1 TS'!AE232),'TtT V5-1 TS'!AD232&lt;&gt;'TtT V5-1 TS'!AF232,_xlfn.CONCAT('TtT V5-1 TS'!AE232,"-",'TtT V5-1 TS'!AG232))</f>
        <v>6.3</v>
      </c>
      <c r="D172" s="14" t="str">
        <f>_xlfn.CONCAT("[",TEXT('TtT V5-1 TS'!G232,"mm" ),"m; bis ",TEXT('TtT V5-1 TS'!J232,"hh:mm")," --- Folie ",Foliennotizen[[#This Row],[Folien]]," (",TEXT('TtT V5-1 TS'!AH232,"#"),")]")</f>
        <v>[07m; bis 11:32 --- Folie 6.3 (1)]</v>
      </c>
      <c r="E172" s="6" t="str">
        <f>_xlfn.CONCAT(CHAR(10),"ID: ",'TtT V5-1 TS'!L232," | Einheit ",'TtT V5-1 TS'!M232,": ",'TtT V5-1 TS'!N232," | Baustein ",'TtT V5-1 TS'!O232,": ",'TtT V5-1 TS'!P232)</f>
        <v xml:space="preserve">
ID: 06.01.02.01_p_DE | Einheit 6: DMP | Baustein 1: Definition und Motivation</v>
      </c>
      <c r="F172" s="6" t="str">
        <f>_xlfn.CONCAT(CHAR(10),"Inhalt ",'TtT V5-1 TS'!Q232,": ",'TtT V5-1 TS'!R232," (",'TtT V5-1 TS'!S232,") | Schritt ",'TtT V5-1 TS'!T232,": ",'TtT V5-1 TS'!U232)</f>
        <v xml:space="preserve">
Inhalt 2: DMP (Zuruf) | Schritt 1: TN geben Input</v>
      </c>
      <c r="G172" s="6" t="str">
        <f>_xlfn.CONCAT(CHAR(10),CHAR(10),"Aktive Rolle:",CHAR(10),'TtT V5-1 TS'!Z232)</f>
        <v xml:space="preserve">
Aktive Rolle:
Aufgabenstellung:
- Zuruf ohne Notizen
- "Was meint Ihr: Welche Vorteile kann ein Datenmanagementplan bringen?"
- Bitte Antworten einfach in den Raum rufen</v>
      </c>
      <c r="H172" s="6" t="str">
        <f>IF(ISBLANK('TtT V5-1 TS'!AA232),"",_xlfn.CONCAT(CHAR(10),CHAR(10),"Passive Rolle:",CHAR(10),'TtT V5-1 TS'!AA232))</f>
        <v/>
      </c>
      <c r="I172" s="6" t="str">
        <f>IF(ISBLANK('TtT V5-1 TS'!AB232),"",_xlfn.CONCAT(CHAR(10),CHAR(10),"--- Text für Chat---",CHAR(10),'TtT V5-1 TS'!AB232))</f>
        <v/>
      </c>
      <c r="J172" s="6" t="str">
        <f>IF(ISBLANK('TtT V5-1 TS'!AK232),"",_xlfn.CONCAT(CHAR(10),CHAR(10),"--- Ressource für Chat---",CHAR(10),'TtT V5-1 TS'!AK232))</f>
        <v/>
      </c>
      <c r="K172" s="6" t="str">
        <f t="shared" si="0"/>
        <v xml:space="preserve">
-*/-*/-*/-*/-*/-*/-*/-*/-*/-*/-*/-*/-*/-*/-*/-*/-*/-*/-*/-*/</v>
      </c>
      <c r="L172" s="7" t="str">
        <f>_xlfn.CONCAT(CHAR(10),Foliennotizen[[#This Row],[von bis - BS-Teilung]:[Zusatz Notes]])</f>
        <v xml:space="preserve">
[07m; bis 11:32 --- Folie 6.3 (1)]
ID: 06.01.02.01_p_DE | Einheit 6: DMP | Baustein 1: Definition und Motivation
Inhalt 2: DMP (Zuruf) | Schritt 1: TN geben Input
Aktive Rolle:
Aufgabenstellung:
- Zuruf ohne Notizen
- "Was meint Ihr: Welche Vorteile kann ein Datenmanagementplan bringen?"
- Bitte Antworten einfach in den Raum rufen
-*/-*/-*/-*/-*/-*/-*/-*/-*/-*/-*/-*/-*/-*/-*/-*/-*/-*/-*/-*/</v>
      </c>
    </row>
    <row r="173" spans="1:12" x14ac:dyDescent="0.2">
      <c r="A173" s="6">
        <f>'TtT V5-1 TS'!$B234</f>
        <v>3</v>
      </c>
      <c r="B173" s="6" t="e">
        <f>'TtT V5-1 TS'!#REF!</f>
        <v>#REF!</v>
      </c>
      <c r="C173" s="6" t="str" cm="1">
        <f t="array" ref="C173">_xlfn.IFS('TtT V5-1 TS'!AD234="na","na",'TtT V5-1 TS'!AD234='TtT V5-1 TS'!AF234,_xlfn.CONCAT('TtT V5-1 TS'!AE234),'TtT V5-1 TS'!AD234&lt;&gt;'TtT V5-1 TS'!AF234,_xlfn.CONCAT('TtT V5-1 TS'!AE234,"-",'TtT V5-1 TS'!AG234))</f>
        <v>6.5</v>
      </c>
      <c r="D173" s="14" t="str">
        <f>_xlfn.CONCAT("[",TEXT('TtT V5-1 TS'!G234,"mm" ),"m; bis ",TEXT('TtT V5-1 TS'!J234,"hh:mm")," --- Folie ",Foliennotizen[[#This Row],[Folien]]," (",TEXT('TtT V5-1 TS'!AH234,"#"),")]")</f>
        <v>[02m; bis 11:39 --- Folie 6.5 (1)]</v>
      </c>
      <c r="E173" s="6" t="str">
        <f>_xlfn.CONCAT(CHAR(10),"ID: ",'TtT V5-1 TS'!L234," | Einheit ",'TtT V5-1 TS'!M234,": ",'TtT V5-1 TS'!N234," | Baustein ",'TtT V5-1 TS'!O234,": ",'TtT V5-1 TS'!P234)</f>
        <v xml:space="preserve">
ID: 06.03.01.01_p_DE | Einheit 6: DMP | Baustein 3: Bestandteile eines DMPs</v>
      </c>
      <c r="F173" s="6" t="str">
        <f>_xlfn.CONCAT(CHAR(10),"Inhalt ",'TtT V5-1 TS'!Q234,": ",'TtT V5-1 TS'!R234," (",'TtT V5-1 TS'!S234,") | Schritt ",'TtT V5-1 TS'!T234,": ",'TtT V5-1 TS'!U234)</f>
        <v xml:space="preserve">
Inhalt 1: DMP Bestandteile (Vortrag) | Schritt 1: WL referiert</v>
      </c>
      <c r="G173" s="6" t="str">
        <f>_xlfn.CONCAT(CHAR(10),CHAR(10),"Aktive Rolle:",CHAR(10),'TtT V5-1 TS'!Z234)</f>
        <v xml:space="preserve">
Aktive Rolle:
Vortrag: Bestandteile DMP</v>
      </c>
      <c r="H173" s="6" t="str">
        <f>IF(ISBLANK('TtT V5-1 TS'!AA234),"",_xlfn.CONCAT(CHAR(10),CHAR(10),"Passive Rolle:",CHAR(10),'TtT V5-1 TS'!AA234))</f>
        <v/>
      </c>
      <c r="I173" s="6" t="str">
        <f>IF(ISBLANK('TtT V5-1 TS'!AB234),"",_xlfn.CONCAT(CHAR(10),CHAR(10),"--- Text für Chat---",CHAR(10),'TtT V5-1 TS'!AB234))</f>
        <v/>
      </c>
      <c r="J173" s="6" t="str">
        <f>IF(ISBLANK('TtT V5-1 TS'!AK234),"",_xlfn.CONCAT(CHAR(10),CHAR(10),"--- Ressource für Chat---",CHAR(10),'TtT V5-1 TS'!AK234))</f>
        <v/>
      </c>
      <c r="K173" s="6" t="str">
        <f t="shared" si="0"/>
        <v xml:space="preserve">
-*/-*/-*/-*/-*/-*/-*/-*/-*/-*/-*/-*/-*/-*/-*/-*/-*/-*/-*/-*/</v>
      </c>
      <c r="L173" s="7" t="str">
        <f>_xlfn.CONCAT(CHAR(10),Foliennotizen[[#This Row],[von bis - BS-Teilung]:[Zusatz Notes]])</f>
        <v xml:space="preserve">
[02m; bis 11:39 --- Folie 6.5 (1)]
ID: 06.03.01.01_p_DE | Einheit 6: DMP | Baustein 3: Bestandteile eines DMPs
Inhalt 1: DMP Bestandteile (Vortrag) | Schritt 1: WL referiert
Aktive Rolle:
Vortrag: Bestandteile DMP
-*/-*/-*/-*/-*/-*/-*/-*/-*/-*/-*/-*/-*/-*/-*/-*/-*/-*/-*/-*/</v>
      </c>
    </row>
    <row r="174" spans="1:12" x14ac:dyDescent="0.2">
      <c r="A174" s="6">
        <f>'TtT V5-1 TS'!$B235</f>
        <v>3</v>
      </c>
      <c r="B174" s="6" t="e">
        <f>'TtT V5-1 TS'!#REF!</f>
        <v>#REF!</v>
      </c>
      <c r="C174" s="6" t="str" cm="1">
        <f t="array" ref="C174">_xlfn.IFS('TtT V5-1 TS'!AD235="na","na",'TtT V5-1 TS'!AD235='TtT V5-1 TS'!AF235,_xlfn.CONCAT('TtT V5-1 TS'!AE235),'TtT V5-1 TS'!AD235&lt;&gt;'TtT V5-1 TS'!AF235,_xlfn.CONCAT('TtT V5-1 TS'!AE235,"-",'TtT V5-1 TS'!AG235))</f>
        <v>na</v>
      </c>
      <c r="D174" s="14" t="str">
        <f>_xlfn.CONCAT("[",TEXT('TtT V5-1 TS'!G235,"mm" ),"m; bis ",TEXT('TtT V5-1 TS'!J235,"hh:mm")," --- Folie ",Foliennotizen[[#This Row],[Folien]]," (",TEXT('TtT V5-1 TS'!AH235,"#"),")]")</f>
        <v>[05m; bis 11:39 --- Folie na (na)]</v>
      </c>
      <c r="E174" s="6" t="str">
        <f>_xlfn.CONCAT(CHAR(10),"ID: ",'TtT V5-1 TS'!L235," | Einheit ",'TtT V5-1 TS'!M235,": ",'TtT V5-1 TS'!N235," | Baustein ",'TtT V5-1 TS'!O235,": ",'TtT V5-1 TS'!P235)</f>
        <v xml:space="preserve">
ID: 06.03.01a.01_p_DE | Einheit 6: DMP | Baustein 3: Bestandteile eines DMPs</v>
      </c>
      <c r="F174" s="6" t="str">
        <f>_xlfn.CONCAT(CHAR(10),"Inhalt ",'TtT V5-1 TS'!Q235,": ",'TtT V5-1 TS'!R235," (",'TtT V5-1 TS'!S235,") | Schritt ",'TtT V5-1 TS'!T235,": ",'TtT V5-1 TS'!U235)</f>
        <v xml:space="preserve">
Inhalt 01a: DMP Bestandteile (Drehen und Wenden) | Schritt 1: 1/3 WL Vorbereitung</v>
      </c>
      <c r="G174" s="6" t="str">
        <f>_xlfn.CONCAT(CHAR(10),CHAR(10),"Aktive Rolle:",CHAR(10),'TtT V5-1 TS'!Z235)</f>
        <v xml:space="preserve">
Aktive Rolle:
Aufgabenstellung:
- Aufteilung TN in 2 Gruppen
- eine Pinwand mit DMP-Bestandteilen je Gruppe
- "Bitte bringt die Bestandteile eines DMPs in eine sinnvolle Zuordnung. Ergänzt ggf.  fehlende Elemente."
-  Zeit: 5 min
- Vorstellung Ergebnisse nach der Gruppenarbeit durch je 1 TN pro Gruppe im Plenum, max. 1-2 min</v>
      </c>
      <c r="H174" s="6" t="str">
        <f>IF(ISBLANK('TtT V5-1 TS'!AA235),"",_xlfn.CONCAT(CHAR(10),CHAR(10),"Passive Rolle:",CHAR(10),'TtT V5-1 TS'!AA235))</f>
        <v/>
      </c>
      <c r="I174" s="6" t="str">
        <f>IF(ISBLANK('TtT V5-1 TS'!AB235),"",_xlfn.CONCAT(CHAR(10),CHAR(10),"--- Text für Chat---",CHAR(10),'TtT V5-1 TS'!AB235))</f>
        <v/>
      </c>
      <c r="J174" s="6" t="str">
        <f>IF(ISBLANK('TtT V5-1 TS'!AK235),"",_xlfn.CONCAT(CHAR(10),CHAR(10),"--- Ressource für Chat---",CHAR(10),'TtT V5-1 TS'!AK235))</f>
        <v/>
      </c>
      <c r="K174" s="6" t="str">
        <f t="shared" si="0"/>
        <v xml:space="preserve">
-*/-*/-*/-*/-*/-*/-*/-*/-*/-*/-*/-*/-*/-*/-*/-*/-*/-*/-*/-*/</v>
      </c>
      <c r="L174" s="7" t="str">
        <f>_xlfn.CONCAT(CHAR(10),Foliennotizen[[#This Row],[von bis - BS-Teilung]:[Zusatz Notes]])</f>
        <v xml:space="preserve">
[05m; bis 11:39 --- Folie na (na)]
ID: 06.03.01a.01_p_DE | Einheit 6: DMP | Baustein 3: Bestandteile eines DMPs
Inhalt 01a: DMP Bestandteile (Drehen und Wenden) | Schritt 1: 1/3 WL Vorbereitung
Aktive Rolle:
Aufgabenstellung:
- Aufteilung TN in 2 Gruppen
- eine Pinwand mit DMP-Bestandteilen je Gruppe
- "Bitte bringt die Bestandteile eines DMPs in eine sinnvolle Zuordnung. Ergänzt ggf.  fehlende Elemente."
-  Zeit: 5 min
- Vorstellung Ergebnisse nach der Gruppenarbeit durch je 1 TN pro Gruppe im Plenum, max. 1-2 min
-*/-*/-*/-*/-*/-*/-*/-*/-*/-*/-*/-*/-*/-*/-*/-*/-*/-*/-*/-*/</v>
      </c>
    </row>
    <row r="175" spans="1:12" x14ac:dyDescent="0.2">
      <c r="A175" s="6">
        <f>'TtT V5-1 TS'!$B236</f>
        <v>3</v>
      </c>
      <c r="B175" s="6" t="e">
        <f>'TtT V5-1 TS'!#REF!</f>
        <v>#REF!</v>
      </c>
      <c r="C175" s="6" t="str" cm="1">
        <f t="array" ref="C175">_xlfn.IFS('TtT V5-1 TS'!AD236="na","na",'TtT V5-1 TS'!AD236='TtT V5-1 TS'!AF236,_xlfn.CONCAT('TtT V5-1 TS'!AE236),'TtT V5-1 TS'!AD236&lt;&gt;'TtT V5-1 TS'!AF236,_xlfn.CONCAT('TtT V5-1 TS'!AE236,"-",'TtT V5-1 TS'!AG236))</f>
        <v>na</v>
      </c>
      <c r="D175" s="14" t="str">
        <f>_xlfn.CONCAT("[",TEXT('TtT V5-1 TS'!G236,"mm" ),"m; bis ",TEXT('TtT V5-1 TS'!J236,"hh:mm")," --- Folie ",Foliennotizen[[#This Row],[Folien]]," (",TEXT('TtT V5-1 TS'!AH236,"#"),")]")</f>
        <v>[05m; bis 11:39 --- Folie na (na)]</v>
      </c>
      <c r="E175" s="6" t="str">
        <f>_xlfn.CONCAT(CHAR(10),"ID: ",'TtT V5-1 TS'!L236," | Einheit ",'TtT V5-1 TS'!M236,": ",'TtT V5-1 TS'!N236," | Baustein ",'TtT V5-1 TS'!O236,": ",'TtT V5-1 TS'!P236)</f>
        <v xml:space="preserve">
ID: 06.03.01a.02_p_DE | Einheit 6: DMP | Baustein 3: Bestandteile eines DMPs</v>
      </c>
      <c r="F175" s="6" t="str">
        <f>_xlfn.CONCAT(CHAR(10),"Inhalt ",'TtT V5-1 TS'!Q236,": ",'TtT V5-1 TS'!R236," (",'TtT V5-1 TS'!S236,") | Schritt ",'TtT V5-1 TS'!T236,": ",'TtT V5-1 TS'!U236)</f>
        <v xml:space="preserve">
Inhalt 01a: DMP Bestandteile (Drehen und Wenden) | Schritt 2: 2/3 TN Gruppenarbeit</v>
      </c>
      <c r="G175" s="6" t="str">
        <f>_xlfn.CONCAT(CHAR(10),CHAR(10),"Aktive Rolle:",CHAR(10),'TtT V5-1 TS'!Z236)</f>
        <v xml:space="preserve">
Aktive Rolle:
TN: Gruppen arbeiten an Pinnwänden</v>
      </c>
      <c r="H175" s="6" t="str">
        <f>IF(ISBLANK('TtT V5-1 TS'!AA236),"",_xlfn.CONCAT(CHAR(10),CHAR(10),"Passive Rolle:",CHAR(10),'TtT V5-1 TS'!AA236))</f>
        <v/>
      </c>
      <c r="I175" s="6" t="str">
        <f>IF(ISBLANK('TtT V5-1 TS'!AB236),"",_xlfn.CONCAT(CHAR(10),CHAR(10),"--- Text für Chat---",CHAR(10),'TtT V5-1 TS'!AB236))</f>
        <v/>
      </c>
      <c r="J175" s="6" t="str">
        <f>IF(ISBLANK('TtT V5-1 TS'!AK236),"",_xlfn.CONCAT(CHAR(10),CHAR(10),"--- Ressource für Chat---",CHAR(10),'TtT V5-1 TS'!AK236))</f>
        <v/>
      </c>
      <c r="K175" s="6" t="str">
        <f t="shared" si="0"/>
        <v xml:space="preserve">
-*/-*/-*/-*/-*/-*/-*/-*/-*/-*/-*/-*/-*/-*/-*/-*/-*/-*/-*/-*/</v>
      </c>
      <c r="L175" s="7" t="str">
        <f>_xlfn.CONCAT(CHAR(10),Foliennotizen[[#This Row],[von bis - BS-Teilung]:[Zusatz Notes]])</f>
        <v xml:space="preserve">
[05m; bis 11:39 --- Folie na (na)]
ID: 06.03.01a.02_p_DE | Einheit 6: DMP | Baustein 3: Bestandteile eines DMPs
Inhalt 01a: DMP Bestandteile (Drehen und Wenden) | Schritt 2: 2/3 TN Gruppenarbeit
Aktive Rolle:
TN: Gruppen arbeiten an Pinnwänden
-*/-*/-*/-*/-*/-*/-*/-*/-*/-*/-*/-*/-*/-*/-*/-*/-*/-*/-*/-*/</v>
      </c>
    </row>
    <row r="176" spans="1:12" x14ac:dyDescent="0.2">
      <c r="A176" s="6">
        <f>'TtT V5-1 TS'!$B237</f>
        <v>3</v>
      </c>
      <c r="B176" s="6" t="e">
        <f>'TtT V5-1 TS'!#REF!</f>
        <v>#REF!</v>
      </c>
      <c r="C176" s="6" t="str" cm="1">
        <f t="array" ref="C176">_xlfn.IFS('TtT V5-1 TS'!AD237="na","na",'TtT V5-1 TS'!AD237='TtT V5-1 TS'!AF237,_xlfn.CONCAT('TtT V5-1 TS'!AE237),'TtT V5-1 TS'!AD237&lt;&gt;'TtT V5-1 TS'!AF237,_xlfn.CONCAT('TtT V5-1 TS'!AE237,"-",'TtT V5-1 TS'!AG237))</f>
        <v>na</v>
      </c>
      <c r="D176" s="14" t="str">
        <f>_xlfn.CONCAT("[",TEXT('TtT V5-1 TS'!G237,"mm" ),"m; bis ",TEXT('TtT V5-1 TS'!J237,"hh:mm")," --- Folie ",Foliennotizen[[#This Row],[Folien]]," (",TEXT('TtT V5-1 TS'!AH237,"#"),")]")</f>
        <v>[05m; bis 11:39 --- Folie na (na)]</v>
      </c>
      <c r="E176" s="6" t="str">
        <f>_xlfn.CONCAT(CHAR(10),"ID: ",'TtT V5-1 TS'!L237," | Einheit ",'TtT V5-1 TS'!M237,": ",'TtT V5-1 TS'!N237," | Baustein ",'TtT V5-1 TS'!O237,": ",'TtT V5-1 TS'!P237)</f>
        <v xml:space="preserve">
ID: 06.03.01a.03_p_DE | Einheit 6: DMP | Baustein 3: Bestandteile eines DMPs</v>
      </c>
      <c r="F176" s="6" t="str">
        <f>_xlfn.CONCAT(CHAR(10),"Inhalt ",'TtT V5-1 TS'!Q237,": ",'TtT V5-1 TS'!R237," (",'TtT V5-1 TS'!S237,") | Schritt ",'TtT V5-1 TS'!T237,": ",'TtT V5-1 TS'!U237)</f>
        <v xml:space="preserve">
Inhalt 01a: DMP Bestandteile (Drehen und Wenden) | Schritt 3: 3/3 TN stellen vor</v>
      </c>
      <c r="G176" s="6" t="str">
        <f>_xlfn.CONCAT(CHAR(10),CHAR(10),"Aktive Rolle:",CHAR(10),'TtT V5-1 TS'!Z237)</f>
        <v xml:space="preserve">
Aktive Rolle:
Moderation:
- 1 TN je Gruppe stellt Ergebnisse vor
- ca. max. 2 min/Gruppe
- Zeitpuffer: 1 min</v>
      </c>
      <c r="H176" s="6" t="str">
        <f>IF(ISBLANK('TtT V5-1 TS'!AA237),"",_xlfn.CONCAT(CHAR(10),CHAR(10),"Passive Rolle:",CHAR(10),'TtT V5-1 TS'!AA237))</f>
        <v/>
      </c>
      <c r="I176" s="6" t="str">
        <f>IF(ISBLANK('TtT V5-1 TS'!AB237),"",_xlfn.CONCAT(CHAR(10),CHAR(10),"--- Text für Chat---",CHAR(10),'TtT V5-1 TS'!AB237))</f>
        <v/>
      </c>
      <c r="J176" s="6" t="str">
        <f>IF(ISBLANK('TtT V5-1 TS'!AK237),"",_xlfn.CONCAT(CHAR(10),CHAR(10),"--- Ressource für Chat---",CHAR(10),'TtT V5-1 TS'!AK237))</f>
        <v/>
      </c>
      <c r="K176" s="6" t="str">
        <f t="shared" si="0"/>
        <v xml:space="preserve">
-*/-*/-*/-*/-*/-*/-*/-*/-*/-*/-*/-*/-*/-*/-*/-*/-*/-*/-*/-*/</v>
      </c>
      <c r="L176" s="7" t="str">
        <f>_xlfn.CONCAT(CHAR(10),Foliennotizen[[#This Row],[von bis - BS-Teilung]:[Zusatz Notes]])</f>
        <v xml:space="preserve">
[05m; bis 11:39 --- Folie na (na)]
ID: 06.03.01a.03_p_DE | Einheit 6: DMP | Baustein 3: Bestandteile eines DMPs
Inhalt 01a: DMP Bestandteile (Drehen und Wenden) | Schritt 3: 3/3 TN stellen vor
Aktive Rolle:
Moderation:
- 1 TN je Gruppe stellt Ergebnisse vor
- ca. max. 2 min/Gruppe
- Zeitpuffer: 1 min
-*/-*/-*/-*/-*/-*/-*/-*/-*/-*/-*/-*/-*/-*/-*/-*/-*/-*/-*/-*/</v>
      </c>
    </row>
    <row r="177" spans="1:12" x14ac:dyDescent="0.2">
      <c r="A177" s="6">
        <f>'TtT V5-1 TS'!$B238</f>
        <v>3</v>
      </c>
      <c r="B177" s="6" t="e">
        <f>'TtT V5-1 TS'!#REF!</f>
        <v>#REF!</v>
      </c>
      <c r="C177" s="6" t="str" cm="1">
        <f t="array" ref="C177">_xlfn.IFS('TtT V5-1 TS'!AD238="na","na",'TtT V5-1 TS'!AD238='TtT V5-1 TS'!AF238,_xlfn.CONCAT('TtT V5-1 TS'!AE238),'TtT V5-1 TS'!AD238&lt;&gt;'TtT V5-1 TS'!AF238,_xlfn.CONCAT('TtT V5-1 TS'!AE238,"-",'TtT V5-1 TS'!AG238))</f>
        <v>6.6-6.8</v>
      </c>
      <c r="D177" s="14" t="str">
        <f>_xlfn.CONCAT("[",TEXT('TtT V5-1 TS'!G238,"mm" ),"m; bis ",TEXT('TtT V5-1 TS'!J238,"hh:mm")," --- Folie ",Foliennotizen[[#This Row],[Folien]]," (",TEXT('TtT V5-1 TS'!AH238,"#"),")]")</f>
        <v>[04m; bis 11:43 --- Folie 6.6-6.8 (3)]</v>
      </c>
      <c r="E177" s="6" t="str">
        <f>_xlfn.CONCAT(CHAR(10),"ID: ",'TtT V5-1 TS'!L238," | Einheit ",'TtT V5-1 TS'!M238,": ",'TtT V5-1 TS'!N238," | Baustein ",'TtT V5-1 TS'!O238,": ",'TtT V5-1 TS'!P238)</f>
        <v xml:space="preserve">
ID: 06.04.02.01_p_DE | Einheit 6: DMP | Baustein 4: DMP Tools</v>
      </c>
      <c r="F177" s="6" t="str">
        <f>_xlfn.CONCAT(CHAR(10),"Inhalt ",'TtT V5-1 TS'!Q238,": ",'TtT V5-1 TS'!R238," (",'TtT V5-1 TS'!S238,") | Schritt ",'TtT V5-1 TS'!T238,": ",'TtT V5-1 TS'!U238)</f>
        <v xml:space="preserve">
Inhalt 2: DMP Tools (Vortrag) | Schritt 1: WL referiert</v>
      </c>
      <c r="G177" s="6" t="str">
        <f>_xlfn.CONCAT(CHAR(10),CHAR(10),"Aktive Rolle:",CHAR(10),'TtT V5-1 TS'!Z238)</f>
        <v xml:space="preserve">
Aktive Rolle:
Vortrag:
- Nennung verschiedener DMP-Tools
- DMP-Toolguide</v>
      </c>
      <c r="H177" s="6" t="str">
        <f>IF(ISBLANK('TtT V5-1 TS'!AA238),"",_xlfn.CONCAT(CHAR(10),CHAR(10),"Passive Rolle:",CHAR(10),'TtT V5-1 TS'!AA238))</f>
        <v/>
      </c>
      <c r="I177" s="6" t="str">
        <f>IF(ISBLANK('TtT V5-1 TS'!AB238),"",_xlfn.CONCAT(CHAR(10),CHAR(10),"--- Text für Chat---",CHAR(10),'TtT V5-1 TS'!AB238))</f>
        <v/>
      </c>
      <c r="J177" s="6" t="str">
        <f>IF(ISBLANK('TtT V5-1 TS'!AK238),"",_xlfn.CONCAT(CHAR(10),CHAR(10),"--- Ressource für Chat---",CHAR(10),'TtT V5-1 TS'!AK238))</f>
        <v/>
      </c>
      <c r="K177" s="6" t="str">
        <f t="shared" si="0"/>
        <v xml:space="preserve">
-*/-*/-*/-*/-*/-*/-*/-*/-*/-*/-*/-*/-*/-*/-*/-*/-*/-*/-*/-*/</v>
      </c>
      <c r="L177" s="7" t="str">
        <f>_xlfn.CONCAT(CHAR(10),Foliennotizen[[#This Row],[von bis - BS-Teilung]:[Zusatz Notes]])</f>
        <v xml:space="preserve">
[04m; bis 11:43 --- Folie 6.6-6.8 (3)]
ID: 06.04.02.01_p_DE | Einheit 6: DMP | Baustein 4: DMP Tools
Inhalt 2: DMP Tools (Vortrag) | Schritt 1: WL referiert
Aktive Rolle:
Vortrag:
- Nennung verschiedener DMP-Tools
- DMP-Toolguide
-*/-*/-*/-*/-*/-*/-*/-*/-*/-*/-*/-*/-*/-*/-*/-*/-*/-*/-*/-*/</v>
      </c>
    </row>
    <row r="178" spans="1:12" x14ac:dyDescent="0.2">
      <c r="A178" s="6">
        <f>'TtT V5-1 TS'!$B239</f>
        <v>3</v>
      </c>
      <c r="B178" s="6" t="e">
        <f>'TtT V5-1 TS'!#REF!</f>
        <v>#REF!</v>
      </c>
      <c r="C178" s="6" t="str" cm="1">
        <f t="array" ref="C178">_xlfn.IFS('TtT V5-1 TS'!AD239="na","na",'TtT V5-1 TS'!AD239='TtT V5-1 TS'!AF239,_xlfn.CONCAT('TtT V5-1 TS'!AE239),'TtT V5-1 TS'!AD239&lt;&gt;'TtT V5-1 TS'!AF239,_xlfn.CONCAT('TtT V5-1 TS'!AE239,"-",'TtT V5-1 TS'!AG239))</f>
        <v>na</v>
      </c>
      <c r="D178" s="14" t="str">
        <f>_xlfn.CONCAT("[",TEXT('TtT V5-1 TS'!G239,"mm" ),"m; bis ",TEXT('TtT V5-1 TS'!J239,"hh:mm")," --- Folie ",Foliennotizen[[#This Row],[Folien]]," (",TEXT('TtT V5-1 TS'!AH239,"#"),")]")</f>
        <v>[03m; bis 11:43 --- Folie na (na)]</v>
      </c>
      <c r="E178" s="6" t="str">
        <f>_xlfn.CONCAT(CHAR(10),"ID: ",'TtT V5-1 TS'!L239," | Einheit ",'TtT V5-1 TS'!M239,": ",'TtT V5-1 TS'!N239," | Baustein ",'TtT V5-1 TS'!O239,": ",'TtT V5-1 TS'!P239)</f>
        <v xml:space="preserve">
ID: 06.04.02a.01_p_DE | Einheit 6: DMP | Baustein 4: DMP Tools</v>
      </c>
      <c r="F178" s="6" t="str">
        <f>_xlfn.CONCAT(CHAR(10),"Inhalt ",'TtT V5-1 TS'!Q239,": ",'TtT V5-1 TS'!R239," (",'TtT V5-1 TS'!S239,") | Schritt ",'TtT V5-1 TS'!T239,": ",'TtT V5-1 TS'!U239)</f>
        <v xml:space="preserve">
Inhalt 02a: DMP Tools (Zuruf) | Schritt 1: TN geben Input</v>
      </c>
      <c r="G178" s="6" t="str">
        <f>_xlfn.CONCAT(CHAR(10),CHAR(10),"Aktive Rolle:",CHAR(10),'TtT V5-1 TS'!Z239)</f>
        <v xml:space="preserve">
Aktive Rolle:
Moderation:
- Zuruf mit mit Notizen
- "Welche Anlaufstellen bzw. Tools zum Erstellen von DMPs kennt ihr?"
- Bitte Antworten einfach in den Raum rufen</v>
      </c>
      <c r="H178" s="6" t="str">
        <f>IF(ISBLANK('TtT V5-1 TS'!AA239),"",_xlfn.CONCAT(CHAR(10),CHAR(10),"Passive Rolle:",CHAR(10),'TtT V5-1 TS'!AA239))</f>
        <v/>
      </c>
      <c r="I178" s="6" t="str">
        <f>IF(ISBLANK('TtT V5-1 TS'!AB239),"",_xlfn.CONCAT(CHAR(10),CHAR(10),"--- Text für Chat---",CHAR(10),'TtT V5-1 TS'!AB239))</f>
        <v/>
      </c>
      <c r="J178" s="6" t="str">
        <f>IF(ISBLANK('TtT V5-1 TS'!AK239),"",_xlfn.CONCAT(CHAR(10),CHAR(10),"--- Ressource für Chat---",CHAR(10),'TtT V5-1 TS'!AK239))</f>
        <v/>
      </c>
      <c r="K178" s="6" t="str">
        <f t="shared" si="0"/>
        <v xml:space="preserve">
-*/-*/-*/-*/-*/-*/-*/-*/-*/-*/-*/-*/-*/-*/-*/-*/-*/-*/-*/-*/</v>
      </c>
      <c r="L178" s="7" t="str">
        <f>_xlfn.CONCAT(CHAR(10),Foliennotizen[[#This Row],[von bis - BS-Teilung]:[Zusatz Notes]])</f>
        <v xml:space="preserve">
[03m; bis 11:43 --- Folie na (na)]
ID: 06.04.02a.01_p_DE | Einheit 6: DMP | Baustein 4: DMP Tools
Inhalt 02a: DMP Tools (Zuruf) | Schritt 1: TN geben Input
Aktive Rolle:
Moderation:
- Zuruf mit mit Notizen
- "Welche Anlaufstellen bzw. Tools zum Erstellen von DMPs kennt ihr?"
- Bitte Antworten einfach in den Raum rufen
-*/-*/-*/-*/-*/-*/-*/-*/-*/-*/-*/-*/-*/-*/-*/-*/-*/-*/-*/-*/</v>
      </c>
    </row>
    <row r="179" spans="1:12" x14ac:dyDescent="0.2">
      <c r="A179" s="6">
        <f>'TtT V5-1 TS'!$B241</f>
        <v>3</v>
      </c>
      <c r="B179" s="6" t="e">
        <f>'TtT V5-1 TS'!#REF!</f>
        <v>#REF!</v>
      </c>
      <c r="C179" s="6" t="str" cm="1">
        <f t="array" ref="C179">_xlfn.IFS('TtT V5-1 TS'!AD241="na","na",'TtT V5-1 TS'!AD241='TtT V5-1 TS'!AF241,_xlfn.CONCAT('TtT V5-1 TS'!AE241),'TtT V5-1 TS'!AD241&lt;&gt;'TtT V5-1 TS'!AF241,_xlfn.CONCAT('TtT V5-1 TS'!AE241,"-",'TtT V5-1 TS'!AG241))</f>
        <v>na</v>
      </c>
      <c r="D179" s="14" t="str">
        <f>_xlfn.CONCAT("[",TEXT('TtT V5-1 TS'!G241,"mm" ),"m; bis ",TEXT('TtT V5-1 TS'!J241,"hh:mm")," --- Folie ",Foliennotizen[[#This Row],[Folien]]," (",TEXT('TtT V5-1 TS'!AH241,"#"),")]")</f>
        <v>[04m; bis 11:48 --- Folie na (na)]</v>
      </c>
      <c r="E179" s="6" t="str">
        <f>_xlfn.CONCAT(CHAR(10),"ID: ",'TtT V5-1 TS'!L241," | Einheit ",'TtT V5-1 TS'!M241,": ",'TtT V5-1 TS'!N241," | Baustein ",'TtT V5-1 TS'!O241,": ",'TtT V5-1 TS'!P241)</f>
        <v xml:space="preserve">
ID: 07.01.01.02_p_DE | Einheit 7: Ordnung und Struktur | Baustein 1: Struktur</v>
      </c>
      <c r="F179" s="6" t="str">
        <f>_xlfn.CONCAT(CHAR(10),"Inhalt ",'TtT V5-1 TS'!Q241,": ",'TtT V5-1 TS'!R241," (",'TtT V5-1 TS'!S241,") | Schritt ",'TtT V5-1 TS'!T241,": ",'TtT V5-1 TS'!U241)</f>
        <v xml:space="preserve">
Inhalt 1: Strukturierung von Daten (Übung) | Schritt 2: 2/3 TN arbeiten</v>
      </c>
      <c r="G179" s="6" t="str">
        <f>_xlfn.CONCAT(CHAR(10),CHAR(10),"Aktive Rolle:",CHAR(10),'TtT V5-1 TS'!Z241)</f>
        <v xml:space="preserve">
Aktive Rolle:
TN: Einzelarbeit</v>
      </c>
      <c r="H179" s="6" t="str">
        <f>IF(ISBLANK('TtT V5-1 TS'!AA241),"",_xlfn.CONCAT(CHAR(10),CHAR(10),"Passive Rolle:",CHAR(10),'TtT V5-1 TS'!AA241))</f>
        <v/>
      </c>
      <c r="I179" s="6" t="str">
        <f>IF(ISBLANK('TtT V5-1 TS'!AB241),"",_xlfn.CONCAT(CHAR(10),CHAR(10),"--- Text für Chat---",CHAR(10),'TtT V5-1 TS'!AB241))</f>
        <v/>
      </c>
      <c r="J179" s="6" t="str">
        <f>IF(ISBLANK('TtT V5-1 TS'!AK241),"",_xlfn.CONCAT(CHAR(10),CHAR(10),"--- Ressource für Chat---",CHAR(10),'TtT V5-1 TS'!AK241))</f>
        <v/>
      </c>
      <c r="K179" s="6" t="str">
        <f t="shared" si="0"/>
        <v xml:space="preserve">
-*/-*/-*/-*/-*/-*/-*/-*/-*/-*/-*/-*/-*/-*/-*/-*/-*/-*/-*/-*/</v>
      </c>
      <c r="L179" s="7" t="str">
        <f>_xlfn.CONCAT(CHAR(10),Foliennotizen[[#This Row],[von bis - BS-Teilung]:[Zusatz Notes]])</f>
        <v xml:space="preserve">
[04m; bis 11:48 --- Folie na (na)]
ID: 07.01.01.02_p_DE | Einheit 7: Ordnung und Struktur | Baustein 1: Struktur
Inhalt 1: Strukturierung von Daten (Übung) | Schritt 2: 2/3 TN arbeiten
Aktive Rolle:
TN: Einzelarbeit
-*/-*/-*/-*/-*/-*/-*/-*/-*/-*/-*/-*/-*/-*/-*/-*/-*/-*/-*/-*/</v>
      </c>
    </row>
    <row r="180" spans="1:12" x14ac:dyDescent="0.2">
      <c r="A180" s="6">
        <f>'TtT V5-1 TS'!$B242</f>
        <v>3</v>
      </c>
      <c r="B180" s="6" t="e">
        <f>'TtT V5-1 TS'!#REF!</f>
        <v>#REF!</v>
      </c>
      <c r="C180" s="6" t="str" cm="1">
        <f t="array" ref="C180">_xlfn.IFS('TtT V5-1 TS'!AD242="na","na",'TtT V5-1 TS'!AD242='TtT V5-1 TS'!AF242,_xlfn.CONCAT('TtT V5-1 TS'!AE242),'TtT V5-1 TS'!AD242&lt;&gt;'TtT V5-1 TS'!AF242,_xlfn.CONCAT('TtT V5-1 TS'!AE242,"-",'TtT V5-1 TS'!AG242))</f>
        <v>na</v>
      </c>
      <c r="D180" s="14" t="str">
        <f>_xlfn.CONCAT("[",TEXT('TtT V5-1 TS'!G242,"mm" ),"m; bis ",TEXT('TtT V5-1 TS'!J242,"hh:mm")," --- Folie ",Foliennotizen[[#This Row],[Folien]]," (",TEXT('TtT V5-1 TS'!AH242,"#"),")]")</f>
        <v>[10m; bis 11:58 --- Folie na (na)]</v>
      </c>
      <c r="E180" s="6" t="str">
        <f>_xlfn.CONCAT(CHAR(10),"ID: ",'TtT V5-1 TS'!L242," | Einheit ",'TtT V5-1 TS'!M242,": ",'TtT V5-1 TS'!N242," | Baustein ",'TtT V5-1 TS'!O242,": ",'TtT V5-1 TS'!P242)</f>
        <v xml:space="preserve">
ID: 07.01.01.03_p_DE | Einheit 7: Ordnung und Struktur | Baustein 1: Struktur</v>
      </c>
      <c r="F180" s="6" t="str">
        <f>_xlfn.CONCAT(CHAR(10),"Inhalt ",'TtT V5-1 TS'!Q242,": ",'TtT V5-1 TS'!R242," (",'TtT V5-1 TS'!S242,") | Schritt ",'TtT V5-1 TS'!T242,": ",'TtT V5-1 TS'!U242)</f>
        <v xml:space="preserve">
Inhalt 1: Strukturierung von Daten (Übung) | Schritt 3: 3/3 TN tauschen sich aus</v>
      </c>
      <c r="G180" s="6" t="str">
        <f>_xlfn.CONCAT(CHAR(10),CHAR(10),"Aktive Rolle:",CHAR(10),'TtT V5-1 TS'!Z242)</f>
        <v xml:space="preserve">
Aktive Rolle:
Moderation:
- TN bitten Paare zu bilden.
- "Bitte arbeitet in Paaren. Innerhalb von 2 min berichtet eine Person kurz ihr Beispiel, die andere Person überlegt möglichst originelle Lösungen mit Ordnung und Struktur dazu".
- "Sobald die Klingel ertönt, bildet bitte neue Paare und wiederholt die Aufgabe".</v>
      </c>
      <c r="H180" s="6" t="str">
        <f>IF(ISBLANK('TtT V5-1 TS'!AA242),"",_xlfn.CONCAT(CHAR(10),CHAR(10),"Passive Rolle:",CHAR(10),'TtT V5-1 TS'!AA242))</f>
        <v/>
      </c>
      <c r="I180" s="6" t="str">
        <f>IF(ISBLANK('TtT V5-1 TS'!AB242),"",_xlfn.CONCAT(CHAR(10),CHAR(10),"--- Text für Chat---",CHAR(10),'TtT V5-1 TS'!AB242))</f>
        <v/>
      </c>
      <c r="J180" s="6" t="str">
        <f>IF(ISBLANK('TtT V5-1 TS'!AK242),"",_xlfn.CONCAT(CHAR(10),CHAR(10),"--- Ressource für Chat---",CHAR(10),'TtT V5-1 TS'!AK242))</f>
        <v/>
      </c>
      <c r="K180" s="6" t="str">
        <f t="shared" si="0"/>
        <v xml:space="preserve">
-*/-*/-*/-*/-*/-*/-*/-*/-*/-*/-*/-*/-*/-*/-*/-*/-*/-*/-*/-*/</v>
      </c>
      <c r="L180" s="7" t="str">
        <f>_xlfn.CONCAT(CHAR(10),Foliennotizen[[#This Row],[von bis - BS-Teilung]:[Zusatz Notes]])</f>
        <v xml:space="preserve">
[10m; bis 11:58 --- Folie na (na)]
ID: 07.01.01.03_p_DE | Einheit 7: Ordnung und Struktur | Baustein 1: Struktur
Inhalt 1: Strukturierung von Daten (Übung) | Schritt 3: 3/3 TN tauschen sich aus
Aktive Rolle:
Moderation:
- TN bitten Paare zu bilden.
- "Bitte arbeitet in Paaren. Innerhalb von 2 min berichtet eine Person kurz ihr Beispiel, die andere Person überlegt möglichst originelle Lösungen mit Ordnung und Struktur dazu".
- "Sobald die Klingel ertönt, bildet bitte neue Paare und wiederholt die Aufgabe".
-*/-*/-*/-*/-*/-*/-*/-*/-*/-*/-*/-*/-*/-*/-*/-*/-*/-*/-*/-*/</v>
      </c>
    </row>
    <row r="181" spans="1:12" x14ac:dyDescent="0.2">
      <c r="A181" s="6">
        <f>'TtT V5-1 TS'!$B243</f>
        <v>3</v>
      </c>
      <c r="B181" s="6" t="e">
        <f>'TtT V5-1 TS'!#REF!</f>
        <v>#REF!</v>
      </c>
      <c r="C181" s="6" t="str" cm="1">
        <f t="array" ref="C181">_xlfn.IFS('TtT V5-1 TS'!AD243="na","na",'TtT V5-1 TS'!AD243='TtT V5-1 TS'!AF243,_xlfn.CONCAT('TtT V5-1 TS'!AE243),'TtT V5-1 TS'!AD243&lt;&gt;'TtT V5-1 TS'!AF243,_xlfn.CONCAT('TtT V5-1 TS'!AE243,"-",'TtT V5-1 TS'!AG243))</f>
        <v>na</v>
      </c>
      <c r="D181" s="14" t="str">
        <f>_xlfn.CONCAT("[",TEXT('TtT V5-1 TS'!G243,"mm" ),"m; bis ",TEXT('TtT V5-1 TS'!J243,"hh:mm")," --- Folie ",Foliennotizen[[#This Row],[Folien]]," (",TEXT('TtT V5-1 TS'!AH243,"#"),")]")</f>
        <v>[01m; bis 11:58 --- Folie na (na)]</v>
      </c>
      <c r="E181" s="6" t="str">
        <f>_xlfn.CONCAT(CHAR(10),"ID: ",'TtT V5-1 TS'!L243," | Einheit ",'TtT V5-1 TS'!M243,": ",'TtT V5-1 TS'!N243," | Baustein ",'TtT V5-1 TS'!O243,": ",'TtT V5-1 TS'!P243)</f>
        <v xml:space="preserve">
ID: 07.01.01a.01_p_DE | Einheit 7: Ordnung und Struktur | Baustein 1: Struktur</v>
      </c>
      <c r="F181" s="6" t="str">
        <f>_xlfn.CONCAT(CHAR(10),"Inhalt ",'TtT V5-1 TS'!Q243,": ",'TtT V5-1 TS'!R243," (",'TtT V5-1 TS'!S243,") | Schritt ",'TtT V5-1 TS'!T243,": ",'TtT V5-1 TS'!U243)</f>
        <v xml:space="preserve">
Inhalt 01a: Strukturierung von Daten (Vortrag) | Schritt 1: WL referiert</v>
      </c>
      <c r="G181" s="6" t="str">
        <f>_xlfn.CONCAT(CHAR(10),CHAR(10),"Aktive Rolle:",CHAR(10),'TtT V5-1 TS'!Z243)</f>
        <v xml:space="preserve">
Aktive Rolle:
Vortrag: Mehraufwand von guter Struktur und Ordnung und seine positive Auswirkung auf die Gesamtarbeit</v>
      </c>
      <c r="H181" s="6" t="str">
        <f>IF(ISBLANK('TtT V5-1 TS'!AA243),"",_xlfn.CONCAT(CHAR(10),CHAR(10),"Passive Rolle:",CHAR(10),'TtT V5-1 TS'!AA243))</f>
        <v/>
      </c>
      <c r="I181" s="6" t="str">
        <f>IF(ISBLANK('TtT V5-1 TS'!AB243),"",_xlfn.CONCAT(CHAR(10),CHAR(10),"--- Text für Chat---",CHAR(10),'TtT V5-1 TS'!AB243))</f>
        <v/>
      </c>
      <c r="J181" s="6" t="str">
        <f>IF(ISBLANK('TtT V5-1 TS'!AK243),"",_xlfn.CONCAT(CHAR(10),CHAR(10),"--- Ressource für Chat---",CHAR(10),'TtT V5-1 TS'!AK243))</f>
        <v/>
      </c>
      <c r="K181" s="6" t="str">
        <f t="shared" si="0"/>
        <v xml:space="preserve">
-*/-*/-*/-*/-*/-*/-*/-*/-*/-*/-*/-*/-*/-*/-*/-*/-*/-*/-*/-*/</v>
      </c>
      <c r="L181" s="7" t="str">
        <f>_xlfn.CONCAT(CHAR(10),Foliennotizen[[#This Row],[von bis - BS-Teilung]:[Zusatz Notes]])</f>
        <v xml:space="preserve">
[01m; bis 11:58 --- Folie na (na)]
ID: 07.01.01a.01_p_DE | Einheit 7: Ordnung und Struktur | Baustein 1: Struktur
Inhalt 01a: Strukturierung von Daten (Vortrag) | Schritt 1: WL referiert
Aktive Rolle:
Vortrag: Mehraufwand von guter Struktur und Ordnung und seine positive Auswirkung auf die Gesamtarbeit
-*/-*/-*/-*/-*/-*/-*/-*/-*/-*/-*/-*/-*/-*/-*/-*/-*/-*/-*/-*/</v>
      </c>
    </row>
    <row r="182" spans="1:12" x14ac:dyDescent="0.2">
      <c r="A182" s="6">
        <f>'TtT V5-1 TS'!$B245</f>
        <v>3</v>
      </c>
      <c r="B182" s="6" t="e">
        <f>'TtT V5-1 TS'!#REF!</f>
        <v>#REF!</v>
      </c>
      <c r="C182" s="6" t="str" cm="1">
        <f t="array" ref="C182">_xlfn.IFS('TtT V5-1 TS'!AD245="na","na",'TtT V5-1 TS'!AD245='TtT V5-1 TS'!AF245,_xlfn.CONCAT('TtT V5-1 TS'!AE245),'TtT V5-1 TS'!AD245&lt;&gt;'TtT V5-1 TS'!AF245,_xlfn.CONCAT('TtT V5-1 TS'!AE245,"-",'TtT V5-1 TS'!AG245))</f>
        <v>na</v>
      </c>
      <c r="D182" s="14" t="str">
        <f>_xlfn.CONCAT("[",TEXT('TtT V5-1 TS'!G245,"mm" ),"m; bis ",TEXT('TtT V5-1 TS'!J245,"hh:mm")," --- Folie ",Foliennotizen[[#This Row],[Folien]]," (",TEXT('TtT V5-1 TS'!AH245,"#"),")]")</f>
        <v>[05m; bis 12:09 --- Folie na (na)]</v>
      </c>
      <c r="E182" s="6" t="str">
        <f>_xlfn.CONCAT(CHAR(10),"ID: ",'TtT V5-1 TS'!L245," | Einheit ",'TtT V5-1 TS'!M245,": ",'TtT V5-1 TS'!N245," | Baustein ",'TtT V5-1 TS'!O245,": ",'TtT V5-1 TS'!P245)</f>
        <v xml:space="preserve">
ID: 07.02.03.01_p_DE | Einheit 7: Ordnung und Struktur | Baustein 2: Benennung und Umbenennung von Dateien</v>
      </c>
      <c r="F182" s="6" t="str">
        <f>_xlfn.CONCAT(CHAR(10),"Inhalt ",'TtT V5-1 TS'!Q245,": ",'TtT V5-1 TS'!R245," (",'TtT V5-1 TS'!S245,") | Schritt ",'TtT V5-1 TS'!T245,": ",'TtT V5-1 TS'!U245)</f>
        <v xml:space="preserve">
Inhalt 3: Bewertung Dateinamen (Einzelarbeit) | Schritt 1: TN agieren</v>
      </c>
      <c r="G182" s="6" t="str">
        <f>_xlfn.CONCAT(CHAR(10),CHAR(10),"Aktive Rolle:",CHAR(10),'TtT V5-1 TS'!Z245)</f>
        <v xml:space="preserve">
Aktive Rolle:
Aufgabenstellung:
- TN füllen das Arbeitsblatt Ordnung und Struktur aus
- Zeit für TN: ca. 5 min
- Dann: Besprechung der Einschätzung durch WL</v>
      </c>
      <c r="H182" s="6" t="str">
        <f>IF(ISBLANK('TtT V5-1 TS'!AA245),"",_xlfn.CONCAT(CHAR(10),CHAR(10),"Passive Rolle:",CHAR(10),'TtT V5-1 TS'!AA245))</f>
        <v xml:space="preserve">
Passive Rolle:
AB Ordnung und Struktur</v>
      </c>
      <c r="I182" s="6" t="str">
        <f>IF(ISBLANK('TtT V5-1 TS'!AB245),"",_xlfn.CONCAT(CHAR(10),CHAR(10),"--- Text für Chat---",CHAR(10),'TtT V5-1 TS'!AB245))</f>
        <v/>
      </c>
      <c r="J182" s="6" t="str">
        <f>IF(ISBLANK('TtT V5-1 TS'!AK245),"",_xlfn.CONCAT(CHAR(10),CHAR(10),"--- Ressource für Chat---",CHAR(10),'TtT V5-1 TS'!AK245))</f>
        <v/>
      </c>
      <c r="K182" s="6" t="str">
        <f t="shared" si="0"/>
        <v xml:space="preserve">
-*/-*/-*/-*/-*/-*/-*/-*/-*/-*/-*/-*/-*/-*/-*/-*/-*/-*/-*/-*/</v>
      </c>
      <c r="L182" s="7" t="str">
        <f>_xlfn.CONCAT(CHAR(10),Foliennotizen[[#This Row],[von bis - BS-Teilung]:[Zusatz Notes]])</f>
        <v xml:space="preserve">
[05m; bis 12:09 --- Folie na (na)]
ID: 07.02.03.01_p_DE | Einheit 7: Ordnung und Struktur | Baustein 2: Benennung und Umbenennung von Dateien
Inhalt 3: Bewertung Dateinamen (Einzelarbeit) | Schritt 1: TN agieren
Aktive Rolle:
Aufgabenstellung:
- TN füllen das Arbeitsblatt Ordnung und Struktur aus
- Zeit für TN: ca. 5 min
- Dann: Besprechung der Einschätzung durch WL
Passive Rolle:
AB Ordnung und Struktur
-*/-*/-*/-*/-*/-*/-*/-*/-*/-*/-*/-*/-*/-*/-*/-*/-*/-*/-*/-*/</v>
      </c>
    </row>
    <row r="183" spans="1:12" x14ac:dyDescent="0.2">
      <c r="A183" s="6">
        <f>'TtT V5-1 TS'!$B246</f>
        <v>3</v>
      </c>
      <c r="B183" s="6" t="e">
        <f>'TtT V5-1 TS'!#REF!</f>
        <v>#REF!</v>
      </c>
      <c r="C183" s="6" t="str" cm="1">
        <f t="array" ref="C183">_xlfn.IFS('TtT V5-1 TS'!AD246="na","na",'TtT V5-1 TS'!AD246='TtT V5-1 TS'!AF246,_xlfn.CONCAT('TtT V5-1 TS'!AE246),'TtT V5-1 TS'!AD246&lt;&gt;'TtT V5-1 TS'!AF246,_xlfn.CONCAT('TtT V5-1 TS'!AE246,"-",'TtT V5-1 TS'!AG246))</f>
        <v>7.8-7.9</v>
      </c>
      <c r="D183" s="14" t="str">
        <f>_xlfn.CONCAT("[",TEXT('TtT V5-1 TS'!G246,"mm" ),"m; bis ",TEXT('TtT V5-1 TS'!J246,"hh:mm")," --- Folie ",Foliennotizen[[#This Row],[Folien]]," (",TEXT('TtT V5-1 TS'!AH246,"#"),")]")</f>
        <v>[01m; bis 12:10 --- Folie 7.8-7.9 (2)]</v>
      </c>
      <c r="E183" s="6" t="str">
        <f>_xlfn.CONCAT(CHAR(10),"ID: ",'TtT V5-1 TS'!L246," | Einheit ",'TtT V5-1 TS'!M246,": ",'TtT V5-1 TS'!N246," | Baustein ",'TtT V5-1 TS'!O246,": ",'TtT V5-1 TS'!P246)</f>
        <v xml:space="preserve">
ID: 07.02.04.01_p_DE | Einheit 7: Ordnung und Struktur | Baustein 2: Benennung und Umbenennung von Dateien</v>
      </c>
      <c r="F183" s="6" t="str">
        <f>_xlfn.CONCAT(CHAR(10),"Inhalt ",'TtT V5-1 TS'!Q246,": ",'TtT V5-1 TS'!R246," (",'TtT V5-1 TS'!S246,") | Schritt ",'TtT V5-1 TS'!T246,": ",'TtT V5-1 TS'!U246)</f>
        <v xml:space="preserve">
Inhalt 4: Batch Rename (Vortrag) | Schritt 1: WL referiert</v>
      </c>
      <c r="G183" s="6" t="str">
        <f>_xlfn.CONCAT(CHAR(10),CHAR(10),"Aktive Rolle:",CHAR(10),'TtT V5-1 TS'!Z246)</f>
        <v xml:space="preserve">
Aktive Rolle:
Vortrag: Batch-Renaming-Tools werden vorgestellt</v>
      </c>
      <c r="H183" s="6" t="str">
        <f>IF(ISBLANK('TtT V5-1 TS'!AA246),"",_xlfn.CONCAT(CHAR(10),CHAR(10),"Passive Rolle:",CHAR(10),'TtT V5-1 TS'!AA246))</f>
        <v/>
      </c>
      <c r="I183" s="6" t="str">
        <f>IF(ISBLANK('TtT V5-1 TS'!AB246),"",_xlfn.CONCAT(CHAR(10),CHAR(10),"--- Text für Chat---",CHAR(10),'TtT V5-1 TS'!AB246))</f>
        <v/>
      </c>
      <c r="J183" s="6" t="str">
        <f>IF(ISBLANK('TtT V5-1 TS'!AK246),"",_xlfn.CONCAT(CHAR(10),CHAR(10),"--- Ressource für Chat---",CHAR(10),'TtT V5-1 TS'!AK246))</f>
        <v/>
      </c>
      <c r="K183" s="6" t="str">
        <f t="shared" si="0"/>
        <v xml:space="preserve">
-*/-*/-*/-*/-*/-*/-*/-*/-*/-*/-*/-*/-*/-*/-*/-*/-*/-*/-*/-*/</v>
      </c>
      <c r="L183" s="7" t="str">
        <f>_xlfn.CONCAT(CHAR(10),Foliennotizen[[#This Row],[von bis - BS-Teilung]:[Zusatz Notes]])</f>
        <v xml:space="preserve">
[01m; bis 12:10 --- Folie 7.8-7.9 (2)]
ID: 07.02.04.01_p_DE | Einheit 7: Ordnung und Struktur | Baustein 2: Benennung und Umbenennung von Dateien
Inhalt 4: Batch Rename (Vortrag) | Schritt 1: WL referiert
Aktive Rolle:
Vortrag: Batch-Renaming-Tools werden vorgestellt
-*/-*/-*/-*/-*/-*/-*/-*/-*/-*/-*/-*/-*/-*/-*/-*/-*/-*/-*/-*/</v>
      </c>
    </row>
    <row r="184" spans="1:12" x14ac:dyDescent="0.2">
      <c r="A184" s="6">
        <f>'TtT V5-1 TS'!$B247</f>
        <v>3</v>
      </c>
      <c r="B184" s="6" t="e">
        <f>'TtT V5-1 TS'!#REF!</f>
        <v>#REF!</v>
      </c>
      <c r="C184" s="6" t="str" cm="1">
        <f t="array" ref="C184">_xlfn.IFS('TtT V5-1 TS'!AD247="na","na",'TtT V5-1 TS'!AD247='TtT V5-1 TS'!AF247,_xlfn.CONCAT('TtT V5-1 TS'!AE247),'TtT V5-1 TS'!AD247&lt;&gt;'TtT V5-1 TS'!AF247,_xlfn.CONCAT('TtT V5-1 TS'!AE247,"-",'TtT V5-1 TS'!AG247))</f>
        <v>7.10-7.12</v>
      </c>
      <c r="D184" s="14" t="str">
        <f>_xlfn.CONCAT("[",TEXT('TtT V5-1 TS'!G247,"mm" ),"m; bis ",TEXT('TtT V5-1 TS'!J247,"hh:mm")," --- Folie ",Foliennotizen[[#This Row],[Folien]]," (",TEXT('TtT V5-1 TS'!AH247,"#"),")]")</f>
        <v>[03m; bis 12:13 --- Folie 7.10-7.12 (3)]</v>
      </c>
      <c r="E184" s="6" t="str">
        <f>_xlfn.CONCAT(CHAR(10),"ID: ",'TtT V5-1 TS'!L247," | Einheit ",'TtT V5-1 TS'!M247,": ",'TtT V5-1 TS'!N247," | Baustein ",'TtT V5-1 TS'!O247,": ",'TtT V5-1 TS'!P247)</f>
        <v xml:space="preserve">
ID: 07.03.01.01_p_DE | Einheit 7: Ordnung und Struktur | Baustein 3: Versionskontrolle</v>
      </c>
      <c r="F184" s="6" t="str">
        <f>_xlfn.CONCAT(CHAR(10),"Inhalt ",'TtT V5-1 TS'!Q247,": ",'TtT V5-1 TS'!R247," (",'TtT V5-1 TS'!S247,") | Schritt ",'TtT V5-1 TS'!T247,": ",'TtT V5-1 TS'!U247)</f>
        <v xml:space="preserve">
Inhalt 1: Versionierung (Vortrag) | Schritt 1: WL referiert</v>
      </c>
      <c r="G184" s="6" t="str">
        <f>_xlfn.CONCAT(CHAR(10),CHAR(10),"Aktive Rolle:",CHAR(10),'TtT V5-1 TS'!Z247)</f>
        <v xml:space="preserve">
Aktive Rolle:
Vortrag:
- Erläuterung Notwendigkeit von Versionierung
- Vorstellung Möglichkeiten von Versionierung und Versionskontrolle</v>
      </c>
      <c r="H184" s="6" t="str">
        <f>IF(ISBLANK('TtT V5-1 TS'!AA247),"",_xlfn.CONCAT(CHAR(10),CHAR(10),"Passive Rolle:",CHAR(10),'TtT V5-1 TS'!AA247))</f>
        <v xml:space="preserve">
Passive Rolle:
Checkliste: Versionierung</v>
      </c>
      <c r="I184" s="6" t="str">
        <f>IF(ISBLANK('TtT V5-1 TS'!AB247),"",_xlfn.CONCAT(CHAR(10),CHAR(10),"--- Text für Chat---",CHAR(10),'TtT V5-1 TS'!AB247))</f>
        <v/>
      </c>
      <c r="J184" s="6" t="str">
        <f>IF(ISBLANK('TtT V5-1 TS'!AK247),"",_xlfn.CONCAT(CHAR(10),CHAR(10),"--- Ressource für Chat---",CHAR(10),'TtT V5-1 TS'!AK247))</f>
        <v/>
      </c>
      <c r="K184" s="6" t="str">
        <f t="shared" si="0"/>
        <v xml:space="preserve">
-*/-*/-*/-*/-*/-*/-*/-*/-*/-*/-*/-*/-*/-*/-*/-*/-*/-*/-*/-*/</v>
      </c>
      <c r="L184" s="7" t="str">
        <f>_xlfn.CONCAT(CHAR(10),Foliennotizen[[#This Row],[von bis - BS-Teilung]:[Zusatz Notes]])</f>
        <v xml:space="preserve">
[03m; bis 12:13 --- Folie 7.10-7.12 (3)]
ID: 07.03.01.01_p_DE | Einheit 7: Ordnung und Struktur | Baustein 3: Versionskontrolle
Inhalt 1: Versionierung (Vortrag) | Schritt 1: WL referiert
Aktive Rolle:
Vortrag:
- Erläuterung Notwendigkeit von Versionierung
- Vorstellung Möglichkeiten von Versionierung und Versionskontrolle
Passive Rolle:
Checkliste: Versionierung
-*/-*/-*/-*/-*/-*/-*/-*/-*/-*/-*/-*/-*/-*/-*/-*/-*/-*/-*/-*/</v>
      </c>
    </row>
    <row r="185" spans="1:12" x14ac:dyDescent="0.2">
      <c r="A185" s="6">
        <f>'TtT V5-1 TS'!$B249</f>
        <v>3</v>
      </c>
      <c r="B185" s="6" t="e">
        <f>'TtT V5-1 TS'!#REF!</f>
        <v>#REF!</v>
      </c>
      <c r="C185" s="6" t="str" cm="1">
        <f t="array" ref="C185">_xlfn.IFS('TtT V5-1 TS'!AD249="na","na",'TtT V5-1 TS'!AD249='TtT V5-1 TS'!AF249,_xlfn.CONCAT('TtT V5-1 TS'!AE249),'TtT V5-1 TS'!AD249&lt;&gt;'TtT V5-1 TS'!AF249,_xlfn.CONCAT('TtT V5-1 TS'!AE249,"-",'TtT V5-1 TS'!AG249))</f>
        <v>8.ID</v>
      </c>
      <c r="D185" s="14" t="str">
        <f>_xlfn.CONCAT("[",TEXT('TtT V5-1 TS'!G249,"mm" ),"m; bis ",TEXT('TtT V5-1 TS'!J249,"hh:mm")," --- Folie ",Foliennotizen[[#This Row],[Folien]]," (",TEXT('TtT V5-1 TS'!AH249,"#"),")]")</f>
        <v>[02m; bis 13:15 --- Folie 8.ID (na)]</v>
      </c>
      <c r="E185" s="6" t="str">
        <f>_xlfn.CONCAT(CHAR(10),"ID: ",'TtT V5-1 TS'!L249," | Einheit ",'TtT V5-1 TS'!M249,": ",'TtT V5-1 TS'!N249," | Baustein ",'TtT V5-1 TS'!O249,": ",'TtT V5-1 TS'!P249)</f>
        <v xml:space="preserve">
ID: 08.01.01.01_p_DE | Einheit 8: Dokumentation und Metadaten | Baustein 1: Dokumentation Daten</v>
      </c>
      <c r="F185" s="6" t="str">
        <f>_xlfn.CONCAT(CHAR(10),"Inhalt ",'TtT V5-1 TS'!Q249,": ",'TtT V5-1 TS'!R249," (",'TtT V5-1 TS'!S249,") | Schritt ",'TtT V5-1 TS'!T249,": ",'TtT V5-1 TS'!U249)</f>
        <v xml:space="preserve">
Inhalt 1: Bedienungsanleitung (Bedienungsanleitung) | Schritt 1: 1/4 WL Vorbereitung</v>
      </c>
      <c r="G185" s="6" t="str">
        <f>_xlfn.CONCAT(CHAR(10),CHAR(10),"Aktive Rolle:",CHAR(10),'TtT V5-1 TS'!Z249)</f>
        <v xml:space="preserve">
Aktive Rolle:
Aufgabe: 
- TN in 2 Gruppen aufteilen
- "Schreibt eine Bedienungsanleitung für das Objekt, das Euch zugeordnet wurde".</v>
      </c>
      <c r="H185" s="6" t="str">
        <f>IF(ISBLANK('TtT V5-1 TS'!AA249),"",_xlfn.CONCAT(CHAR(10),CHAR(10),"Passive Rolle:",CHAR(10),'TtT V5-1 TS'!AA249))</f>
        <v/>
      </c>
      <c r="I185" s="6" t="str">
        <f>IF(ISBLANK('TtT V5-1 TS'!AB249),"",_xlfn.CONCAT(CHAR(10),CHAR(10),"--- Text für Chat---",CHAR(10),'TtT V5-1 TS'!AB249))</f>
        <v/>
      </c>
      <c r="J185" s="6" t="str">
        <f>IF(ISBLANK('TtT V5-1 TS'!AK249),"",_xlfn.CONCAT(CHAR(10),CHAR(10),"--- Ressource für Chat---",CHAR(10),'TtT V5-1 TS'!AK249))</f>
        <v/>
      </c>
      <c r="K185" s="6" t="str">
        <f t="shared" si="0"/>
        <v xml:space="preserve">
-*/-*/-*/-*/-*/-*/-*/-*/-*/-*/-*/-*/-*/-*/-*/-*/-*/-*/-*/-*/</v>
      </c>
      <c r="L185" s="7" t="str">
        <f>_xlfn.CONCAT(CHAR(10),Foliennotizen[[#This Row],[von bis - BS-Teilung]:[Zusatz Notes]])</f>
        <v xml:space="preserve">
[02m; bis 13:15 --- Folie 8.ID (na)]
ID: 08.01.01.01_p_DE | Einheit 8: Dokumentation und Metadaten | Baustein 1: Dokumentation Daten
Inhalt 1: Bedienungsanleitung (Bedienungsanleitung) | Schritt 1: 1/4 WL Vorbereitung
Aktive Rolle:
Aufgabe: 
- TN in 2 Gruppen aufteilen
- "Schreibt eine Bedienungsanleitung für das Objekt, das Euch zugeordnet wurde".
-*/-*/-*/-*/-*/-*/-*/-*/-*/-*/-*/-*/-*/-*/-*/-*/-*/-*/-*/-*/</v>
      </c>
    </row>
    <row r="186" spans="1:12" x14ac:dyDescent="0.2">
      <c r="A186" s="6">
        <f>'TtT V5-1 TS'!$B250</f>
        <v>3</v>
      </c>
      <c r="B186" s="6" t="e">
        <f>'TtT V5-1 TS'!#REF!</f>
        <v>#REF!</v>
      </c>
      <c r="C186" s="6" t="str" cm="1">
        <f t="array" ref="C186">_xlfn.IFS('TtT V5-1 TS'!AD250="na","na",'TtT V5-1 TS'!AD250='TtT V5-1 TS'!AF250,_xlfn.CONCAT('TtT V5-1 TS'!AE250),'TtT V5-1 TS'!AD250&lt;&gt;'TtT V5-1 TS'!AF250,_xlfn.CONCAT('TtT V5-1 TS'!AE250,"-",'TtT V5-1 TS'!AG250))</f>
        <v>na</v>
      </c>
      <c r="D186" s="14" t="str">
        <f>_xlfn.CONCAT("[",TEXT('TtT V5-1 TS'!G250,"mm" ),"m; bis ",TEXT('TtT V5-1 TS'!J250,"hh:mm")," --- Folie ",Foliennotizen[[#This Row],[Folien]]," (",TEXT('TtT V5-1 TS'!AH250,"#"),")]")</f>
        <v>[15m; bis 13:30 --- Folie na (na)]</v>
      </c>
      <c r="E186" s="6" t="str">
        <f>_xlfn.CONCAT(CHAR(10),"ID: ",'TtT V5-1 TS'!L250," | Einheit ",'TtT V5-1 TS'!M250,": ",'TtT V5-1 TS'!N250," | Baustein ",'TtT V5-1 TS'!O250,": ",'TtT V5-1 TS'!P250)</f>
        <v xml:space="preserve">
ID: 08.01.01.02_p_DE | Einheit 8: Dokumentation und Metadaten | Baustein 1: Dokumentation Daten</v>
      </c>
      <c r="F186" s="6" t="str">
        <f>_xlfn.CONCAT(CHAR(10),"Inhalt ",'TtT V5-1 TS'!Q250,": ",'TtT V5-1 TS'!R250," (",'TtT V5-1 TS'!S250,") | Schritt ",'TtT V5-1 TS'!T250,": ",'TtT V5-1 TS'!U250)</f>
        <v xml:space="preserve">
Inhalt 1: Bedienungsanleitung (Übung) | Schritt 2: 2/4 TN Gruppenarbeit</v>
      </c>
      <c r="G186" s="6" t="str">
        <f>_xlfn.CONCAT(CHAR(10),CHAR(10),"Aktive Rolle:",CHAR(10),'TtT V5-1 TS'!Z250)</f>
        <v xml:space="preserve">
Aktive Rolle:
TN: Gruppen arbeiten am Flipchart</v>
      </c>
      <c r="H186" s="6" t="str">
        <f>IF(ISBLANK('TtT V5-1 TS'!AA250),"",_xlfn.CONCAT(CHAR(10),CHAR(10),"Passive Rolle:",CHAR(10),'TtT V5-1 TS'!AA250))</f>
        <v/>
      </c>
      <c r="I186" s="6" t="str">
        <f>IF(ISBLANK('TtT V5-1 TS'!AB250),"",_xlfn.CONCAT(CHAR(10),CHAR(10),"--- Text für Chat---",CHAR(10),'TtT V5-1 TS'!AB250))</f>
        <v/>
      </c>
      <c r="J186" s="6" t="str">
        <f>IF(ISBLANK('TtT V5-1 TS'!AK250),"",_xlfn.CONCAT(CHAR(10),CHAR(10),"--- Ressource für Chat---",CHAR(10),'TtT V5-1 TS'!AK250))</f>
        <v/>
      </c>
      <c r="K186" s="6" t="str">
        <f t="shared" si="0"/>
        <v xml:space="preserve">
-*/-*/-*/-*/-*/-*/-*/-*/-*/-*/-*/-*/-*/-*/-*/-*/-*/-*/-*/-*/</v>
      </c>
      <c r="L186" s="7" t="str">
        <f>_xlfn.CONCAT(CHAR(10),Foliennotizen[[#This Row],[von bis - BS-Teilung]:[Zusatz Notes]])</f>
        <v xml:space="preserve">
[15m; bis 13:30 --- Folie na (na)]
ID: 08.01.01.02_p_DE | Einheit 8: Dokumentation und Metadaten | Baustein 1: Dokumentation Daten
Inhalt 1: Bedienungsanleitung (Übung) | Schritt 2: 2/4 TN Gruppenarbeit
Aktive Rolle:
TN: Gruppen arbeiten am Flipchart
-*/-*/-*/-*/-*/-*/-*/-*/-*/-*/-*/-*/-*/-*/-*/-*/-*/-*/-*/-*/</v>
      </c>
    </row>
    <row r="187" spans="1:12" x14ac:dyDescent="0.2">
      <c r="A187" s="6">
        <f>'TtT V5-1 TS'!$B251</f>
        <v>3</v>
      </c>
      <c r="B187" s="6" t="e">
        <f>'TtT V5-1 TS'!#REF!</f>
        <v>#REF!</v>
      </c>
      <c r="C187" s="6" t="str" cm="1">
        <f t="array" ref="C187">_xlfn.IFS('TtT V5-1 TS'!AD251="na","na",'TtT V5-1 TS'!AD251='TtT V5-1 TS'!AF251,_xlfn.CONCAT('TtT V5-1 TS'!AE251),'TtT V5-1 TS'!AD251&lt;&gt;'TtT V5-1 TS'!AF251,_xlfn.CONCAT('TtT V5-1 TS'!AE251,"-",'TtT V5-1 TS'!AG251))</f>
        <v>na</v>
      </c>
      <c r="D187" s="14" t="str">
        <f>_xlfn.CONCAT("[",TEXT('TtT V5-1 TS'!G251,"mm" ),"m; bis ",TEXT('TtT V5-1 TS'!J251,"hh:mm")," --- Folie ",Foliennotizen[[#This Row],[Folien]]," (",TEXT('TtT V5-1 TS'!AH251,"#"),")]")</f>
        <v>[10m; bis 13:40 --- Folie na (na)]</v>
      </c>
      <c r="E187" s="6" t="str">
        <f>_xlfn.CONCAT(CHAR(10),"ID: ",'TtT V5-1 TS'!L251," | Einheit ",'TtT V5-1 TS'!M251,": ",'TtT V5-1 TS'!N251," | Baustein ",'TtT V5-1 TS'!O251,": ",'TtT V5-1 TS'!P251)</f>
        <v xml:space="preserve">
ID: 08.01.01.03_p_DE | Einheit 8: Dokumentation und Metadaten | Baustein 1: Dokumentation Daten</v>
      </c>
      <c r="F187" s="6" t="str">
        <f>_xlfn.CONCAT(CHAR(10),"Inhalt ",'TtT V5-1 TS'!Q251,": ",'TtT V5-1 TS'!R251," (",'TtT V5-1 TS'!S251,") | Schritt ",'TtT V5-1 TS'!T251,": ",'TtT V5-1 TS'!U251)</f>
        <v xml:space="preserve">
Inhalt 1: Bedienungsanleitung (Übung) | Schritt 3: 3/4 TN tauschen sich aus</v>
      </c>
      <c r="G187" s="6" t="str">
        <f>_xlfn.CONCAT(CHAR(10),CHAR(10),"Aktive Rolle:",CHAR(10),'TtT V5-1 TS'!Z251)</f>
        <v xml:space="preserve">
Aktive Rolle:
Aufgabe:
- "Eine Person aus der anderen Gruppe soll nun die Beschreibung testen und sich Schritt für Schritt an die Bedienungsanleitung halten. Versucht dabei nicht auf vorhandes Wissen zurückzugreifen."
- Zeit: ca 3 min/Gruppe</v>
      </c>
      <c r="H187" s="6" t="str">
        <f>IF(ISBLANK('TtT V5-1 TS'!AA251),"",_xlfn.CONCAT(CHAR(10),CHAR(10),"Passive Rolle:",CHAR(10),'TtT V5-1 TS'!AA251))</f>
        <v/>
      </c>
      <c r="I187" s="6" t="str">
        <f>IF(ISBLANK('TtT V5-1 TS'!AB251),"",_xlfn.CONCAT(CHAR(10),CHAR(10),"--- Text für Chat---",CHAR(10),'TtT V5-1 TS'!AB251))</f>
        <v/>
      </c>
      <c r="J187" s="6" t="str">
        <f>IF(ISBLANK('TtT V5-1 TS'!AK251),"",_xlfn.CONCAT(CHAR(10),CHAR(10),"--- Ressource für Chat---",CHAR(10),'TtT V5-1 TS'!AK251))</f>
        <v/>
      </c>
      <c r="K187" s="6" t="str">
        <f t="shared" si="0"/>
        <v xml:space="preserve">
-*/-*/-*/-*/-*/-*/-*/-*/-*/-*/-*/-*/-*/-*/-*/-*/-*/-*/-*/-*/</v>
      </c>
      <c r="L187" s="7" t="str">
        <f>_xlfn.CONCAT(CHAR(10),Foliennotizen[[#This Row],[von bis - BS-Teilung]:[Zusatz Notes]])</f>
        <v xml:space="preserve">
[10m; bis 13:40 --- Folie na (na)]
ID: 08.01.01.03_p_DE | Einheit 8: Dokumentation und Metadaten | Baustein 1: Dokumentation Daten
Inhalt 1: Bedienungsanleitung (Übung) | Schritt 3: 3/4 TN tauschen sich aus
Aktive Rolle:
Aufgabe:
- "Eine Person aus der anderen Gruppe soll nun die Beschreibung testen und sich Schritt für Schritt an die Bedienungsanleitung halten. Versucht dabei nicht auf vorhandes Wissen zurückzugreifen."
- Zeit: ca 3 min/Gruppe
-*/-*/-*/-*/-*/-*/-*/-*/-*/-*/-*/-*/-*/-*/-*/-*/-*/-*/-*/-*/</v>
      </c>
    </row>
    <row r="188" spans="1:12" x14ac:dyDescent="0.2">
      <c r="A188" s="6">
        <f>'TtT V5-1 TS'!$B253</f>
        <v>3</v>
      </c>
      <c r="B188" s="6" t="e">
        <f>'TtT V5-1 TS'!#REF!</f>
        <v>#REF!</v>
      </c>
      <c r="C188" s="6" t="str" cm="1">
        <f t="array" ref="C188">_xlfn.IFS('TtT V5-1 TS'!AD253="na","na",'TtT V5-1 TS'!AD253='TtT V5-1 TS'!AF253,_xlfn.CONCAT('TtT V5-1 TS'!AE253),'TtT V5-1 TS'!AD253&lt;&gt;'TtT V5-1 TS'!AF253,_xlfn.CONCAT('TtT V5-1 TS'!AE253,"-",'TtT V5-1 TS'!AG253))</f>
        <v>8.5</v>
      </c>
      <c r="D188" s="14" t="str">
        <f>_xlfn.CONCAT("[",TEXT('TtT V5-1 TS'!G253,"mm" ),"m; bis ",TEXT('TtT V5-1 TS'!J253,"hh:mm")," --- Folie ",Foliennotizen[[#This Row],[Folien]]," (",TEXT('TtT V5-1 TS'!AH253,"#"),")]")</f>
        <v>[04m; bis 13:46 --- Folie 8.5 (1)]</v>
      </c>
      <c r="E188" s="6" t="str">
        <f>_xlfn.CONCAT(CHAR(10),"ID: ",'TtT V5-1 TS'!L253," | Einheit ",'TtT V5-1 TS'!M253,": ",'TtT V5-1 TS'!N253," | Baustein ",'TtT V5-1 TS'!O253,": ",'TtT V5-1 TS'!P253)</f>
        <v xml:space="preserve">
ID: 08.01.02.01_p_DE | Einheit 8: Dokumentation und Metadaten | Baustein 1: Dokumentation Daten</v>
      </c>
      <c r="F188" s="6" t="str">
        <f>_xlfn.CONCAT(CHAR(10),"Inhalt ",'TtT V5-1 TS'!Q253,": ",'TtT V5-1 TS'!R253," (",'TtT V5-1 TS'!S253,") | Schritt ",'TtT V5-1 TS'!T253,": ",'TtT V5-1 TS'!U253)</f>
        <v xml:space="preserve">
Inhalt 2: Datendokumentation (Zuruf) | Schritt 1: TN geben Input</v>
      </c>
      <c r="G188" s="6" t="str">
        <f>_xlfn.CONCAT(CHAR(10),CHAR(10),"Aktive Rolle:",CHAR(10),'TtT V5-1 TS'!Z253)</f>
        <v xml:space="preserve">
Aktive Rolle:
Aufgabenstellung:
- Zuruf ohne Notizen
- "Wann hätten Sie schon mal eine Datendokumentation gebraucht?"
- Bitte Antworten einfach in den Raum rufen</v>
      </c>
      <c r="H188" s="6" t="str">
        <f>IF(ISBLANK('TtT V5-1 TS'!AA253),"",_xlfn.CONCAT(CHAR(10),CHAR(10),"Passive Rolle:",CHAR(10),'TtT V5-1 TS'!AA253))</f>
        <v/>
      </c>
      <c r="I188" s="6" t="str">
        <f>IF(ISBLANK('TtT V5-1 TS'!AB253),"",_xlfn.CONCAT(CHAR(10),CHAR(10),"--- Text für Chat---",CHAR(10),'TtT V5-1 TS'!AB253))</f>
        <v/>
      </c>
      <c r="J188" s="6" t="str">
        <f>IF(ISBLANK('TtT V5-1 TS'!AK253),"",_xlfn.CONCAT(CHAR(10),CHAR(10),"--- Ressource für Chat---",CHAR(10),'TtT V5-1 TS'!AK253))</f>
        <v/>
      </c>
      <c r="K188" s="6" t="str">
        <f t="shared" si="0"/>
        <v xml:space="preserve">
-*/-*/-*/-*/-*/-*/-*/-*/-*/-*/-*/-*/-*/-*/-*/-*/-*/-*/-*/-*/</v>
      </c>
      <c r="L188" s="7" t="str">
        <f>_xlfn.CONCAT(CHAR(10),Foliennotizen[[#This Row],[von bis - BS-Teilung]:[Zusatz Notes]])</f>
        <v xml:space="preserve">
[04m; bis 13:46 --- Folie 8.5 (1)]
ID: 08.01.02.01_p_DE | Einheit 8: Dokumentation und Metadaten | Baustein 1: Dokumentation Daten
Inhalt 2: Datendokumentation (Zuruf) | Schritt 1: TN geben Input
Aktive Rolle:
Aufgabenstellung:
- Zuruf ohne Notizen
- "Wann hätten Sie schon mal eine Datendokumentation gebraucht?"
- Bitte Antworten einfach in den Raum rufen
-*/-*/-*/-*/-*/-*/-*/-*/-*/-*/-*/-*/-*/-*/-*/-*/-*/-*/-*/-*/</v>
      </c>
    </row>
    <row r="189" spans="1:12" x14ac:dyDescent="0.2">
      <c r="A189" s="6">
        <f>'TtT V5-1 TS'!$B254</f>
        <v>3</v>
      </c>
      <c r="B189" s="6" t="e">
        <f>'TtT V5-1 TS'!#REF!</f>
        <v>#REF!</v>
      </c>
      <c r="C189" s="6" t="str" cm="1">
        <f t="array" ref="C189">_xlfn.IFS('TtT V5-1 TS'!AD254="na","na",'TtT V5-1 TS'!AD254='TtT V5-1 TS'!AF254,_xlfn.CONCAT('TtT V5-1 TS'!AE254),'TtT V5-1 TS'!AD254&lt;&gt;'TtT V5-1 TS'!AF254,_xlfn.CONCAT('TtT V5-1 TS'!AE254,"-",'TtT V5-1 TS'!AG254))</f>
        <v>na</v>
      </c>
      <c r="D189" s="14" t="str">
        <f>_xlfn.CONCAT("[",TEXT('TtT V5-1 TS'!G254,"mm" ),"m; bis ",TEXT('TtT V5-1 TS'!J254,"hh:mm")," --- Folie ",Foliennotizen[[#This Row],[Folien]]," (",TEXT('TtT V5-1 TS'!AH254,"#"),")]")</f>
        <v>[01m; bis 13:46 --- Folie na (na)]</v>
      </c>
      <c r="E189" s="6" t="str">
        <f>_xlfn.CONCAT(CHAR(10),"ID: ",'TtT V5-1 TS'!L254," | Einheit ",'TtT V5-1 TS'!M254,": ",'TtT V5-1 TS'!N254," | Baustein ",'TtT V5-1 TS'!O254,": ",'TtT V5-1 TS'!P254)</f>
        <v xml:space="preserve">
ID: 08.01.02a.01_p_DE | Einheit 8: Dokumentation und Metadaten | Baustein 1: Dokumentation Daten</v>
      </c>
      <c r="F189" s="6" t="str">
        <f>_xlfn.CONCAT(CHAR(10),"Inhalt ",'TtT V5-1 TS'!Q254,": ",'TtT V5-1 TS'!R254," (",'TtT V5-1 TS'!S254,") | Schritt ",'TtT V5-1 TS'!T254,": ",'TtT V5-1 TS'!U254)</f>
        <v xml:space="preserve">
Inhalt 02a: Warum Doku (Vortrag) | Schritt 1: WL referiert</v>
      </c>
      <c r="G189" s="6" t="str">
        <f>_xlfn.CONCAT(CHAR(10),CHAR(10),"Aktive Rolle:",CHAR(10),'TtT V5-1 TS'!Z254)</f>
        <v xml:space="preserve">
Aktive Rolle:
Vortrag: Einführung warum Doku sinnvoll</v>
      </c>
      <c r="H189" s="6" t="str">
        <f>IF(ISBLANK('TtT V5-1 TS'!AA254),"",_xlfn.CONCAT(CHAR(10),CHAR(10),"Passive Rolle:",CHAR(10),'TtT V5-1 TS'!AA254))</f>
        <v/>
      </c>
      <c r="I189" s="6" t="str">
        <f>IF(ISBLANK('TtT V5-1 TS'!AB254),"",_xlfn.CONCAT(CHAR(10),CHAR(10),"--- Text für Chat---",CHAR(10),'TtT V5-1 TS'!AB254))</f>
        <v/>
      </c>
      <c r="J189" s="6" t="str">
        <f>IF(ISBLANK('TtT V5-1 TS'!AK254),"",_xlfn.CONCAT(CHAR(10),CHAR(10),"--- Ressource für Chat---",CHAR(10),'TtT V5-1 TS'!AK254))</f>
        <v/>
      </c>
      <c r="K189" s="6" t="str">
        <f t="shared" si="0"/>
        <v xml:space="preserve">
-*/-*/-*/-*/-*/-*/-*/-*/-*/-*/-*/-*/-*/-*/-*/-*/-*/-*/-*/-*/</v>
      </c>
      <c r="L189" s="7" t="str">
        <f>_xlfn.CONCAT(CHAR(10),Foliennotizen[[#This Row],[von bis - BS-Teilung]:[Zusatz Notes]])</f>
        <v xml:space="preserve">
[01m; bis 13:46 --- Folie na (na)]
ID: 08.01.02a.01_p_DE | Einheit 8: Dokumentation und Metadaten | Baustein 1: Dokumentation Daten
Inhalt 02a: Warum Doku (Vortrag) | Schritt 1: WL referiert
Aktive Rolle:
Vortrag: Einführung warum Doku sinnvoll
-*/-*/-*/-*/-*/-*/-*/-*/-*/-*/-*/-*/-*/-*/-*/-*/-*/-*/-*/-*/</v>
      </c>
    </row>
    <row r="190" spans="1:12" x14ac:dyDescent="0.2">
      <c r="A190" s="6">
        <f>'TtT V5-1 TS'!$B255</f>
        <v>3</v>
      </c>
      <c r="B190" s="6" t="e">
        <f>'TtT V5-1 TS'!#REF!</f>
        <v>#REF!</v>
      </c>
      <c r="C190" s="6" t="str" cm="1">
        <f t="array" ref="C190">_xlfn.IFS('TtT V5-1 TS'!AD255="na","na",'TtT V5-1 TS'!AD255='TtT V5-1 TS'!AF255,_xlfn.CONCAT('TtT V5-1 TS'!AE255),'TtT V5-1 TS'!AD255&lt;&gt;'TtT V5-1 TS'!AF255,_xlfn.CONCAT('TtT V5-1 TS'!AE255,"-",'TtT V5-1 TS'!AG255))</f>
        <v>8.6</v>
      </c>
      <c r="D190" s="14" t="str">
        <f>_xlfn.CONCAT("[",TEXT('TtT V5-1 TS'!G255,"mm" ),"m; bis ",TEXT('TtT V5-1 TS'!J255,"hh:mm")," --- Folie ",Foliennotizen[[#This Row],[Folien]]," (",TEXT('TtT V5-1 TS'!AH255,"#"),")]")</f>
        <v>[02m; bis 13:48 --- Folie 8.6 (1)]</v>
      </c>
      <c r="E190" s="6" t="str">
        <f>_xlfn.CONCAT(CHAR(10),"ID: ",'TtT V5-1 TS'!L255," | Einheit ",'TtT V5-1 TS'!M255,": ",'TtT V5-1 TS'!N255," | Baustein ",'TtT V5-1 TS'!O255,": ",'TtT V5-1 TS'!P255)</f>
        <v xml:space="preserve">
ID: 08.01.03.01_p_DE | Einheit 8: Dokumentation und Metadaten | Baustein 1: Dokumentation Daten</v>
      </c>
      <c r="F190" s="6" t="str">
        <f>_xlfn.CONCAT(CHAR(10),"Inhalt ",'TtT V5-1 TS'!Q255,": ",'TtT V5-1 TS'!R255," (",'TtT V5-1 TS'!S255,") | Schritt ",'TtT V5-1 TS'!T255,": ",'TtT V5-1 TS'!U255)</f>
        <v xml:space="preserve">
Inhalt 3: Inhalt Doku (Vortrag) | Schritt 1: WL referiert</v>
      </c>
      <c r="G190" s="6" t="str">
        <f>_xlfn.CONCAT(CHAR(10),CHAR(10),"Aktive Rolle:",CHAR(10),'TtT V5-1 TS'!Z255)</f>
        <v xml:space="preserve">
Aktive Rolle:
Vortrag: Grundlegende Inhalte einer Dokumentation werden vorgestellt</v>
      </c>
      <c r="H190" s="6" t="str">
        <f>IF(ISBLANK('TtT V5-1 TS'!AA255),"",_xlfn.CONCAT(CHAR(10),CHAR(10),"Passive Rolle:",CHAR(10),'TtT V5-1 TS'!AA255))</f>
        <v/>
      </c>
      <c r="I190" s="6" t="str">
        <f>IF(ISBLANK('TtT V5-1 TS'!AB255),"",_xlfn.CONCAT(CHAR(10),CHAR(10),"--- Text für Chat---",CHAR(10),'TtT V5-1 TS'!AB255))</f>
        <v/>
      </c>
      <c r="J190" s="6" t="str">
        <f>IF(ISBLANK('TtT V5-1 TS'!AK255),"",_xlfn.CONCAT(CHAR(10),CHAR(10),"--- Ressource für Chat---",CHAR(10),'TtT V5-1 TS'!AK255))</f>
        <v/>
      </c>
      <c r="K190" s="6" t="str">
        <f t="shared" si="0"/>
        <v xml:space="preserve">
-*/-*/-*/-*/-*/-*/-*/-*/-*/-*/-*/-*/-*/-*/-*/-*/-*/-*/-*/-*/</v>
      </c>
      <c r="L190" s="7" t="str">
        <f>_xlfn.CONCAT(CHAR(10),Foliennotizen[[#This Row],[von bis - BS-Teilung]:[Zusatz Notes]])</f>
        <v xml:space="preserve">
[02m; bis 13:48 --- Folie 8.6 (1)]
ID: 08.01.03.01_p_DE | Einheit 8: Dokumentation und Metadaten | Baustein 1: Dokumentation Daten
Inhalt 3: Inhalt Doku (Vortrag) | Schritt 1: WL referiert
Aktive Rolle:
Vortrag: Grundlegende Inhalte einer Dokumentation werden vorgestellt
-*/-*/-*/-*/-*/-*/-*/-*/-*/-*/-*/-*/-*/-*/-*/-*/-*/-*/-*/-*/</v>
      </c>
    </row>
    <row r="191" spans="1:12" x14ac:dyDescent="0.2">
      <c r="A191" s="6">
        <f>'TtT V5-1 TS'!$B257</f>
        <v>3</v>
      </c>
      <c r="B191" s="6" t="e">
        <f>'TtT V5-1 TS'!#REF!</f>
        <v>#REF!</v>
      </c>
      <c r="C191" s="6" t="str" cm="1">
        <f t="array" ref="C191">_xlfn.IFS('TtT V5-1 TS'!AD257="na","na",'TtT V5-1 TS'!AD257='TtT V5-1 TS'!AF257,_xlfn.CONCAT('TtT V5-1 TS'!AE257),'TtT V5-1 TS'!AD257&lt;&gt;'TtT V5-1 TS'!AF257,_xlfn.CONCAT('TtT V5-1 TS'!AE257,"-",'TtT V5-1 TS'!AG257))</f>
        <v>8.10</v>
      </c>
      <c r="D191" s="14" t="str">
        <f>_xlfn.CONCAT("[",TEXT('TtT V5-1 TS'!G257,"mm" ),"m; bis ",TEXT('TtT V5-1 TS'!J257,"hh:mm")," --- Folie ",Foliennotizen[[#This Row],[Folien]]," (",TEXT('TtT V5-1 TS'!AH257,"#"),")]")</f>
        <v>[02m; bis 13:54 --- Folie 8.10 (1)]</v>
      </c>
      <c r="E191" s="6" t="str">
        <f>_xlfn.CONCAT(CHAR(10),"ID: ",'TtT V5-1 TS'!L257," | Einheit ",'TtT V5-1 TS'!M257,": ",'TtT V5-1 TS'!N257," | Baustein ",'TtT V5-1 TS'!O257,": ",'TtT V5-1 TS'!P257)</f>
        <v xml:space="preserve">
ID: 08.02.01.01_p_DE | Einheit 8: Dokumentation und Metadaten | Baustein 2: Metadaten und Metadatenschemata</v>
      </c>
      <c r="F191" s="6" t="str">
        <f>_xlfn.CONCAT(CHAR(10),"Inhalt ",'TtT V5-1 TS'!Q257,": ",'TtT V5-1 TS'!R257," (",'TtT V5-1 TS'!S257,") | Schritt ",'TtT V5-1 TS'!T257,": ",'TtT V5-1 TS'!U257)</f>
        <v xml:space="preserve">
Inhalt 1: Inhaltliche vs technische Metadaten (Vortrag) | Schritt 1: WL referiert</v>
      </c>
      <c r="G191" s="6" t="str">
        <f>_xlfn.CONCAT(CHAR(10),CHAR(10),"Aktive Rolle:",CHAR(10),'TtT V5-1 TS'!Z257)</f>
        <v xml:space="preserve">
Aktive Rolle:
Vortrag: Metadaten, Unterschiede inhaltliche und technische Metadaten</v>
      </c>
      <c r="H191" s="6" t="str">
        <f>IF(ISBLANK('TtT V5-1 TS'!AA257),"",_xlfn.CONCAT(CHAR(10),CHAR(10),"Passive Rolle:",CHAR(10),'TtT V5-1 TS'!AA257))</f>
        <v/>
      </c>
      <c r="I191" s="6" t="str">
        <f>IF(ISBLANK('TtT V5-1 TS'!AB257),"",_xlfn.CONCAT(CHAR(10),CHAR(10),"--- Text für Chat---",CHAR(10),'TtT V5-1 TS'!AB257))</f>
        <v/>
      </c>
      <c r="J191" s="6" t="str">
        <f>IF(ISBLANK('TtT V5-1 TS'!AK257),"",_xlfn.CONCAT(CHAR(10),CHAR(10),"--- Ressource für Chat---",CHAR(10),'TtT V5-1 TS'!AK257))</f>
        <v/>
      </c>
      <c r="K191" s="6" t="str">
        <f t="shared" si="0"/>
        <v xml:space="preserve">
-*/-*/-*/-*/-*/-*/-*/-*/-*/-*/-*/-*/-*/-*/-*/-*/-*/-*/-*/-*/</v>
      </c>
      <c r="L191" s="7" t="str">
        <f>_xlfn.CONCAT(CHAR(10),Foliennotizen[[#This Row],[von bis - BS-Teilung]:[Zusatz Notes]])</f>
        <v xml:space="preserve">
[02m; bis 13:54 --- Folie 8.10 (1)]
ID: 08.02.01.01_p_DE | Einheit 8: Dokumentation und Metadaten | Baustein 2: Metadaten und Metadatenschemata
Inhalt 1: Inhaltliche vs technische Metadaten (Vortrag) | Schritt 1: WL referiert
Aktive Rolle:
Vortrag: Metadaten, Unterschiede inhaltliche und technische Metadaten
-*/-*/-*/-*/-*/-*/-*/-*/-*/-*/-*/-*/-*/-*/-*/-*/-*/-*/-*/-*/</v>
      </c>
    </row>
    <row r="192" spans="1:12" x14ac:dyDescent="0.2">
      <c r="A192" s="6">
        <f>'TtT V5-1 TS'!$B258</f>
        <v>3</v>
      </c>
      <c r="B192" s="6" t="e">
        <f>'TtT V5-1 TS'!#REF!</f>
        <v>#REF!</v>
      </c>
      <c r="C192" s="6" t="str" cm="1">
        <f t="array" ref="C192">_xlfn.IFS('TtT V5-1 TS'!AD258="na","na",'TtT V5-1 TS'!AD258='TtT V5-1 TS'!AF258,_xlfn.CONCAT('TtT V5-1 TS'!AE258),'TtT V5-1 TS'!AD258&lt;&gt;'TtT V5-1 TS'!AF258,_xlfn.CONCAT('TtT V5-1 TS'!AE258,"-",'TtT V5-1 TS'!AG258))</f>
        <v>8.11-8.12</v>
      </c>
      <c r="D192" s="14" t="str">
        <f>_xlfn.CONCAT("[",TEXT('TtT V5-1 TS'!G258,"mm" ),"m; bis ",TEXT('TtT V5-1 TS'!J258,"hh:mm")," --- Folie ",Foliennotizen[[#This Row],[Folien]]," (",TEXT('TtT V5-1 TS'!AH258,"#"),")]")</f>
        <v>[05m; bis 13:59 --- Folie 8.11-8.12 (2)]</v>
      </c>
      <c r="E192" s="6" t="str">
        <f>_xlfn.CONCAT(CHAR(10),"ID: ",'TtT V5-1 TS'!L258," | Einheit ",'TtT V5-1 TS'!M258,": ",'TtT V5-1 TS'!N258," | Baustein ",'TtT V5-1 TS'!O258,": ",'TtT V5-1 TS'!P258)</f>
        <v xml:space="preserve">
ID: 08.03.02.01_p_DE | Einheit 8: Dokumentation und Metadaten | Baustein 3: Metadatenstandards</v>
      </c>
      <c r="F192" s="6" t="str">
        <f>_xlfn.CONCAT(CHAR(10),"Inhalt ",'TtT V5-1 TS'!Q258,": ",'TtT V5-1 TS'!R258," (",'TtT V5-1 TS'!S258,") | Schritt ",'TtT V5-1 TS'!T258,": ",'TtT V5-1 TS'!U258)</f>
        <v xml:space="preserve">
Inhalt 2: Normdaten, kontrolliertes Vokkabular (Vortrag) | Schritt 1: WL referiert</v>
      </c>
      <c r="G192" s="6" t="str">
        <f>_xlfn.CONCAT(CHAR(10),CHAR(10),"Aktive Rolle:",CHAR(10),'TtT V5-1 TS'!Z258)</f>
        <v xml:space="preserve">
Aktive Rolle:
Vortrag: Normdaten, kontrolliertes Vokabular, Klassifikation, Thesaurus</v>
      </c>
      <c r="H192" s="6" t="str">
        <f>IF(ISBLANK('TtT V5-1 TS'!AA258),"",_xlfn.CONCAT(CHAR(10),CHAR(10),"Passive Rolle:",CHAR(10),'TtT V5-1 TS'!AA258))</f>
        <v/>
      </c>
      <c r="I192" s="6" t="str">
        <f>IF(ISBLANK('TtT V5-1 TS'!AB258),"",_xlfn.CONCAT(CHAR(10),CHAR(10),"--- Text für Chat---",CHAR(10),'TtT V5-1 TS'!AB258))</f>
        <v/>
      </c>
      <c r="J192" s="6" t="str">
        <f>IF(ISBLANK('TtT V5-1 TS'!AK258),"",_xlfn.CONCAT(CHAR(10),CHAR(10),"--- Ressource für Chat---",CHAR(10),'TtT V5-1 TS'!AK258))</f>
        <v/>
      </c>
      <c r="K192" s="6" t="str">
        <f t="shared" si="0"/>
        <v xml:space="preserve">
-*/-*/-*/-*/-*/-*/-*/-*/-*/-*/-*/-*/-*/-*/-*/-*/-*/-*/-*/-*/</v>
      </c>
      <c r="L192" s="7" t="str">
        <f>_xlfn.CONCAT(CHAR(10),Foliennotizen[[#This Row],[von bis - BS-Teilung]:[Zusatz Notes]])</f>
        <v xml:space="preserve">
[05m; bis 13:59 --- Folie 8.11-8.12 (2)]
ID: 08.03.02.01_p_DE | Einheit 8: Dokumentation und Metadaten | Baustein 3: Metadatenstandards
Inhalt 2: Normdaten, kontrolliertes Vokkabular (Vortrag) | Schritt 1: WL referiert
Aktive Rolle:
Vortrag: Normdaten, kontrolliertes Vokabular, Klassifikation, Thesaurus
-*/-*/-*/-*/-*/-*/-*/-*/-*/-*/-*/-*/-*/-*/-*/-*/-*/-*/-*/-*/</v>
      </c>
    </row>
    <row r="193" spans="1:12" x14ac:dyDescent="0.2">
      <c r="A193" s="6">
        <f>'TtT V5-1 TS'!$B259</f>
        <v>3</v>
      </c>
      <c r="B193" s="6" t="e">
        <f>'TtT V5-1 TS'!#REF!</f>
        <v>#REF!</v>
      </c>
      <c r="C193" s="6" t="str" cm="1">
        <f t="array" ref="C193">_xlfn.IFS('TtT V5-1 TS'!AD259="na","na",'TtT V5-1 TS'!AD259='TtT V5-1 TS'!AF259,_xlfn.CONCAT('TtT V5-1 TS'!AE259),'TtT V5-1 TS'!AD259&lt;&gt;'TtT V5-1 TS'!AF259,_xlfn.CONCAT('TtT V5-1 TS'!AE259,"-",'TtT V5-1 TS'!AG259))</f>
        <v>na</v>
      </c>
      <c r="D193" s="14" t="str">
        <f>_xlfn.CONCAT("[",TEXT('TtT V5-1 TS'!G259,"mm" ),"m; bis ",TEXT('TtT V5-1 TS'!J259,"hh:mm")," --- Folie ",Foliennotizen[[#This Row],[Folien]]," (",TEXT('TtT V5-1 TS'!AH259,"#"),")]")</f>
        <v>[02m; bis 13:59 --- Folie na (na)]</v>
      </c>
      <c r="E193" s="6" t="str">
        <f>_xlfn.CONCAT(CHAR(10),"ID: ",'TtT V5-1 TS'!L259," | Einheit ",'TtT V5-1 TS'!M259,": ",'TtT V5-1 TS'!N259," | Baustein ",'TtT V5-1 TS'!O259,": ",'TtT V5-1 TS'!P259)</f>
        <v xml:space="preserve">
ID: 08.03.03a.01_p_DE | Einheit 8: Dokumentation und Metadaten | Baustein 3:  Metadatenstandards</v>
      </c>
      <c r="F193" s="6" t="str">
        <f>_xlfn.CONCAT(CHAR(10),"Inhalt ",'TtT V5-1 TS'!Q259,": ",'TtT V5-1 TS'!R259," (",'TtT V5-1 TS'!S259,") | Schritt ",'TtT V5-1 TS'!T259,": ",'TtT V5-1 TS'!U259)</f>
        <v xml:space="preserve">
Inhalt 03a: Metadatenvergabe (Übung) | Schritt 1: 1/3 WL Vorbereitung</v>
      </c>
      <c r="G193" s="6" t="str">
        <f>_xlfn.CONCAT(CHAR(10),CHAR(10),"Aktive Rolle:",CHAR(10),'TtT V5-1 TS'!Z259)</f>
        <v xml:space="preserve">
Aktive Rolle:
Aufgabenstellung:
- ein Foto inklusive Quelle wird ausgehändigt
- "Bitte beschreibt dieses Foto anhand des DublinCore Metadatenstandards".
- Eine Vorlage für DublinCore als Formular oder in XML-Format kann ausgehändigt werden</v>
      </c>
      <c r="H193" s="6" t="str">
        <f>IF(ISBLANK('TtT V5-1 TS'!AA259),"",_xlfn.CONCAT(CHAR(10),CHAR(10),"Passive Rolle:",CHAR(10),'TtT V5-1 TS'!AA259))</f>
        <v/>
      </c>
      <c r="I193" s="6" t="str">
        <f>IF(ISBLANK('TtT V5-1 TS'!AB259),"",_xlfn.CONCAT(CHAR(10),CHAR(10),"--- Text für Chat---",CHAR(10),'TtT V5-1 TS'!AB259))</f>
        <v/>
      </c>
      <c r="J193" s="6" t="str">
        <f>IF(ISBLANK('TtT V5-1 TS'!AK259),"",_xlfn.CONCAT(CHAR(10),CHAR(10),"--- Ressource für Chat---",CHAR(10),'TtT V5-1 TS'!AK259))</f>
        <v/>
      </c>
      <c r="K193" s="6" t="str">
        <f t="shared" si="0"/>
        <v xml:space="preserve">
-*/-*/-*/-*/-*/-*/-*/-*/-*/-*/-*/-*/-*/-*/-*/-*/-*/-*/-*/-*/</v>
      </c>
      <c r="L193" s="7" t="str">
        <f>_xlfn.CONCAT(CHAR(10),Foliennotizen[[#This Row],[von bis - BS-Teilung]:[Zusatz Notes]])</f>
        <v xml:space="preserve">
[02m; bis 13:59 --- Folie na (na)]
ID: 08.03.03a.01_p_DE | Einheit 8: Dokumentation und Metadaten | Baustein 3:  Metadatenstandards
Inhalt 03a: Metadatenvergabe (Übung) | Schritt 1: 1/3 WL Vorbereitung
Aktive Rolle:
Aufgabenstellung:
- ein Foto inklusive Quelle wird ausgehändigt
- "Bitte beschreibt dieses Foto anhand des DublinCore Metadatenstandards".
- Eine Vorlage für DublinCore als Formular oder in XML-Format kann ausgehändigt werden
-*/-*/-*/-*/-*/-*/-*/-*/-*/-*/-*/-*/-*/-*/-*/-*/-*/-*/-*/-*/</v>
      </c>
    </row>
    <row r="194" spans="1:12" x14ac:dyDescent="0.2">
      <c r="A194" s="6">
        <f>'TtT V5-1 TS'!$B261</f>
        <v>3</v>
      </c>
      <c r="B194" s="6" t="e">
        <f>'TtT V5-1 TS'!#REF!</f>
        <v>#REF!</v>
      </c>
      <c r="C194" s="6" t="str" cm="1">
        <f t="array" ref="C194">_xlfn.IFS('TtT V5-1 TS'!AD261="na","na",'TtT V5-1 TS'!AD261='TtT V5-1 TS'!AF261,_xlfn.CONCAT('TtT V5-1 TS'!AE261),'TtT V5-1 TS'!AD261&lt;&gt;'TtT V5-1 TS'!AF261,_xlfn.CONCAT('TtT V5-1 TS'!AE261,"-",'TtT V5-1 TS'!AG261))</f>
        <v>na</v>
      </c>
      <c r="D194" s="14" t="str">
        <f>_xlfn.CONCAT("[",TEXT('TtT V5-1 TS'!G261,"mm" ),"m; bis ",TEXT('TtT V5-1 TS'!J261,"hh:mm")," --- Folie ",Foliennotizen[[#This Row],[Folien]]," (",TEXT('TtT V5-1 TS'!AH261,"#"),")]")</f>
        <v>[05m; bis 13:59 --- Folie na (na)]</v>
      </c>
      <c r="E194" s="6" t="str">
        <f>_xlfn.CONCAT(CHAR(10),"ID: ",'TtT V5-1 TS'!L261," | Einheit ",'TtT V5-1 TS'!M261,": ",'TtT V5-1 TS'!N261," | Baustein ",'TtT V5-1 TS'!O261,": ",'TtT V5-1 TS'!P261)</f>
        <v xml:space="preserve">
ID: 08.03.03a.03_p_DE | Einheit 8: Dokumentation und Metadaten | Baustein 3:  Metadatenstandards</v>
      </c>
      <c r="F194" s="6" t="str">
        <f>_xlfn.CONCAT(CHAR(10),"Inhalt ",'TtT V5-1 TS'!Q261,": ",'TtT V5-1 TS'!R261," (",'TtT V5-1 TS'!S261,") | Schritt ",'TtT V5-1 TS'!T261,": ",'TtT V5-1 TS'!U261)</f>
        <v xml:space="preserve">
Inhalt 03a: Metadatenvergabe (Übung) | Schritt 3: 3/3 TN geben Input</v>
      </c>
      <c r="G194" s="6" t="str">
        <f>_xlfn.CONCAT(CHAR(10),CHAR(10),"Aktive Rolle:",CHAR(10),'TtT V5-1 TS'!Z261)</f>
        <v xml:space="preserve">
Aktive Rolle:
Moderation:
- Auflösung zeigen
- TN bitten, eigene Lösungen zu zeigen
- Schwierigkeiten besprechen</v>
      </c>
      <c r="H194" s="6" t="str">
        <f>IF(ISBLANK('TtT V5-1 TS'!AA261),"",_xlfn.CONCAT(CHAR(10),CHAR(10),"Passive Rolle:",CHAR(10),'TtT V5-1 TS'!AA261))</f>
        <v/>
      </c>
      <c r="I194" s="6" t="str">
        <f>IF(ISBLANK('TtT V5-1 TS'!AB261),"",_xlfn.CONCAT(CHAR(10),CHAR(10),"--- Text für Chat---",CHAR(10),'TtT V5-1 TS'!AB261))</f>
        <v/>
      </c>
      <c r="J194" s="6" t="str">
        <f>IF(ISBLANK('TtT V5-1 TS'!AK261),"",_xlfn.CONCAT(CHAR(10),CHAR(10),"--- Ressource für Chat---",CHAR(10),'TtT V5-1 TS'!AK261))</f>
        <v/>
      </c>
      <c r="K194" s="6" t="str">
        <f t="shared" si="0"/>
        <v xml:space="preserve">
-*/-*/-*/-*/-*/-*/-*/-*/-*/-*/-*/-*/-*/-*/-*/-*/-*/-*/-*/-*/</v>
      </c>
      <c r="L194" s="7" t="str">
        <f>_xlfn.CONCAT(CHAR(10),Foliennotizen[[#This Row],[von bis - BS-Teilung]:[Zusatz Notes]])</f>
        <v xml:space="preserve">
[05m; bis 13:59 --- Folie na (na)]
ID: 08.03.03a.03_p_DE | Einheit 8: Dokumentation und Metadaten | Baustein 3:  Metadatenstandards
Inhalt 03a: Metadatenvergabe (Übung) | Schritt 3: 3/3 TN geben Input
Aktive Rolle:
Moderation:
- Auflösung zeigen
- TN bitten, eigene Lösungen zu zeigen
- Schwierigkeiten besprechen
-*/-*/-*/-*/-*/-*/-*/-*/-*/-*/-*/-*/-*/-*/-*/-*/-*/-*/-*/-*/</v>
      </c>
    </row>
    <row r="195" spans="1:12" x14ac:dyDescent="0.2">
      <c r="A195" s="6">
        <f>'TtT V5-1 TS'!$B262</f>
        <v>3</v>
      </c>
      <c r="B195" s="6" t="e">
        <f>'TtT V5-1 TS'!#REF!</f>
        <v>#REF!</v>
      </c>
      <c r="C195" s="6" t="str" cm="1">
        <f t="array" ref="C195">_xlfn.IFS('TtT V5-1 TS'!AD262="na","na",'TtT V5-1 TS'!AD262='TtT V5-1 TS'!AF262,_xlfn.CONCAT('TtT V5-1 TS'!AE262),'TtT V5-1 TS'!AD262&lt;&gt;'TtT V5-1 TS'!AF262,_xlfn.CONCAT('TtT V5-1 TS'!AE262,"-",'TtT V5-1 TS'!AG262))</f>
        <v>8.13</v>
      </c>
      <c r="D195" s="14" t="str">
        <f>_xlfn.CONCAT("[",TEXT('TtT V5-1 TS'!G262,"mm" ),"m; bis ",TEXT('TtT V5-1 TS'!J262,"hh:mm")," --- Folie ",Foliennotizen[[#This Row],[Folien]]," (",TEXT('TtT V5-1 TS'!AH262,"#"),")]")</f>
        <v>[04m; bis 14:03 --- Folie 8.13 (1)]</v>
      </c>
      <c r="E195" s="6" t="str">
        <f>_xlfn.CONCAT(CHAR(10),"ID: ",'TtT V5-1 TS'!L262," | Einheit ",'TtT V5-1 TS'!M262,": ",'TtT V5-1 TS'!N262," | Baustein ",'TtT V5-1 TS'!O262,": ",'TtT V5-1 TS'!P262)</f>
        <v xml:space="preserve">
ID: 08.04.01.01_p_DE | Einheit 8: Dokumentation und Metadaten | Baustein 4: Fachspezifische Metadatenstandards</v>
      </c>
      <c r="F195" s="6" t="str">
        <f>_xlfn.CONCAT(CHAR(10),"Inhalt ",'TtT V5-1 TS'!Q262,": ",'TtT V5-1 TS'!R262," (",'TtT V5-1 TS'!S262,") | Schritt ",'TtT V5-1 TS'!T262,": ",'TtT V5-1 TS'!U262)</f>
        <v xml:space="preserve">
Inhalt 1: Metadatenstandards (Vortrag) | Schritt 1: WL referiert</v>
      </c>
      <c r="G195" s="6" t="str">
        <f>_xlfn.CONCAT(CHAR(10),CHAR(10),"Aktive Rolle:",CHAR(10),'TtT V5-1 TS'!Z262)</f>
        <v xml:space="preserve">
Aktive Rolle:
Vortrag: Beispiele Metadatenstandards (disziplinübergreifend, fachspezifisch)</v>
      </c>
      <c r="H195" s="6" t="str">
        <f>IF(ISBLANK('TtT V5-1 TS'!AA262),"",_xlfn.CONCAT(CHAR(10),CHAR(10),"Passive Rolle:",CHAR(10),'TtT V5-1 TS'!AA262))</f>
        <v/>
      </c>
      <c r="I195" s="6" t="str">
        <f>IF(ISBLANK('TtT V5-1 TS'!AB262),"",_xlfn.CONCAT(CHAR(10),CHAR(10),"--- Text für Chat---",CHAR(10),'TtT V5-1 TS'!AB262))</f>
        <v/>
      </c>
      <c r="J195" s="6" t="str">
        <f>IF(ISBLANK('TtT V5-1 TS'!AK262),"",_xlfn.CONCAT(CHAR(10),CHAR(10),"--- Ressource für Chat---",CHAR(10),'TtT V5-1 TS'!AK262))</f>
        <v/>
      </c>
      <c r="K195" s="6" t="str">
        <f t="shared" ref="K195:K258" si="1">_xlfn.CONCAT(CHAR(10),CHAR(10),"-*/-*/-*/-*/-*/-*/-*/-*/-*/-*/-*/-*/-*/-*/-*/-*/-*/-*/-*/-*/")</f>
        <v xml:space="preserve">
-*/-*/-*/-*/-*/-*/-*/-*/-*/-*/-*/-*/-*/-*/-*/-*/-*/-*/-*/-*/</v>
      </c>
      <c r="L195" s="7" t="str">
        <f>_xlfn.CONCAT(CHAR(10),Foliennotizen[[#This Row],[von bis - BS-Teilung]:[Zusatz Notes]])</f>
        <v xml:space="preserve">
[04m; bis 14:03 --- Folie 8.13 (1)]
ID: 08.04.01.01_p_DE | Einheit 8: Dokumentation und Metadaten | Baustein 4: Fachspezifische Metadatenstandards
Inhalt 1: Metadatenstandards (Vortrag) | Schritt 1: WL referiert
Aktive Rolle:
Vortrag: Beispiele Metadatenstandards (disziplinübergreifend, fachspezifisch)
-*/-*/-*/-*/-*/-*/-*/-*/-*/-*/-*/-*/-*/-*/-*/-*/-*/-*/-*/-*/</v>
      </c>
    </row>
    <row r="196" spans="1:12" x14ac:dyDescent="0.2">
      <c r="A196" s="6">
        <f>'TtT V5-1 TS'!$B263</f>
        <v>3</v>
      </c>
      <c r="B196" s="6" t="e">
        <f>'TtT V5-1 TS'!#REF!</f>
        <v>#REF!</v>
      </c>
      <c r="C196" s="6" t="str" cm="1">
        <f t="array" ref="C196">_xlfn.IFS('TtT V5-1 TS'!AD263="na","na",'TtT V5-1 TS'!AD263='TtT V5-1 TS'!AF263,_xlfn.CONCAT('TtT V5-1 TS'!AE263),'TtT V5-1 TS'!AD263&lt;&gt;'TtT V5-1 TS'!AF263,_xlfn.CONCAT('TtT V5-1 TS'!AE263,"-",'TtT V5-1 TS'!AG263))</f>
        <v>na</v>
      </c>
      <c r="D196" s="14" t="str">
        <f>_xlfn.CONCAT("[",TEXT('TtT V5-1 TS'!G263,"mm" ),"m; bis ",TEXT('TtT V5-1 TS'!J263,"hh:mm")," --- Folie ",Foliennotizen[[#This Row],[Folien]]," (",TEXT('TtT V5-1 TS'!AH263,"#"),")]")</f>
        <v>[01m; bis 14:03 --- Folie na (na)]</v>
      </c>
      <c r="E196" s="6" t="str">
        <f>_xlfn.CONCAT(CHAR(10),"ID: ",'TtT V5-1 TS'!L263," | Einheit ",'TtT V5-1 TS'!M263,": ",'TtT V5-1 TS'!N263," | Baustein ",'TtT V5-1 TS'!O263,": ",'TtT V5-1 TS'!P263)</f>
        <v xml:space="preserve">
ID: 08.04.01a.01_p_DE | Einheit 8: Dokumentation und Metadaten | Baustein 4: Fachspezifische Metadatenstandards</v>
      </c>
      <c r="F196" s="6" t="str">
        <f>_xlfn.CONCAT(CHAR(10),"Inhalt ",'TtT V5-1 TS'!Q263,": ",'TtT V5-1 TS'!R263," (",'TtT V5-1 TS'!S263,") | Schritt ",'TtT V5-1 TS'!T263,": ",'TtT V5-1 TS'!U263)</f>
        <v xml:space="preserve">
Inhalt 01a: Metadaten (Mini-Übung) | Schritt 1: 1/3 WL Vorbereitung</v>
      </c>
      <c r="G196" s="6" t="str">
        <f>_xlfn.CONCAT(CHAR(10),CHAR(10),"Aktive Rolle:",CHAR(10),'TtT V5-1 TS'!Z263)</f>
        <v xml:space="preserve">
Aktive Rolle:
Aufgabenstellung:
- "Bitte erstellt eine Liste, welche Metadaten in Eurem Fachgebiet vorkommen (könnten)."
- "TN aus Zentraleinrichtungen können an allgemeinen Metadaten arbeiten."</v>
      </c>
      <c r="H196" s="6" t="str">
        <f>IF(ISBLANK('TtT V5-1 TS'!AA263),"",_xlfn.CONCAT(CHAR(10),CHAR(10),"Passive Rolle:",CHAR(10),'TtT V5-1 TS'!AA263))</f>
        <v/>
      </c>
      <c r="I196" s="6" t="str">
        <f>IF(ISBLANK('TtT V5-1 TS'!AB263),"",_xlfn.CONCAT(CHAR(10),CHAR(10),"--- Text für Chat---",CHAR(10),'TtT V5-1 TS'!AB263))</f>
        <v/>
      </c>
      <c r="J196" s="6" t="str">
        <f>IF(ISBLANK('TtT V5-1 TS'!AK263),"",_xlfn.CONCAT(CHAR(10),CHAR(10),"--- Ressource für Chat---",CHAR(10),'TtT V5-1 TS'!AK263))</f>
        <v/>
      </c>
      <c r="K196" s="6" t="str">
        <f t="shared" si="1"/>
        <v xml:space="preserve">
-*/-*/-*/-*/-*/-*/-*/-*/-*/-*/-*/-*/-*/-*/-*/-*/-*/-*/-*/-*/</v>
      </c>
      <c r="L196" s="7" t="str">
        <f>_xlfn.CONCAT(CHAR(10),Foliennotizen[[#This Row],[von bis - BS-Teilung]:[Zusatz Notes]])</f>
        <v xml:space="preserve">
[01m; bis 14:03 --- Folie na (na)]
ID: 08.04.01a.01_p_DE | Einheit 8: Dokumentation und Metadaten | Baustein 4: Fachspezifische Metadatenstandards
Inhalt 01a: Metadaten (Mini-Übung) | Schritt 1: 1/3 WL Vorbereitung
Aktive Rolle:
Aufgabenstellung:
- "Bitte erstellt eine Liste, welche Metadaten in Eurem Fachgebiet vorkommen (könnten)."
- "TN aus Zentraleinrichtungen können an allgemeinen Metadaten arbeiten."
-*/-*/-*/-*/-*/-*/-*/-*/-*/-*/-*/-*/-*/-*/-*/-*/-*/-*/-*/-*/</v>
      </c>
    </row>
    <row r="197" spans="1:12" x14ac:dyDescent="0.2">
      <c r="A197" s="6">
        <f>'TtT V5-1 TS'!$B265</f>
        <v>3</v>
      </c>
      <c r="B197" s="6" t="e">
        <f>'TtT V5-1 TS'!#REF!</f>
        <v>#REF!</v>
      </c>
      <c r="C197" s="6" t="str" cm="1">
        <f t="array" ref="C197">_xlfn.IFS('TtT V5-1 TS'!AD265="na","na",'TtT V5-1 TS'!AD265='TtT V5-1 TS'!AF265,_xlfn.CONCAT('TtT V5-1 TS'!AE265),'TtT V5-1 TS'!AD265&lt;&gt;'TtT V5-1 TS'!AF265,_xlfn.CONCAT('TtT V5-1 TS'!AE265,"-",'TtT V5-1 TS'!AG265))</f>
        <v>na</v>
      </c>
      <c r="D197" s="14" t="str">
        <f>_xlfn.CONCAT("[",TEXT('TtT V5-1 TS'!G265,"mm" ),"m; bis ",TEXT('TtT V5-1 TS'!J265,"hh:mm")," --- Folie ",Foliennotizen[[#This Row],[Folien]]," (",TEXT('TtT V5-1 TS'!AH265,"#"),")]")</f>
        <v>[05m; bis 14:03 --- Folie na (na)]</v>
      </c>
      <c r="E197" s="6" t="str">
        <f>_xlfn.CONCAT(CHAR(10),"ID: ",'TtT V5-1 TS'!L265," | Einheit ",'TtT V5-1 TS'!M265,": ",'TtT V5-1 TS'!N265," | Baustein ",'TtT V5-1 TS'!O265,": ",'TtT V5-1 TS'!P265)</f>
        <v xml:space="preserve">
ID: 08.04.01a.03_p_DE | Einheit 8: Dokumentation und Metadaten | Baustein 4: Fachspezifische Metadatenstandards</v>
      </c>
      <c r="F197" s="6" t="str">
        <f>_xlfn.CONCAT(CHAR(10),"Inhalt ",'TtT V5-1 TS'!Q265,": ",'TtT V5-1 TS'!R265," (",'TtT V5-1 TS'!S265,") | Schritt ",'TtT V5-1 TS'!T265,": ",'TtT V5-1 TS'!U265)</f>
        <v xml:space="preserve">
Inhalt 01a: Metadaten (Mini-Übung) | Schritt 3: 3/3 TN tauschen sich aus</v>
      </c>
      <c r="G197" s="6" t="str">
        <f>_xlfn.CONCAT(CHAR(10),CHAR(10),"Aktive Rolle:",CHAR(10),'TtT V5-1 TS'!Z265)</f>
        <v xml:space="preserve">
Aktive Rolle:
Moderation: 
- "Tausch Euch nun mit Euren Sitznachbarn dazu aus"</v>
      </c>
      <c r="H197" s="6" t="str">
        <f>IF(ISBLANK('TtT V5-1 TS'!AA265),"",_xlfn.CONCAT(CHAR(10),CHAR(10),"Passive Rolle:",CHAR(10),'TtT V5-1 TS'!AA265))</f>
        <v/>
      </c>
      <c r="I197" s="6" t="str">
        <f>IF(ISBLANK('TtT V5-1 TS'!AB265),"",_xlfn.CONCAT(CHAR(10),CHAR(10),"--- Text für Chat---",CHAR(10),'TtT V5-1 TS'!AB265))</f>
        <v/>
      </c>
      <c r="J197" s="6" t="str">
        <f>IF(ISBLANK('TtT V5-1 TS'!AK265),"",_xlfn.CONCAT(CHAR(10),CHAR(10),"--- Ressource für Chat---",CHAR(10),'TtT V5-1 TS'!AK265))</f>
        <v/>
      </c>
      <c r="K197" s="6" t="str">
        <f t="shared" si="1"/>
        <v xml:space="preserve">
-*/-*/-*/-*/-*/-*/-*/-*/-*/-*/-*/-*/-*/-*/-*/-*/-*/-*/-*/-*/</v>
      </c>
      <c r="L197" s="7" t="str">
        <f>_xlfn.CONCAT(CHAR(10),Foliennotizen[[#This Row],[von bis - BS-Teilung]:[Zusatz Notes]])</f>
        <v xml:space="preserve">
[05m; bis 14:03 --- Folie na (na)]
ID: 08.04.01a.03_p_DE | Einheit 8: Dokumentation und Metadaten | Baustein 4: Fachspezifische Metadatenstandards
Inhalt 01a: Metadaten (Mini-Übung) | Schritt 3: 3/3 TN tauschen sich aus
Aktive Rolle:
Moderation: 
- "Tausch Euch nun mit Euren Sitznachbarn dazu aus"
-*/-*/-*/-*/-*/-*/-*/-*/-*/-*/-*/-*/-*/-*/-*/-*/-*/-*/-*/-*/</v>
      </c>
    </row>
    <row r="198" spans="1:12" x14ac:dyDescent="0.2">
      <c r="A198" s="6">
        <f>'TtT V5-1 TS'!$B266</f>
        <v>3</v>
      </c>
      <c r="B198" s="6" t="e">
        <f>'TtT V5-1 TS'!#REF!</f>
        <v>#REF!</v>
      </c>
      <c r="C198" s="6" t="str" cm="1">
        <f t="array" ref="C198">_xlfn.IFS('TtT V5-1 TS'!AD266="na","na",'TtT V5-1 TS'!AD266='TtT V5-1 TS'!AF266,_xlfn.CONCAT('TtT V5-1 TS'!AE266),'TtT V5-1 TS'!AD266&lt;&gt;'TtT V5-1 TS'!AF266,_xlfn.CONCAT('TtT V5-1 TS'!AE266,"-",'TtT V5-1 TS'!AG266))</f>
        <v>na</v>
      </c>
      <c r="D198" s="14" t="str">
        <f>_xlfn.CONCAT("[",TEXT('TtT V5-1 TS'!G266,"mm" ),"m; bis ",TEXT('TtT V5-1 TS'!J266,"hh:mm")," --- Folie ",Foliennotizen[[#This Row],[Folien]]," (",TEXT('TtT V5-1 TS'!AH266,"#"),")]")</f>
        <v>[01m; bis 14:03 --- Folie na (na)]</v>
      </c>
      <c r="E198" s="6" t="str">
        <f>_xlfn.CONCAT(CHAR(10),"ID: ",'TtT V5-1 TS'!L266," | Einheit ",'TtT V5-1 TS'!M266,": ",'TtT V5-1 TS'!N266," | Baustein ",'TtT V5-1 TS'!O266,": ",'TtT V5-1 TS'!P266)</f>
        <v xml:space="preserve">
ID: 08.04.01b.01_p_DE | Einheit 8: Dokumentation und Metadaten | Baustein 4: Fachspezifische Metadatenstandards</v>
      </c>
      <c r="F198" s="6" t="str">
        <f>_xlfn.CONCAT(CHAR(10),"Inhalt ",'TtT V5-1 TS'!Q266,": ",'TtT V5-1 TS'!R266," (",'TtT V5-1 TS'!S266,") | Schritt ",'TtT V5-1 TS'!T266,": ",'TtT V5-1 TS'!U266)</f>
        <v xml:space="preserve">
Inhalt 01b: Metadatenstandards (Mini-Übung) | Schritt 1: 1/3 WL Vorbereitung</v>
      </c>
      <c r="G198" s="6" t="str">
        <f>_xlfn.CONCAT(CHAR(10),CHAR(10),"Aktive Rolle:",CHAR(10),'TtT V5-1 TS'!Z266)</f>
        <v xml:space="preserve">
Aktive Rolle:
Aufgabenstellung:
- "Bitte sucht auf https://rdamsc.bath.ac.uk/ nach fachspezifischen Metadatenstandards für Eure Disziplin."
- "Falls ihr aktuell nicht mit Daten arbeitet, denkt an Eure letzte Abschlussarbeit oder das letzte Projekt, das ihr beraten habt".</v>
      </c>
      <c r="H198" s="6" t="str">
        <f>IF(ISBLANK('TtT V5-1 TS'!AA266),"",_xlfn.CONCAT(CHAR(10),CHAR(10),"Passive Rolle:",CHAR(10),'TtT V5-1 TS'!AA266))</f>
        <v/>
      </c>
      <c r="I198" s="6" t="str">
        <f>IF(ISBLANK('TtT V5-1 TS'!AB266),"",_xlfn.CONCAT(CHAR(10),CHAR(10),"--- Text für Chat---",CHAR(10),'TtT V5-1 TS'!AB266))</f>
        <v/>
      </c>
      <c r="J198" s="6" t="str">
        <f>IF(ISBLANK('TtT V5-1 TS'!AK266),"",_xlfn.CONCAT(CHAR(10),CHAR(10),"--- Ressource für Chat---",CHAR(10),'TtT V5-1 TS'!AK266))</f>
        <v/>
      </c>
      <c r="K198" s="6" t="str">
        <f t="shared" si="1"/>
        <v xml:space="preserve">
-*/-*/-*/-*/-*/-*/-*/-*/-*/-*/-*/-*/-*/-*/-*/-*/-*/-*/-*/-*/</v>
      </c>
      <c r="L198" s="7" t="str">
        <f>_xlfn.CONCAT(CHAR(10),Foliennotizen[[#This Row],[von bis - BS-Teilung]:[Zusatz Notes]])</f>
        <v xml:space="preserve">
[01m; bis 14:03 --- Folie na (na)]
ID: 08.04.01b.01_p_DE | Einheit 8: Dokumentation und Metadaten | Baustein 4: Fachspezifische Metadatenstandards
Inhalt 01b: Metadatenstandards (Mini-Übung) | Schritt 1: 1/3 WL Vorbereitung
Aktive Rolle:
Aufgabenstellung:
- "Bitte sucht auf https://rdamsc.bath.ac.uk/ nach fachspezifischen Metadatenstandards für Eure Disziplin."
- "Falls ihr aktuell nicht mit Daten arbeitet, denkt an Eure letzte Abschlussarbeit oder das letzte Projekt, das ihr beraten habt".
-*/-*/-*/-*/-*/-*/-*/-*/-*/-*/-*/-*/-*/-*/-*/-*/-*/-*/-*/-*/</v>
      </c>
    </row>
    <row r="199" spans="1:12" x14ac:dyDescent="0.2">
      <c r="A199" s="6">
        <f>'TtT V5-1 TS'!$B267</f>
        <v>3</v>
      </c>
      <c r="B199" s="6" t="e">
        <f>'TtT V5-1 TS'!#REF!</f>
        <v>#REF!</v>
      </c>
      <c r="C199" s="6" t="str" cm="1">
        <f t="array" ref="C199">_xlfn.IFS('TtT V5-1 TS'!AD267="na","na",'TtT V5-1 TS'!AD267='TtT V5-1 TS'!AF267,_xlfn.CONCAT('TtT V5-1 TS'!AE267),'TtT V5-1 TS'!AD267&lt;&gt;'TtT V5-1 TS'!AF267,_xlfn.CONCAT('TtT V5-1 TS'!AE267,"-",'TtT V5-1 TS'!AG267))</f>
        <v>na</v>
      </c>
      <c r="D199" s="14" t="str">
        <f>_xlfn.CONCAT("[",TEXT('TtT V5-1 TS'!G267,"mm" ),"m; bis ",TEXT('TtT V5-1 TS'!J267,"hh:mm")," --- Folie ",Foliennotizen[[#This Row],[Folien]]," (",TEXT('TtT V5-1 TS'!AH267,"#"),")]")</f>
        <v>[05m; bis 14:03 --- Folie na (na)]</v>
      </c>
      <c r="E199" s="6" t="str">
        <f>_xlfn.CONCAT(CHAR(10),"ID: ",'TtT V5-1 TS'!L267," | Einheit ",'TtT V5-1 TS'!M267,": ",'TtT V5-1 TS'!N267," | Baustein ",'TtT V5-1 TS'!O267,": ",'TtT V5-1 TS'!P267)</f>
        <v xml:space="preserve">
ID: 08.04.01b.02_p_DE | Einheit 8: Dokumentation und Metadaten | Baustein 4: Fachspezifische Metadatenstandards</v>
      </c>
      <c r="F199" s="6" t="str">
        <f>_xlfn.CONCAT(CHAR(10),"Inhalt ",'TtT V5-1 TS'!Q267,": ",'TtT V5-1 TS'!R267," (",'TtT V5-1 TS'!S267,") | Schritt ",'TtT V5-1 TS'!T267,": ",'TtT V5-1 TS'!U267)</f>
        <v xml:space="preserve">
Inhalt 01b: Metadatenstandards (Mini-Übung) | Schritt 2: 2/3 TN arbeiten</v>
      </c>
      <c r="G199" s="6" t="str">
        <f>_xlfn.CONCAT(CHAR(10),CHAR(10),"Aktive Rolle:",CHAR(10),'TtT V5-1 TS'!Z267)</f>
        <v xml:space="preserve">
Aktive Rolle:
TN: Einzelarbeit</v>
      </c>
      <c r="H199" s="6" t="str">
        <f>IF(ISBLANK('TtT V5-1 TS'!AA267),"",_xlfn.CONCAT(CHAR(10),CHAR(10),"Passive Rolle:",CHAR(10),'TtT V5-1 TS'!AA267))</f>
        <v/>
      </c>
      <c r="I199" s="6" t="str">
        <f>IF(ISBLANK('TtT V5-1 TS'!AB267),"",_xlfn.CONCAT(CHAR(10),CHAR(10),"--- Text für Chat---",CHAR(10),'TtT V5-1 TS'!AB267))</f>
        <v/>
      </c>
      <c r="J199" s="6" t="str">
        <f>IF(ISBLANK('TtT V5-1 TS'!AK267),"",_xlfn.CONCAT(CHAR(10),CHAR(10),"--- Ressource für Chat---",CHAR(10),'TtT V5-1 TS'!AK267))</f>
        <v/>
      </c>
      <c r="K199" s="6" t="str">
        <f t="shared" si="1"/>
        <v xml:space="preserve">
-*/-*/-*/-*/-*/-*/-*/-*/-*/-*/-*/-*/-*/-*/-*/-*/-*/-*/-*/-*/</v>
      </c>
      <c r="L199" s="7" t="str">
        <f>_xlfn.CONCAT(CHAR(10),Foliennotizen[[#This Row],[von bis - BS-Teilung]:[Zusatz Notes]])</f>
        <v xml:space="preserve">
[05m; bis 14:03 --- Folie na (na)]
ID: 08.04.01b.02_p_DE | Einheit 8: Dokumentation und Metadaten | Baustein 4: Fachspezifische Metadatenstandards
Inhalt 01b: Metadatenstandards (Mini-Übung) | Schritt 2: 2/3 TN arbeiten
Aktive Rolle:
TN: Einzelarbeit
-*/-*/-*/-*/-*/-*/-*/-*/-*/-*/-*/-*/-*/-*/-*/-*/-*/-*/-*/-*/</v>
      </c>
    </row>
    <row r="200" spans="1:12" x14ac:dyDescent="0.2">
      <c r="A200" s="6">
        <f>'TtT V5-1 TS'!$B269</f>
        <v>3</v>
      </c>
      <c r="B200" s="6" t="e">
        <f>'TtT V5-1 TS'!#REF!</f>
        <v>#REF!</v>
      </c>
      <c r="C200" s="6" t="str" cm="1">
        <f t="array" ref="C200">_xlfn.IFS('TtT V5-1 TS'!AD269="na","na",'TtT V5-1 TS'!AD269='TtT V5-1 TS'!AF269,_xlfn.CONCAT('TtT V5-1 TS'!AE269),'TtT V5-1 TS'!AD269&lt;&gt;'TtT V5-1 TS'!AF269,_xlfn.CONCAT('TtT V5-1 TS'!AE269,"-",'TtT V5-1 TS'!AG269))</f>
        <v>na</v>
      </c>
      <c r="D200" s="14" t="str">
        <f>_xlfn.CONCAT("[",TEXT('TtT V5-1 TS'!G269,"mm" ),"m; bis ",TEXT('TtT V5-1 TS'!J269,"hh:mm")," --- Folie ",Foliennotizen[[#This Row],[Folien]]," (",TEXT('TtT V5-1 TS'!AH269,"#"),")]")</f>
        <v>[04m; bis 14:07 --- Folie na (na)]</v>
      </c>
      <c r="E200" s="6" t="str">
        <f>_xlfn.CONCAT(CHAR(10),"ID: ",'TtT V5-1 TS'!L269," | Einheit ",'TtT V5-1 TS'!M269,": ",'TtT V5-1 TS'!N269," | Baustein ",'TtT V5-1 TS'!O269,": ",'TtT V5-1 TS'!P269)</f>
        <v xml:space="preserve">
ID: 09.01.01.01_p_DE | Einheit 9: Speicherung und Backup | Baustein 1: Datenspeicherung</v>
      </c>
      <c r="F200" s="6" t="str">
        <f>_xlfn.CONCAT(CHAR(10),"Inhalt ",'TtT V5-1 TS'!Q269,": ",'TtT V5-1 TS'!R269," (",'TtT V5-1 TS'!S269,") | Schritt ",'TtT V5-1 TS'!T269,": ",'TtT V5-1 TS'!U269)</f>
        <v xml:space="preserve">
Inhalt 1: Vergleich von Speichermedien (Einzelarbeit) | Schritt 1: 1/2 TN arbeiten</v>
      </c>
      <c r="G200" s="6" t="str">
        <f>_xlfn.CONCAT(CHAR(10),CHAR(10),"Aktive Rolle:",CHAR(10),'TtT V5-1 TS'!Z269)</f>
        <v xml:space="preserve">
Aktive Rolle:
Aufgabenstellung:
- Alle TN arbeiten (still) an einem Arbeitsblatt und tragen individuell Vor- und Nachteile ein.</v>
      </c>
      <c r="H200" s="6" t="str">
        <f>IF(ISBLANK('TtT V5-1 TS'!AA269),"",_xlfn.CONCAT(CHAR(10),CHAR(10),"Passive Rolle:",CHAR(10),'TtT V5-1 TS'!AA269))</f>
        <v/>
      </c>
      <c r="I200" s="6" t="str">
        <f>IF(ISBLANK('TtT V5-1 TS'!AB269),"",_xlfn.CONCAT(CHAR(10),CHAR(10),"--- Text für Chat---",CHAR(10),'TtT V5-1 TS'!AB269))</f>
        <v/>
      </c>
      <c r="J200" s="6" t="str">
        <f>IF(ISBLANK('TtT V5-1 TS'!AK269),"",_xlfn.CONCAT(CHAR(10),CHAR(10),"--- Ressource für Chat---",CHAR(10),'TtT V5-1 TS'!AK269))</f>
        <v/>
      </c>
      <c r="K200" s="6" t="str">
        <f t="shared" si="1"/>
        <v xml:space="preserve">
-*/-*/-*/-*/-*/-*/-*/-*/-*/-*/-*/-*/-*/-*/-*/-*/-*/-*/-*/-*/</v>
      </c>
      <c r="L200" s="7" t="str">
        <f>_xlfn.CONCAT(CHAR(10),Foliennotizen[[#This Row],[von bis - BS-Teilung]:[Zusatz Notes]])</f>
        <v xml:space="preserve">
[04m; bis 14:07 --- Folie na (na)]
ID: 09.01.01.01_p_DE | Einheit 9: Speicherung und Backup | Baustein 1: Datenspeicherung
Inhalt 1: Vergleich von Speichermedien (Einzelarbeit) | Schritt 1: 1/2 TN arbeiten
Aktive Rolle:
Aufgabenstellung:
- Alle TN arbeiten (still) an einem Arbeitsblatt und tragen individuell Vor- und Nachteile ein.
-*/-*/-*/-*/-*/-*/-*/-*/-*/-*/-*/-*/-*/-*/-*/-*/-*/-*/-*/-*/</v>
      </c>
    </row>
    <row r="201" spans="1:12" x14ac:dyDescent="0.2">
      <c r="A201" s="6">
        <f>'TtT V5-1 TS'!$B270</f>
        <v>3</v>
      </c>
      <c r="B201" s="6" t="e">
        <f>'TtT V5-1 TS'!#REF!</f>
        <v>#REF!</v>
      </c>
      <c r="C201" s="6" t="str" cm="1">
        <f t="array" ref="C201">_xlfn.IFS('TtT V5-1 TS'!AD270="na","na",'TtT V5-1 TS'!AD270='TtT V5-1 TS'!AF270,_xlfn.CONCAT('TtT V5-1 TS'!AE270),'TtT V5-1 TS'!AD270&lt;&gt;'TtT V5-1 TS'!AF270,_xlfn.CONCAT('TtT V5-1 TS'!AE270,"-",'TtT V5-1 TS'!AG270))</f>
        <v>na</v>
      </c>
      <c r="D201" s="14" t="str">
        <f>_xlfn.CONCAT("[",TEXT('TtT V5-1 TS'!G270,"mm" ),"m; bis ",TEXT('TtT V5-1 TS'!J270,"hh:mm")," --- Folie ",Foliennotizen[[#This Row],[Folien]]," (",TEXT('TtT V5-1 TS'!AH270,"#"),")]")</f>
        <v>[03m; bis 14:10 --- Folie na (na)]</v>
      </c>
      <c r="E201" s="6" t="str">
        <f>_xlfn.CONCAT(CHAR(10),"ID: ",'TtT V5-1 TS'!L270," | Einheit ",'TtT V5-1 TS'!M270,": ",'TtT V5-1 TS'!N270," | Baustein ",'TtT V5-1 TS'!O270,": ",'TtT V5-1 TS'!P270)</f>
        <v xml:space="preserve">
ID: 09.01.01.02_p_DE | Einheit 9: Speicherung und Backup | Baustein 1: Datenspeicherung</v>
      </c>
      <c r="F201" s="6" t="str">
        <f>_xlfn.CONCAT(CHAR(10),"Inhalt ",'TtT V5-1 TS'!Q270,": ",'TtT V5-1 TS'!R270," (",'TtT V5-1 TS'!S270,") | Schritt ",'TtT V5-1 TS'!T270,": ",'TtT V5-1 TS'!U270)</f>
        <v xml:space="preserve">
Inhalt 1: Vergleich von Speichermedien (Einzelarbeit) | Schritt 2: 2/2 TN geben Input</v>
      </c>
      <c r="G201" s="6" t="str">
        <f>_xlfn.CONCAT(CHAR(10),CHAR(10),"Aktive Rolle:",CHAR(10),'TtT V5-1 TS'!Z270)</f>
        <v xml:space="preserve">
Aktive Rolle:
Moderation:
- "Wenn ihr euch nun die Vor- und Nachteile der verschiedenen Speichermedien anschaut, was würdet ihr für eure Daten wählen?"
- Diskussion</v>
      </c>
      <c r="H201" s="6" t="str">
        <f>IF(ISBLANK('TtT V5-1 TS'!AA270),"",_xlfn.CONCAT(CHAR(10),CHAR(10),"Passive Rolle:",CHAR(10),'TtT V5-1 TS'!AA270))</f>
        <v/>
      </c>
      <c r="I201" s="6" t="str">
        <f>IF(ISBLANK('TtT V5-1 TS'!AB270),"",_xlfn.CONCAT(CHAR(10),CHAR(10),"--- Text für Chat---",CHAR(10),'TtT V5-1 TS'!AB270))</f>
        <v/>
      </c>
      <c r="J201" s="6" t="str">
        <f>IF(ISBLANK('TtT V5-1 TS'!AK270),"",_xlfn.CONCAT(CHAR(10),CHAR(10),"--- Ressource für Chat---",CHAR(10),'TtT V5-1 TS'!AK270))</f>
        <v/>
      </c>
      <c r="K201" s="6" t="str">
        <f t="shared" si="1"/>
        <v xml:space="preserve">
-*/-*/-*/-*/-*/-*/-*/-*/-*/-*/-*/-*/-*/-*/-*/-*/-*/-*/-*/-*/</v>
      </c>
      <c r="L201" s="7" t="str">
        <f>_xlfn.CONCAT(CHAR(10),Foliennotizen[[#This Row],[von bis - BS-Teilung]:[Zusatz Notes]])</f>
        <v xml:space="preserve">
[03m; bis 14:10 --- Folie na (na)]
ID: 09.01.01.02_p_DE | Einheit 9: Speicherung und Backup | Baustein 1: Datenspeicherung
Inhalt 1: Vergleich von Speichermedien (Einzelarbeit) | Schritt 2: 2/2 TN geben Input
Aktive Rolle:
Moderation:
- "Wenn ihr euch nun die Vor- und Nachteile der verschiedenen Speichermedien anschaut, was würdet ihr für eure Daten wählen?"
- Diskussion
-*/-*/-*/-*/-*/-*/-*/-*/-*/-*/-*/-*/-*/-*/-*/-*/-*/-*/-*/-*/</v>
      </c>
    </row>
    <row r="202" spans="1:12" x14ac:dyDescent="0.2">
      <c r="A202" s="6">
        <f>'TtT V5-1 TS'!$B271</f>
        <v>3</v>
      </c>
      <c r="B202" s="6" t="e">
        <f>'TtT V5-1 TS'!#REF!</f>
        <v>#REF!</v>
      </c>
      <c r="C202" s="6" t="str" cm="1">
        <f t="array" ref="C202">_xlfn.IFS('TtT V5-1 TS'!AD271="na","na",'TtT V5-1 TS'!AD271='TtT V5-1 TS'!AF271,_xlfn.CONCAT('TtT V5-1 TS'!AE271),'TtT V5-1 TS'!AD271&lt;&gt;'TtT V5-1 TS'!AF271,_xlfn.CONCAT('TtT V5-1 TS'!AE271,"-",'TtT V5-1 TS'!AG271))</f>
        <v>9.5-9.6</v>
      </c>
      <c r="D202" s="14" t="str">
        <f>_xlfn.CONCAT("[",TEXT('TtT V5-1 TS'!G271,"mm" ),"m; bis ",TEXT('TtT V5-1 TS'!J271,"hh:mm")," --- Folie ",Foliennotizen[[#This Row],[Folien]]," (",TEXT('TtT V5-1 TS'!AH271,"#"),")]")</f>
        <v>[03m; bis 14:13 --- Folie 9.5-9.6 (2)]</v>
      </c>
      <c r="E202" s="6" t="str">
        <f>_xlfn.CONCAT(CHAR(10),"ID: ",'TtT V5-1 TS'!L271," | Einheit ",'TtT V5-1 TS'!M271,": ",'TtT V5-1 TS'!N271," | Baustein ",'TtT V5-1 TS'!O271,": ",'TtT V5-1 TS'!P271)</f>
        <v xml:space="preserve">
ID: 09.02.02.01_p_DE | Einheit 9: Speicherung und Backup | Baustein 2: Backup</v>
      </c>
      <c r="F202" s="6" t="str">
        <f>_xlfn.CONCAT(CHAR(10),"Inhalt ",'TtT V5-1 TS'!Q271,": ",'TtT V5-1 TS'!R271," (",'TtT V5-1 TS'!S271,") | Schritt ",'TtT V5-1 TS'!T271,": ",'TtT V5-1 TS'!U271)</f>
        <v xml:space="preserve">
Inhalt 2: Backup (Vortrag) | Schritt 1: WL referiert</v>
      </c>
      <c r="G202" s="6" t="str">
        <f>_xlfn.CONCAT(CHAR(10),CHAR(10),"Aktive Rolle:",CHAR(10),'TtT V5-1 TS'!Z271)</f>
        <v xml:space="preserve">
Aktive Rolle:
Vortrag:
- Kriterien sicherer Backups
- Hinweis auf institutionelle Services</v>
      </c>
      <c r="H202" s="6" t="str">
        <f>IF(ISBLANK('TtT V5-1 TS'!AA271),"",_xlfn.CONCAT(CHAR(10),CHAR(10),"Passive Rolle:",CHAR(10),'TtT V5-1 TS'!AA271))</f>
        <v/>
      </c>
      <c r="I202" s="6" t="str">
        <f>IF(ISBLANK('TtT V5-1 TS'!AB271),"",_xlfn.CONCAT(CHAR(10),CHAR(10),"--- Text für Chat---",CHAR(10),'TtT V5-1 TS'!AB271))</f>
        <v/>
      </c>
      <c r="J202" s="6" t="str">
        <f>IF(ISBLANK('TtT V5-1 TS'!AK271),"",_xlfn.CONCAT(CHAR(10),CHAR(10),"--- Ressource für Chat---",CHAR(10),'TtT V5-1 TS'!AK271))</f>
        <v/>
      </c>
      <c r="K202" s="6" t="str">
        <f t="shared" si="1"/>
        <v xml:space="preserve">
-*/-*/-*/-*/-*/-*/-*/-*/-*/-*/-*/-*/-*/-*/-*/-*/-*/-*/-*/-*/</v>
      </c>
      <c r="L202" s="7" t="str">
        <f>_xlfn.CONCAT(CHAR(10),Foliennotizen[[#This Row],[von bis - BS-Teilung]:[Zusatz Notes]])</f>
        <v xml:space="preserve">
[03m; bis 14:13 --- Folie 9.5-9.6 (2)]
ID: 09.02.02.01_p_DE | Einheit 9: Speicherung und Backup | Baustein 2: Backup
Inhalt 2: Backup (Vortrag) | Schritt 1: WL referiert
Aktive Rolle:
Vortrag:
- Kriterien sicherer Backups
- Hinweis auf institutionelle Services
-*/-*/-*/-*/-*/-*/-*/-*/-*/-*/-*/-*/-*/-*/-*/-*/-*/-*/-*/-*/</v>
      </c>
    </row>
    <row r="203" spans="1:12" x14ac:dyDescent="0.2">
      <c r="A203" s="6">
        <f>'TtT V5-1 TS'!$B273</f>
        <v>3</v>
      </c>
      <c r="B203" s="6" t="e">
        <f>'TtT V5-1 TS'!#REF!</f>
        <v>#REF!</v>
      </c>
      <c r="C203" s="6" t="str" cm="1">
        <f t="array" ref="C203">_xlfn.IFS('TtT V5-1 TS'!AD273="na","na",'TtT V5-1 TS'!AD273='TtT V5-1 TS'!AF273,_xlfn.CONCAT('TtT V5-1 TS'!AE273),'TtT V5-1 TS'!AD273&lt;&gt;'TtT V5-1 TS'!AF273,_xlfn.CONCAT('TtT V5-1 TS'!AE273,"-",'TtT V5-1 TS'!AG273))</f>
        <v>10.1-10.2</v>
      </c>
      <c r="D203" s="14" t="str">
        <f>_xlfn.CONCAT("[",TEXT('TtT V5-1 TS'!G273,"mm" ),"m; bis ",TEXT('TtT V5-1 TS'!J273,"hh:mm")," --- Folie ",Foliennotizen[[#This Row],[Folien]]," (",TEXT('TtT V5-1 TS'!AH273,"#"),")]")</f>
        <v>[03m; bis 14:16 --- Folie 10.1-10.2 (2)]</v>
      </c>
      <c r="E203" s="6" t="str">
        <f>_xlfn.CONCAT(CHAR(10),"ID: ",'TtT V5-1 TS'!L273," | Einheit ",'TtT V5-1 TS'!M273,": ",'TtT V5-1 TS'!N273," | Baustein ",'TtT V5-1 TS'!O273,": ",'TtT V5-1 TS'!P273)</f>
        <v xml:space="preserve">
ID: 10.01.01.01_p_DE | Einheit 10: Langzeitarchivierung | Baustein 1: Grundlagen</v>
      </c>
      <c r="F203" s="6" t="str">
        <f>_xlfn.CONCAT(CHAR(10),"Inhalt ",'TtT V5-1 TS'!Q273,": ",'TtT V5-1 TS'!R273," (",'TtT V5-1 TS'!S273,") | Schritt ",'TtT V5-1 TS'!T273,": ",'TtT V5-1 TS'!U273)</f>
        <v xml:space="preserve">
Inhalt 1: Archivierung vs Backup (Zuruf) | Schritt 1: TN geben Input</v>
      </c>
      <c r="G203" s="6" t="str">
        <f>_xlfn.CONCAT(CHAR(10),CHAR(10),"Aktive Rolle:",CHAR(10),'TtT V5-1 TS'!Z273)</f>
        <v xml:space="preserve">
Aktive Rolle:
Aufgabenstellung:
- Zuruf ohne Notizen
- "Wie unterscheidet sich die Archivierung vom Backup?"
- Bitte Antworten einfach in den Raum rufen</v>
      </c>
      <c r="H203" s="6" t="str">
        <f>IF(ISBLANK('TtT V5-1 TS'!AA273),"",_xlfn.CONCAT(CHAR(10),CHAR(10),"Passive Rolle:",CHAR(10),'TtT V5-1 TS'!AA273))</f>
        <v/>
      </c>
      <c r="I203" s="6" t="str">
        <f>IF(ISBLANK('TtT V5-1 TS'!AB273),"",_xlfn.CONCAT(CHAR(10),CHAR(10),"--- Text für Chat---",CHAR(10),'TtT V5-1 TS'!AB273))</f>
        <v/>
      </c>
      <c r="J203" s="6" t="str">
        <f>IF(ISBLANK('TtT V5-1 TS'!AK273),"",_xlfn.CONCAT(CHAR(10),CHAR(10),"--- Ressource für Chat---",CHAR(10),'TtT V5-1 TS'!AK273))</f>
        <v/>
      </c>
      <c r="K203" s="6" t="str">
        <f t="shared" si="1"/>
        <v xml:space="preserve">
-*/-*/-*/-*/-*/-*/-*/-*/-*/-*/-*/-*/-*/-*/-*/-*/-*/-*/-*/-*/</v>
      </c>
      <c r="L203" s="7" t="str">
        <f>_xlfn.CONCAT(CHAR(10),Foliennotizen[[#This Row],[von bis - BS-Teilung]:[Zusatz Notes]])</f>
        <v xml:space="preserve">
[03m; bis 14:16 --- Folie 10.1-10.2 (2)]
ID: 10.01.01.01_p_DE | Einheit 10: Langzeitarchivierung | Baustein 1: Grundlagen
Inhalt 1: Archivierung vs Backup (Zuruf) | Schritt 1: TN geben Input
Aktive Rolle:
Aufgabenstellung:
- Zuruf ohne Notizen
- "Wie unterscheidet sich die Archivierung vom Backup?"
- Bitte Antworten einfach in den Raum rufen
-*/-*/-*/-*/-*/-*/-*/-*/-*/-*/-*/-*/-*/-*/-*/-*/-*/-*/-*/-*/</v>
      </c>
    </row>
    <row r="204" spans="1:12" x14ac:dyDescent="0.2">
      <c r="A204" s="6">
        <f>'TtT V5-1 TS'!$B274</f>
        <v>3</v>
      </c>
      <c r="B204" s="6" t="e">
        <f>'TtT V5-1 TS'!#REF!</f>
        <v>#REF!</v>
      </c>
      <c r="C204" s="6" t="str" cm="1">
        <f t="array" ref="C204">_xlfn.IFS('TtT V5-1 TS'!AD274="na","na",'TtT V5-1 TS'!AD274='TtT V5-1 TS'!AF274,_xlfn.CONCAT('TtT V5-1 TS'!AE274),'TtT V5-1 TS'!AD274&lt;&gt;'TtT V5-1 TS'!AF274,_xlfn.CONCAT('TtT V5-1 TS'!AE274,"-",'TtT V5-1 TS'!AG274))</f>
        <v>10.3-10.5</v>
      </c>
      <c r="D204" s="14" t="str">
        <f>_xlfn.CONCAT("[",TEXT('TtT V5-1 TS'!G274,"mm" ),"m; bis ",TEXT('TtT V5-1 TS'!J274,"hh:mm")," --- Folie ",Foliennotizen[[#This Row],[Folien]]," (",TEXT('TtT V5-1 TS'!AH274,"#"),")]")</f>
        <v>[02m; bis 14:18 --- Folie 10.3-10.5 (3)]</v>
      </c>
      <c r="E204" s="6" t="str">
        <f>_xlfn.CONCAT(CHAR(10),"ID: ",'TtT V5-1 TS'!L274," | Einheit ",'TtT V5-1 TS'!M274,": ",'TtT V5-1 TS'!N274," | Baustein ",'TtT V5-1 TS'!O274,": ",'TtT V5-1 TS'!P274)</f>
        <v xml:space="preserve">
ID: 10.01.02.01_p_DE | Einheit 10: Langzeitarchivierung | Baustein 1: Grundlagen</v>
      </c>
      <c r="F204" s="6" t="str">
        <f>_xlfn.CONCAT(CHAR(10),"Inhalt ",'TtT V5-1 TS'!Q274,": ",'TtT V5-1 TS'!R274," (",'TtT V5-1 TS'!S274,") | Schritt ",'TtT V5-1 TS'!T274,": ",'TtT V5-1 TS'!U274)</f>
        <v xml:space="preserve">
Inhalt 2: Archivierung vs Backup (Vortrag) | Schritt 1: WL referiert</v>
      </c>
      <c r="G204" s="6" t="str">
        <f>_xlfn.CONCAT(CHAR(10),CHAR(10),"Aktive Rolle:",CHAR(10),'TtT V5-1 TS'!Z274)</f>
        <v xml:space="preserve">
Aktive Rolle:
Vortrag:
- Auflösung Abgrenzung Archivierung zu Backup
- Was heißt Langzeit?
- Herausforderungen Langzeitspeicherung werden erklärt</v>
      </c>
      <c r="H204" s="6" t="str">
        <f>IF(ISBLANK('TtT V5-1 TS'!AA274),"",_xlfn.CONCAT(CHAR(10),CHAR(10),"Passive Rolle:",CHAR(10),'TtT V5-1 TS'!AA274))</f>
        <v/>
      </c>
      <c r="I204" s="6" t="str">
        <f>IF(ISBLANK('TtT V5-1 TS'!AB274),"",_xlfn.CONCAT(CHAR(10),CHAR(10),"--- Text für Chat---",CHAR(10),'TtT V5-1 TS'!AB274))</f>
        <v/>
      </c>
      <c r="J204" s="6" t="str">
        <f>IF(ISBLANK('TtT V5-1 TS'!AK274),"",_xlfn.CONCAT(CHAR(10),CHAR(10),"--- Ressource für Chat---",CHAR(10),'TtT V5-1 TS'!AK274))</f>
        <v/>
      </c>
      <c r="K204" s="6" t="str">
        <f t="shared" si="1"/>
        <v xml:space="preserve">
-*/-*/-*/-*/-*/-*/-*/-*/-*/-*/-*/-*/-*/-*/-*/-*/-*/-*/-*/-*/</v>
      </c>
      <c r="L204" s="7" t="str">
        <f>_xlfn.CONCAT(CHAR(10),Foliennotizen[[#This Row],[von bis - BS-Teilung]:[Zusatz Notes]])</f>
        <v xml:space="preserve">
[02m; bis 14:18 --- Folie 10.3-10.5 (3)]
ID: 10.01.02.01_p_DE | Einheit 10: Langzeitarchivierung | Baustein 1: Grundlagen
Inhalt 2: Archivierung vs Backup (Vortrag) | Schritt 1: WL referiert
Aktive Rolle:
Vortrag:
- Auflösung Abgrenzung Archivierung zu Backup
- Was heißt Langzeit?
- Herausforderungen Langzeitspeicherung werden erklärt
-*/-*/-*/-*/-*/-*/-*/-*/-*/-*/-*/-*/-*/-*/-*/-*/-*/-*/-*/-*/</v>
      </c>
    </row>
    <row r="205" spans="1:12" x14ac:dyDescent="0.2">
      <c r="A205" s="6">
        <f>'TtT V5-1 TS'!$B275</f>
        <v>3</v>
      </c>
      <c r="B205" s="6" t="e">
        <f>'TtT V5-1 TS'!#REF!</f>
        <v>#REF!</v>
      </c>
      <c r="C205" s="6" t="str" cm="1">
        <f t="array" ref="C205">_xlfn.IFS('TtT V5-1 TS'!AD275="na","na",'TtT V5-1 TS'!AD275='TtT V5-1 TS'!AF275,_xlfn.CONCAT('TtT V5-1 TS'!AE275),'TtT V5-1 TS'!AD275&lt;&gt;'TtT V5-1 TS'!AF275,_xlfn.CONCAT('TtT V5-1 TS'!AE275,"-",'TtT V5-1 TS'!AG275))</f>
        <v>10.6-10.7</v>
      </c>
      <c r="D205" s="14" t="str">
        <f>_xlfn.CONCAT("[",TEXT('TtT V5-1 TS'!G275,"mm" ),"m; bis ",TEXT('TtT V5-1 TS'!J275,"hh:mm")," --- Folie ",Foliennotizen[[#This Row],[Folien]]," (",TEXT('TtT V5-1 TS'!AH275,"#"),")]")</f>
        <v>[03m; bis 14:21 --- Folie 10.6-10.7 (2)]</v>
      </c>
      <c r="E205" s="6" t="str">
        <f>_xlfn.CONCAT(CHAR(10),"ID: ",'TtT V5-1 TS'!L275," | Einheit ",'TtT V5-1 TS'!M275,": ",'TtT V5-1 TS'!N275," | Baustein ",'TtT V5-1 TS'!O275,": ",'TtT V5-1 TS'!P275)</f>
        <v xml:space="preserve">
ID: 10.02.01.01_p_DE | Einheit 10: Langzeitarchivierung | Baustein 2: Nachhaltige Dateiformate</v>
      </c>
      <c r="F205" s="6" t="str">
        <f>_xlfn.CONCAT(CHAR(10),"Inhalt ",'TtT V5-1 TS'!Q275,": ",'TtT V5-1 TS'!R275," (",'TtT V5-1 TS'!S275,") | Schritt ",'TtT V5-1 TS'!T275,": ",'TtT V5-1 TS'!U275)</f>
        <v xml:space="preserve">
Inhalt 1: Dateiformate (Vortrag) | Schritt 1: WL referiert</v>
      </c>
      <c r="G205" s="6" t="str">
        <f>_xlfn.CONCAT(CHAR(10),CHAR(10),"Aktive Rolle:",CHAR(10),'TtT V5-1 TS'!Z275)</f>
        <v xml:space="preserve">
Aktive Rolle:
Vortrag:
- Unterschieds offene und proprietäre Formaten
- Gründe für Nutzung standardisierter Formaten für Langzeitspeicherung</v>
      </c>
      <c r="H205" s="6" t="str">
        <f>IF(ISBLANK('TtT V5-1 TS'!AA275),"",_xlfn.CONCAT(CHAR(10),CHAR(10),"Passive Rolle:",CHAR(10),'TtT V5-1 TS'!AA275))</f>
        <v/>
      </c>
      <c r="I205" s="6" t="str">
        <f>IF(ISBLANK('TtT V5-1 TS'!AB275),"",_xlfn.CONCAT(CHAR(10),CHAR(10),"--- Text für Chat---",CHAR(10),'TtT V5-1 TS'!AB275))</f>
        <v/>
      </c>
      <c r="J205" s="6" t="str">
        <f>IF(ISBLANK('TtT V5-1 TS'!AK275),"",_xlfn.CONCAT(CHAR(10),CHAR(10),"--- Ressource für Chat---",CHAR(10),'TtT V5-1 TS'!AK275))</f>
        <v/>
      </c>
      <c r="K205" s="6" t="str">
        <f t="shared" si="1"/>
        <v xml:space="preserve">
-*/-*/-*/-*/-*/-*/-*/-*/-*/-*/-*/-*/-*/-*/-*/-*/-*/-*/-*/-*/</v>
      </c>
      <c r="L205" s="7" t="str">
        <f>_xlfn.CONCAT(CHAR(10),Foliennotizen[[#This Row],[von bis - BS-Teilung]:[Zusatz Notes]])</f>
        <v xml:space="preserve">
[03m; bis 14:21 --- Folie 10.6-10.7 (2)]
ID: 10.02.01.01_p_DE | Einheit 10: Langzeitarchivierung | Baustein 2: Nachhaltige Dateiformate
Inhalt 1: Dateiformate (Vortrag) | Schritt 1: WL referiert
Aktive Rolle:
Vortrag:
- Unterschieds offene und proprietäre Formaten
- Gründe für Nutzung standardisierter Formaten für Langzeitspeicherung
-*/-*/-*/-*/-*/-*/-*/-*/-*/-*/-*/-*/-*/-*/-*/-*/-*/-*/-*/-*/</v>
      </c>
    </row>
    <row r="206" spans="1:12" x14ac:dyDescent="0.2">
      <c r="A206" s="6">
        <f>'TtT V5-1 TS'!$B277</f>
        <v>3</v>
      </c>
      <c r="B206" s="6" t="e">
        <f>'TtT V5-1 TS'!#REF!</f>
        <v>#REF!</v>
      </c>
      <c r="C206" s="6" t="str" cm="1">
        <f t="array" ref="C206">_xlfn.IFS('TtT V5-1 TS'!AD277="na","na",'TtT V5-1 TS'!AD277='TtT V5-1 TS'!AF277,_xlfn.CONCAT('TtT V5-1 TS'!AE277),'TtT V5-1 TS'!AD277&lt;&gt;'TtT V5-1 TS'!AF277,_xlfn.CONCAT('TtT V5-1 TS'!AE277,"-",'TtT V5-1 TS'!AG277))</f>
        <v>11.1-11.2</v>
      </c>
      <c r="D206" s="14" t="str">
        <f>_xlfn.CONCAT("[",TEXT('TtT V5-1 TS'!G277,"mm" ),"m; bis ",TEXT('TtT V5-1 TS'!J277,"hh:mm")," --- Folie ",Foliennotizen[[#This Row],[Folien]]," (",TEXT('TtT V5-1 TS'!AH277,"#"),")]")</f>
        <v>[04m; bis 14:37 --- Folie 11.1-11.2 (2)]</v>
      </c>
      <c r="E206" s="6" t="str">
        <f>_xlfn.CONCAT(CHAR(10),"ID: ",'TtT V5-1 TS'!L277," | Einheit ",'TtT V5-1 TS'!M277,": ",'TtT V5-1 TS'!N277," | Baustein ",'TtT V5-1 TS'!O277,": ",'TtT V5-1 TS'!P277)</f>
        <v xml:space="preserve">
ID: 11.01.01.01_p_DE | Einheit 11: Zugriffssicherheit | Baustein 1: Einführung</v>
      </c>
      <c r="F206" s="6" t="str">
        <f>_xlfn.CONCAT(CHAR(10),"Inhalt ",'TtT V5-1 TS'!Q277,": ",'TtT V5-1 TS'!R277," (",'TtT V5-1 TS'!S277,") | Schritt ",'TtT V5-1 TS'!T277,": ",'TtT V5-1 TS'!U277)</f>
        <v xml:space="preserve">
Inhalt 1: Warum Zugriffssicherheit (Vortrag) | Schritt 1: WL referiert</v>
      </c>
      <c r="G206" s="6" t="str">
        <f>_xlfn.CONCAT(CHAR(10),CHAR(10),"Aktive Rolle:",CHAR(10),'TtT V5-1 TS'!Z277)</f>
        <v xml:space="preserve">
Aktive Rolle:
Vortrag: Vorstellung Gründe Zugriffssicherheit</v>
      </c>
      <c r="H206" s="6" t="str">
        <f>IF(ISBLANK('TtT V5-1 TS'!AA277),"",_xlfn.CONCAT(CHAR(10),CHAR(10),"Passive Rolle:",CHAR(10),'TtT V5-1 TS'!AA277))</f>
        <v/>
      </c>
      <c r="I206" s="6" t="str">
        <f>IF(ISBLANK('TtT V5-1 TS'!AB277),"",_xlfn.CONCAT(CHAR(10),CHAR(10),"--- Text für Chat---",CHAR(10),'TtT V5-1 TS'!AB277))</f>
        <v/>
      </c>
      <c r="J206" s="6" t="str">
        <f>IF(ISBLANK('TtT V5-1 TS'!AK277),"",_xlfn.CONCAT(CHAR(10),CHAR(10),"--- Ressource für Chat---",CHAR(10),'TtT V5-1 TS'!AK277))</f>
        <v/>
      </c>
      <c r="K206" s="6" t="str">
        <f t="shared" si="1"/>
        <v xml:space="preserve">
-*/-*/-*/-*/-*/-*/-*/-*/-*/-*/-*/-*/-*/-*/-*/-*/-*/-*/-*/-*/</v>
      </c>
      <c r="L206" s="7" t="str">
        <f>_xlfn.CONCAT(CHAR(10),Foliennotizen[[#This Row],[von bis - BS-Teilung]:[Zusatz Notes]])</f>
        <v xml:space="preserve">
[04m; bis 14:37 --- Folie 11.1-11.2 (2)]
ID: 11.01.01.01_p_DE | Einheit 11: Zugriffssicherheit | Baustein 1: Einführung
Inhalt 1: Warum Zugriffssicherheit (Vortrag) | Schritt 1: WL referiert
Aktive Rolle:
Vortrag: Vorstellung Gründe Zugriffssicherheit
-*/-*/-*/-*/-*/-*/-*/-*/-*/-*/-*/-*/-*/-*/-*/-*/-*/-*/-*/-*/</v>
      </c>
    </row>
    <row r="207" spans="1:12" x14ac:dyDescent="0.2">
      <c r="A207" s="6">
        <f>'TtT V5-1 TS'!$B278</f>
        <v>3</v>
      </c>
      <c r="B207" s="6" t="e">
        <f>'TtT V5-1 TS'!#REF!</f>
        <v>#REF!</v>
      </c>
      <c r="C207" s="6" t="str" cm="1">
        <f t="array" ref="C207">_xlfn.IFS('TtT V5-1 TS'!AD278="na","na",'TtT V5-1 TS'!AD278='TtT V5-1 TS'!AF278,_xlfn.CONCAT('TtT V5-1 TS'!AE278),'TtT V5-1 TS'!AD278&lt;&gt;'TtT V5-1 TS'!AF278,_xlfn.CONCAT('TtT V5-1 TS'!AE278,"-",'TtT V5-1 TS'!AG278))</f>
        <v>11.3-11.4</v>
      </c>
      <c r="D207" s="14" t="str">
        <f>_xlfn.CONCAT("[",TEXT('TtT V5-1 TS'!G278,"mm" ),"m; bis ",TEXT('TtT V5-1 TS'!J278,"hh:mm")," --- Folie ",Foliennotizen[[#This Row],[Folien]]," (",TEXT('TtT V5-1 TS'!AH278,"#"),")]")</f>
        <v>[06m; bis 14:43 --- Folie 11.3-11.4 (2)]</v>
      </c>
      <c r="E207" s="6" t="str">
        <f>_xlfn.CONCAT(CHAR(10),"ID: ",'TtT V5-1 TS'!L278," | Einheit ",'TtT V5-1 TS'!M278,": ",'TtT V5-1 TS'!N278," | Baustein ",'TtT V5-1 TS'!O278,": ",'TtT V5-1 TS'!P278)</f>
        <v xml:space="preserve">
ID: 11.03.01.01_p_DE | Einheit 11: Zugriffssicherheit | Baustein 3: Verschlüsselung und physischer Schutz</v>
      </c>
      <c r="F207" s="6" t="str">
        <f>_xlfn.CONCAT(CHAR(10),"Inhalt ",'TtT V5-1 TS'!Q278,": ",'TtT V5-1 TS'!R278," (",'TtT V5-1 TS'!S278,") | Schritt ",'TtT V5-1 TS'!T278,": ",'TtT V5-1 TS'!U278)</f>
        <v xml:space="preserve">
Inhalt 1: Datensicherheit und Crypto (Vortrag) | Schritt 1: WL referiert</v>
      </c>
      <c r="G207" s="6" t="str">
        <f>_xlfn.CONCAT(CHAR(10),CHAR(10),"Aktive Rolle:",CHAR(10),'TtT V5-1 TS'!Z278)</f>
        <v xml:space="preserve">
Aktive Rolle:
Vortrag:
- Aspekte Datensicherheit
- Physischer Schutz
- inegrierte Verschlüsselung (Beispiele für Lösungen)</v>
      </c>
      <c r="H207" s="6" t="str">
        <f>IF(ISBLANK('TtT V5-1 TS'!AA278),"",_xlfn.CONCAT(CHAR(10),CHAR(10),"Passive Rolle:",CHAR(10),'TtT V5-1 TS'!AA278))</f>
        <v/>
      </c>
      <c r="I207" s="6" t="str">
        <f>IF(ISBLANK('TtT V5-1 TS'!AB278),"",_xlfn.CONCAT(CHAR(10),CHAR(10),"--- Text für Chat---",CHAR(10),'TtT V5-1 TS'!AB278))</f>
        <v/>
      </c>
      <c r="J207" s="6" t="str">
        <f>IF(ISBLANK('TtT V5-1 TS'!AK278),"",_xlfn.CONCAT(CHAR(10),CHAR(10),"--- Ressource für Chat---",CHAR(10),'TtT V5-1 TS'!AK278))</f>
        <v/>
      </c>
      <c r="K207" s="6" t="str">
        <f t="shared" si="1"/>
        <v xml:space="preserve">
-*/-*/-*/-*/-*/-*/-*/-*/-*/-*/-*/-*/-*/-*/-*/-*/-*/-*/-*/-*/</v>
      </c>
      <c r="L207" s="7" t="str">
        <f>_xlfn.CONCAT(CHAR(10),Foliennotizen[[#This Row],[von bis - BS-Teilung]:[Zusatz Notes]])</f>
        <v xml:space="preserve">
[06m; bis 14:43 --- Folie 11.3-11.4 (2)]
ID: 11.03.01.01_p_DE | Einheit 11: Zugriffssicherheit | Baustein 3: Verschlüsselung und physischer Schutz
Inhalt 1: Datensicherheit und Crypto (Vortrag) | Schritt 1: WL referiert
Aktive Rolle:
Vortrag:
- Aspekte Datensicherheit
- Physischer Schutz
- inegrierte Verschlüsselung (Beispiele für Lösungen)
-*/-*/-*/-*/-*/-*/-*/-*/-*/-*/-*/-*/-*/-*/-*/-*/-*/-*/-*/-*/</v>
      </c>
    </row>
    <row r="208" spans="1:12" x14ac:dyDescent="0.2">
      <c r="A208" s="6">
        <f>'TtT V5-1 TS'!$B279</f>
        <v>3</v>
      </c>
      <c r="B208" s="6" t="e">
        <f>'TtT V5-1 TS'!#REF!</f>
        <v>#REF!</v>
      </c>
      <c r="C208" s="6" t="str" cm="1">
        <f t="array" ref="C208">_xlfn.IFS('TtT V5-1 TS'!AD279="na","na",'TtT V5-1 TS'!AD279='TtT V5-1 TS'!AF279,_xlfn.CONCAT('TtT V5-1 TS'!AE279),'TtT V5-1 TS'!AD279&lt;&gt;'TtT V5-1 TS'!AF279,_xlfn.CONCAT('TtT V5-1 TS'!AE279,"-",'TtT V5-1 TS'!AG279))</f>
        <v>11.5</v>
      </c>
      <c r="D208" s="14" t="str">
        <f>_xlfn.CONCAT("[",TEXT('TtT V5-1 TS'!G279,"mm" ),"m; bis ",TEXT('TtT V5-1 TS'!J279,"hh:mm")," --- Folie ",Foliennotizen[[#This Row],[Folien]]," (",TEXT('TtT V5-1 TS'!AH279,"#"),")]")</f>
        <v>[03m; bis 14:46 --- Folie 11.5 (1)]</v>
      </c>
      <c r="E208" s="6" t="str">
        <f>_xlfn.CONCAT(CHAR(10),"ID: ",'TtT V5-1 TS'!L279," | Einheit ",'TtT V5-1 TS'!M279,": ",'TtT V5-1 TS'!N279," | Baustein ",'TtT V5-1 TS'!O279,": ",'TtT V5-1 TS'!P279)</f>
        <v xml:space="preserve">
ID: 11.04.01.01_p_DE | Einheit 11: Zugriffssicherheit | Baustein 4: Passwortschutz</v>
      </c>
      <c r="F208" s="6" t="str">
        <f>_xlfn.CONCAT(CHAR(10),"Inhalt ",'TtT V5-1 TS'!Q279,": ",'TtT V5-1 TS'!R279," (",'TtT V5-1 TS'!S279,") | Schritt ",'TtT V5-1 TS'!T279,": ",'TtT V5-1 TS'!U279)</f>
        <v xml:space="preserve">
Inhalt 1: Kriterien Passwörter (Vortrag) | Schritt 1: WL referiert</v>
      </c>
      <c r="G208" s="6" t="str">
        <f>_xlfn.CONCAT(CHAR(10),CHAR(10),"Aktive Rolle:",CHAR(10),'TtT V5-1 TS'!Z279)</f>
        <v xml:space="preserve">
Aktive Rolle:
Vortrag: Kriterien sicherer Passwörtern</v>
      </c>
      <c r="H208" s="6" t="str">
        <f>IF(ISBLANK('TtT V5-1 TS'!AA279),"",_xlfn.CONCAT(CHAR(10),CHAR(10),"Passive Rolle:",CHAR(10),'TtT V5-1 TS'!AA279))</f>
        <v/>
      </c>
      <c r="I208" s="6" t="str">
        <f>IF(ISBLANK('TtT V5-1 TS'!AB279),"",_xlfn.CONCAT(CHAR(10),CHAR(10),"--- Text für Chat---",CHAR(10),'TtT V5-1 TS'!AB279))</f>
        <v/>
      </c>
      <c r="J208" s="6" t="str">
        <f>IF(ISBLANK('TtT V5-1 TS'!AK279),"",_xlfn.CONCAT(CHAR(10),CHAR(10),"--- Ressource für Chat---",CHAR(10),'TtT V5-1 TS'!AK279))</f>
        <v/>
      </c>
      <c r="K208" s="6" t="str">
        <f t="shared" si="1"/>
        <v xml:space="preserve">
-*/-*/-*/-*/-*/-*/-*/-*/-*/-*/-*/-*/-*/-*/-*/-*/-*/-*/-*/-*/</v>
      </c>
      <c r="L208" s="7" t="str">
        <f>_xlfn.CONCAT(CHAR(10),Foliennotizen[[#This Row],[von bis - BS-Teilung]:[Zusatz Notes]])</f>
        <v xml:space="preserve">
[03m; bis 14:46 --- Folie 11.5 (1)]
ID: 11.04.01.01_p_DE | Einheit 11: Zugriffssicherheit | Baustein 4: Passwortschutz
Inhalt 1: Kriterien Passwörter (Vortrag) | Schritt 1: WL referiert
Aktive Rolle:
Vortrag: Kriterien sicherer Passwörtern
-*/-*/-*/-*/-*/-*/-*/-*/-*/-*/-*/-*/-*/-*/-*/-*/-*/-*/-*/-*/</v>
      </c>
    </row>
    <row r="209" spans="1:12" x14ac:dyDescent="0.2">
      <c r="A209" s="6">
        <f>'TtT V5-1 TS'!$B281</f>
        <v>3</v>
      </c>
      <c r="B209" s="6" t="e">
        <f>'TtT V5-1 TS'!#REF!</f>
        <v>#REF!</v>
      </c>
      <c r="C209" s="6" t="str" cm="1">
        <f t="array" ref="C209">_xlfn.IFS('TtT V5-1 TS'!AD281="na","na",'TtT V5-1 TS'!AD281='TtT V5-1 TS'!AF281,_xlfn.CONCAT('TtT V5-1 TS'!AE281),'TtT V5-1 TS'!AD281&lt;&gt;'TtT V5-1 TS'!AF281,_xlfn.CONCAT('TtT V5-1 TS'!AE281,"-",'TtT V5-1 TS'!AG281))</f>
        <v>na</v>
      </c>
      <c r="D209" s="14" t="str">
        <f>_xlfn.CONCAT("[",TEXT('TtT V5-1 TS'!G281,"mm" ),"m; bis ",TEXT('TtT V5-1 TS'!J281,"hh:mm")," --- Folie ",Foliennotizen[[#This Row],[Folien]]," (",TEXT('TtT V5-1 TS'!AH281,"#"),")]")</f>
        <v>[15m; bis 15:03 --- Folie na (na)]</v>
      </c>
      <c r="E209" s="6" t="str">
        <f>_xlfn.CONCAT(CHAR(10),"ID: ",'TtT V5-1 TS'!L281," | Einheit ",'TtT V5-1 TS'!M281,": ",'TtT V5-1 TS'!N281," | Baustein ",'TtT V5-1 TS'!O281,": ",'TtT V5-1 TS'!P281)</f>
        <v xml:space="preserve">
ID: 11.06.01.01_p_DE | Einheit 11: Kaffeepause | Baustein 6: na</v>
      </c>
      <c r="F209" s="6" t="str">
        <f>_xlfn.CONCAT(CHAR(10),"Inhalt ",'TtT V5-1 TS'!Q281,": ",'TtT V5-1 TS'!R281," (",'TtT V5-1 TS'!S281,") | Schritt ",'TtT V5-1 TS'!T281,": ",'TtT V5-1 TS'!U281)</f>
        <v xml:space="preserve">
Inhalt 1: Pause (na) | Schritt 1: na</v>
      </c>
      <c r="G209" s="6" t="str">
        <f>_xlfn.CONCAT(CHAR(10),CHAR(10),"Aktive Rolle:",CHAR(10),'TtT V5-1 TS'!Z281)</f>
        <v xml:space="preserve">
Aktive Rolle:
Pause</v>
      </c>
      <c r="H209" s="6" t="str">
        <f>IF(ISBLANK('TtT V5-1 TS'!AA281),"",_xlfn.CONCAT(CHAR(10),CHAR(10),"Passive Rolle:",CHAR(10),'TtT V5-1 TS'!AA281))</f>
        <v/>
      </c>
      <c r="I209" s="6" t="str">
        <f>IF(ISBLANK('TtT V5-1 TS'!AB281),"",_xlfn.CONCAT(CHAR(10),CHAR(10),"--- Text für Chat---",CHAR(10),'TtT V5-1 TS'!AB281))</f>
        <v/>
      </c>
      <c r="J209" s="6" t="str">
        <f>IF(ISBLANK('TtT V5-1 TS'!AK281),"",_xlfn.CONCAT(CHAR(10),CHAR(10),"--- Ressource für Chat---",CHAR(10),'TtT V5-1 TS'!AK281))</f>
        <v/>
      </c>
      <c r="K209" s="6" t="str">
        <f t="shared" si="1"/>
        <v xml:space="preserve">
-*/-*/-*/-*/-*/-*/-*/-*/-*/-*/-*/-*/-*/-*/-*/-*/-*/-*/-*/-*/</v>
      </c>
      <c r="L209" s="7" t="str">
        <f>_xlfn.CONCAT(CHAR(10),Foliennotizen[[#This Row],[von bis - BS-Teilung]:[Zusatz Notes]])</f>
        <v xml:space="preserve">
[15m; bis 15:03 --- Folie na (na)]
ID: 11.06.01.01_p_DE | Einheit 11: Kaffeepause | Baustein 6: na
Inhalt 1: Pause (na) | Schritt 1: na
Aktive Rolle:
Pause
-*/-*/-*/-*/-*/-*/-*/-*/-*/-*/-*/-*/-*/-*/-*/-*/-*/-*/-*/-*/</v>
      </c>
    </row>
    <row r="210" spans="1:12" x14ac:dyDescent="0.2">
      <c r="A210" s="6">
        <f>'TtT V5-1 TS'!$B282</f>
        <v>3</v>
      </c>
      <c r="B210" s="6" t="e">
        <f>'TtT V5-1 TS'!#REF!</f>
        <v>#REF!</v>
      </c>
      <c r="C210" s="6" t="str" cm="1">
        <f t="array" ref="C210">_xlfn.IFS('TtT V5-1 TS'!AD282="na","na",'TtT V5-1 TS'!AD282='TtT V5-1 TS'!AF282,_xlfn.CONCAT('TtT V5-1 TS'!AE282),'TtT V5-1 TS'!AD282&lt;&gt;'TtT V5-1 TS'!AF282,_xlfn.CONCAT('TtT V5-1 TS'!AE282,"-",'TtT V5-1 TS'!AG282))</f>
        <v>12.1-12.2</v>
      </c>
      <c r="D210" s="14" t="str">
        <f>_xlfn.CONCAT("[",TEXT('TtT V5-1 TS'!G282,"mm" ),"m; bis ",TEXT('TtT V5-1 TS'!J282,"hh:mm")," --- Folie ",Foliennotizen[[#This Row],[Folien]]," (",TEXT('TtT V5-1 TS'!AH282,"#"),")]")</f>
        <v>[01m; bis 15:04 --- Folie 12.1-12.2 (2)]</v>
      </c>
      <c r="E210" s="6" t="str">
        <f>_xlfn.CONCAT(CHAR(10),"ID: ",'TtT V5-1 TS'!L282," | Einheit ",'TtT V5-1 TS'!M282,": ",'TtT V5-1 TS'!N282," | Baustein ",'TtT V5-1 TS'!O282,": ",'TtT V5-1 TS'!P282)</f>
        <v xml:space="preserve">
ID: 12.01.01.01_p_DE | Einheit 12: Formaler Rahmen | Baustein 1: Gesprächsleitfaden Schulungskonzeption</v>
      </c>
      <c r="F210" s="6" t="str">
        <f>_xlfn.CONCAT(CHAR(10),"Inhalt ",'TtT V5-1 TS'!Q282,": ",'TtT V5-1 TS'!R282," (",'TtT V5-1 TS'!S282,") | Schritt ",'TtT V5-1 TS'!T282,": ",'TtT V5-1 TS'!U282)</f>
        <v xml:space="preserve">
Inhalt 1: Beratung Schulung (Übung) | Schritt 1: 1/5 WL Vorbereitung</v>
      </c>
      <c r="G210" s="6" t="str">
        <f>_xlfn.CONCAT(CHAR(10),CHAR(10),"Aktive Rolle:",CHAR(10),'TtT V5-1 TS'!Z282)</f>
        <v xml:space="preserve">
Aktive Rolle:
Aufgabenstellung:
- Aufteilung TN in 3 Gruppen, ein Flipchart je Gruppe
- Szenario: Anfrage nach einer FDM-Schulung aus einer Forschungsgruppe, aus der keine Details hervorgehgen.
- "Bitte erarbeitet einen Gesprächsleitfaden für eine Beratung zu der Anfrage, in der relevante Aspekte für die Schulungskonzeption geklärt werden. Beachtet dabei auch, welche Ressourcen Eurer (imaginierten) Institution für so eine Veranstaltung zur Verfügung stehen."
- Zeit: 10 min
- Vorstellung des Beratungs-Skripts nach der Gruppenarbeit durch Gruppe im Plenum, max. 3 min</v>
      </c>
      <c r="H210" s="6" t="str">
        <f>IF(ISBLANK('TtT V5-1 TS'!AA282),"",_xlfn.CONCAT(CHAR(10),CHAR(10),"Passive Rolle:",CHAR(10),'TtT V5-1 TS'!AA282))</f>
        <v/>
      </c>
      <c r="I210" s="6" t="str">
        <f>IF(ISBLANK('TtT V5-1 TS'!AB282),"",_xlfn.CONCAT(CHAR(10),CHAR(10),"--- Text für Chat---",CHAR(10),'TtT V5-1 TS'!AB282))</f>
        <v/>
      </c>
      <c r="J210" s="6" t="str">
        <f>IF(ISBLANK('TtT V5-1 TS'!AK282),"",_xlfn.CONCAT(CHAR(10),CHAR(10),"--- Ressource für Chat---",CHAR(10),'TtT V5-1 TS'!AK282))</f>
        <v/>
      </c>
      <c r="K210" s="6" t="str">
        <f t="shared" si="1"/>
        <v xml:space="preserve">
-*/-*/-*/-*/-*/-*/-*/-*/-*/-*/-*/-*/-*/-*/-*/-*/-*/-*/-*/-*/</v>
      </c>
      <c r="L210" s="7" t="str">
        <f>_xlfn.CONCAT(CHAR(10),Foliennotizen[[#This Row],[von bis - BS-Teilung]:[Zusatz Notes]])</f>
        <v xml:space="preserve">
[01m; bis 15:04 --- Folie 12.1-12.2 (2)]
ID: 12.01.01.01_p_DE | Einheit 12: Formaler Rahmen | Baustein 1: Gesprächsleitfaden Schulungskonzeption
Inhalt 1: Beratung Schulung (Übung) | Schritt 1: 1/5 WL Vorbereitung
Aktive Rolle:
Aufgabenstellung:
- Aufteilung TN in 3 Gruppen, ein Flipchart je Gruppe
- Szenario: Anfrage nach einer FDM-Schulung aus einer Forschungsgruppe, aus der keine Details hervorgehgen.
- "Bitte erarbeitet einen Gesprächsleitfaden für eine Beratung zu der Anfrage, in der relevante Aspekte für die Schulungskonzeption geklärt werden. Beachtet dabei auch, welche Ressourcen Eurer (imaginierten) Institution für so eine Veranstaltung zur Verfügung stehen."
- Zeit: 10 min
- Vorstellung des Beratungs-Skripts nach der Gruppenarbeit durch Gruppe im Plenum, max. 3 min
-*/-*/-*/-*/-*/-*/-*/-*/-*/-*/-*/-*/-*/-*/-*/-*/-*/-*/-*/-*/</v>
      </c>
    </row>
    <row r="211" spans="1:12" x14ac:dyDescent="0.2">
      <c r="A211" s="6">
        <f>'TtT V5-1 TS'!$B283</f>
        <v>3</v>
      </c>
      <c r="B211" s="6" t="e">
        <f>'TtT V5-1 TS'!#REF!</f>
        <v>#REF!</v>
      </c>
      <c r="C211" s="6" t="str" cm="1">
        <f t="array" ref="C211">_xlfn.IFS('TtT V5-1 TS'!AD283="na","na",'TtT V5-1 TS'!AD283='TtT V5-1 TS'!AF283,_xlfn.CONCAT('TtT V5-1 TS'!AE283),'TtT V5-1 TS'!AD283&lt;&gt;'TtT V5-1 TS'!AF283,_xlfn.CONCAT('TtT V5-1 TS'!AE283,"-",'TtT V5-1 TS'!AG283))</f>
        <v>12.3</v>
      </c>
      <c r="D211" s="14" t="str">
        <f>_xlfn.CONCAT("[",TEXT('TtT V5-1 TS'!G283,"mm" ),"m; bis ",TEXT('TtT V5-1 TS'!J283,"hh:mm")," --- Folie ",Foliennotizen[[#This Row],[Folien]]," (",TEXT('TtT V5-1 TS'!AH283,"#"),")]")</f>
        <v>[10m; bis 15:14 --- Folie 12.3 (1)]</v>
      </c>
      <c r="E211" s="6" t="str">
        <f>_xlfn.CONCAT(CHAR(10),"ID: ",'TtT V5-1 TS'!L283," | Einheit ",'TtT V5-1 TS'!M283,": ",'TtT V5-1 TS'!N283," | Baustein ",'TtT V5-1 TS'!O283,": ",'TtT V5-1 TS'!P283)</f>
        <v xml:space="preserve">
ID: 12.01.01.02_p_DE | Einheit 12: Formaler Rahmen | Baustein 1: Gesprächsleitfaden Schulungskonzeption</v>
      </c>
      <c r="F211" s="6" t="str">
        <f>_xlfn.CONCAT(CHAR(10),"Inhalt ",'TtT V5-1 TS'!Q283,": ",'TtT V5-1 TS'!R283," (",'TtT V5-1 TS'!S283,") | Schritt ",'TtT V5-1 TS'!T283,": ",'TtT V5-1 TS'!U283)</f>
        <v xml:space="preserve">
Inhalt 1: Beratung Schulung (Übung) | Schritt 2: 2/5 TN Gruppenarbeit</v>
      </c>
      <c r="G211" s="6" t="str">
        <f>_xlfn.CONCAT(CHAR(10),CHAR(10),"Aktive Rolle:",CHAR(10),'TtT V5-1 TS'!Z283)</f>
        <v xml:space="preserve">
Aktive Rolle:
TN: Gruppen arbeiten am Flipchart</v>
      </c>
      <c r="H211" s="6" t="str">
        <f>IF(ISBLANK('TtT V5-1 TS'!AA283),"",_xlfn.CONCAT(CHAR(10),CHAR(10),"Passive Rolle:",CHAR(10),'TtT V5-1 TS'!AA283))</f>
        <v/>
      </c>
      <c r="I211" s="6" t="str">
        <f>IF(ISBLANK('TtT V5-1 TS'!AB283),"",_xlfn.CONCAT(CHAR(10),CHAR(10),"--- Text für Chat---",CHAR(10),'TtT V5-1 TS'!AB283))</f>
        <v/>
      </c>
      <c r="J211" s="6" t="str">
        <f>IF(ISBLANK('TtT V5-1 TS'!AK283),"",_xlfn.CONCAT(CHAR(10),CHAR(10),"--- Ressource für Chat---",CHAR(10),'TtT V5-1 TS'!AK283))</f>
        <v/>
      </c>
      <c r="K211" s="6" t="str">
        <f t="shared" si="1"/>
        <v xml:space="preserve">
-*/-*/-*/-*/-*/-*/-*/-*/-*/-*/-*/-*/-*/-*/-*/-*/-*/-*/-*/-*/</v>
      </c>
      <c r="L211" s="7" t="str">
        <f>_xlfn.CONCAT(CHAR(10),Foliennotizen[[#This Row],[von bis - BS-Teilung]:[Zusatz Notes]])</f>
        <v xml:space="preserve">
[10m; bis 15:14 --- Folie 12.3 (1)]
ID: 12.01.01.02_p_DE | Einheit 12: Formaler Rahmen | Baustein 1: Gesprächsleitfaden Schulungskonzeption
Inhalt 1: Beratung Schulung (Übung) | Schritt 2: 2/5 TN Gruppenarbeit
Aktive Rolle:
TN: Gruppen arbeiten am Flipchart
-*/-*/-*/-*/-*/-*/-*/-*/-*/-*/-*/-*/-*/-*/-*/-*/-*/-*/-*/-*/</v>
      </c>
    </row>
    <row r="212" spans="1:12" x14ac:dyDescent="0.2">
      <c r="A212" s="6">
        <f>'TtT V5-1 TS'!$B285</f>
        <v>3</v>
      </c>
      <c r="B212" s="6" t="e">
        <f>'TtT V5-1 TS'!#REF!</f>
        <v>#REF!</v>
      </c>
      <c r="C212" s="6" t="str" cm="1">
        <f t="array" ref="C212">_xlfn.IFS('TtT V5-1 TS'!AD285="na","na",'TtT V5-1 TS'!AD285='TtT V5-1 TS'!AF285,_xlfn.CONCAT('TtT V5-1 TS'!AE285),'TtT V5-1 TS'!AD285&lt;&gt;'TtT V5-1 TS'!AF285,_xlfn.CONCAT('TtT V5-1 TS'!AE285,"-",'TtT V5-1 TS'!AG285))</f>
        <v>12.5-12.7</v>
      </c>
      <c r="D212" s="14" t="str">
        <f>_xlfn.CONCAT("[",TEXT('TtT V5-1 TS'!G285,"mm" ),"m; bis ",TEXT('TtT V5-1 TS'!J285,"hh:mm")," --- Folie ",Foliennotizen[[#This Row],[Folien]]," (",TEXT('TtT V5-1 TS'!AH285,"#"),")]")</f>
        <v>[05m; bis 15:28 --- Folie 12.5-12.7 (3)]</v>
      </c>
      <c r="E212" s="6" t="str">
        <f>_xlfn.CONCAT(CHAR(10),"ID: ",'TtT V5-1 TS'!L285," | Einheit ",'TtT V5-1 TS'!M285,": ",'TtT V5-1 TS'!N285," | Baustein ",'TtT V5-1 TS'!O285,": ",'TtT V5-1 TS'!P285)</f>
        <v xml:space="preserve">
ID: 12.01.01.04_p_DE | Einheit 12: Formaler Rahmen | Baustein 1: Gesprächsleitfaden Schulungskonzeption</v>
      </c>
      <c r="F212" s="6" t="str">
        <f>_xlfn.CONCAT(CHAR(10),"Inhalt ",'TtT V5-1 TS'!Q285,": ",'TtT V5-1 TS'!R285," (",'TtT V5-1 TS'!S285,") | Schritt ",'TtT V5-1 TS'!T285,": ",'TtT V5-1 TS'!U285)</f>
        <v xml:space="preserve">
Inhalt 1: Beratung Schulung (Übung) | Schritt 4: 4/5 WL referiert</v>
      </c>
      <c r="G212" s="6" t="str">
        <f>_xlfn.CONCAT(CHAR(10),CHAR(10),"Aktive Rolle:",CHAR(10),'TtT V5-1 TS'!Z285)</f>
        <v xml:space="preserve">
Aktive Rolle:
Vortrag:
- Mindmaps zu:
- 1) Rahmenbedingungen (3Z)
- 2) inhaltliches
- 3) Orga
- Zusammenfassung</v>
      </c>
      <c r="H212" s="6" t="str">
        <f>IF(ISBLANK('TtT V5-1 TS'!AA285),"",_xlfn.CONCAT(CHAR(10),CHAR(10),"Passive Rolle:",CHAR(10),'TtT V5-1 TS'!AA285))</f>
        <v/>
      </c>
      <c r="I212" s="6" t="str">
        <f>IF(ISBLANK('TtT V5-1 TS'!AB285),"",_xlfn.CONCAT(CHAR(10),CHAR(10),"--- Text für Chat---",CHAR(10),'TtT V5-1 TS'!AB285))</f>
        <v/>
      </c>
      <c r="J212" s="6" t="str">
        <f>IF(ISBLANK('TtT V5-1 TS'!AK285),"",_xlfn.CONCAT(CHAR(10),CHAR(10),"--- Ressource für Chat---",CHAR(10),'TtT V5-1 TS'!AK285))</f>
        <v/>
      </c>
      <c r="K212" s="6" t="str">
        <f t="shared" si="1"/>
        <v xml:space="preserve">
-*/-*/-*/-*/-*/-*/-*/-*/-*/-*/-*/-*/-*/-*/-*/-*/-*/-*/-*/-*/</v>
      </c>
      <c r="L212" s="7" t="str">
        <f>_xlfn.CONCAT(CHAR(10),Foliennotizen[[#This Row],[von bis - BS-Teilung]:[Zusatz Notes]])</f>
        <v xml:space="preserve">
[05m; bis 15:28 --- Folie 12.5-12.7 (3)]
ID: 12.01.01.04_p_DE | Einheit 12: Formaler Rahmen | Baustein 1: Gesprächsleitfaden Schulungskonzeption
Inhalt 1: Beratung Schulung (Übung) | Schritt 4: 4/5 WL referiert
Aktive Rolle:
Vortrag:
- Mindmaps zu:
- 1) Rahmenbedingungen (3Z)
- 2) inhaltliches
- 3) Orga
- Zusammenfassung
-*/-*/-*/-*/-*/-*/-*/-*/-*/-*/-*/-*/-*/-*/-*/-*/-*/-*/-*/-*/</v>
      </c>
    </row>
    <row r="213" spans="1:12" x14ac:dyDescent="0.2">
      <c r="A213" s="6">
        <f>'TtT V5-1 TS'!$B286</f>
        <v>3</v>
      </c>
      <c r="B213" s="6" t="e">
        <f>'TtT V5-1 TS'!#REF!</f>
        <v>#REF!</v>
      </c>
      <c r="C213" s="6" t="str" cm="1">
        <f t="array" ref="C213">_xlfn.IFS('TtT V5-1 TS'!AD286="na","na",'TtT V5-1 TS'!AD286='TtT V5-1 TS'!AF286,_xlfn.CONCAT('TtT V5-1 TS'!AE286),'TtT V5-1 TS'!AD286&lt;&gt;'TtT V5-1 TS'!AF286,_xlfn.CONCAT('TtT V5-1 TS'!AE286,"-",'TtT V5-1 TS'!AG286))</f>
        <v>12.8</v>
      </c>
      <c r="D213" s="14" t="str">
        <f>_xlfn.CONCAT("[",TEXT('TtT V5-1 TS'!G286,"mm" ),"m; bis ",TEXT('TtT V5-1 TS'!J286,"hh:mm")," --- Folie ",Foliennotizen[[#This Row],[Folien]]," (",TEXT('TtT V5-1 TS'!AH286,"#"),")]")</f>
        <v>[05m; bis 15:33 --- Folie 12.8 (1)]</v>
      </c>
      <c r="E213" s="6" t="str">
        <f>_xlfn.CONCAT(CHAR(10),"ID: ",'TtT V5-1 TS'!L286," | Einheit ",'TtT V5-1 TS'!M286,": ",'TtT V5-1 TS'!N286," | Baustein ",'TtT V5-1 TS'!O286,": ",'TtT V5-1 TS'!P286)</f>
        <v xml:space="preserve">
ID: 12.01.01.05_p_DE | Einheit 12: Formaler Rahmen | Baustein 1: Gesprächsleitfaden Schulungskonzeption</v>
      </c>
      <c r="F213" s="6" t="str">
        <f>_xlfn.CONCAT(CHAR(10),"Inhalt ",'TtT V5-1 TS'!Q286,": ",'TtT V5-1 TS'!R286," (",'TtT V5-1 TS'!S286,") | Schritt ",'TtT V5-1 TS'!T286,": ",'TtT V5-1 TS'!U286)</f>
        <v xml:space="preserve">
Inhalt 1: Beratung Schulung (Übung) | Schritt 5: 5/5 WL moderiert</v>
      </c>
      <c r="G213" s="6" t="str">
        <f>_xlfn.CONCAT(CHAR(10),CHAR(10),"Aktive Rolle:",CHAR(10),'TtT V5-1 TS'!Z286)</f>
        <v xml:space="preserve">
Aktive Rolle:
Moderation:
- Fragerunde zu den Mindmaps</v>
      </c>
      <c r="H213" s="6" t="str">
        <f>IF(ISBLANK('TtT V5-1 TS'!AA286),"",_xlfn.CONCAT(CHAR(10),CHAR(10),"Passive Rolle:",CHAR(10),'TtT V5-1 TS'!AA286))</f>
        <v/>
      </c>
      <c r="I213" s="6" t="str">
        <f>IF(ISBLANK('TtT V5-1 TS'!AB286),"",_xlfn.CONCAT(CHAR(10),CHAR(10),"--- Text für Chat---",CHAR(10),'TtT V5-1 TS'!AB286))</f>
        <v/>
      </c>
      <c r="J213" s="6" t="str">
        <f>IF(ISBLANK('TtT V5-1 TS'!AK286),"",_xlfn.CONCAT(CHAR(10),CHAR(10),"--- Ressource für Chat---",CHAR(10),'TtT V5-1 TS'!AK286))</f>
        <v/>
      </c>
      <c r="K213" s="6" t="str">
        <f t="shared" si="1"/>
        <v xml:space="preserve">
-*/-*/-*/-*/-*/-*/-*/-*/-*/-*/-*/-*/-*/-*/-*/-*/-*/-*/-*/-*/</v>
      </c>
      <c r="L213" s="7" t="str">
        <f>_xlfn.CONCAT(CHAR(10),Foliennotizen[[#This Row],[von bis - BS-Teilung]:[Zusatz Notes]])</f>
        <v xml:space="preserve">
[05m; bis 15:33 --- Folie 12.8 (1)]
ID: 12.01.01.05_p_DE | Einheit 12: Formaler Rahmen | Baustein 1: Gesprächsleitfaden Schulungskonzeption
Inhalt 1: Beratung Schulung (Übung) | Schritt 5: 5/5 WL moderiert
Aktive Rolle:
Moderation:
- Fragerunde zu den Mindmaps
-*/-*/-*/-*/-*/-*/-*/-*/-*/-*/-*/-*/-*/-*/-*/-*/-*/-*/-*/-*/</v>
      </c>
    </row>
    <row r="214" spans="1:12" x14ac:dyDescent="0.2">
      <c r="A214" s="6">
        <f>'TtT V5-1 TS'!$B287</f>
        <v>3</v>
      </c>
      <c r="B214" s="6" t="e">
        <f>'TtT V5-1 TS'!#REF!</f>
        <v>#REF!</v>
      </c>
      <c r="C214" s="6" t="str" cm="1">
        <f t="array" ref="C214">_xlfn.IFS('TtT V5-1 TS'!AD287="na","na",'TtT V5-1 TS'!AD287='TtT V5-1 TS'!AF287,_xlfn.CONCAT('TtT V5-1 TS'!AE287),'TtT V5-1 TS'!AD287&lt;&gt;'TtT V5-1 TS'!AF287,_xlfn.CONCAT('TtT V5-1 TS'!AE287,"-",'TtT V5-1 TS'!AG287))</f>
        <v>na</v>
      </c>
      <c r="D214" s="14" t="str">
        <f>_xlfn.CONCAT("[",TEXT('TtT V5-1 TS'!G287,"mm" ),"m; bis ",TEXT('TtT V5-1 TS'!J287,"hh:mm")," --- Folie ",Foliennotizen[[#This Row],[Folien]]," (",TEXT('TtT V5-1 TS'!AH287,"#"),")]")</f>
        <v>[02m; bis 15:33 --- Folie na (na)]</v>
      </c>
      <c r="E214" s="6" t="str">
        <f>_xlfn.CONCAT(CHAR(10),"ID: ",'TtT V5-1 TS'!L287," | Einheit ",'TtT V5-1 TS'!M287,": ",'TtT V5-1 TS'!N287," | Baustein ",'TtT V5-1 TS'!O287,": ",'TtT V5-1 TS'!P287)</f>
        <v xml:space="preserve">
ID: 12.01.01a.01_p_DE | Einheit 12: Formaler Rahmen | Baustein 1: Planung Workshop</v>
      </c>
      <c r="F214" s="6" t="str">
        <f>_xlfn.CONCAT(CHAR(10),"Inhalt ",'TtT V5-1 TS'!Q287,": ",'TtT V5-1 TS'!R287," (",'TtT V5-1 TS'!S287,") | Schritt ",'TtT V5-1 TS'!T287,": ",'TtT V5-1 TS'!U287)</f>
        <v xml:space="preserve">
Inhalt 01a: Workshopplanung (Mindmap) | Schritt 1: 1/9 WL Vorbereitung</v>
      </c>
      <c r="G214" s="6" t="str">
        <f>_xlfn.CONCAT(CHAR(10),CHAR(10),"Aktive Rolle:",CHAR(10),'TtT V5-1 TS'!Z287)</f>
        <v xml:space="preserve">
Aktive Rolle:
Aufgabenstellung:
- Aufteilung TN in 3 Gruppen, ein Flipchart je Gruppe
- "Bitte erarbeitet in Gruppen jeweils eine Mindmap zur Frage: Was muss ich bei der Planung eines Workshops/einer Schulung bedenken?"
- Jede Gruppe hat eine andere Mindmap mit einer anderen weiterführenden Fragestellung
- Zeit: 9 min
- Ausführliche Vorstellung der Ergebnisse nach der Gruppenarbeit durch jede Gruppe im Plenum, max. 5 min</v>
      </c>
      <c r="H214" s="6" t="str">
        <f>IF(ISBLANK('TtT V5-1 TS'!AA287),"",_xlfn.CONCAT(CHAR(10),CHAR(10),"Passive Rolle:",CHAR(10),'TtT V5-1 TS'!AA287))</f>
        <v/>
      </c>
      <c r="I214" s="6" t="str">
        <f>IF(ISBLANK('TtT V5-1 TS'!AB287),"",_xlfn.CONCAT(CHAR(10),CHAR(10),"--- Text für Chat---",CHAR(10),'TtT V5-1 TS'!AB287))</f>
        <v xml:space="preserve">
--- Text für Chat---
Leitfragen der Gruppen für Flipcharts:
* Leitfrage Gruppe 1: "Mit welchen Aspekten, die elementar die Gestaltung des Workshops bedingen, sollte man sich zuerst auseinandersetzen?"
* Leitfrage Gruppe 2: "Wie erarbeitet man die Inhalte? Woran sollte man sich bei der Ausgestaltung orientieren?"
* Leitfrage Gruppe 3: "Welche organisatorischen Aspekte und Schritte gehören zur Gestaltung eines Workshops?"</v>
      </c>
      <c r="J214" s="6" t="str">
        <f>IF(ISBLANK('TtT V5-1 TS'!AK287),"",_xlfn.CONCAT(CHAR(10),CHAR(10),"--- Ressource für Chat---",CHAR(10),'TtT V5-1 TS'!AK287))</f>
        <v/>
      </c>
      <c r="K214" s="6" t="str">
        <f t="shared" si="1"/>
        <v xml:space="preserve">
-*/-*/-*/-*/-*/-*/-*/-*/-*/-*/-*/-*/-*/-*/-*/-*/-*/-*/-*/-*/</v>
      </c>
      <c r="L214" s="7" t="str">
        <f>_xlfn.CONCAT(CHAR(10),Foliennotizen[[#This Row],[von bis - BS-Teilung]:[Zusatz Notes]])</f>
        <v xml:space="preserve">
[02m; bis 15:33 --- Folie na (na)]
ID: 12.01.01a.01_p_DE | Einheit 12: Formaler Rahmen | Baustein 1: Planung Workshop
Inhalt 01a: Workshopplanung (Mindmap) | Schritt 1: 1/9 WL Vorbereitung
Aktive Rolle:
Aufgabenstellung:
- Aufteilung TN in 3 Gruppen, ein Flipchart je Gruppe
- "Bitte erarbeitet in Gruppen jeweils eine Mindmap zur Frage: Was muss ich bei der Planung eines Workshops/einer Schulung bedenken?"
- Jede Gruppe hat eine andere Mindmap mit einer anderen weiterführenden Fragestellung
- Zeit: 9 min
- Ausführliche Vorstellung der Ergebnisse nach der Gruppenarbeit durch jede Gruppe im Plenum, max. 5 min
--- Text für Chat---
Leitfragen der Gruppen für Flipcharts:
* Leitfrage Gruppe 1: "Mit welchen Aspekten, die elementar die Gestaltung des Workshops bedingen, sollte man sich zuerst auseinandersetzen?"
* Leitfrage Gruppe 2: "Wie erarbeitet man die Inhalte? Woran sollte man sich bei der Ausgestaltung orientieren?"
* Leitfrage Gruppe 3: "Welche organisatorischen Aspekte und Schritte gehören zur Gestaltung eines Workshops?"
-*/-*/-*/-*/-*/-*/-*/-*/-*/-*/-*/-*/-*/-*/-*/-*/-*/-*/-*/-*/</v>
      </c>
    </row>
    <row r="215" spans="1:12" x14ac:dyDescent="0.2">
      <c r="A215" s="6">
        <f>'TtT V5-1 TS'!$B289</f>
        <v>3</v>
      </c>
      <c r="B215" s="6" t="e">
        <f>'TtT V5-1 TS'!#REF!</f>
        <v>#REF!</v>
      </c>
      <c r="C215" s="6" t="str" cm="1">
        <f t="array" ref="C215">_xlfn.IFS('TtT V5-1 TS'!AD289="na","na",'TtT V5-1 TS'!AD289='TtT V5-1 TS'!AF289,_xlfn.CONCAT('TtT V5-1 TS'!AE289),'TtT V5-1 TS'!AD289&lt;&gt;'TtT V5-1 TS'!AF289,_xlfn.CONCAT('TtT V5-1 TS'!AE289,"-",'TtT V5-1 TS'!AG289))</f>
        <v>na</v>
      </c>
      <c r="D215" s="14" t="str">
        <f>_xlfn.CONCAT("[",TEXT('TtT V5-1 TS'!G289,"mm" ),"m; bis ",TEXT('TtT V5-1 TS'!J289,"hh:mm")," --- Folie ",Foliennotizen[[#This Row],[Folien]]," (",TEXT('TtT V5-1 TS'!AH289,"#"),")]")</f>
        <v>[05m; bis 15:33 --- Folie na (na)]</v>
      </c>
      <c r="E215" s="6" t="str">
        <f>_xlfn.CONCAT(CHAR(10),"ID: ",'TtT V5-1 TS'!L289," | Einheit ",'TtT V5-1 TS'!M289,": ",'TtT V5-1 TS'!N289," | Baustein ",'TtT V5-1 TS'!O289,": ",'TtT V5-1 TS'!P289)</f>
        <v xml:space="preserve">
ID: 12.01.01a.03_p_DE | Einheit 12: Formaler Rahmen | Baustein 1: Planung Workshop</v>
      </c>
      <c r="F215" s="6" t="str">
        <f>_xlfn.CONCAT(CHAR(10),"Inhalt ",'TtT V5-1 TS'!Q289,": ",'TtT V5-1 TS'!R289," (",'TtT V5-1 TS'!S289,") | Schritt ",'TtT V5-1 TS'!T289,": ",'TtT V5-1 TS'!U289)</f>
        <v xml:space="preserve">
Inhalt 01a: Workshopplanung (Mindmap) | Schritt 3: 3/9 TN Gruppe 1 stellen vor (Erster Schritt)</v>
      </c>
      <c r="G215" s="6" t="str">
        <f>_xlfn.CONCAT(CHAR(10),CHAR(10),"Aktive Rolle:",CHAR(10),'TtT V5-1 TS'!Z289)</f>
        <v xml:space="preserve">
Aktive Rolle:
Moderation:
- Leitfrage Gruppe 1: "Mit welchen Aspekten, die elementar die Gestaltung des Workshops bedingen, sollte man sich zuerst auseinandersetzen?"
- Besprechung moderieren, max. 5 min</v>
      </c>
      <c r="H215" s="6" t="str">
        <f>IF(ISBLANK('TtT V5-1 TS'!AA289),"",_xlfn.CONCAT(CHAR(10),CHAR(10),"Passive Rolle:",CHAR(10),'TtT V5-1 TS'!AA289))</f>
        <v/>
      </c>
      <c r="I215" s="6" t="str">
        <f>IF(ISBLANK('TtT V5-1 TS'!AB289),"",_xlfn.CONCAT(CHAR(10),CHAR(10),"--- Text für Chat---",CHAR(10),'TtT V5-1 TS'!AB289))</f>
        <v/>
      </c>
      <c r="J215" s="6" t="str">
        <f>IF(ISBLANK('TtT V5-1 TS'!AK289),"",_xlfn.CONCAT(CHAR(10),CHAR(10),"--- Ressource für Chat---",CHAR(10),'TtT V5-1 TS'!AK289))</f>
        <v/>
      </c>
      <c r="K215" s="6" t="str">
        <f t="shared" si="1"/>
        <v xml:space="preserve">
-*/-*/-*/-*/-*/-*/-*/-*/-*/-*/-*/-*/-*/-*/-*/-*/-*/-*/-*/-*/</v>
      </c>
      <c r="L215" s="7" t="str">
        <f>_xlfn.CONCAT(CHAR(10),Foliennotizen[[#This Row],[von bis - BS-Teilung]:[Zusatz Notes]])</f>
        <v xml:space="preserve">
[05m; bis 15:33 --- Folie na (na)]
ID: 12.01.01a.03_p_DE | Einheit 12: Formaler Rahmen | Baustein 1: Planung Workshop
Inhalt 01a: Workshopplanung (Mindmap) | Schritt 3: 3/9 TN Gruppe 1 stellen vor (Erster Schritt)
Aktive Rolle:
Moderation:
- Leitfrage Gruppe 1: "Mit welchen Aspekten, die elementar die Gestaltung des Workshops bedingen, sollte man sich zuerst auseinandersetzen?"
- Besprechung moderieren, max. 5 min
-*/-*/-*/-*/-*/-*/-*/-*/-*/-*/-*/-*/-*/-*/-*/-*/-*/-*/-*/-*/</v>
      </c>
    </row>
    <row r="216" spans="1:12" x14ac:dyDescent="0.2">
      <c r="A216" s="6">
        <f>'TtT V5-1 TS'!$B290</f>
        <v>3</v>
      </c>
      <c r="B216" s="6" t="e">
        <f>'TtT V5-1 TS'!#REF!</f>
        <v>#REF!</v>
      </c>
      <c r="C216" s="6" t="str" cm="1">
        <f t="array" ref="C216">_xlfn.IFS('TtT V5-1 TS'!AD290="na","na",'TtT V5-1 TS'!AD290='TtT V5-1 TS'!AF290,_xlfn.CONCAT('TtT V5-1 TS'!AE290),'TtT V5-1 TS'!AD290&lt;&gt;'TtT V5-1 TS'!AF290,_xlfn.CONCAT('TtT V5-1 TS'!AE290,"-",'TtT V5-1 TS'!AG290))</f>
        <v>na</v>
      </c>
      <c r="D216" s="14" t="str">
        <f>_xlfn.CONCAT("[",TEXT('TtT V5-1 TS'!G290,"mm" ),"m; bis ",TEXT('TtT V5-1 TS'!J290,"hh:mm")," --- Folie ",Foliennotizen[[#This Row],[Folien]]," (",TEXT('TtT V5-1 TS'!AH290,"#"),")]")</f>
        <v>[01m; bis 15:33 --- Folie na (na)]</v>
      </c>
      <c r="E216" s="6" t="str">
        <f>_xlfn.CONCAT(CHAR(10),"ID: ",'TtT V5-1 TS'!L290," | Einheit ",'TtT V5-1 TS'!M290,": ",'TtT V5-1 TS'!N290," | Baustein ",'TtT V5-1 TS'!O290,": ",'TtT V5-1 TS'!P290)</f>
        <v xml:space="preserve">
ID: 12.01.01a.04_p_DE | Einheit 12: Formaler Rahmen | Baustein 1: Planung Workshop</v>
      </c>
      <c r="F216" s="6" t="str">
        <f>_xlfn.CONCAT(CHAR(10),"Inhalt ",'TtT V5-1 TS'!Q290,": ",'TtT V5-1 TS'!R290," (",'TtT V5-1 TS'!S290,") | Schritt ",'TtT V5-1 TS'!T290,": ",'TtT V5-1 TS'!U290)</f>
        <v xml:space="preserve">
Inhalt 01a: Workshopplanung (Mindmap) | Schritt 4: 4/9 WL referiert Thema 1 (Erster Schritt)</v>
      </c>
      <c r="G216" s="6" t="str">
        <f>_xlfn.CONCAT(CHAR(10),CHAR(10),"Aktive Rolle:",CHAR(10),'TtT V5-1 TS'!Z290)</f>
        <v xml:space="preserve">
Aktive Rolle:
Vortrag:
- 3-Z (Zeit, Ziel, Zielgruppe)
- ggf. auf wichtige Punkte hinweisen, die in den Mindmaps der TN noch gefehlt haben.
- Bemerkungen: Die Mindmap soll über die ganze restliche Zeit des Workshops sichtbar sein</v>
      </c>
      <c r="H216" s="6" t="str">
        <f>IF(ISBLANK('TtT V5-1 TS'!AA290),"",_xlfn.CONCAT(CHAR(10),CHAR(10),"Passive Rolle:",CHAR(10),'TtT V5-1 TS'!AA290))</f>
        <v/>
      </c>
      <c r="I216" s="6" t="str">
        <f>IF(ISBLANK('TtT V5-1 TS'!AB290),"",_xlfn.CONCAT(CHAR(10),CHAR(10),"--- Text für Chat---",CHAR(10),'TtT V5-1 TS'!AB290))</f>
        <v/>
      </c>
      <c r="J216" s="6" t="str">
        <f>IF(ISBLANK('TtT V5-1 TS'!AK290),"",_xlfn.CONCAT(CHAR(10),CHAR(10),"--- Ressource für Chat---",CHAR(10),'TtT V5-1 TS'!AK290))</f>
        <v/>
      </c>
      <c r="K216" s="6" t="str">
        <f t="shared" si="1"/>
        <v xml:space="preserve">
-*/-*/-*/-*/-*/-*/-*/-*/-*/-*/-*/-*/-*/-*/-*/-*/-*/-*/-*/-*/</v>
      </c>
      <c r="L216" s="7" t="str">
        <f>_xlfn.CONCAT(CHAR(10),Foliennotizen[[#This Row],[von bis - BS-Teilung]:[Zusatz Notes]])</f>
        <v xml:space="preserve">
[01m; bis 15:33 --- Folie na (na)]
ID: 12.01.01a.04_p_DE | Einheit 12: Formaler Rahmen | Baustein 1: Planung Workshop
Inhalt 01a: Workshopplanung (Mindmap) | Schritt 4: 4/9 WL referiert Thema 1 (Erster Schritt)
Aktive Rolle:
Vortrag:
- 3-Z (Zeit, Ziel, Zielgruppe)
- ggf. auf wichtige Punkte hinweisen, die in den Mindmaps der TN noch gefehlt haben.
- Bemerkungen: Die Mindmap soll über die ganze restliche Zeit des Workshops sichtbar sein
-*/-*/-*/-*/-*/-*/-*/-*/-*/-*/-*/-*/-*/-*/-*/-*/-*/-*/-*/-*/</v>
      </c>
    </row>
    <row r="217" spans="1:12" x14ac:dyDescent="0.2">
      <c r="A217" s="6">
        <f>'TtT V5-1 TS'!$B291</f>
        <v>3</v>
      </c>
      <c r="B217" s="6" t="e">
        <f>'TtT V5-1 TS'!#REF!</f>
        <v>#REF!</v>
      </c>
      <c r="C217" s="6" t="str" cm="1">
        <f t="array" ref="C217">_xlfn.IFS('TtT V5-1 TS'!AD291="na","na",'TtT V5-1 TS'!AD291='TtT V5-1 TS'!AF291,_xlfn.CONCAT('TtT V5-1 TS'!AE291),'TtT V5-1 TS'!AD291&lt;&gt;'TtT V5-1 TS'!AF291,_xlfn.CONCAT('TtT V5-1 TS'!AE291,"-",'TtT V5-1 TS'!AG291))</f>
        <v>na</v>
      </c>
      <c r="D217" s="14" t="str">
        <f>_xlfn.CONCAT("[",TEXT('TtT V5-1 TS'!G291,"mm" ),"m; bis ",TEXT('TtT V5-1 TS'!J291,"hh:mm")," --- Folie ",Foliennotizen[[#This Row],[Folien]]," (",TEXT('TtT V5-1 TS'!AH291,"#"),")]")</f>
        <v>[05m; bis 15:33 --- Folie na (na)]</v>
      </c>
      <c r="E217" s="6" t="str">
        <f>_xlfn.CONCAT(CHAR(10),"ID: ",'TtT V5-1 TS'!L291," | Einheit ",'TtT V5-1 TS'!M291,": ",'TtT V5-1 TS'!N291," | Baustein ",'TtT V5-1 TS'!O291,": ",'TtT V5-1 TS'!P291)</f>
        <v xml:space="preserve">
ID: 12.01.01a.05_p_DE | Einheit 12: Formaler Rahmen | Baustein 1: Planung Workshop</v>
      </c>
      <c r="F217" s="6" t="str">
        <f>_xlfn.CONCAT(CHAR(10),"Inhalt ",'TtT V5-1 TS'!Q291,": ",'TtT V5-1 TS'!R291," (",'TtT V5-1 TS'!S291,") | Schritt ",'TtT V5-1 TS'!T291,": ",'TtT V5-1 TS'!U291)</f>
        <v xml:space="preserve">
Inhalt 01a: Workshopplanung (Mindmap) | Schritt 5: 5/9 TN Gruppe 2 stellen vor (Inhaltliches)</v>
      </c>
      <c r="G217" s="6" t="str">
        <f>_xlfn.CONCAT(CHAR(10),CHAR(10),"Aktive Rolle:",CHAR(10),'TtT V5-1 TS'!Z291)</f>
        <v xml:space="preserve">
Aktive Rolle:
Moderation:
- Leitfrage Gruppe 2: "Wie erarbeitet man die Inhalte? Woran sollte man sich bei der Ausgestaltung orientieren?"
- Besprechung moderieren, max. 5 min</v>
      </c>
      <c r="H217" s="6" t="str">
        <f>IF(ISBLANK('TtT V5-1 TS'!AA291),"",_xlfn.CONCAT(CHAR(10),CHAR(10),"Passive Rolle:",CHAR(10),'TtT V5-1 TS'!AA291))</f>
        <v/>
      </c>
      <c r="I217" s="6" t="str">
        <f>IF(ISBLANK('TtT V5-1 TS'!AB291),"",_xlfn.CONCAT(CHAR(10),CHAR(10),"--- Text für Chat---",CHAR(10),'TtT V5-1 TS'!AB291))</f>
        <v/>
      </c>
      <c r="J217" s="6" t="str">
        <f>IF(ISBLANK('TtT V5-1 TS'!AK291),"",_xlfn.CONCAT(CHAR(10),CHAR(10),"--- Ressource für Chat---",CHAR(10),'TtT V5-1 TS'!AK291))</f>
        <v/>
      </c>
      <c r="K217" s="6" t="str">
        <f t="shared" si="1"/>
        <v xml:space="preserve">
-*/-*/-*/-*/-*/-*/-*/-*/-*/-*/-*/-*/-*/-*/-*/-*/-*/-*/-*/-*/</v>
      </c>
      <c r="L217" s="7" t="str">
        <f>_xlfn.CONCAT(CHAR(10),Foliennotizen[[#This Row],[von bis - BS-Teilung]:[Zusatz Notes]])</f>
        <v xml:space="preserve">
[05m; bis 15:33 --- Folie na (na)]
ID: 12.01.01a.05_p_DE | Einheit 12: Formaler Rahmen | Baustein 1: Planung Workshop
Inhalt 01a: Workshopplanung (Mindmap) | Schritt 5: 5/9 TN Gruppe 2 stellen vor (Inhaltliches)
Aktive Rolle:
Moderation:
- Leitfrage Gruppe 2: "Wie erarbeitet man die Inhalte? Woran sollte man sich bei der Ausgestaltung orientieren?"
- Besprechung moderieren, max. 5 min
-*/-*/-*/-*/-*/-*/-*/-*/-*/-*/-*/-*/-*/-*/-*/-*/-*/-*/-*/-*/</v>
      </c>
    </row>
    <row r="218" spans="1:12" x14ac:dyDescent="0.2">
      <c r="A218" s="6">
        <f>'TtT V5-1 TS'!$B293</f>
        <v>3</v>
      </c>
      <c r="B218" s="6" t="e">
        <f>'TtT V5-1 TS'!#REF!</f>
        <v>#REF!</v>
      </c>
      <c r="C218" s="6" t="str" cm="1">
        <f t="array" ref="C218">_xlfn.IFS('TtT V5-1 TS'!AD293="na","na",'TtT V5-1 TS'!AD293='TtT V5-1 TS'!AF293,_xlfn.CONCAT('TtT V5-1 TS'!AE293),'TtT V5-1 TS'!AD293&lt;&gt;'TtT V5-1 TS'!AF293,_xlfn.CONCAT('TtT V5-1 TS'!AE293,"-",'TtT V5-1 TS'!AG293))</f>
        <v>na</v>
      </c>
      <c r="D218" s="14" t="str">
        <f>_xlfn.CONCAT("[",TEXT('TtT V5-1 TS'!G293,"mm" ),"m; bis ",TEXT('TtT V5-1 TS'!J293,"hh:mm")," --- Folie ",Foliennotizen[[#This Row],[Folien]]," (",TEXT('TtT V5-1 TS'!AH293,"#"),")]")</f>
        <v>[05m; bis 15:33 --- Folie na (na)]</v>
      </c>
      <c r="E218" s="6" t="str">
        <f>_xlfn.CONCAT(CHAR(10),"ID: ",'TtT V5-1 TS'!L293," | Einheit ",'TtT V5-1 TS'!M293,": ",'TtT V5-1 TS'!N293," | Baustein ",'TtT V5-1 TS'!O293,": ",'TtT V5-1 TS'!P293)</f>
        <v xml:space="preserve">
ID: 12.01.01a.07_p_DE | Einheit 12: Formaler Rahmen | Baustein 1: Planung Workshop</v>
      </c>
      <c r="F218" s="6" t="str">
        <f>_xlfn.CONCAT(CHAR(10),"Inhalt ",'TtT V5-1 TS'!Q293,": ",'TtT V5-1 TS'!R293," (",'TtT V5-1 TS'!S293,") | Schritt ",'TtT V5-1 TS'!T293,": ",'TtT V5-1 TS'!U293)</f>
        <v xml:space="preserve">
Inhalt 01a: Workshopplanung (Mindmap) | Schritt 7: 7/9 TN Gruppe 3 stellen vor (Organisatorisches)</v>
      </c>
      <c r="G218" s="6" t="str">
        <f>_xlfn.CONCAT(CHAR(10),CHAR(10),"Aktive Rolle:",CHAR(10),'TtT V5-1 TS'!Z293)</f>
        <v xml:space="preserve">
Aktive Rolle:
Moderation:
- Leitfrage Gruppe 3: "Welche organisatorischen Aspekte und Schritte gehören zur Gestaltung eines Workshops?"
- Besprechung moderieren, max. 5 min</v>
      </c>
      <c r="H218" s="6" t="str">
        <f>IF(ISBLANK('TtT V5-1 TS'!AA293),"",_xlfn.CONCAT(CHAR(10),CHAR(10),"Passive Rolle:",CHAR(10),'TtT V5-1 TS'!AA293))</f>
        <v/>
      </c>
      <c r="I218" s="6" t="str">
        <f>IF(ISBLANK('TtT V5-1 TS'!AB293),"",_xlfn.CONCAT(CHAR(10),CHAR(10),"--- Text für Chat---",CHAR(10),'TtT V5-1 TS'!AB293))</f>
        <v/>
      </c>
      <c r="J218" s="6" t="str">
        <f>IF(ISBLANK('TtT V5-1 TS'!AK293),"",_xlfn.CONCAT(CHAR(10),CHAR(10),"--- Ressource für Chat---",CHAR(10),'TtT V5-1 TS'!AK293))</f>
        <v/>
      </c>
      <c r="K218" s="6" t="str">
        <f t="shared" si="1"/>
        <v xml:space="preserve">
-*/-*/-*/-*/-*/-*/-*/-*/-*/-*/-*/-*/-*/-*/-*/-*/-*/-*/-*/-*/</v>
      </c>
      <c r="L218" s="7" t="str">
        <f>_xlfn.CONCAT(CHAR(10),Foliennotizen[[#This Row],[von bis - BS-Teilung]:[Zusatz Notes]])</f>
        <v xml:space="preserve">
[05m; bis 15:33 --- Folie na (na)]
ID: 12.01.01a.07_p_DE | Einheit 12: Formaler Rahmen | Baustein 1: Planung Workshop
Inhalt 01a: Workshopplanung (Mindmap) | Schritt 7: 7/9 TN Gruppe 3 stellen vor (Organisatorisches)
Aktive Rolle:
Moderation:
- Leitfrage Gruppe 3: "Welche organisatorischen Aspekte und Schritte gehören zur Gestaltung eines Workshops?"
- Besprechung moderieren, max. 5 min
-*/-*/-*/-*/-*/-*/-*/-*/-*/-*/-*/-*/-*/-*/-*/-*/-*/-*/-*/-*/</v>
      </c>
    </row>
    <row r="219" spans="1:12" x14ac:dyDescent="0.2">
      <c r="A219" s="6">
        <f>'TtT V5-1 TS'!$B294</f>
        <v>3</v>
      </c>
      <c r="B219" s="6" t="e">
        <f>'TtT V5-1 TS'!#REF!</f>
        <v>#REF!</v>
      </c>
      <c r="C219" s="6" t="str" cm="1">
        <f t="array" ref="C219">_xlfn.IFS('TtT V5-1 TS'!AD294="na","na",'TtT V5-1 TS'!AD294='TtT V5-1 TS'!AF294,_xlfn.CONCAT('TtT V5-1 TS'!AE294),'TtT V5-1 TS'!AD294&lt;&gt;'TtT V5-1 TS'!AF294,_xlfn.CONCAT('TtT V5-1 TS'!AE294,"-",'TtT V5-1 TS'!AG294))</f>
        <v>na</v>
      </c>
      <c r="D219" s="14" t="str">
        <f>_xlfn.CONCAT("[",TEXT('TtT V5-1 TS'!G294,"mm" ),"m; bis ",TEXT('TtT V5-1 TS'!J294,"hh:mm")," --- Folie ",Foliennotizen[[#This Row],[Folien]]," (",TEXT('TtT V5-1 TS'!AH294,"#"),")]")</f>
        <v>[01m; bis 15:33 --- Folie na (na)]</v>
      </c>
      <c r="E219" s="6" t="str">
        <f>_xlfn.CONCAT(CHAR(10),"ID: ",'TtT V5-1 TS'!L294," | Einheit ",'TtT V5-1 TS'!M294,": ",'TtT V5-1 TS'!N294," | Baustein ",'TtT V5-1 TS'!O294,": ",'TtT V5-1 TS'!P294)</f>
        <v xml:space="preserve">
ID: 12.01.01a.08_p_DE | Einheit 12: Formaler Rahmen | Baustein 1: Planung Workshop</v>
      </c>
      <c r="F219" s="6" t="str">
        <f>_xlfn.CONCAT(CHAR(10),"Inhalt ",'TtT V5-1 TS'!Q294,": ",'TtT V5-1 TS'!R294," (",'TtT V5-1 TS'!S294,") | Schritt ",'TtT V5-1 TS'!T294,": ",'TtT V5-1 TS'!U294)</f>
        <v xml:space="preserve">
Inhalt 01a: Workshopplanung (Mindmap) | Schritt 8: 8/9 WL referiert Thema 3 (Organisatorisches)</v>
      </c>
      <c r="G219" s="6" t="str">
        <f>_xlfn.CONCAT(CHAR(10),CHAR(10),"Aktive Rolle:",CHAR(10),'TtT V5-1 TS'!Z294)</f>
        <v xml:space="preserve">
Aktive Rolle:
Vortrag:
- Ansprechen der einzelnen Punkte zur organisatorischen Vorbereitung
- ggf. auf wichtige Punkte hinweisen, die in den Mindmaps der TN noch gefehlt haben.</v>
      </c>
      <c r="H219" s="6" t="str">
        <f>IF(ISBLANK('TtT V5-1 TS'!AA294),"",_xlfn.CONCAT(CHAR(10),CHAR(10),"Passive Rolle:",CHAR(10),'TtT V5-1 TS'!AA294))</f>
        <v/>
      </c>
      <c r="I219" s="6" t="str">
        <f>IF(ISBLANK('TtT V5-1 TS'!AB294),"",_xlfn.CONCAT(CHAR(10),CHAR(10),"--- Text für Chat---",CHAR(10),'TtT V5-1 TS'!AB294))</f>
        <v/>
      </c>
      <c r="J219" s="6" t="str">
        <f>IF(ISBLANK('TtT V5-1 TS'!AK294),"",_xlfn.CONCAT(CHAR(10),CHAR(10),"--- Ressource für Chat---",CHAR(10),'TtT V5-1 TS'!AK294))</f>
        <v/>
      </c>
      <c r="K219" s="6" t="str">
        <f t="shared" si="1"/>
        <v xml:space="preserve">
-*/-*/-*/-*/-*/-*/-*/-*/-*/-*/-*/-*/-*/-*/-*/-*/-*/-*/-*/-*/</v>
      </c>
      <c r="L219" s="7" t="str">
        <f>_xlfn.CONCAT(CHAR(10),Foliennotizen[[#This Row],[von bis - BS-Teilung]:[Zusatz Notes]])</f>
        <v xml:space="preserve">
[01m; bis 15:33 --- Folie na (na)]
ID: 12.01.01a.08_p_DE | Einheit 12: Formaler Rahmen | Baustein 1: Planung Workshop
Inhalt 01a: Workshopplanung (Mindmap) | Schritt 8: 8/9 WL referiert Thema 3 (Organisatorisches)
Aktive Rolle:
Vortrag:
- Ansprechen der einzelnen Punkte zur organisatorischen Vorbereitung
- ggf. auf wichtige Punkte hinweisen, die in den Mindmaps der TN noch gefehlt haben.
-*/-*/-*/-*/-*/-*/-*/-*/-*/-*/-*/-*/-*/-*/-*/-*/-*/-*/-*/-*/</v>
      </c>
    </row>
    <row r="220" spans="1:12" x14ac:dyDescent="0.2">
      <c r="A220" s="6">
        <f>'TtT V5-1 TS'!$B295</f>
        <v>3</v>
      </c>
      <c r="B220" s="6" t="e">
        <f>'TtT V5-1 TS'!#REF!</f>
        <v>#REF!</v>
      </c>
      <c r="C220" s="6" t="str" cm="1">
        <f t="array" ref="C220">_xlfn.IFS('TtT V5-1 TS'!AD295="na","na",'TtT V5-1 TS'!AD295='TtT V5-1 TS'!AF295,_xlfn.CONCAT('TtT V5-1 TS'!AE295),'TtT V5-1 TS'!AD295&lt;&gt;'TtT V5-1 TS'!AF295,_xlfn.CONCAT('TtT V5-1 TS'!AE295,"-",'TtT V5-1 TS'!AG295))</f>
        <v>na</v>
      </c>
      <c r="D220" s="14" t="str">
        <f>_xlfn.CONCAT("[",TEXT('TtT V5-1 TS'!G295,"mm" ),"m; bis ",TEXT('TtT V5-1 TS'!J295,"hh:mm")," --- Folie ",Foliennotizen[[#This Row],[Folien]]," (",TEXT('TtT V5-1 TS'!AH295,"#"),")]")</f>
        <v>[01m; bis 15:33 --- Folie na (na)]</v>
      </c>
      <c r="E220" s="6" t="str">
        <f>_xlfn.CONCAT(CHAR(10),"ID: ",'TtT V5-1 TS'!L295," | Einheit ",'TtT V5-1 TS'!M295,": ",'TtT V5-1 TS'!N295," | Baustein ",'TtT V5-1 TS'!O295,": ",'TtT V5-1 TS'!P295)</f>
        <v xml:space="preserve">
ID: 12.01.01a.09_p_DE | Einheit 12: Formaler Rahmen | Baustein 1: Planung Workshop</v>
      </c>
      <c r="F220" s="6" t="str">
        <f>_xlfn.CONCAT(CHAR(10),"Inhalt ",'TtT V5-1 TS'!Q295,": ",'TtT V5-1 TS'!R295," (",'TtT V5-1 TS'!S295,") | Schritt ",'TtT V5-1 TS'!T295,": ",'TtT V5-1 TS'!U295)</f>
        <v xml:space="preserve">
Inhalt 01a: Workshopplanung (Mindmap) | Schritt 9: 9/9 WL referiert (Zusammenfassung)</v>
      </c>
      <c r="G220" s="6" t="str">
        <f>_xlfn.CONCAT(CHAR(10),CHAR(10),"Aktive Rolle:",CHAR(10),'TtT V5-1 TS'!Z295)</f>
        <v xml:space="preserve">
Aktive Rolle:
Vortrag:
- Vorstellung der gesamten Mindmap
- ggf. auf wichtige Punkte hinweisen, die in den Mindmaps der TN noch gefehlt haben.</v>
      </c>
      <c r="H220" s="6" t="str">
        <f>IF(ISBLANK('TtT V5-1 TS'!AA295),"",_xlfn.CONCAT(CHAR(10),CHAR(10),"Passive Rolle:",CHAR(10),'TtT V5-1 TS'!AA295))</f>
        <v/>
      </c>
      <c r="I220" s="6" t="str">
        <f>IF(ISBLANK('TtT V5-1 TS'!AB295),"",_xlfn.CONCAT(CHAR(10),CHAR(10),"--- Text für Chat---",CHAR(10),'TtT V5-1 TS'!AB295))</f>
        <v/>
      </c>
      <c r="J220" s="6" t="str">
        <f>IF(ISBLANK('TtT V5-1 TS'!AK295),"",_xlfn.CONCAT(CHAR(10),CHAR(10),"--- Ressource für Chat---",CHAR(10),'TtT V5-1 TS'!AK295))</f>
        <v/>
      </c>
      <c r="K220" s="6" t="str">
        <f t="shared" si="1"/>
        <v xml:space="preserve">
-*/-*/-*/-*/-*/-*/-*/-*/-*/-*/-*/-*/-*/-*/-*/-*/-*/-*/-*/-*/</v>
      </c>
      <c r="L220" s="7" t="str">
        <f>_xlfn.CONCAT(CHAR(10),Foliennotizen[[#This Row],[von bis - BS-Teilung]:[Zusatz Notes]])</f>
        <v xml:space="preserve">
[01m; bis 15:33 --- Folie na (na)]
ID: 12.01.01a.09_p_DE | Einheit 12: Formaler Rahmen | Baustein 1: Planung Workshop
Inhalt 01a: Workshopplanung (Mindmap) | Schritt 9: 9/9 WL referiert (Zusammenfassung)
Aktive Rolle:
Vortrag:
- Vorstellung der gesamten Mindmap
- ggf. auf wichtige Punkte hinweisen, die in den Mindmaps der TN noch gefehlt haben.
-*/-*/-*/-*/-*/-*/-*/-*/-*/-*/-*/-*/-*/-*/-*/-*/-*/-*/-*/-*/</v>
      </c>
    </row>
    <row r="221" spans="1:12" x14ac:dyDescent="0.2">
      <c r="A221" s="6">
        <f>'TtT V5-1 TS'!$B297</f>
        <v>3</v>
      </c>
      <c r="B221" s="6" t="e">
        <f>'TtT V5-1 TS'!#REF!</f>
        <v>#REF!</v>
      </c>
      <c r="C221" s="6" t="str" cm="1">
        <f t="array" ref="C221">_xlfn.IFS('TtT V5-1 TS'!AD297="na","na",'TtT V5-1 TS'!AD297='TtT V5-1 TS'!AF297,_xlfn.CONCAT('TtT V5-1 TS'!AE297),'TtT V5-1 TS'!AD297&lt;&gt;'TtT V5-1 TS'!AF297,_xlfn.CONCAT('TtT V5-1 TS'!AE297,"-",'TtT V5-1 TS'!AG297))</f>
        <v>na</v>
      </c>
      <c r="D221" s="14" t="str">
        <f>_xlfn.CONCAT("[",TEXT('TtT V5-1 TS'!G297,"mm" ),"m; bis ",TEXT('TtT V5-1 TS'!J297,"hh:mm")," --- Folie ",Foliennotizen[[#This Row],[Folien]]," (",TEXT('TtT V5-1 TS'!AH297,"#"),")]")</f>
        <v>[05m; bis 15:41 --- Folie na (na)]</v>
      </c>
      <c r="E221" s="6" t="str">
        <f>_xlfn.CONCAT(CHAR(10),"ID: ",'TtT V5-1 TS'!L297," | Einheit ",'TtT V5-1 TS'!M297,": ",'TtT V5-1 TS'!N297," | Baustein ",'TtT V5-1 TS'!O297,": ",'TtT V5-1 TS'!P297)</f>
        <v xml:space="preserve">
ID: 13.01.01a.01_p_DE | Einheit 13: Abschluss des ersten Tages | Baustein 1: Rekapitulieren</v>
      </c>
      <c r="F221" s="6" t="str">
        <f>_xlfn.CONCAT(CHAR(10),"Inhalt ",'TtT V5-1 TS'!Q297,": ",'TtT V5-1 TS'!R297," (",'TtT V5-1 TS'!S297,") | Schritt ",'TtT V5-1 TS'!T297,": ",'TtT V5-1 TS'!U297)</f>
        <v xml:space="preserve">
Inhalt 01a: Zusammenfassung Tag 1 (Zuruf) | Schritt 1: TN geben Input</v>
      </c>
      <c r="G221" s="6" t="str">
        <f>_xlfn.CONCAT(CHAR(10),CHAR(10),"Aktive Rolle:",CHAR(10),'TtT V5-1 TS'!Z297)</f>
        <v xml:space="preserve">
Aktive Rolle:
Aufgabenstellung:
- Zuruf ohne Notizen
- "Wenn Ihr den heutigen Tag Revue passieren lasst: was habt ihr an dem ersten Tag für euch gelernt? Was war für euch besonders relevant??"
- Bitte Antworten einfach in den Raum rufen</v>
      </c>
      <c r="H221" s="6" t="str">
        <f>IF(ISBLANK('TtT V5-1 TS'!AA297),"",_xlfn.CONCAT(CHAR(10),CHAR(10),"Passive Rolle:",CHAR(10),'TtT V5-1 TS'!AA297))</f>
        <v/>
      </c>
      <c r="I221" s="6" t="str">
        <f>IF(ISBLANK('TtT V5-1 TS'!AB297),"",_xlfn.CONCAT(CHAR(10),CHAR(10),"--- Text für Chat---",CHAR(10),'TtT V5-1 TS'!AB297))</f>
        <v/>
      </c>
      <c r="J221" s="6" t="str">
        <f>IF(ISBLANK('TtT V5-1 TS'!AK297),"",_xlfn.CONCAT(CHAR(10),CHAR(10),"--- Ressource für Chat---",CHAR(10),'TtT V5-1 TS'!AK297))</f>
        <v/>
      </c>
      <c r="K221" s="6" t="str">
        <f t="shared" si="1"/>
        <v xml:space="preserve">
-*/-*/-*/-*/-*/-*/-*/-*/-*/-*/-*/-*/-*/-*/-*/-*/-*/-*/-*/-*/</v>
      </c>
      <c r="L221" s="7" t="str">
        <f>_xlfn.CONCAT(CHAR(10),Foliennotizen[[#This Row],[von bis - BS-Teilung]:[Zusatz Notes]])</f>
        <v xml:space="preserve">
[05m; bis 15:41 --- Folie na (na)]
ID: 13.01.01a.01_p_DE | Einheit 13: Abschluss des ersten Tages | Baustein 1: Rekapitulieren
Inhalt 01a: Zusammenfassung Tag 1 (Zuruf) | Schritt 1: TN geben Input
Aktive Rolle:
Aufgabenstellung:
- Zuruf ohne Notizen
- "Wenn Ihr den heutigen Tag Revue passieren lasst: was habt ihr an dem ersten Tag für euch gelernt? Was war für euch besonders relevant??"
- Bitte Antworten einfach in den Raum rufen
-*/-*/-*/-*/-*/-*/-*/-*/-*/-*/-*/-*/-*/-*/-*/-*/-*/-*/-*/-*/</v>
      </c>
    </row>
    <row r="222" spans="1:12" x14ac:dyDescent="0.2">
      <c r="A222" s="6">
        <f>'TtT V5-1 TS'!$B298</f>
        <v>3</v>
      </c>
      <c r="B222" s="6" t="e">
        <f>'TtT V5-1 TS'!#REF!</f>
        <v>#REF!</v>
      </c>
      <c r="C222" s="6" t="str" cm="1">
        <f t="array" ref="C222">_xlfn.IFS('TtT V5-1 TS'!AD298="na","na",'TtT V5-1 TS'!AD298='TtT V5-1 TS'!AF298,_xlfn.CONCAT('TtT V5-1 TS'!AE298),'TtT V5-1 TS'!AD298&lt;&gt;'TtT V5-1 TS'!AF298,_xlfn.CONCAT('TtT V5-1 TS'!AE298,"-",'TtT V5-1 TS'!AG298))</f>
        <v>13.3</v>
      </c>
      <c r="D222" s="14" t="str">
        <f>_xlfn.CONCAT("[",TEXT('TtT V5-1 TS'!G298,"mm" ),"m; bis ",TEXT('TtT V5-1 TS'!J298,"hh:mm")," --- Folie ",Foliennotizen[[#This Row],[Folien]]," (",TEXT('TtT V5-1 TS'!AH298,"#"),")]")</f>
        <v>[05m; bis 15:46 --- Folie 13.3 (1)]</v>
      </c>
      <c r="E222" s="6" t="str">
        <f>_xlfn.CONCAT(CHAR(10),"ID: ",'TtT V5-1 TS'!L298," | Einheit ",'TtT V5-1 TS'!M298,": ",'TtT V5-1 TS'!N298," | Baustein ",'TtT V5-1 TS'!O298,": ",'TtT V5-1 TS'!P298)</f>
        <v xml:space="preserve">
ID: 13.01.02.01_p_DE | Einheit 13: Abschluss des ersten Tages | Baustein 1: Rekapitulieren</v>
      </c>
      <c r="F222" s="6" t="str">
        <f>_xlfn.CONCAT(CHAR(10),"Inhalt ",'TtT V5-1 TS'!Q298,": ",'TtT V5-1 TS'!R298," (",'TtT V5-1 TS'!S298,") | Schritt ",'TtT V5-1 TS'!T298,": ",'TtT V5-1 TS'!U298)</f>
        <v xml:space="preserve">
Inhalt 2: Nutzen Tag 1 (Zuruf) | Schritt 1: TN geben Input</v>
      </c>
      <c r="G222" s="6" t="str">
        <f>_xlfn.CONCAT(CHAR(10),CHAR(10),"Aktive Rolle:",CHAR(10),'TtT V5-1 TS'!Z298)</f>
        <v xml:space="preserve">
Aktive Rolle:
Aufgabenstellung:
- Zuruf ohne Notizen
- "Wenn Ihr den heutigen Tag Revue passieren lasst: Was meint Ihr, könnt Ihr von den Inhalten in Eurem Arbeitsalltag nutzen oder anwenden?"
- Bitte Antworten einfach in den Raum rufen</v>
      </c>
      <c r="H222" s="6" t="str">
        <f>IF(ISBLANK('TtT V5-1 TS'!AA298),"",_xlfn.CONCAT(CHAR(10),CHAR(10),"Passive Rolle:",CHAR(10),'TtT V5-1 TS'!AA298))</f>
        <v/>
      </c>
      <c r="I222" s="6" t="str">
        <f>IF(ISBLANK('TtT V5-1 TS'!AB298),"",_xlfn.CONCAT(CHAR(10),CHAR(10),"--- Text für Chat---",CHAR(10),'TtT V5-1 TS'!AB298))</f>
        <v/>
      </c>
      <c r="J222" s="6" t="str">
        <f>IF(ISBLANK('TtT V5-1 TS'!AK298),"",_xlfn.CONCAT(CHAR(10),CHAR(10),"--- Ressource für Chat---",CHAR(10),'TtT V5-1 TS'!AK298))</f>
        <v/>
      </c>
      <c r="K222" s="6" t="str">
        <f t="shared" si="1"/>
        <v xml:space="preserve">
-*/-*/-*/-*/-*/-*/-*/-*/-*/-*/-*/-*/-*/-*/-*/-*/-*/-*/-*/-*/</v>
      </c>
      <c r="L222" s="7" t="str">
        <f>_xlfn.CONCAT(CHAR(10),Foliennotizen[[#This Row],[von bis - BS-Teilung]:[Zusatz Notes]])</f>
        <v xml:space="preserve">
[05m; bis 15:46 --- Folie 13.3 (1)]
ID: 13.01.02.01_p_DE | Einheit 13: Abschluss des ersten Tages | Baustein 1: Rekapitulieren
Inhalt 2: Nutzen Tag 1 (Zuruf) | Schritt 1: TN geben Input
Aktive Rolle:
Aufgabenstellung:
- Zuruf ohne Notizen
- "Wenn Ihr den heutigen Tag Revue passieren lasst: Was meint Ihr, könnt Ihr von den Inhalten in Eurem Arbeitsalltag nutzen oder anwenden?"
- Bitte Antworten einfach in den Raum rufen
-*/-*/-*/-*/-*/-*/-*/-*/-*/-*/-*/-*/-*/-*/-*/-*/-*/-*/-*/-*/</v>
      </c>
    </row>
    <row r="223" spans="1:12" x14ac:dyDescent="0.2">
      <c r="A223" s="6">
        <f>'TtT V5-1 TS'!$B299</f>
        <v>3</v>
      </c>
      <c r="B223" s="6" t="e">
        <f>'TtT V5-1 TS'!#REF!</f>
        <v>#REF!</v>
      </c>
      <c r="C223" s="6" t="str" cm="1">
        <f t="array" ref="C223">_xlfn.IFS('TtT V5-1 TS'!AD299="na","na",'TtT V5-1 TS'!AD299='TtT V5-1 TS'!AF299,_xlfn.CONCAT('TtT V5-1 TS'!AE299),'TtT V5-1 TS'!AD299&lt;&gt;'TtT V5-1 TS'!AF299,_xlfn.CONCAT('TtT V5-1 TS'!AE299,"-",'TtT V5-1 TS'!AG299))</f>
        <v>na</v>
      </c>
      <c r="D223" s="14" t="str">
        <f>_xlfn.CONCAT("[",TEXT('TtT V5-1 TS'!G299,"mm" ),"m; bis ",TEXT('TtT V5-1 TS'!J299,"hh:mm")," --- Folie ",Foliennotizen[[#This Row],[Folien]]," (",TEXT('TtT V5-1 TS'!AH299,"#"),")]")</f>
        <v>[05m; bis 15:51 --- Folie na (na)]</v>
      </c>
      <c r="E223" s="6" t="str">
        <f>_xlfn.CONCAT(CHAR(10),"ID: ",'TtT V5-1 TS'!L299," | Einheit ",'TtT V5-1 TS'!M299,": ",'TtT V5-1 TS'!N299," | Baustein ",'TtT V5-1 TS'!O299,": ",'TtT V5-1 TS'!P299)</f>
        <v xml:space="preserve">
ID: 13.02.01.01_p_DE | Einheit 13: Abschluss des ersten Tages | Baustein 2: Feedback</v>
      </c>
      <c r="F223" s="6" t="str">
        <f>_xlfn.CONCAT(CHAR(10),"Inhalt ",'TtT V5-1 TS'!Q299,": ",'TtT V5-1 TS'!R299," (",'TtT V5-1 TS'!S299,") | Schritt ",'TtT V5-1 TS'!T299,": ",'TtT V5-1 TS'!U299)</f>
        <v xml:space="preserve">
Inhalt 1: Feedback Tag 1 ("Was Sie uns noch sagen möchten?") | Schritt 1: TN geben Input</v>
      </c>
      <c r="G223" s="6" t="str">
        <f>_xlfn.CONCAT(CHAR(10),CHAR(10),"Aktive Rolle:",CHAR(10),'TtT V5-1 TS'!Z299)</f>
        <v xml:space="preserve">
Aktive Rolle:
Moderation:
- "Gibt es noch etwas, was ihr uns sagen wollt?"
- "Natürlich freuen wir uns über Lob, für Verbesserungen ist konstruktive bis schonungslose Kritik aber nützlicher."</v>
      </c>
      <c r="H223" s="6" t="str">
        <f>IF(ISBLANK('TtT V5-1 TS'!AA299),"",_xlfn.CONCAT(CHAR(10),CHAR(10),"Passive Rolle:",CHAR(10),'TtT V5-1 TS'!AA299))</f>
        <v/>
      </c>
      <c r="I223" s="6" t="str">
        <f>IF(ISBLANK('TtT V5-1 TS'!AB299),"",_xlfn.CONCAT(CHAR(10),CHAR(10),"--- Text für Chat---",CHAR(10),'TtT V5-1 TS'!AB299))</f>
        <v/>
      </c>
      <c r="J223" s="6" t="str">
        <f>IF(ISBLANK('TtT V5-1 TS'!AK299),"",_xlfn.CONCAT(CHAR(10),CHAR(10),"--- Ressource für Chat---",CHAR(10),'TtT V5-1 TS'!AK299))</f>
        <v/>
      </c>
      <c r="K223" s="6" t="str">
        <f t="shared" si="1"/>
        <v xml:space="preserve">
-*/-*/-*/-*/-*/-*/-*/-*/-*/-*/-*/-*/-*/-*/-*/-*/-*/-*/-*/-*/</v>
      </c>
      <c r="L223" s="7" t="str">
        <f>_xlfn.CONCAT(CHAR(10),Foliennotizen[[#This Row],[von bis - BS-Teilung]:[Zusatz Notes]])</f>
        <v xml:space="preserve">
[05m; bis 15:51 --- Folie na (na)]
ID: 13.02.01.01_p_DE | Einheit 13: Abschluss des ersten Tages | Baustein 2: Feedback
Inhalt 1: Feedback Tag 1 ("Was Sie uns noch sagen möchten?") | Schritt 1: TN geben Input
Aktive Rolle:
Moderation:
- "Gibt es noch etwas, was ihr uns sagen wollt?"
- "Natürlich freuen wir uns über Lob, für Verbesserungen ist konstruktive bis schonungslose Kritik aber nützlicher."
-*/-*/-*/-*/-*/-*/-*/-*/-*/-*/-*/-*/-*/-*/-*/-*/-*/-*/-*/-*/</v>
      </c>
    </row>
    <row r="224" spans="1:12" x14ac:dyDescent="0.2">
      <c r="A224" s="6">
        <f>'TtT V5-1 TS'!$B301</f>
        <v>3</v>
      </c>
      <c r="B224" s="6" t="e">
        <f>'TtT V5-1 TS'!#REF!</f>
        <v>#REF!</v>
      </c>
      <c r="C224" s="6" t="str" cm="1">
        <f t="array" ref="C224">_xlfn.IFS('TtT V5-1 TS'!AD301="na","na",'TtT V5-1 TS'!AD301='TtT V5-1 TS'!AF301,_xlfn.CONCAT('TtT V5-1 TS'!AE301),'TtT V5-1 TS'!AD301&lt;&gt;'TtT V5-1 TS'!AF301,_xlfn.CONCAT('TtT V5-1 TS'!AE301,"-",'TtT V5-1 TS'!AG301))</f>
        <v>na</v>
      </c>
      <c r="D224" s="14" t="str">
        <f>_xlfn.CONCAT("[",TEXT('TtT V5-1 TS'!G301,"mm" ),"m; bis ",TEXT('TtT V5-1 TS'!J301,"hh:mm")," --- Folie ",Foliennotizen[[#This Row],[Folien]]," (",TEXT('TtT V5-1 TS'!AH301,"#"),")]")</f>
        <v>[37m; bis 16:30 --- Folie na (na)]</v>
      </c>
      <c r="E224" s="6" t="str">
        <f>_xlfn.CONCAT(CHAR(10),"ID: ",'TtT V5-1 TS'!L301," | Einheit ",'TtT V5-1 TS'!M301,": ",'TtT V5-1 TS'!N301," | Baustein ",'TtT V5-1 TS'!O301,": ",'TtT V5-1 TS'!P301)</f>
        <v xml:space="preserve">
ID: 13.04.01.01_p_DE | Einheit 13: Abschluss des ersten Tages | Baustein 4: Ende und Puffer</v>
      </c>
      <c r="F224" s="6" t="str">
        <f>_xlfn.CONCAT(CHAR(10),"Inhalt ",'TtT V5-1 TS'!Q301,": ",'TtT V5-1 TS'!R301," (",'TtT V5-1 TS'!S301,") | Schritt ",'TtT V5-1 TS'!T301,": ",'TtT V5-1 TS'!U301)</f>
        <v xml:space="preserve">
Inhalt 1: na (na) | Schritt 1: na</v>
      </c>
      <c r="G224" s="6" t="str">
        <f>_xlfn.CONCAT(CHAR(10),CHAR(10),"Aktive Rolle:",CHAR(10),'TtT V5-1 TS'!Z301)</f>
        <v xml:space="preserve">
Aktive Rolle:
na</v>
      </c>
      <c r="H224" s="6" t="str">
        <f>IF(ISBLANK('TtT V5-1 TS'!AA301),"",_xlfn.CONCAT(CHAR(10),CHAR(10),"Passive Rolle:",CHAR(10),'TtT V5-1 TS'!AA301))</f>
        <v/>
      </c>
      <c r="I224" s="6" t="str">
        <f>IF(ISBLANK('TtT V5-1 TS'!AB301),"",_xlfn.CONCAT(CHAR(10),CHAR(10),"--- Text für Chat---",CHAR(10),'TtT V5-1 TS'!AB301))</f>
        <v/>
      </c>
      <c r="J224" s="6" t="str">
        <f>IF(ISBLANK('TtT V5-1 TS'!AK301),"",_xlfn.CONCAT(CHAR(10),CHAR(10),"--- Ressource für Chat---",CHAR(10),'TtT V5-1 TS'!AK301))</f>
        <v/>
      </c>
      <c r="K224" s="6" t="str">
        <f t="shared" si="1"/>
        <v xml:space="preserve">
-*/-*/-*/-*/-*/-*/-*/-*/-*/-*/-*/-*/-*/-*/-*/-*/-*/-*/-*/-*/</v>
      </c>
      <c r="L224" s="7" t="str">
        <f>_xlfn.CONCAT(CHAR(10),Foliennotizen[[#This Row],[von bis - BS-Teilung]:[Zusatz Notes]])</f>
        <v xml:space="preserve">
[37m; bis 16:30 --- Folie na (na)]
ID: 13.04.01.01_p_DE | Einheit 13: Abschluss des ersten Tages | Baustein 4: Ende und Puffer
Inhalt 1: na (na) | Schritt 1: na
Aktive Rolle:
na
-*/-*/-*/-*/-*/-*/-*/-*/-*/-*/-*/-*/-*/-*/-*/-*/-*/-*/-*/-*/</v>
      </c>
    </row>
    <row r="225" spans="1:12" x14ac:dyDescent="0.2">
      <c r="A225" s="6">
        <f>'TtT V5-1 TS'!$B302</f>
        <v>4</v>
      </c>
      <c r="B225" s="6" t="e">
        <f>'TtT V5-1 TS'!#REF!</f>
        <v>#REF!</v>
      </c>
      <c r="C225" s="6" t="str" cm="1">
        <f t="array" ref="C225">_xlfn.IFS('TtT V5-1 TS'!AD302="na","na",'TtT V5-1 TS'!AD302='TtT V5-1 TS'!AF302,_xlfn.CONCAT('TtT V5-1 TS'!AE302),'TtT V5-1 TS'!AD302&lt;&gt;'TtT V5-1 TS'!AF302,_xlfn.CONCAT('TtT V5-1 TS'!AE302,"-",'TtT V5-1 TS'!AG302))</f>
        <v>na</v>
      </c>
      <c r="D225" s="14" t="str">
        <f>_xlfn.CONCAT("[",TEXT('TtT V5-1 TS'!G302,"mm" ),"m; bis ",TEXT('TtT V5-1 TS'!J302,"hh:mm")," --- Folie ",Foliennotizen[[#This Row],[Folien]]," (",TEXT('TtT V5-1 TS'!AH302,"#"),")]")</f>
        <v>[03m; bis 09:03 --- Folie na (na)]</v>
      </c>
      <c r="E225" s="6" t="str">
        <f>_xlfn.CONCAT(CHAR(10),"ID: ",'TtT V5-1 TS'!L302," | Einheit ",'TtT V5-1 TS'!M302,": ",'TtT V5-1 TS'!N302," | Baustein ",'TtT V5-1 TS'!O302,": ",'TtT V5-1 TS'!P302)</f>
        <v xml:space="preserve">
ID: 13.05.01.01_p_DE | Einheit 13: Beginn Tag 2 | Baustein 5: Beginn</v>
      </c>
      <c r="F225" s="6" t="str">
        <f>_xlfn.CONCAT(CHAR(10),"Inhalt ",'TtT V5-1 TS'!Q302,": ",'TtT V5-1 TS'!R302," (",'TtT V5-1 TS'!S302,") | Schritt ",'TtT V5-1 TS'!T302,": ",'TtT V5-1 TS'!U302)</f>
        <v xml:space="preserve">
Inhalt 1: na (na) | Schritt 1: na</v>
      </c>
      <c r="G225" s="6" t="str">
        <f>_xlfn.CONCAT(CHAR(10),CHAR(10),"Aktive Rolle:",CHAR(10),'TtT V5-1 TS'!Z302)</f>
        <v xml:space="preserve">
Aktive Rolle:
Workshop startet</v>
      </c>
      <c r="H225" s="6" t="str">
        <f>IF(ISBLANK('TtT V5-1 TS'!AA302),"",_xlfn.CONCAT(CHAR(10),CHAR(10),"Passive Rolle:",CHAR(10),'TtT V5-1 TS'!AA302))</f>
        <v/>
      </c>
      <c r="I225" s="6" t="str">
        <f>IF(ISBLANK('TtT V5-1 TS'!AB302),"",_xlfn.CONCAT(CHAR(10),CHAR(10),"--- Text für Chat---",CHAR(10),'TtT V5-1 TS'!AB302))</f>
        <v/>
      </c>
      <c r="J225" s="6" t="str">
        <f>IF(ISBLANK('TtT V5-1 TS'!AK302),"",_xlfn.CONCAT(CHAR(10),CHAR(10),"--- Ressource für Chat---",CHAR(10),'TtT V5-1 TS'!AK302))</f>
        <v/>
      </c>
      <c r="K225" s="6" t="str">
        <f t="shared" si="1"/>
        <v xml:space="preserve">
-*/-*/-*/-*/-*/-*/-*/-*/-*/-*/-*/-*/-*/-*/-*/-*/-*/-*/-*/-*/</v>
      </c>
      <c r="L225" s="7" t="str">
        <f>_xlfn.CONCAT(CHAR(10),Foliennotizen[[#This Row],[von bis - BS-Teilung]:[Zusatz Notes]])</f>
        <v xml:space="preserve">
[03m; bis 09:03 --- Folie na (na)]
ID: 13.05.01.01_p_DE | Einheit 13: Beginn Tag 2 | Baustein 5: Beginn
Inhalt 1: na (na) | Schritt 1: na
Aktive Rolle:
Workshop startet
-*/-*/-*/-*/-*/-*/-*/-*/-*/-*/-*/-*/-*/-*/-*/-*/-*/-*/-*/-*/</v>
      </c>
    </row>
    <row r="226" spans="1:12" x14ac:dyDescent="0.2">
      <c r="A226" s="6">
        <f>'TtT V5-1 TS'!$B303</f>
        <v>4</v>
      </c>
      <c r="B226" s="6" t="e">
        <f>'TtT V5-1 TS'!#REF!</f>
        <v>#REF!</v>
      </c>
      <c r="C226" s="6" t="str" cm="1">
        <f t="array" ref="C226">_xlfn.IFS('TtT V5-1 TS'!AD303="na","na",'TtT V5-1 TS'!AD303='TtT V5-1 TS'!AF303,_xlfn.CONCAT('TtT V5-1 TS'!AE303),'TtT V5-1 TS'!AD303&lt;&gt;'TtT V5-1 TS'!AF303,_xlfn.CONCAT('TtT V5-1 TS'!AE303,"-",'TtT V5-1 TS'!AG303))</f>
        <v>14.1</v>
      </c>
      <c r="D226" s="14" t="str">
        <f>_xlfn.CONCAT("[",TEXT('TtT V5-1 TS'!G303,"mm" ),"m; bis ",TEXT('TtT V5-1 TS'!J303,"hh:mm")," --- Folie ",Foliennotizen[[#This Row],[Folien]]," (",TEXT('TtT V5-1 TS'!AH303,"#"),")]")</f>
        <v>[02m; bis 09:05 --- Folie 14.1 (1)]</v>
      </c>
      <c r="E226" s="6" t="str">
        <f>_xlfn.CONCAT(CHAR(10),"ID: ",'TtT V5-1 TS'!L303," | Einheit ",'TtT V5-1 TS'!M303,": ",'TtT V5-1 TS'!N303," | Baustein ",'TtT V5-1 TS'!O303,": ",'TtT V5-1 TS'!P303)</f>
        <v xml:space="preserve">
ID: 14.01.01.01_p_DE | Einheit 14: Begrüßung und Orientierung am 2. Tag | Baustein 1: Begrüßung</v>
      </c>
      <c r="F226" s="6" t="str">
        <f>_xlfn.CONCAT(CHAR(10),"Inhalt ",'TtT V5-1 TS'!Q303,": ",'TtT V5-1 TS'!R303," (",'TtT V5-1 TS'!S303,") | Schritt ",'TtT V5-1 TS'!T303,": ",'TtT V5-1 TS'!U303)</f>
        <v xml:space="preserve">
Inhalt 1: Beginn 2. Workshoptag (Energieabfrage) | Schritt 1: TN geben Input</v>
      </c>
      <c r="G226" s="6" t="str">
        <f>_xlfn.CONCAT(CHAR(10),CHAR(10),"Aktive Rolle:",CHAR(10),'TtT V5-1 TS'!Z303)</f>
        <v xml:space="preserve">
Aktive Rolle:
Aufgabenstellung:
- Begrüßung TN
- "Wie viel Energie habt Ihr gerade auf einer Skala von 0-10? Bitte zeigt die Zahl mit Fingern"
- WL macht auch mit
- WL geht ggf. auf die Person mit dem niedrigstem Wert ein (hängt stark von der Persönlichkeit ab), z.B. Können wir etwas tun, um dein Energielevel zu erhöhen, z. B. mit Blick auf die Pausen?</v>
      </c>
      <c r="H226" s="6" t="str">
        <f>IF(ISBLANK('TtT V5-1 TS'!AA303),"",_xlfn.CONCAT(CHAR(10),CHAR(10),"Passive Rolle:",CHAR(10),'TtT V5-1 TS'!AA303))</f>
        <v/>
      </c>
      <c r="I226" s="6" t="str">
        <f>IF(ISBLANK('TtT V5-1 TS'!AB303),"",_xlfn.CONCAT(CHAR(10),CHAR(10),"--- Text für Chat---",CHAR(10),'TtT V5-1 TS'!AB303))</f>
        <v/>
      </c>
      <c r="J226" s="6" t="str">
        <f>IF(ISBLANK('TtT V5-1 TS'!AK303),"",_xlfn.CONCAT(CHAR(10),CHAR(10),"--- Ressource für Chat---",CHAR(10),'TtT V5-1 TS'!AK303))</f>
        <v/>
      </c>
      <c r="K226" s="6" t="str">
        <f t="shared" si="1"/>
        <v xml:space="preserve">
-*/-*/-*/-*/-*/-*/-*/-*/-*/-*/-*/-*/-*/-*/-*/-*/-*/-*/-*/-*/</v>
      </c>
      <c r="L226" s="7" t="str">
        <f>_xlfn.CONCAT(CHAR(10),Foliennotizen[[#This Row],[von bis - BS-Teilung]:[Zusatz Notes]])</f>
        <v xml:space="preserve">
[02m; bis 09:05 --- Folie 14.1 (1)]
ID: 14.01.01.01_p_DE | Einheit 14: Begrüßung und Orientierung am 2. Tag | Baustein 1: Begrüßung
Inhalt 1: Beginn 2. Workshoptag (Energieabfrage) | Schritt 1: TN geben Input
Aktive Rolle:
Aufgabenstellung:
- Begrüßung TN
- "Wie viel Energie habt Ihr gerade auf einer Skala von 0-10? Bitte zeigt die Zahl mit Fingern"
- WL macht auch mit
- WL geht ggf. auf die Person mit dem niedrigstem Wert ein (hängt stark von der Persönlichkeit ab), z.B. Können wir etwas tun, um dein Energielevel zu erhöhen, z. B. mit Blick auf die Pausen?
-*/-*/-*/-*/-*/-*/-*/-*/-*/-*/-*/-*/-*/-*/-*/-*/-*/-*/-*/-*/</v>
      </c>
    </row>
    <row r="227" spans="1:12" x14ac:dyDescent="0.2">
      <c r="A227" s="6">
        <f>'TtT V5-1 TS'!$B304</f>
        <v>4</v>
      </c>
      <c r="B227" s="6" t="e">
        <f>'TtT V5-1 TS'!#REF!</f>
        <v>#REF!</v>
      </c>
      <c r="C227" s="6" t="str" cm="1">
        <f t="array" ref="C227">_xlfn.IFS('TtT V5-1 TS'!AD304="na","na",'TtT V5-1 TS'!AD304='TtT V5-1 TS'!AF304,_xlfn.CONCAT('TtT V5-1 TS'!AE304),'TtT V5-1 TS'!AD304&lt;&gt;'TtT V5-1 TS'!AF304,_xlfn.CONCAT('TtT V5-1 TS'!AE304,"-",'TtT V5-1 TS'!AG304))</f>
        <v>14.2</v>
      </c>
      <c r="D227" s="14" t="str">
        <f>_xlfn.CONCAT("[",TEXT('TtT V5-1 TS'!G304,"mm" ),"m; bis ",TEXT('TtT V5-1 TS'!J304,"hh:mm")," --- Folie ",Foliennotizen[[#This Row],[Folien]]," (",TEXT('TtT V5-1 TS'!AH304,"#"),")]")</f>
        <v>[01m; bis 09:06 --- Folie 14.2 (1)]</v>
      </c>
      <c r="E227" s="6" t="str">
        <f>_xlfn.CONCAT(CHAR(10),"ID: ",'TtT V5-1 TS'!L304," | Einheit ",'TtT V5-1 TS'!M304,": ",'TtT V5-1 TS'!N304," | Baustein ",'TtT V5-1 TS'!O304,": ",'TtT V5-1 TS'!P304)</f>
        <v xml:space="preserve">
ID: 14.02.01.01_p_DE | Einheit 14: Begrüßung und Orientierung am 2. Tag | Baustein 2: Erinnern und Wiedergeben</v>
      </c>
      <c r="F227" s="6" t="str">
        <f>_xlfn.CONCAT(CHAR(10),"Inhalt ",'TtT V5-1 TS'!Q304,": ",'TtT V5-1 TS'!R304," (",'TtT V5-1 TS'!S304,") | Schritt ",'TtT V5-1 TS'!T304,": ",'TtT V5-1 TS'!U304)</f>
        <v xml:space="preserve">
Inhalt 1: Wiederholung Vortag (Stichwortsalat) | Schritt 1: 1/3 WL Vorbereitung</v>
      </c>
      <c r="G227" s="6" t="str">
        <f>_xlfn.CONCAT(CHAR(10),CHAR(10),"Aktive Rolle:",CHAR(10),'TtT V5-1 TS'!Z304)</f>
        <v xml:space="preserve">
Aktive Rolle:
Aufgabenstellung:
- TN Besprechen Vortag in in 2er-Gruppen 
- Jede Gruppe erhält einen Umschlag mit Stichwörtern 
- Die gezogenen Begriffe werden sich abwechselnd erläutert.
- Wenn Fragen bitte mit ins Plenum bringen
-  Zeit: 5 min</v>
      </c>
      <c r="H227" s="6" t="str">
        <f>IF(ISBLANK('TtT V5-1 TS'!AA304),"",_xlfn.CONCAT(CHAR(10),CHAR(10),"Passive Rolle:",CHAR(10),'TtT V5-1 TS'!AA304))</f>
        <v/>
      </c>
      <c r="I227" s="6" t="str">
        <f>IF(ISBLANK('TtT V5-1 TS'!AB304),"",_xlfn.CONCAT(CHAR(10),CHAR(10),"--- Text für Chat---",CHAR(10),'TtT V5-1 TS'!AB304))</f>
        <v/>
      </c>
      <c r="J227" s="6" t="str">
        <f>IF(ISBLANK('TtT V5-1 TS'!AK304),"",_xlfn.CONCAT(CHAR(10),CHAR(10),"--- Ressource für Chat---",CHAR(10),'TtT V5-1 TS'!AK304))</f>
        <v/>
      </c>
      <c r="K227" s="6" t="str">
        <f t="shared" si="1"/>
        <v xml:space="preserve">
-*/-*/-*/-*/-*/-*/-*/-*/-*/-*/-*/-*/-*/-*/-*/-*/-*/-*/-*/-*/</v>
      </c>
      <c r="L227" s="7" t="str">
        <f>_xlfn.CONCAT(CHAR(10),Foliennotizen[[#This Row],[von bis - BS-Teilung]:[Zusatz Notes]])</f>
        <v xml:space="preserve">
[01m; bis 09:06 --- Folie 14.2 (1)]
ID: 14.02.01.01_p_DE | Einheit 14: Begrüßung und Orientierung am 2. Tag | Baustein 2: Erinnern und Wiedergeben
Inhalt 1: Wiederholung Vortag (Stichwortsalat) | Schritt 1: 1/3 WL Vorbereitung
Aktive Rolle:
Aufgabenstellung:
- TN Besprechen Vortag in in 2er-Gruppen 
- Jede Gruppe erhält einen Umschlag mit Stichwörtern 
- Die gezogenen Begriffe werden sich abwechselnd erläutert.
- Wenn Fragen bitte mit ins Plenum bringen
-  Zeit: 5 min
-*/-*/-*/-*/-*/-*/-*/-*/-*/-*/-*/-*/-*/-*/-*/-*/-*/-*/-*/-*/</v>
      </c>
    </row>
    <row r="228" spans="1:12" x14ac:dyDescent="0.2">
      <c r="A228" s="6">
        <f>'TtT V5-1 TS'!$B305</f>
        <v>4</v>
      </c>
      <c r="B228" s="6" t="e">
        <f>'TtT V5-1 TS'!#REF!</f>
        <v>#REF!</v>
      </c>
      <c r="C228" s="6" t="str" cm="1">
        <f t="array" ref="C228">_xlfn.IFS('TtT V5-1 TS'!AD305="na","na",'TtT V5-1 TS'!AD305='TtT V5-1 TS'!AF305,_xlfn.CONCAT('TtT V5-1 TS'!AE305),'TtT V5-1 TS'!AD305&lt;&gt;'TtT V5-1 TS'!AF305,_xlfn.CONCAT('TtT V5-1 TS'!AE305,"-",'TtT V5-1 TS'!AG305))</f>
        <v>14.3</v>
      </c>
      <c r="D228" s="14" t="str">
        <f>_xlfn.CONCAT("[",TEXT('TtT V5-1 TS'!G305,"mm" ),"m; bis ",TEXT('TtT V5-1 TS'!J305,"hh:mm")," --- Folie ",Foliennotizen[[#This Row],[Folien]]," (",TEXT('TtT V5-1 TS'!AH305,"#"),")]")</f>
        <v>[05m; bis 09:11 --- Folie 14.3 (1)]</v>
      </c>
      <c r="E228" s="6" t="str">
        <f>_xlfn.CONCAT(CHAR(10),"ID: ",'TtT V5-1 TS'!L305," | Einheit ",'TtT V5-1 TS'!M305,": ",'TtT V5-1 TS'!N305," | Baustein ",'TtT V5-1 TS'!O305,": ",'TtT V5-1 TS'!P305)</f>
        <v xml:space="preserve">
ID: 14.02.01.02_p_DE | Einheit 14: Begrüßung und Orientierung am 2. Tag | Baustein 2: Erinnern und Wiedergeben</v>
      </c>
      <c r="F228" s="6" t="str">
        <f>_xlfn.CONCAT(CHAR(10),"Inhalt ",'TtT V5-1 TS'!Q305,": ",'TtT V5-1 TS'!R305," (",'TtT V5-1 TS'!S305,") | Schritt ",'TtT V5-1 TS'!T305,": ",'TtT V5-1 TS'!U305)</f>
        <v xml:space="preserve">
Inhalt 1: Wiederholung Vortag (Stichwortsalat) | Schritt 2: 2/3 TN Gruppenarbeit</v>
      </c>
      <c r="G228" s="6" t="str">
        <f>_xlfn.CONCAT(CHAR(10),CHAR(10),"Aktive Rolle:",CHAR(10),'TtT V5-1 TS'!Z305)</f>
        <v xml:space="preserve">
Aktive Rolle:
TN: Gruppen arbeiten</v>
      </c>
      <c r="H228" s="6" t="str">
        <f>IF(ISBLANK('TtT V5-1 TS'!AA305),"",_xlfn.CONCAT(CHAR(10),CHAR(10),"Passive Rolle:",CHAR(10),'TtT V5-1 TS'!AA305))</f>
        <v/>
      </c>
      <c r="I228" s="6" t="str">
        <f>IF(ISBLANK('TtT V5-1 TS'!AB305),"",_xlfn.CONCAT(CHAR(10),CHAR(10),"--- Text für Chat---",CHAR(10),'TtT V5-1 TS'!AB305))</f>
        <v/>
      </c>
      <c r="J228" s="6" t="str">
        <f>IF(ISBLANK('TtT V5-1 TS'!AK305),"",_xlfn.CONCAT(CHAR(10),CHAR(10),"--- Ressource für Chat---",CHAR(10),'TtT V5-1 TS'!AK305))</f>
        <v/>
      </c>
      <c r="K228" s="6" t="str">
        <f t="shared" si="1"/>
        <v xml:space="preserve">
-*/-*/-*/-*/-*/-*/-*/-*/-*/-*/-*/-*/-*/-*/-*/-*/-*/-*/-*/-*/</v>
      </c>
      <c r="L228" s="7" t="str">
        <f>_xlfn.CONCAT(CHAR(10),Foliennotizen[[#This Row],[von bis - BS-Teilung]:[Zusatz Notes]])</f>
        <v xml:space="preserve">
[05m; bis 09:11 --- Folie 14.3 (1)]
ID: 14.02.01.02_p_DE | Einheit 14: Begrüßung und Orientierung am 2. Tag | Baustein 2: Erinnern und Wiedergeben
Inhalt 1: Wiederholung Vortag (Stichwortsalat) | Schritt 2: 2/3 TN Gruppenarbeit
Aktive Rolle:
TN: Gruppen arbeiten
-*/-*/-*/-*/-*/-*/-*/-*/-*/-*/-*/-*/-*/-*/-*/-*/-*/-*/-*/-*/</v>
      </c>
    </row>
    <row r="229" spans="1:12" x14ac:dyDescent="0.2">
      <c r="A229" s="6">
        <f>'TtT V5-1 TS'!$B307</f>
        <v>4</v>
      </c>
      <c r="B229" s="6" t="e">
        <f>'TtT V5-1 TS'!#REF!</f>
        <v>#REF!</v>
      </c>
      <c r="C229" s="6" t="str" cm="1">
        <f t="array" ref="C229">_xlfn.IFS('TtT V5-1 TS'!AD307="na","na",'TtT V5-1 TS'!AD307='TtT V5-1 TS'!AF307,_xlfn.CONCAT('TtT V5-1 TS'!AE307),'TtT V5-1 TS'!AD307&lt;&gt;'TtT V5-1 TS'!AF307,_xlfn.CONCAT('TtT V5-1 TS'!AE307,"-",'TtT V5-1 TS'!AG307))</f>
        <v>14.5-14.8</v>
      </c>
      <c r="D229" s="14" t="str">
        <f>_xlfn.CONCAT("[",TEXT('TtT V5-1 TS'!G307,"mm" ),"m; bis ",TEXT('TtT V5-1 TS'!J307,"hh:mm")," --- Folie ",Foliennotizen[[#This Row],[Folien]]," (",TEXT('TtT V5-1 TS'!AH307,"#"),")]")</f>
        <v>[04m; bis 09:20 --- Folie 14.5-14.8 (4)]</v>
      </c>
      <c r="E229" s="6" t="str">
        <f>_xlfn.CONCAT(CHAR(10),"ID: ",'TtT V5-1 TS'!L307," | Einheit ",'TtT V5-1 TS'!M307,": ",'TtT V5-1 TS'!N307," | Baustein ",'TtT V5-1 TS'!O307,": ",'TtT V5-1 TS'!P307)</f>
        <v xml:space="preserve">
ID: 14.03.01.01_p_DE | Einheit 14: Begrüßung und Orientierung am 2. Tag | Baustein 3: Orientieren</v>
      </c>
      <c r="F229" s="6" t="str">
        <f>_xlfn.CONCAT(CHAR(10),"Inhalt ",'TtT V5-1 TS'!Q307,": ",'TtT V5-1 TS'!R307," (",'TtT V5-1 TS'!S307,") | Schritt ",'TtT V5-1 TS'!T307,": ",'TtT V5-1 TS'!U307)</f>
        <v xml:space="preserve">
Inhalt 1: Programm Tag 2 (Vortrag) | Schritt 1: WL referiert</v>
      </c>
      <c r="G229" s="6" t="str">
        <f>_xlfn.CONCAT(CHAR(10),CHAR(10),"Aktive Rolle:",CHAR(10),'TtT V5-1 TS'!Z307)</f>
        <v xml:space="preserve">
Aktive Rolle:
Vortrag:
- Original Workshoplandkarte durchgehen
- Workshoplandkarte Screenshot mit Wünschen / Anliegen TN des ersten Tages durchgehen
- Tagesplan vorstellen</v>
      </c>
      <c r="H229" s="6" t="str">
        <f>IF(ISBLANK('TtT V5-1 TS'!AA307),"",_xlfn.CONCAT(CHAR(10),CHAR(10),"Passive Rolle:",CHAR(10),'TtT V5-1 TS'!AA307))</f>
        <v/>
      </c>
      <c r="I229" s="6" t="str">
        <f>IF(ISBLANK('TtT V5-1 TS'!AB307),"",_xlfn.CONCAT(CHAR(10),CHAR(10),"--- Text für Chat---",CHAR(10),'TtT V5-1 TS'!AB307))</f>
        <v/>
      </c>
      <c r="J229" s="6" t="str">
        <f>IF(ISBLANK('TtT V5-1 TS'!AK307),"",_xlfn.CONCAT(CHAR(10),CHAR(10),"--- Ressource für Chat---",CHAR(10),'TtT V5-1 TS'!AK307))</f>
        <v/>
      </c>
      <c r="K229" s="6" t="str">
        <f t="shared" si="1"/>
        <v xml:space="preserve">
-*/-*/-*/-*/-*/-*/-*/-*/-*/-*/-*/-*/-*/-*/-*/-*/-*/-*/-*/-*/</v>
      </c>
      <c r="L229" s="7" t="str">
        <f>_xlfn.CONCAT(CHAR(10),Foliennotizen[[#This Row],[von bis - BS-Teilung]:[Zusatz Notes]])</f>
        <v xml:space="preserve">
[04m; bis 09:20 --- Folie 14.5-14.8 (4)]
ID: 14.03.01.01_p_DE | Einheit 14: Begrüßung und Orientierung am 2. Tag | Baustein 3: Orientieren
Inhalt 1: Programm Tag 2 (Vortrag) | Schritt 1: WL referiert
Aktive Rolle:
Vortrag:
- Original Workshoplandkarte durchgehen
- Workshoplandkarte Screenshot mit Wünschen / Anliegen TN des ersten Tages durchgehen
- Tagesplan vorstellen
-*/-*/-*/-*/-*/-*/-*/-*/-*/-*/-*/-*/-*/-*/-*/-*/-*/-*/-*/-*/</v>
      </c>
    </row>
    <row r="230" spans="1:12" x14ac:dyDescent="0.2">
      <c r="A230" s="6">
        <f>'TtT V5-1 TS'!$B308</f>
        <v>4</v>
      </c>
      <c r="B230" s="6" t="e">
        <f>'TtT V5-1 TS'!#REF!</f>
        <v>#REF!</v>
      </c>
      <c r="C230" s="6" t="str" cm="1">
        <f t="array" ref="C230">_xlfn.IFS('TtT V5-1 TS'!AD308="na","na",'TtT V5-1 TS'!AD308='TtT V5-1 TS'!AF308,_xlfn.CONCAT('TtT V5-1 TS'!AE308),'TtT V5-1 TS'!AD308&lt;&gt;'TtT V5-1 TS'!AF308,_xlfn.CONCAT('TtT V5-1 TS'!AE308,"-",'TtT V5-1 TS'!AG308))</f>
        <v>15.1-15.4</v>
      </c>
      <c r="D230" s="14" t="str">
        <f>_xlfn.CONCAT("[",TEXT('TtT V5-1 TS'!G308,"mm" ),"m; bis ",TEXT('TtT V5-1 TS'!J308,"hh:mm")," --- Folie ",Foliennotizen[[#This Row],[Folien]]," (",TEXT('TtT V5-1 TS'!AH308,"#"),")]")</f>
        <v>[04m; bis 09:24 --- Folie 15.1-15.4 (4)]</v>
      </c>
      <c r="E230" s="6" t="str">
        <f>_xlfn.CONCAT(CHAR(10),"ID: ",'TtT V5-1 TS'!L308," | Einheit ",'TtT V5-1 TS'!M308,": ",'TtT V5-1 TS'!N308," | Baustein ",'TtT V5-1 TS'!O308,": ",'TtT V5-1 TS'!P308)</f>
        <v xml:space="preserve">
ID: 15.01.01.01_p_DE | Einheit 15: Publikation von FD | Baustein 1: Publikationswege</v>
      </c>
      <c r="F230" s="6" t="str">
        <f>_xlfn.CONCAT(CHAR(10),"Inhalt ",'TtT V5-1 TS'!Q308,": ",'TtT V5-1 TS'!R308," (",'TtT V5-1 TS'!S308,") | Schritt ",'TtT V5-1 TS'!T308,": ",'TtT V5-1 TS'!U308)</f>
        <v xml:space="preserve">
Inhalt 1: Publikationswege (Vortrag) | Schritt 1: WL referiert</v>
      </c>
      <c r="G230" s="6" t="str">
        <f>_xlfn.CONCAT(CHAR(10),CHAR(10),"Aktive Rolle:",CHAR(10),'TtT V5-1 TS'!Z308)</f>
        <v xml:space="preserve">
Aktive Rolle:
Vortrag: Publikationswege (Supplement, Repositorium, Data Journal)</v>
      </c>
      <c r="H230" s="6" t="str">
        <f>IF(ISBLANK('TtT V5-1 TS'!AA308),"",_xlfn.CONCAT(CHAR(10),CHAR(10),"Passive Rolle:",CHAR(10),'TtT V5-1 TS'!AA308))</f>
        <v/>
      </c>
      <c r="I230" s="6" t="str">
        <f>IF(ISBLANK('TtT V5-1 TS'!AB308),"",_xlfn.CONCAT(CHAR(10),CHAR(10),"--- Text für Chat---",CHAR(10),'TtT V5-1 TS'!AB308))</f>
        <v/>
      </c>
      <c r="J230" s="6" t="str">
        <f>IF(ISBLANK('TtT V5-1 TS'!AK308),"",_xlfn.CONCAT(CHAR(10),CHAR(10),"--- Ressource für Chat---",CHAR(10),'TtT V5-1 TS'!AK308))</f>
        <v/>
      </c>
      <c r="K230" s="6" t="str">
        <f t="shared" si="1"/>
        <v xml:space="preserve">
-*/-*/-*/-*/-*/-*/-*/-*/-*/-*/-*/-*/-*/-*/-*/-*/-*/-*/-*/-*/</v>
      </c>
      <c r="L230" s="7" t="str">
        <f>_xlfn.CONCAT(CHAR(10),Foliennotizen[[#This Row],[von bis - BS-Teilung]:[Zusatz Notes]])</f>
        <v xml:space="preserve">
[04m; bis 09:24 --- Folie 15.1-15.4 (4)]
ID: 15.01.01.01_p_DE | Einheit 15: Publikation von FD | Baustein 1: Publikationswege
Inhalt 1: Publikationswege (Vortrag) | Schritt 1: WL referiert
Aktive Rolle:
Vortrag: Publikationswege (Supplement, Repositorium, Data Journal)
-*/-*/-*/-*/-*/-*/-*/-*/-*/-*/-*/-*/-*/-*/-*/-*/-*/-*/-*/-*/</v>
      </c>
    </row>
    <row r="231" spans="1:12" x14ac:dyDescent="0.2">
      <c r="A231" s="6">
        <f>'TtT V5-1 TS'!$B309</f>
        <v>4</v>
      </c>
      <c r="B231" s="6" t="e">
        <f>'TtT V5-1 TS'!#REF!</f>
        <v>#REF!</v>
      </c>
      <c r="C231" s="6" t="str" cm="1">
        <f t="array" ref="C231">_xlfn.IFS('TtT V5-1 TS'!AD309="na","na",'TtT V5-1 TS'!AD309='TtT V5-1 TS'!AF309,_xlfn.CONCAT('TtT V5-1 TS'!AE309),'TtT V5-1 TS'!AD309&lt;&gt;'TtT V5-1 TS'!AF309,_xlfn.CONCAT('TtT V5-1 TS'!AE309,"-",'TtT V5-1 TS'!AG309))</f>
        <v>15.5-15.6</v>
      </c>
      <c r="D231" s="14" t="str">
        <f>_xlfn.CONCAT("[",TEXT('TtT V5-1 TS'!G309,"mm" ),"m; bis ",TEXT('TtT V5-1 TS'!J309,"hh:mm")," --- Folie ",Foliennotizen[[#This Row],[Folien]]," (",TEXT('TtT V5-1 TS'!AH309,"#"),")]")</f>
        <v>[02m; bis 09:26 --- Folie 15.5-15.6 (2)]</v>
      </c>
      <c r="E231" s="6" t="str">
        <f>_xlfn.CONCAT(CHAR(10),"ID: ",'TtT V5-1 TS'!L309," | Einheit ",'TtT V5-1 TS'!M309,": ",'TtT V5-1 TS'!N309," | Baustein ",'TtT V5-1 TS'!O309,": ",'TtT V5-1 TS'!P309)</f>
        <v xml:space="preserve">
ID: 15.02.01.01_p_DE | Einheit 15: Publikation von FD | Baustein 2: Repositorium finden</v>
      </c>
      <c r="F231" s="6" t="str">
        <f>_xlfn.CONCAT(CHAR(10),"Inhalt ",'TtT V5-1 TS'!Q309,": ",'TtT V5-1 TS'!R309," (",'TtT V5-1 TS'!S309,") | Schritt ",'TtT V5-1 TS'!T309,": ",'TtT V5-1 TS'!U309)</f>
        <v xml:space="preserve">
Inhalt 1: Repositorium (Vortrag) | Schritt 1: WL referiert</v>
      </c>
      <c r="G231" s="6" t="str">
        <f>_xlfn.CONCAT(CHAR(10),CHAR(10),"Aktive Rolle:",CHAR(10),'TtT V5-1 TS'!Z309)</f>
        <v xml:space="preserve">
Aktive Rolle:
Vortrag:
- re3data (Verweis auf verschiedene Suchmöglichkeiten: a. Stichwort b. Browse by subject)
- risources (DFG)</v>
      </c>
      <c r="H231" s="6" t="str">
        <f>IF(ISBLANK('TtT V5-1 TS'!AA309),"",_xlfn.CONCAT(CHAR(10),CHAR(10),"Passive Rolle:",CHAR(10),'TtT V5-1 TS'!AA309))</f>
        <v/>
      </c>
      <c r="I231" s="6" t="str">
        <f>IF(ISBLANK('TtT V5-1 TS'!AB309),"",_xlfn.CONCAT(CHAR(10),CHAR(10),"--- Text für Chat---",CHAR(10),'TtT V5-1 TS'!AB309))</f>
        <v/>
      </c>
      <c r="J231" s="6" t="str">
        <f>IF(ISBLANK('TtT V5-1 TS'!AK309),"",_xlfn.CONCAT(CHAR(10),CHAR(10),"--- Ressource für Chat---",CHAR(10),'TtT V5-1 TS'!AK309))</f>
        <v/>
      </c>
      <c r="K231" s="6" t="str">
        <f t="shared" si="1"/>
        <v xml:space="preserve">
-*/-*/-*/-*/-*/-*/-*/-*/-*/-*/-*/-*/-*/-*/-*/-*/-*/-*/-*/-*/</v>
      </c>
      <c r="L231" s="7" t="str">
        <f>_xlfn.CONCAT(CHAR(10),Foliennotizen[[#This Row],[von bis - BS-Teilung]:[Zusatz Notes]])</f>
        <v xml:space="preserve">
[02m; bis 09:26 --- Folie 15.5-15.6 (2)]
ID: 15.02.01.01_p_DE | Einheit 15: Publikation von FD | Baustein 2: Repositorium finden
Inhalt 1: Repositorium (Vortrag) | Schritt 1: WL referiert
Aktive Rolle:
Vortrag:
- re3data (Verweis auf verschiedene Suchmöglichkeiten: a. Stichwort b. Browse by subject)
- risources (DFG)
-*/-*/-*/-*/-*/-*/-*/-*/-*/-*/-*/-*/-*/-*/-*/-*/-*/-*/-*/-*/</v>
      </c>
    </row>
    <row r="232" spans="1:12" x14ac:dyDescent="0.2">
      <c r="A232" s="6">
        <f>'TtT V5-1 TS'!$B311</f>
        <v>4</v>
      </c>
      <c r="B232" s="6" t="e">
        <f>'TtT V5-1 TS'!#REF!</f>
        <v>#REF!</v>
      </c>
      <c r="C232" s="6" t="str" cm="1">
        <f t="array" ref="C232">_xlfn.IFS('TtT V5-1 TS'!AD311="na","na",'TtT V5-1 TS'!AD311='TtT V5-1 TS'!AF311,_xlfn.CONCAT('TtT V5-1 TS'!AE311),'TtT V5-1 TS'!AD311&lt;&gt;'TtT V5-1 TS'!AF311,_xlfn.CONCAT('TtT V5-1 TS'!AE311,"-",'TtT V5-1 TS'!AG311))</f>
        <v>15.8</v>
      </c>
      <c r="D232" s="14" t="str">
        <f>_xlfn.CONCAT("[",TEXT('TtT V5-1 TS'!G311,"mm" ),"m; bis ",TEXT('TtT V5-1 TS'!J311,"hh:mm")," --- Folie ",Foliennotizen[[#This Row],[Folien]]," (",TEXT('TtT V5-1 TS'!AH311,"#"),")]")</f>
        <v>[03m; bis 09:39 --- Folie 15.8 (1)]</v>
      </c>
      <c r="E232" s="6" t="str">
        <f>_xlfn.CONCAT(CHAR(10),"ID: ",'TtT V5-1 TS'!L311," | Einheit ",'TtT V5-1 TS'!M311,": ",'TtT V5-1 TS'!N311," | Baustein ",'TtT V5-1 TS'!O311,": ",'TtT V5-1 TS'!P311)</f>
        <v xml:space="preserve">
ID: 15.02.02.02_p_DE | Einheit 15: Publikation von FD | Baustein 2: Repositorium finden</v>
      </c>
      <c r="F232" s="6" t="str">
        <f>_xlfn.CONCAT(CHAR(10),"Inhalt ",'TtT V5-1 TS'!Q311,": ",'TtT V5-1 TS'!R311," (",'TtT V5-1 TS'!S311,") | Schritt ",'TtT V5-1 TS'!T311,": ",'TtT V5-1 TS'!U311)</f>
        <v xml:space="preserve">
Inhalt 2: re3data (Mini-Übung) | Schritt 2: 2/2 TN geben Input</v>
      </c>
      <c r="G232" s="6" t="str">
        <f>_xlfn.CONCAT(CHAR(10),CHAR(10),"Aktive Rolle:",CHAR(10),'TtT V5-1 TS'!Z311)</f>
        <v xml:space="preserve">
Aktive Rolle:
Moderation:
- "Habt Ihr etwas geeignetes gefunden? Wie waren Eure Erfahrungen mit der Suche? Gab es Probleme?"
- Bitte Antworten einfach in den Raum rufen
- ggf. kommentieren, dass in bestimmten Fachbereichen (noch) wenig existiert</v>
      </c>
      <c r="H232" s="6" t="str">
        <f>IF(ISBLANK('TtT V5-1 TS'!AA311),"",_xlfn.CONCAT(CHAR(10),CHAR(10),"Passive Rolle:",CHAR(10),'TtT V5-1 TS'!AA311))</f>
        <v/>
      </c>
      <c r="I232" s="6" t="str">
        <f>IF(ISBLANK('TtT V5-1 TS'!AB311),"",_xlfn.CONCAT(CHAR(10),CHAR(10),"--- Text für Chat---",CHAR(10),'TtT V5-1 TS'!AB311))</f>
        <v/>
      </c>
      <c r="J232" s="6" t="str">
        <f>IF(ISBLANK('TtT V5-1 TS'!AK311),"",_xlfn.CONCAT(CHAR(10),CHAR(10),"--- Ressource für Chat---",CHAR(10),'TtT V5-1 TS'!AK311))</f>
        <v/>
      </c>
      <c r="K232" s="6" t="str">
        <f t="shared" si="1"/>
        <v xml:space="preserve">
-*/-*/-*/-*/-*/-*/-*/-*/-*/-*/-*/-*/-*/-*/-*/-*/-*/-*/-*/-*/</v>
      </c>
      <c r="L232" s="7" t="str">
        <f>_xlfn.CONCAT(CHAR(10),Foliennotizen[[#This Row],[von bis - BS-Teilung]:[Zusatz Notes]])</f>
        <v xml:space="preserve">
[03m; bis 09:39 --- Folie 15.8 (1)]
ID: 15.02.02.02_p_DE | Einheit 15: Publikation von FD | Baustein 2: Repositorium finden
Inhalt 2: re3data (Mini-Übung) | Schritt 2: 2/2 TN geben Input
Aktive Rolle:
Moderation:
- "Habt Ihr etwas geeignetes gefunden? Wie waren Eure Erfahrungen mit der Suche? Gab es Probleme?"
- Bitte Antworten einfach in den Raum rufen
- ggf. kommentieren, dass in bestimmten Fachbereichen (noch) wenig existiert
-*/-*/-*/-*/-*/-*/-*/-*/-*/-*/-*/-*/-*/-*/-*/-*/-*/-*/-*/-*/</v>
      </c>
    </row>
    <row r="233" spans="1:12" x14ac:dyDescent="0.2">
      <c r="A233" s="6">
        <f>'TtT V5-1 TS'!$B312</f>
        <v>4</v>
      </c>
      <c r="B233" s="6" t="e">
        <f>'TtT V5-1 TS'!#REF!</f>
        <v>#REF!</v>
      </c>
      <c r="C233" s="6" t="str" cm="1">
        <f t="array" ref="C233">_xlfn.IFS('TtT V5-1 TS'!AD312="na","na",'TtT V5-1 TS'!AD312='TtT V5-1 TS'!AF312,_xlfn.CONCAT('TtT V5-1 TS'!AE312),'TtT V5-1 TS'!AD312&lt;&gt;'TtT V5-1 TS'!AF312,_xlfn.CONCAT('TtT V5-1 TS'!AE312,"-",'TtT V5-1 TS'!AG312))</f>
        <v>15.9</v>
      </c>
      <c r="D233" s="14" t="str">
        <f>_xlfn.CONCAT("[",TEXT('TtT V5-1 TS'!G312,"mm" ),"m; bis ",TEXT('TtT V5-1 TS'!J312,"hh:mm")," --- Folie ",Foliennotizen[[#This Row],[Folien]]," (",TEXT('TtT V5-1 TS'!AH312,"#"),")]")</f>
        <v>[04m; bis 09:43 --- Folie 15.9 (1)]</v>
      </c>
      <c r="E233" s="6" t="str">
        <f>_xlfn.CONCAT(CHAR(10),"ID: ",'TtT V5-1 TS'!L312," | Einheit ",'TtT V5-1 TS'!M312,": ",'TtT V5-1 TS'!N312," | Baustein ",'TtT V5-1 TS'!O312,": ",'TtT V5-1 TS'!P312)</f>
        <v xml:space="preserve">
ID: 15.02.03.01_p_DE | Einheit 15: Publikation von FD | Baustein 2: Repositorium finden</v>
      </c>
      <c r="F233" s="6" t="str">
        <f>_xlfn.CONCAT(CHAR(10),"Inhalt ",'TtT V5-1 TS'!Q312,": ",'TtT V5-1 TS'!R312," (",'TtT V5-1 TS'!S312,") | Schritt ",'TtT V5-1 TS'!T312,": ",'TtT V5-1 TS'!U312)</f>
        <v xml:space="preserve">
Inhalt 3: Kriterien Repo (Zuruf) | Schritt 1: TN geben Input</v>
      </c>
      <c r="G233" s="6" t="str">
        <f>_xlfn.CONCAT(CHAR(10),CHAR(10),"Aktive Rolle:",CHAR(10),'TtT V5-1 TS'!Z312)</f>
        <v xml:space="preserve">
Aktive Rolle:
Aufgabenstellung:
- Zuruf mit Notizen
- "Was meint Ihr sind Kriterien für die Auswahl eines geeigneten Repositoriums?"
- Bitte Antworten einfach in den Raum rufen
- ggf. wichtige Kriterien ergänzen (siehe Notizfeld)</v>
      </c>
      <c r="H233" s="6" t="str">
        <f>IF(ISBLANK('TtT V5-1 TS'!AA312),"",_xlfn.CONCAT(CHAR(10),CHAR(10),"Passive Rolle:",CHAR(10),'TtT V5-1 TS'!AA312))</f>
        <v/>
      </c>
      <c r="I233" s="6" t="str">
        <f>IF(ISBLANK('TtT V5-1 TS'!AB312),"",_xlfn.CONCAT(CHAR(10),CHAR(10),"--- Text für Chat---",CHAR(10),'TtT V5-1 TS'!AB312))</f>
        <v/>
      </c>
      <c r="J233" s="6" t="str">
        <f>IF(ISBLANK('TtT V5-1 TS'!AK312),"",_xlfn.CONCAT(CHAR(10),CHAR(10),"--- Ressource für Chat---",CHAR(10),'TtT V5-1 TS'!AK312))</f>
        <v/>
      </c>
      <c r="K233" s="6" t="str">
        <f t="shared" si="1"/>
        <v xml:space="preserve">
-*/-*/-*/-*/-*/-*/-*/-*/-*/-*/-*/-*/-*/-*/-*/-*/-*/-*/-*/-*/</v>
      </c>
      <c r="L233" s="7" t="str">
        <f>_xlfn.CONCAT(CHAR(10),Foliennotizen[[#This Row],[von bis - BS-Teilung]:[Zusatz Notes]])</f>
        <v xml:space="preserve">
[04m; bis 09:43 --- Folie 15.9 (1)]
ID: 15.02.03.01_p_DE | Einheit 15: Publikation von FD | Baustein 2: Repositorium finden
Inhalt 3: Kriterien Repo (Zuruf) | Schritt 1: TN geben Input
Aktive Rolle:
Aufgabenstellung:
- Zuruf mit Notizen
- "Was meint Ihr sind Kriterien für die Auswahl eines geeigneten Repositoriums?"
- Bitte Antworten einfach in den Raum rufen
- ggf. wichtige Kriterien ergänzen (siehe Notizfeld)
-*/-*/-*/-*/-*/-*/-*/-*/-*/-*/-*/-*/-*/-*/-*/-*/-*/-*/-*/-*/</v>
      </c>
    </row>
    <row r="234" spans="1:12" x14ac:dyDescent="0.2">
      <c r="A234" s="6">
        <f>'TtT V5-1 TS'!$B313</f>
        <v>4</v>
      </c>
      <c r="B234" s="6" t="e">
        <f>'TtT V5-1 TS'!#REF!</f>
        <v>#REF!</v>
      </c>
      <c r="C234" s="6" t="str" cm="1">
        <f t="array" ref="C234">_xlfn.IFS('TtT V5-1 TS'!AD313="na","na",'TtT V5-1 TS'!AD313='TtT V5-1 TS'!AF313,_xlfn.CONCAT('TtT V5-1 TS'!AE313),'TtT V5-1 TS'!AD313&lt;&gt;'TtT V5-1 TS'!AF313,_xlfn.CONCAT('TtT V5-1 TS'!AE313,"-",'TtT V5-1 TS'!AG313))</f>
        <v>na</v>
      </c>
      <c r="D234" s="14" t="str">
        <f>_xlfn.CONCAT("[",TEXT('TtT V5-1 TS'!G313,"mm" ),"m; bis ",TEXT('TtT V5-1 TS'!J313,"hh:mm")," --- Folie ",Foliennotizen[[#This Row],[Folien]]," (",TEXT('TtT V5-1 TS'!AH313,"#"),")]")</f>
        <v>[02m; bis 09:43 --- Folie na (na)]</v>
      </c>
      <c r="E234" s="6" t="str">
        <f>_xlfn.CONCAT(CHAR(10),"ID: ",'TtT V5-1 TS'!L313," | Einheit ",'TtT V5-1 TS'!M313,": ",'TtT V5-1 TS'!N313," | Baustein ",'TtT V5-1 TS'!O313,": ",'TtT V5-1 TS'!P313)</f>
        <v xml:space="preserve">
ID: 15.02.03a.01_p_DE | Einheit 15: Publikation von FD | Baustein 2: Repositorium finden</v>
      </c>
      <c r="F234" s="6" t="str">
        <f>_xlfn.CONCAT(CHAR(10),"Inhalt ",'TtT V5-1 TS'!Q313,": ",'TtT V5-1 TS'!R313," (",'TtT V5-1 TS'!S313,") | Schritt ",'TtT V5-1 TS'!T313,": ",'TtT V5-1 TS'!U313)</f>
        <v xml:space="preserve">
Inhalt 03a: Kriterien Repo (Vortrag) | Schritt 1: WL referiert</v>
      </c>
      <c r="G234" s="6" t="str">
        <f>_xlfn.CONCAT(CHAR(10),CHAR(10),"Aktive Rolle:",CHAR(10),'TtT V5-1 TS'!Z313)</f>
        <v xml:space="preserve">
Aktive Rolle:
Vortrag: Kriterien für die Auswahl eines Repositoriums </v>
      </c>
      <c r="H234" s="6" t="str">
        <f>IF(ISBLANK('TtT V5-1 TS'!AA313),"",_xlfn.CONCAT(CHAR(10),CHAR(10),"Passive Rolle:",CHAR(10),'TtT V5-1 TS'!AA313))</f>
        <v/>
      </c>
      <c r="I234" s="6" t="str">
        <f>IF(ISBLANK('TtT V5-1 TS'!AB313),"",_xlfn.CONCAT(CHAR(10),CHAR(10),"--- Text für Chat---",CHAR(10),'TtT V5-1 TS'!AB313))</f>
        <v/>
      </c>
      <c r="J234" s="6" t="str">
        <f>IF(ISBLANK('TtT V5-1 TS'!AK313),"",_xlfn.CONCAT(CHAR(10),CHAR(10),"--- Ressource für Chat---",CHAR(10),'TtT V5-1 TS'!AK313))</f>
        <v/>
      </c>
      <c r="K234" s="6" t="str">
        <f t="shared" si="1"/>
        <v xml:space="preserve">
-*/-*/-*/-*/-*/-*/-*/-*/-*/-*/-*/-*/-*/-*/-*/-*/-*/-*/-*/-*/</v>
      </c>
      <c r="L234" s="7" t="str">
        <f>_xlfn.CONCAT(CHAR(10),Foliennotizen[[#This Row],[von bis - BS-Teilung]:[Zusatz Notes]])</f>
        <v xml:space="preserve">
[02m; bis 09:43 --- Folie na (na)]
ID: 15.02.03a.01_p_DE | Einheit 15: Publikation von FD | Baustein 2: Repositorium finden
Inhalt 03a: Kriterien Repo (Vortrag) | Schritt 1: WL referiert
Aktive Rolle:
Vortrag: Kriterien für die Auswahl eines Repositoriums 
-*/-*/-*/-*/-*/-*/-*/-*/-*/-*/-*/-*/-*/-*/-*/-*/-*/-*/-*/-*/</v>
      </c>
    </row>
    <row r="235" spans="1:12" x14ac:dyDescent="0.2">
      <c r="A235" s="6">
        <f>'TtT V5-1 TS'!$B315</f>
        <v>4</v>
      </c>
      <c r="B235" s="6" t="e">
        <f>'TtT V5-1 TS'!#REF!</f>
        <v>#REF!</v>
      </c>
      <c r="C235" s="6" t="str" cm="1">
        <f t="array" ref="C235">_xlfn.IFS('TtT V5-1 TS'!AD315="na","na",'TtT V5-1 TS'!AD315='TtT V5-1 TS'!AF315,_xlfn.CONCAT('TtT V5-1 TS'!AE315),'TtT V5-1 TS'!AD315&lt;&gt;'TtT V5-1 TS'!AF315,_xlfn.CONCAT('TtT V5-1 TS'!AE315,"-",'TtT V5-1 TS'!AG315))</f>
        <v>15.10</v>
      </c>
      <c r="D235" s="14" t="str">
        <f>_xlfn.CONCAT("[",TEXT('TtT V5-1 TS'!G315,"mm" ),"m; bis ",TEXT('TtT V5-1 TS'!J315,"hh:mm")," --- Folie ",Foliennotizen[[#This Row],[Folien]]," (",TEXT('TtT V5-1 TS'!AH315,"#"),")]")</f>
        <v>[01m; bis 09:44 --- Folie 15.10 (1)]</v>
      </c>
      <c r="E235" s="6" t="str">
        <f>_xlfn.CONCAT(CHAR(10),"ID: ",'TtT V5-1 TS'!L315," | Einheit ",'TtT V5-1 TS'!M315,": ",'TtT V5-1 TS'!N315," | Baustein ",'TtT V5-1 TS'!O315,": ",'TtT V5-1 TS'!P315)</f>
        <v xml:space="preserve">
ID: 15.03.01.01_p_DE | Einheit 15: Publikation von FD | Baustein 3: Daten für Publikation auswählen</v>
      </c>
      <c r="F235" s="6" t="str">
        <f>_xlfn.CONCAT(CHAR(10),"Inhalt ",'TtT V5-1 TS'!Q315,": ",'TtT V5-1 TS'!R315," (",'TtT V5-1 TS'!S315,") | Schritt ",'TtT V5-1 TS'!T315,": ",'TtT V5-1 TS'!U315)</f>
        <v xml:space="preserve">
Inhalt 1: Daten publizieren (Vortrag) | Schritt 1: WL referiert</v>
      </c>
      <c r="G235" s="6" t="str">
        <f>_xlfn.CONCAT(CHAR(10),CHAR(10),"Aktive Rolle:",CHAR(10),'TtT V5-1 TS'!Z315)</f>
        <v xml:space="preserve">
Aktive Rolle:
Vortrag: Kriterien für Publikation von Daten</v>
      </c>
      <c r="H235" s="6" t="str">
        <f>IF(ISBLANK('TtT V5-1 TS'!AA315),"",_xlfn.CONCAT(CHAR(10),CHAR(10),"Passive Rolle:",CHAR(10),'TtT V5-1 TS'!AA315))</f>
        <v/>
      </c>
      <c r="I235" s="6" t="str">
        <f>IF(ISBLANK('TtT V5-1 TS'!AB315),"",_xlfn.CONCAT(CHAR(10),CHAR(10),"--- Text für Chat---",CHAR(10),'TtT V5-1 TS'!AB315))</f>
        <v/>
      </c>
      <c r="J235" s="6" t="str">
        <f>IF(ISBLANK('TtT V5-1 TS'!AK315),"",_xlfn.CONCAT(CHAR(10),CHAR(10),"--- Ressource für Chat---",CHAR(10),'TtT V5-1 TS'!AK315))</f>
        <v/>
      </c>
      <c r="K235" s="6" t="str">
        <f t="shared" si="1"/>
        <v xml:space="preserve">
-*/-*/-*/-*/-*/-*/-*/-*/-*/-*/-*/-*/-*/-*/-*/-*/-*/-*/-*/-*/</v>
      </c>
      <c r="L235" s="7" t="str">
        <f>_xlfn.CONCAT(CHAR(10),Foliennotizen[[#This Row],[von bis - BS-Teilung]:[Zusatz Notes]])</f>
        <v xml:space="preserve">
[01m; bis 09:44 --- Folie 15.10 (1)]
ID: 15.03.01.01_p_DE | Einheit 15: Publikation von FD | Baustein 3: Daten für Publikation auswählen
Inhalt 1: Daten publizieren (Vortrag) | Schritt 1: WL referiert
Aktive Rolle:
Vortrag: Kriterien für Publikation von Daten
-*/-*/-*/-*/-*/-*/-*/-*/-*/-*/-*/-*/-*/-*/-*/-*/-*/-*/-*/-*/</v>
      </c>
    </row>
    <row r="236" spans="1:12" x14ac:dyDescent="0.2">
      <c r="A236" s="6">
        <f>'TtT V5-1 TS'!$B316</f>
        <v>4</v>
      </c>
      <c r="B236" s="6" t="e">
        <f>'TtT V5-1 TS'!#REF!</f>
        <v>#REF!</v>
      </c>
      <c r="C236" s="6" t="str" cm="1">
        <f t="array" ref="C236">_xlfn.IFS('TtT V5-1 TS'!AD316="na","na",'TtT V5-1 TS'!AD316='TtT V5-1 TS'!AF316,_xlfn.CONCAT('TtT V5-1 TS'!AE316),'TtT V5-1 TS'!AD316&lt;&gt;'TtT V5-1 TS'!AF316,_xlfn.CONCAT('TtT V5-1 TS'!AE316,"-",'TtT V5-1 TS'!AG316))</f>
        <v>15.11-15.15</v>
      </c>
      <c r="D236" s="14" t="str">
        <f>_xlfn.CONCAT("[",TEXT('TtT V5-1 TS'!G316,"mm" ),"m; bis ",TEXT('TtT V5-1 TS'!J316,"hh:mm")," --- Folie ",Foliennotizen[[#This Row],[Folien]]," (",TEXT('TtT V5-1 TS'!AH316,"#"),")]")</f>
        <v>[04m; bis 09:48 --- Folie 15.11-15.15 (5)]</v>
      </c>
      <c r="E236" s="6" t="str">
        <f>_xlfn.CONCAT(CHAR(10),"ID: ",'TtT V5-1 TS'!L316," | Einheit ",'TtT V5-1 TS'!M316,": ",'TtT V5-1 TS'!N316," | Baustein ",'TtT V5-1 TS'!O316,": ",'TtT V5-1 TS'!P316)</f>
        <v xml:space="preserve">
ID: 15.04.01.01_p_DE | Einheit 15: Publikation von FD | Baustein 4: Lizenzen</v>
      </c>
      <c r="F236" s="6" t="str">
        <f>_xlfn.CONCAT(CHAR(10),"Inhalt ",'TtT V5-1 TS'!Q316,": ",'TtT V5-1 TS'!R316," (",'TtT V5-1 TS'!S316,") | Schritt ",'TtT V5-1 TS'!T316,": ",'TtT V5-1 TS'!U316)</f>
        <v xml:space="preserve">
Inhalt 1: Creative Commons (Vortrag) | Schritt 1: WL referiert</v>
      </c>
      <c r="G236" s="6" t="str">
        <f>_xlfn.CONCAT(CHAR(10),CHAR(10),"Aktive Rolle:",CHAR(10),'TtT V5-1 TS'!Z316)</f>
        <v xml:space="preserve">
Aktive Rolle:
Vortrag: CC Lizenzen</v>
      </c>
      <c r="H236" s="6" t="str">
        <f>IF(ISBLANK('TtT V5-1 TS'!AA316),"",_xlfn.CONCAT(CHAR(10),CHAR(10),"Passive Rolle:",CHAR(10),'TtT V5-1 TS'!AA316))</f>
        <v/>
      </c>
      <c r="I236" s="6" t="str">
        <f>IF(ISBLANK('TtT V5-1 TS'!AB316),"",_xlfn.CONCAT(CHAR(10),CHAR(10),"--- Text für Chat---",CHAR(10),'TtT V5-1 TS'!AB316))</f>
        <v/>
      </c>
      <c r="J236" s="6" t="str">
        <f>IF(ISBLANK('TtT V5-1 TS'!AK316),"",_xlfn.CONCAT(CHAR(10),CHAR(10),"--- Ressource für Chat---",CHAR(10),'TtT V5-1 TS'!AK316))</f>
        <v/>
      </c>
      <c r="K236" s="6" t="str">
        <f t="shared" si="1"/>
        <v xml:space="preserve">
-*/-*/-*/-*/-*/-*/-*/-*/-*/-*/-*/-*/-*/-*/-*/-*/-*/-*/-*/-*/</v>
      </c>
      <c r="L236" s="7" t="str">
        <f>_xlfn.CONCAT(CHAR(10),Foliennotizen[[#This Row],[von bis - BS-Teilung]:[Zusatz Notes]])</f>
        <v xml:space="preserve">
[04m; bis 09:48 --- Folie 15.11-15.15 (5)]
ID: 15.04.01.01_p_DE | Einheit 15: Publikation von FD | Baustein 4: Lizenzen
Inhalt 1: Creative Commons (Vortrag) | Schritt 1: WL referiert
Aktive Rolle:
Vortrag: CC Lizenzen
-*/-*/-*/-*/-*/-*/-*/-*/-*/-*/-*/-*/-*/-*/-*/-*/-*/-*/-*/-*/</v>
      </c>
    </row>
    <row r="237" spans="1:12" x14ac:dyDescent="0.2">
      <c r="A237" s="6">
        <f>'TtT V5-1 TS'!$B317</f>
        <v>4</v>
      </c>
      <c r="B237" s="6" t="e">
        <f>'TtT V5-1 TS'!#REF!</f>
        <v>#REF!</v>
      </c>
      <c r="C237" s="6" t="str" cm="1">
        <f t="array" ref="C237">_xlfn.IFS('TtT V5-1 TS'!AD317="na","na",'TtT V5-1 TS'!AD317='TtT V5-1 TS'!AF317,_xlfn.CONCAT('TtT V5-1 TS'!AE317),'TtT V5-1 TS'!AD317&lt;&gt;'TtT V5-1 TS'!AF317,_xlfn.CONCAT('TtT V5-1 TS'!AE317,"-",'TtT V5-1 TS'!AG317))</f>
        <v>15.16-15.19</v>
      </c>
      <c r="D237" s="14" t="str">
        <f>_xlfn.CONCAT("[",TEXT('TtT V5-1 TS'!G317,"mm" ),"m; bis ",TEXT('TtT V5-1 TS'!J317,"hh:mm")," --- Folie ",Foliennotizen[[#This Row],[Folien]]," (",TEXT('TtT V5-1 TS'!AH317,"#"),")]")</f>
        <v>[04m; bis 09:52 --- Folie 15.16-15.19 (4)]</v>
      </c>
      <c r="E237" s="6" t="str">
        <f>_xlfn.CONCAT(CHAR(10),"ID: ",'TtT V5-1 TS'!L317," | Einheit ",'TtT V5-1 TS'!M317,": ",'TtT V5-1 TS'!N317," | Baustein ",'TtT V5-1 TS'!O317,": ",'TtT V5-1 TS'!P317)</f>
        <v xml:space="preserve">
ID: 15.05.01.01_p_DE | Einheit 15: Publikation von FD | Baustein 5: Persistente Identifier</v>
      </c>
      <c r="F237" s="6" t="str">
        <f>_xlfn.CONCAT(CHAR(10),"Inhalt ",'TtT V5-1 TS'!Q317,": ",'TtT V5-1 TS'!R317," (",'TtT V5-1 TS'!S317,") | Schritt ",'TtT V5-1 TS'!T317,": ",'TtT V5-1 TS'!U317)</f>
        <v xml:space="preserve">
Inhalt 1: PID (Vortrag) | Schritt 1: WL referiert</v>
      </c>
      <c r="G237" s="6" t="str">
        <f>_xlfn.CONCAT(CHAR(10),CHAR(10),"Aktive Rolle:",CHAR(10),'TtT V5-1 TS'!Z317)</f>
        <v xml:space="preserve">
Aktive Rolle:
Vortrag: Einführung PID, Bsp. für PID (DOI)</v>
      </c>
      <c r="H237" s="6" t="str">
        <f>IF(ISBLANK('TtT V5-1 TS'!AA317),"",_xlfn.CONCAT(CHAR(10),CHAR(10),"Passive Rolle:",CHAR(10),'TtT V5-1 TS'!AA317))</f>
        <v/>
      </c>
      <c r="I237" s="6" t="str">
        <f>IF(ISBLANK('TtT V5-1 TS'!AB317),"",_xlfn.CONCAT(CHAR(10),CHAR(10),"--- Text für Chat---",CHAR(10),'TtT V5-1 TS'!AB317))</f>
        <v/>
      </c>
      <c r="J237" s="6" t="str">
        <f>IF(ISBLANK('TtT V5-1 TS'!AK317),"",_xlfn.CONCAT(CHAR(10),CHAR(10),"--- Ressource für Chat---",CHAR(10),'TtT V5-1 TS'!AK317))</f>
        <v/>
      </c>
      <c r="K237" s="6" t="str">
        <f t="shared" si="1"/>
        <v xml:space="preserve">
-*/-*/-*/-*/-*/-*/-*/-*/-*/-*/-*/-*/-*/-*/-*/-*/-*/-*/-*/-*/</v>
      </c>
      <c r="L237" s="7" t="str">
        <f>_xlfn.CONCAT(CHAR(10),Foliennotizen[[#This Row],[von bis - BS-Teilung]:[Zusatz Notes]])</f>
        <v xml:space="preserve">
[04m; bis 09:52 --- Folie 15.16-15.19 (4)]
ID: 15.05.01.01_p_DE | Einheit 15: Publikation von FD | Baustein 5: Persistente Identifier
Inhalt 1: PID (Vortrag) | Schritt 1: WL referiert
Aktive Rolle:
Vortrag: Einführung PID, Bsp. für PID (DOI)
-*/-*/-*/-*/-*/-*/-*/-*/-*/-*/-*/-*/-*/-*/-*/-*/-*/-*/-*/-*/</v>
      </c>
    </row>
    <row r="238" spans="1:12" x14ac:dyDescent="0.2">
      <c r="A238" s="6">
        <f>'TtT V5-1 TS'!$B319</f>
        <v>4</v>
      </c>
      <c r="B238" s="6" t="e">
        <f>'TtT V5-1 TS'!#REF!</f>
        <v>#REF!</v>
      </c>
      <c r="C238" s="6" t="str" cm="1">
        <f t="array" ref="C238">_xlfn.IFS('TtT V5-1 TS'!AD319="na","na",'TtT V5-1 TS'!AD319='TtT V5-1 TS'!AF319,_xlfn.CONCAT('TtT V5-1 TS'!AE319),'TtT V5-1 TS'!AD319&lt;&gt;'TtT V5-1 TS'!AF319,_xlfn.CONCAT('TtT V5-1 TS'!AE319,"-",'TtT V5-1 TS'!AG319))</f>
        <v>na</v>
      </c>
      <c r="D238" s="14" t="str">
        <f>_xlfn.CONCAT("[",TEXT('TtT V5-1 TS'!G319,"mm" ),"m; bis ",TEXT('TtT V5-1 TS'!J319,"hh:mm")," --- Folie ",Foliennotizen[[#This Row],[Folien]]," (",TEXT('TtT V5-1 TS'!AH319,"#"),")]")</f>
        <v>[01m; bis 09:53 --- Folie na (na)]</v>
      </c>
      <c r="E238" s="6" t="str">
        <f>_xlfn.CONCAT(CHAR(10),"ID: ",'TtT V5-1 TS'!L319," | Einheit ",'TtT V5-1 TS'!M319,": ",'TtT V5-1 TS'!N319," | Baustein ",'TtT V5-1 TS'!O319,": ",'TtT V5-1 TS'!P319)</f>
        <v xml:space="preserve">
ID: 15.05.02a.01_p_DE | Einheit 15: Publikation von FD | Baustein 5: Persistente Identifier</v>
      </c>
      <c r="F238" s="6" t="str">
        <f>_xlfn.CONCAT(CHAR(10),"Inhalt ",'TtT V5-1 TS'!Q319,": ",'TtT V5-1 TS'!R319," (",'TtT V5-1 TS'!S319,") | Schritt ",'TtT V5-1 TS'!T319,": ",'TtT V5-1 TS'!U319)</f>
        <v xml:space="preserve">
Inhalt 02a: ORCID (Schätzfrage) | Schritt 1: TN geben Input</v>
      </c>
      <c r="G238" s="6" t="str">
        <f>_xlfn.CONCAT(CHAR(10),CHAR(10),"Aktive Rolle:",CHAR(10),'TtT V5-1 TS'!Z319)</f>
        <v xml:space="preserve">
Aktive Rolle:
Aufgabenstellung:
- Schätzung der Anzahl der ORCIDs im Raum
- "Was meint Ihr: Wie viele Personen hier im Raum haben eine ORCID ?"
- Bitte Schätzung als Zahl in den Raum reinrufen
- Auflösen</v>
      </c>
      <c r="H238" s="6" t="str">
        <f>IF(ISBLANK('TtT V5-1 TS'!AA319),"",_xlfn.CONCAT(CHAR(10),CHAR(10),"Passive Rolle:",CHAR(10),'TtT V5-1 TS'!AA319))</f>
        <v/>
      </c>
      <c r="I238" s="6" t="str">
        <f>IF(ISBLANK('TtT V5-1 TS'!AB319),"",_xlfn.CONCAT(CHAR(10),CHAR(10),"--- Text für Chat---",CHAR(10),'TtT V5-1 TS'!AB319))</f>
        <v/>
      </c>
      <c r="J238" s="6" t="str">
        <f>IF(ISBLANK('TtT V5-1 TS'!AK319),"",_xlfn.CONCAT(CHAR(10),CHAR(10),"--- Ressource für Chat---",CHAR(10),'TtT V5-1 TS'!AK319))</f>
        <v/>
      </c>
      <c r="K238" s="6" t="str">
        <f t="shared" si="1"/>
        <v xml:space="preserve">
-*/-*/-*/-*/-*/-*/-*/-*/-*/-*/-*/-*/-*/-*/-*/-*/-*/-*/-*/-*/</v>
      </c>
      <c r="L238" s="7" t="str">
        <f>_xlfn.CONCAT(CHAR(10),Foliennotizen[[#This Row],[von bis - BS-Teilung]:[Zusatz Notes]])</f>
        <v xml:space="preserve">
[01m; bis 09:53 --- Folie na (na)]
ID: 15.05.02a.01_p_DE | Einheit 15: Publikation von FD | Baustein 5: Persistente Identifier
Inhalt 02a: ORCID (Schätzfrage) | Schritt 1: TN geben Input
Aktive Rolle:
Aufgabenstellung:
- Schätzung der Anzahl der ORCIDs im Raum
- "Was meint Ihr: Wie viele Personen hier im Raum haben eine ORCID ?"
- Bitte Schätzung als Zahl in den Raum reinrufen
- Auflösen
-*/-*/-*/-*/-*/-*/-*/-*/-*/-*/-*/-*/-*/-*/-*/-*/-*/-*/-*/-*/</v>
      </c>
    </row>
    <row r="239" spans="1:12" x14ac:dyDescent="0.2">
      <c r="A239" s="6">
        <f>'TtT V5-1 TS'!$B320</f>
        <v>4</v>
      </c>
      <c r="B239" s="6" t="e">
        <f>'TtT V5-1 TS'!#REF!</f>
        <v>#REF!</v>
      </c>
      <c r="C239" s="6" t="str" cm="1">
        <f t="array" ref="C239">_xlfn.IFS('TtT V5-1 TS'!AD320="na","na",'TtT V5-1 TS'!AD320='TtT V5-1 TS'!AF320,_xlfn.CONCAT('TtT V5-1 TS'!AE320),'TtT V5-1 TS'!AD320&lt;&gt;'TtT V5-1 TS'!AF320,_xlfn.CONCAT('TtT V5-1 TS'!AE320,"-",'TtT V5-1 TS'!AG320))</f>
        <v>15.22</v>
      </c>
      <c r="D239" s="14" t="str">
        <f>_xlfn.CONCAT("[",TEXT('TtT V5-1 TS'!G320,"mm" ),"m; bis ",TEXT('TtT V5-1 TS'!J320,"hh:mm")," --- Folie ",Foliennotizen[[#This Row],[Folien]]," (",TEXT('TtT V5-1 TS'!AH320,"#"),")]")</f>
        <v>[01m; bis 09:54 --- Folie 15.22 (1)]</v>
      </c>
      <c r="E239" s="6" t="str">
        <f>_xlfn.CONCAT(CHAR(10),"ID: ",'TtT V5-1 TS'!L320," | Einheit ",'TtT V5-1 TS'!M320,": ",'TtT V5-1 TS'!N320," | Baustein ",'TtT V5-1 TS'!O320,": ",'TtT V5-1 TS'!P320)</f>
        <v xml:space="preserve">
ID: 15.05.03.01_p_DE | Einheit 15: Publikation von FD | Baustein 5: Persistente Identifier</v>
      </c>
      <c r="F239" s="6" t="str">
        <f>_xlfn.CONCAT(CHAR(10),"Inhalt ",'TtT V5-1 TS'!Q320,": ",'TtT V5-1 TS'!R320," (",'TtT V5-1 TS'!S320,") | Schritt ",'TtT V5-1 TS'!T320,": ",'TtT V5-1 TS'!U320)</f>
        <v xml:space="preserve">
Inhalt 3: ORCID (Vortrag) | Schritt 1: WL referiert</v>
      </c>
      <c r="G239" s="6" t="str">
        <f>_xlfn.CONCAT(CHAR(10),CHAR(10),"Aktive Rolle:",CHAR(10),'TtT V5-1 TS'!Z320)</f>
        <v xml:space="preserve">
Aktive Rolle:
Vortrag: Fakten zu ORCID und den Vorteilen</v>
      </c>
      <c r="H239" s="6" t="str">
        <f>IF(ISBLANK('TtT V5-1 TS'!AA320),"",_xlfn.CONCAT(CHAR(10),CHAR(10),"Passive Rolle:",CHAR(10),'TtT V5-1 TS'!AA320))</f>
        <v/>
      </c>
      <c r="I239" s="6" t="str">
        <f>IF(ISBLANK('TtT V5-1 TS'!AB320),"",_xlfn.CONCAT(CHAR(10),CHAR(10),"--- Text für Chat---",CHAR(10),'TtT V5-1 TS'!AB320))</f>
        <v/>
      </c>
      <c r="J239" s="6" t="str">
        <f>IF(ISBLANK('TtT V5-1 TS'!AK320),"",_xlfn.CONCAT(CHAR(10),CHAR(10),"--- Ressource für Chat---",CHAR(10),'TtT V5-1 TS'!AK320))</f>
        <v/>
      </c>
      <c r="K239" s="6" t="str">
        <f t="shared" si="1"/>
        <v xml:space="preserve">
-*/-*/-*/-*/-*/-*/-*/-*/-*/-*/-*/-*/-*/-*/-*/-*/-*/-*/-*/-*/</v>
      </c>
      <c r="L239" s="7" t="str">
        <f>_xlfn.CONCAT(CHAR(10),Foliennotizen[[#This Row],[von bis - BS-Teilung]:[Zusatz Notes]])</f>
        <v xml:space="preserve">
[01m; bis 09:54 --- Folie 15.22 (1)]
ID: 15.05.03.01_p_DE | Einheit 15: Publikation von FD | Baustein 5: Persistente Identifier
Inhalt 3: ORCID (Vortrag) | Schritt 1: WL referiert
Aktive Rolle:
Vortrag: Fakten zu ORCID und den Vorteilen
-*/-*/-*/-*/-*/-*/-*/-*/-*/-*/-*/-*/-*/-*/-*/-*/-*/-*/-*/-*/</v>
      </c>
    </row>
    <row r="240" spans="1:12" x14ac:dyDescent="0.2">
      <c r="A240" s="6">
        <f>'TtT V5-1 TS'!$B321</f>
        <v>4</v>
      </c>
      <c r="B240" s="6" t="e">
        <f>'TtT V5-1 TS'!#REF!</f>
        <v>#REF!</v>
      </c>
      <c r="C240" s="6" t="str" cm="1">
        <f t="array" ref="C240">_xlfn.IFS('TtT V5-1 TS'!AD321="na","na",'TtT V5-1 TS'!AD321='TtT V5-1 TS'!AF321,_xlfn.CONCAT('TtT V5-1 TS'!AE321),'TtT V5-1 TS'!AD321&lt;&gt;'TtT V5-1 TS'!AF321,_xlfn.CONCAT('TtT V5-1 TS'!AE321,"-",'TtT V5-1 TS'!AG321))</f>
        <v>na</v>
      </c>
      <c r="D240" s="14" t="str">
        <f>_xlfn.CONCAT("[",TEXT('TtT V5-1 TS'!G321,"mm" ),"m; bis ",TEXT('TtT V5-1 TS'!J321,"hh:mm")," --- Folie ",Foliennotizen[[#This Row],[Folien]]," (",TEXT('TtT V5-1 TS'!AH321,"#"),")]")</f>
        <v>[15m; bis 10:09 --- Folie na (na)]</v>
      </c>
      <c r="E240" s="6" t="str">
        <f>_xlfn.CONCAT(CHAR(10),"ID: ",'TtT V5-1 TS'!L321," | Einheit ",'TtT V5-1 TS'!M321,": ",'TtT V5-1 TS'!N321," | Baustein ",'TtT V5-1 TS'!O321,": ",'TtT V5-1 TS'!P321)</f>
        <v xml:space="preserve">
ID: 15.05.04.01_p_DE | Einheit 15: Kaffeepause | Baustein 5: na</v>
      </c>
      <c r="F240" s="6" t="str">
        <f>_xlfn.CONCAT(CHAR(10),"Inhalt ",'TtT V5-1 TS'!Q321,": ",'TtT V5-1 TS'!R321," (",'TtT V5-1 TS'!S321,") | Schritt ",'TtT V5-1 TS'!T321,": ",'TtT V5-1 TS'!U321)</f>
        <v xml:space="preserve">
Inhalt 4: Pause (na) | Schritt 1: na</v>
      </c>
      <c r="G240" s="6" t="str">
        <f>_xlfn.CONCAT(CHAR(10),CHAR(10),"Aktive Rolle:",CHAR(10),'TtT V5-1 TS'!Z321)</f>
        <v xml:space="preserve">
Aktive Rolle:
Pause</v>
      </c>
      <c r="H240" s="6" t="str">
        <f>IF(ISBLANK('TtT V5-1 TS'!AA321),"",_xlfn.CONCAT(CHAR(10),CHAR(10),"Passive Rolle:",CHAR(10),'TtT V5-1 TS'!AA321))</f>
        <v/>
      </c>
      <c r="I240" s="6" t="str">
        <f>IF(ISBLANK('TtT V5-1 TS'!AB321),"",_xlfn.CONCAT(CHAR(10),CHAR(10),"--- Text für Chat---",CHAR(10),'TtT V5-1 TS'!AB321))</f>
        <v/>
      </c>
      <c r="J240" s="6" t="str">
        <f>IF(ISBLANK('TtT V5-1 TS'!AK321),"",_xlfn.CONCAT(CHAR(10),CHAR(10),"--- Ressource für Chat---",CHAR(10),'TtT V5-1 TS'!AK321))</f>
        <v/>
      </c>
      <c r="K240" s="6" t="str">
        <f t="shared" si="1"/>
        <v xml:space="preserve">
-*/-*/-*/-*/-*/-*/-*/-*/-*/-*/-*/-*/-*/-*/-*/-*/-*/-*/-*/-*/</v>
      </c>
      <c r="L240" s="7" t="str">
        <f>_xlfn.CONCAT(CHAR(10),Foliennotizen[[#This Row],[von bis - BS-Teilung]:[Zusatz Notes]])</f>
        <v xml:space="preserve">
[15m; bis 10:09 --- Folie na (na)]
ID: 15.05.04.01_p_DE | Einheit 15: Kaffeepause | Baustein 5: na
Inhalt 4: Pause (na) | Schritt 1: na
Aktive Rolle:
Pause
-*/-*/-*/-*/-*/-*/-*/-*/-*/-*/-*/-*/-*/-*/-*/-*/-*/-*/-*/-*/</v>
      </c>
    </row>
    <row r="241" spans="1:12" x14ac:dyDescent="0.2">
      <c r="A241" s="6">
        <f>'TtT V5-1 TS'!$B323</f>
        <v>4</v>
      </c>
      <c r="B241" s="6" t="e">
        <f>'TtT V5-1 TS'!#REF!</f>
        <v>#REF!</v>
      </c>
      <c r="C241" s="6" t="str" cm="1">
        <f t="array" ref="C241">_xlfn.IFS('TtT V5-1 TS'!AD323="na","na",'TtT V5-1 TS'!AD323='TtT V5-1 TS'!AF323,_xlfn.CONCAT('TtT V5-1 TS'!AE323),'TtT V5-1 TS'!AD323&lt;&gt;'TtT V5-1 TS'!AF323,_xlfn.CONCAT('TtT V5-1 TS'!AE323,"-",'TtT V5-1 TS'!AG323))</f>
        <v>15.24</v>
      </c>
      <c r="D241" s="14" t="str">
        <f>_xlfn.CONCAT("[",TEXT('TtT V5-1 TS'!G323,"mm" ),"m; bis ",TEXT('TtT V5-1 TS'!J323,"hh:mm")," --- Folie ",Foliennotizen[[#This Row],[Folien]]," (",TEXT('TtT V5-1 TS'!AH323,"#"),")]")</f>
        <v>[04m; bis 10:15 --- Folie 15.24 (1)]</v>
      </c>
      <c r="E241" s="6" t="str">
        <f>_xlfn.CONCAT(CHAR(10),"ID: ",'TtT V5-1 TS'!L323," | Einheit ",'TtT V5-1 TS'!M323,": ",'TtT V5-1 TS'!N323," | Baustein ",'TtT V5-1 TS'!O323,": ",'TtT V5-1 TS'!P323)</f>
        <v xml:space="preserve">
ID: 15.06.01.02_p_DE | Einheit 15: Publikation von FD | Baustein 6: Pro und Kontra der Publikation</v>
      </c>
      <c r="F241" s="6" t="str">
        <f>_xlfn.CONCAT(CHAR(10),"Inhalt ",'TtT V5-1 TS'!Q323,": ",'TtT V5-1 TS'!R323," (",'TtT V5-1 TS'!S323,") | Schritt ",'TtT V5-1 TS'!T323,": ",'TtT V5-1 TS'!U323)</f>
        <v xml:space="preserve">
Inhalt 1: Vor- Nachteile Datenpublikation (Tempo-Thesen-Runde) | Schritt 2: 2/4 TN arbeiten</v>
      </c>
      <c r="G241" s="6" t="str">
        <f>_xlfn.CONCAT(CHAR(10),CHAR(10),"Aktive Rolle:",CHAR(10),'TtT V5-1 TS'!Z323)</f>
        <v xml:space="preserve">
Aktive Rolle:
TN: überlegen sich Stichpunkte zu der gezogenen These</v>
      </c>
      <c r="H241" s="6" t="str">
        <f>IF(ISBLANK('TtT V5-1 TS'!AA323),"",_xlfn.CONCAT(CHAR(10),CHAR(10),"Passive Rolle:",CHAR(10),'TtT V5-1 TS'!AA323))</f>
        <v/>
      </c>
      <c r="I241" s="6" t="str">
        <f>IF(ISBLANK('TtT V5-1 TS'!AB323),"",_xlfn.CONCAT(CHAR(10),CHAR(10),"--- Text für Chat---",CHAR(10),'TtT V5-1 TS'!AB323))</f>
        <v/>
      </c>
      <c r="J241" s="6" t="str">
        <f>IF(ISBLANK('TtT V5-1 TS'!AK323),"",_xlfn.CONCAT(CHAR(10),CHAR(10),"--- Ressource für Chat---",CHAR(10),'TtT V5-1 TS'!AK323))</f>
        <v/>
      </c>
      <c r="K241" s="6" t="str">
        <f t="shared" si="1"/>
        <v xml:space="preserve">
-*/-*/-*/-*/-*/-*/-*/-*/-*/-*/-*/-*/-*/-*/-*/-*/-*/-*/-*/-*/</v>
      </c>
      <c r="L241" s="7" t="str">
        <f>_xlfn.CONCAT(CHAR(10),Foliennotizen[[#This Row],[von bis - BS-Teilung]:[Zusatz Notes]])</f>
        <v xml:space="preserve">
[04m; bis 10:15 --- Folie 15.24 (1)]
ID: 15.06.01.02_p_DE | Einheit 15: Publikation von FD | Baustein 6: Pro und Kontra der Publikation
Inhalt 1: Vor- Nachteile Datenpublikation (Tempo-Thesen-Runde) | Schritt 2: 2/4 TN arbeiten
Aktive Rolle:
TN: überlegen sich Stichpunkte zu der gezogenen These
-*/-*/-*/-*/-*/-*/-*/-*/-*/-*/-*/-*/-*/-*/-*/-*/-*/-*/-*/-*/</v>
      </c>
    </row>
    <row r="242" spans="1:12" x14ac:dyDescent="0.2">
      <c r="A242" s="6">
        <f>'TtT V5-1 TS'!$B324</f>
        <v>4</v>
      </c>
      <c r="B242" s="6" t="e">
        <f>'TtT V5-1 TS'!#REF!</f>
        <v>#REF!</v>
      </c>
      <c r="C242" s="6" t="str" cm="1">
        <f t="array" ref="C242">_xlfn.IFS('TtT V5-1 TS'!AD324="na","na",'TtT V5-1 TS'!AD324='TtT V5-1 TS'!AF324,_xlfn.CONCAT('TtT V5-1 TS'!AE324),'TtT V5-1 TS'!AD324&lt;&gt;'TtT V5-1 TS'!AF324,_xlfn.CONCAT('TtT V5-1 TS'!AE324,"-",'TtT V5-1 TS'!AG324))</f>
        <v>15.25</v>
      </c>
      <c r="D242" s="14" t="str">
        <f>_xlfn.CONCAT("[",TEXT('TtT V5-1 TS'!G324,"mm" ),"m; bis ",TEXT('TtT V5-1 TS'!J324,"hh:mm")," --- Folie ",Foliennotizen[[#This Row],[Folien]]," (",TEXT('TtT V5-1 TS'!AH324,"#"),")]")</f>
        <v>[15m; bis 10:30 --- Folie 15.25 (1)]</v>
      </c>
      <c r="E242" s="6" t="str">
        <f>_xlfn.CONCAT(CHAR(10),"ID: ",'TtT V5-1 TS'!L324," | Einheit ",'TtT V5-1 TS'!M324,": ",'TtT V5-1 TS'!N324," | Baustein ",'TtT V5-1 TS'!O324,": ",'TtT V5-1 TS'!P324)</f>
        <v xml:space="preserve">
ID: 15.06.01.03_p_DE | Einheit 15: Publikation von FD | Baustein 6: Pro und Kontra der Publikation</v>
      </c>
      <c r="F242" s="6" t="str">
        <f>_xlfn.CONCAT(CHAR(10),"Inhalt ",'TtT V5-1 TS'!Q324,": ",'TtT V5-1 TS'!R324," (",'TtT V5-1 TS'!S324,") | Schritt ",'TtT V5-1 TS'!T324,": ",'TtT V5-1 TS'!U324)</f>
        <v xml:space="preserve">
Inhalt 1: Vor- Nachteile Datenpublikation (Tempo-Thesen-Runde) | Schritt 3: 3/4 TN stellen vor</v>
      </c>
      <c r="G242" s="6" t="str">
        <f>_xlfn.CONCAT(CHAR(10),CHAR(10),"Aktive Rolle:",CHAR(10),'TtT V5-1 TS'!Z324)</f>
        <v xml:space="preserve">
Aktive Rolle:
Moderation:
- "Jede*r erhält nun 60 Sekunden seine/ihre Argumente, die für oder gegen die Thesen sprechen, vorzustellen"
- nach jeder Vorstellung folgt die Diskussion (4/4)</v>
      </c>
      <c r="H242" s="6" t="str">
        <f>IF(ISBLANK('TtT V5-1 TS'!AA324),"",_xlfn.CONCAT(CHAR(10),CHAR(10),"Passive Rolle:",CHAR(10),'TtT V5-1 TS'!AA324))</f>
        <v/>
      </c>
      <c r="I242" s="6" t="str">
        <f>IF(ISBLANK('TtT V5-1 TS'!AB324),"",_xlfn.CONCAT(CHAR(10),CHAR(10),"--- Text für Chat---",CHAR(10),'TtT V5-1 TS'!AB324))</f>
        <v/>
      </c>
      <c r="J242" s="6" t="str">
        <f>IF(ISBLANK('TtT V5-1 TS'!AK324),"",_xlfn.CONCAT(CHAR(10),CHAR(10),"--- Ressource für Chat---",CHAR(10),'TtT V5-1 TS'!AK324))</f>
        <v/>
      </c>
      <c r="K242" s="6" t="str">
        <f t="shared" si="1"/>
        <v xml:space="preserve">
-*/-*/-*/-*/-*/-*/-*/-*/-*/-*/-*/-*/-*/-*/-*/-*/-*/-*/-*/-*/</v>
      </c>
      <c r="L242" s="7" t="str">
        <f>_xlfn.CONCAT(CHAR(10),Foliennotizen[[#This Row],[von bis - BS-Teilung]:[Zusatz Notes]])</f>
        <v xml:space="preserve">
[15m; bis 10:30 --- Folie 15.25 (1)]
ID: 15.06.01.03_p_DE | Einheit 15: Publikation von FD | Baustein 6: Pro und Kontra der Publikation
Inhalt 1: Vor- Nachteile Datenpublikation (Tempo-Thesen-Runde) | Schritt 3: 3/4 TN stellen vor
Aktive Rolle:
Moderation:
- "Jede*r erhält nun 60 Sekunden seine/ihre Argumente, die für oder gegen die Thesen sprechen, vorzustellen"
- nach jeder Vorstellung folgt die Diskussion (4/4)
-*/-*/-*/-*/-*/-*/-*/-*/-*/-*/-*/-*/-*/-*/-*/-*/-*/-*/-*/-*/</v>
      </c>
    </row>
    <row r="243" spans="1:12" x14ac:dyDescent="0.2">
      <c r="A243" s="6">
        <f>'TtT V5-1 TS'!$B325</f>
        <v>4</v>
      </c>
      <c r="B243" s="6" t="e">
        <f>'TtT V5-1 TS'!#REF!</f>
        <v>#REF!</v>
      </c>
      <c r="C243" s="6" t="str" cm="1">
        <f t="array" ref="C243">_xlfn.IFS('TtT V5-1 TS'!AD325="na","na",'TtT V5-1 TS'!AD325='TtT V5-1 TS'!AF325,_xlfn.CONCAT('TtT V5-1 TS'!AE325),'TtT V5-1 TS'!AD325&lt;&gt;'TtT V5-1 TS'!AF325,_xlfn.CONCAT('TtT V5-1 TS'!AE325,"-",'TtT V5-1 TS'!AG325))</f>
        <v>15.26</v>
      </c>
      <c r="D243" s="14" t="str">
        <f>_xlfn.CONCAT("[",TEXT('TtT V5-1 TS'!G325,"mm" ),"m; bis ",TEXT('TtT V5-1 TS'!J325,"hh:mm")," --- Folie ",Foliennotizen[[#This Row],[Folien]]," (",TEXT('TtT V5-1 TS'!AH325,"#"),")]")</f>
        <v>[35m; bis 11:05 --- Folie 15.26 (1)]</v>
      </c>
      <c r="E243" s="6" t="str">
        <f>_xlfn.CONCAT(CHAR(10),"ID: ",'TtT V5-1 TS'!L325," | Einheit ",'TtT V5-1 TS'!M325,": ",'TtT V5-1 TS'!N325," | Baustein ",'TtT V5-1 TS'!O325,": ",'TtT V5-1 TS'!P325)</f>
        <v xml:space="preserve">
ID: 15.06.01.04_p_DE | Einheit 15: Publikation von FD | Baustein 6: Pro und Kontra der Publikation</v>
      </c>
      <c r="F243" s="6" t="str">
        <f>_xlfn.CONCAT(CHAR(10),"Inhalt ",'TtT V5-1 TS'!Q325,": ",'TtT V5-1 TS'!R325," (",'TtT V5-1 TS'!S325,") | Schritt ",'TtT V5-1 TS'!T325,": ",'TtT V5-1 TS'!U325)</f>
        <v xml:space="preserve">
Inhalt 1: Vor- Nachteile Datenpublikation (Tempo-Thesen-Runde) | Schritt 4: 4/4 TN tauschen sich aus</v>
      </c>
      <c r="G243" s="6" t="str">
        <f>_xlfn.CONCAT(CHAR(10),CHAR(10),"Aktive Rolle:",CHAR(10),'TtT V5-1 TS'!Z325)</f>
        <v xml:space="preserve">
Aktive Rolle:
Moderation:
- "Nun hat die Gruppe Zeit, gegenzuargumentieren. Spielt Advocatus Diaboli und versucht die vorstellende Person herauszufordern. Könnt ihr sie umstimmen?"
- max. 90 Sekunden für Diskussion</v>
      </c>
      <c r="H243" s="6" t="str">
        <f>IF(ISBLANK('TtT V5-1 TS'!AA325),"",_xlfn.CONCAT(CHAR(10),CHAR(10),"Passive Rolle:",CHAR(10),'TtT V5-1 TS'!AA325))</f>
        <v/>
      </c>
      <c r="I243" s="6" t="str">
        <f>IF(ISBLANK('TtT V5-1 TS'!AB325),"",_xlfn.CONCAT(CHAR(10),CHAR(10),"--- Text für Chat---",CHAR(10),'TtT V5-1 TS'!AB325))</f>
        <v/>
      </c>
      <c r="J243" s="6" t="str">
        <f>IF(ISBLANK('TtT V5-1 TS'!AK325),"",_xlfn.CONCAT(CHAR(10),CHAR(10),"--- Ressource für Chat---",CHAR(10),'TtT V5-1 TS'!AK325))</f>
        <v/>
      </c>
      <c r="K243" s="6" t="str">
        <f t="shared" si="1"/>
        <v xml:space="preserve">
-*/-*/-*/-*/-*/-*/-*/-*/-*/-*/-*/-*/-*/-*/-*/-*/-*/-*/-*/-*/</v>
      </c>
      <c r="L243" s="7" t="str">
        <f>_xlfn.CONCAT(CHAR(10),Foliennotizen[[#This Row],[von bis - BS-Teilung]:[Zusatz Notes]])</f>
        <v xml:space="preserve">
[35m; bis 11:05 --- Folie 15.26 (1)]
ID: 15.06.01.04_p_DE | Einheit 15: Publikation von FD | Baustein 6: Pro und Kontra der Publikation
Inhalt 1: Vor- Nachteile Datenpublikation (Tempo-Thesen-Runde) | Schritt 4: 4/4 TN tauschen sich aus
Aktive Rolle:
Moderation:
- "Nun hat die Gruppe Zeit, gegenzuargumentieren. Spielt Advocatus Diaboli und versucht die vorstellende Person herauszufordern. Könnt ihr sie umstimmen?"
- max. 90 Sekunden für Diskussion
-*/-*/-*/-*/-*/-*/-*/-*/-*/-*/-*/-*/-*/-*/-*/-*/-*/-*/-*/-*/</v>
      </c>
    </row>
    <row r="244" spans="1:12" x14ac:dyDescent="0.2">
      <c r="A244" s="6">
        <f>'TtT V5-1 TS'!$B327</f>
        <v>4</v>
      </c>
      <c r="B244" s="6" t="e">
        <f>'TtT V5-1 TS'!#REF!</f>
        <v>#REF!</v>
      </c>
      <c r="C244" s="6" t="str" cm="1">
        <f t="array" ref="C244">_xlfn.IFS('TtT V5-1 TS'!AD327="na","na",'TtT V5-1 TS'!AD327='TtT V5-1 TS'!AF327,_xlfn.CONCAT('TtT V5-1 TS'!AE327),'TtT V5-1 TS'!AD327&lt;&gt;'TtT V5-1 TS'!AF327,_xlfn.CONCAT('TtT V5-1 TS'!AE327,"-",'TtT V5-1 TS'!AG327))</f>
        <v>na</v>
      </c>
      <c r="D244" s="14" t="str">
        <f>_xlfn.CONCAT("[",TEXT('TtT V5-1 TS'!G327,"mm" ),"m; bis ",TEXT('TtT V5-1 TS'!J327,"hh:mm")," --- Folie ",Foliennotizen[[#This Row],[Folien]]," (",TEXT('TtT V5-1 TS'!AH327,"#"),")]")</f>
        <v>[03m; bis 11:05 --- Folie na (na)]</v>
      </c>
      <c r="E244" s="6" t="str">
        <f>_xlfn.CONCAT(CHAR(10),"ID: ",'TtT V5-1 TS'!L327," | Einheit ",'TtT V5-1 TS'!M327,": ",'TtT V5-1 TS'!N327," | Baustein ",'TtT V5-1 TS'!O327,": ",'TtT V5-1 TS'!P327)</f>
        <v xml:space="preserve">
ID: 15.06.01a.02_p_DE | Einheit 15: Publikation von FD | Baustein 6: Pro und Kontra der Publikation</v>
      </c>
      <c r="F244" s="6" t="str">
        <f>_xlfn.CONCAT(CHAR(10),"Inhalt ",'TtT V5-1 TS'!Q327,": ",'TtT V5-1 TS'!R327," (",'TtT V5-1 TS'!S327,") | Schritt ",'TtT V5-1 TS'!T327,": ",'TtT V5-1 TS'!U327)</f>
        <v xml:space="preserve">
Inhalt 01a: Horrorberatung (Tempo-Thesen-Runde) | Schritt 2: 2/5 WL Szenario setzen</v>
      </c>
      <c r="G244" s="6" t="str">
        <f>_xlfn.CONCAT(CHAR(10),CHAR(10),"Aktive Rolle:",CHAR(10),'TtT V5-1 TS'!Z327)</f>
        <v xml:space="preserve">
Aktive Rolle:
Aufgabenstellung:
- Rückmeldung, wer KEINE These gezogen hat
- TN: individuelle These bitte GEHEIMHALTEN
- Simulation Beratungsgespräch
- zu beratende sind extrem FDM-kritisch (Kritiker)
- alle TN gleich einmal in Rolle Kritiker
- alle jeweils andern TN in der Rolle FDM-Beratung
- Reihenfolge der Vorträge richtet sich nach Nummer der These
- ROLLE KRITIKER:
- Szenario: Ihr seid sehr kritisch gegenüber FDM und nehmt an einer Beratung teil. Ihr dürft ruhig extrem sein in Eurer Haltung.
- jeder TN hat eine Aussage erhalten (These)
- gleich 4 min Zeit für alle zur Vorbereitung von Argumenten für These
- These soll später in max. 60 s präsentiert werden
- Standpunkt für Vortrag: Advocatus Diaboli (gegen FDM)
- ROLLE FDM-BERATUNG:
- Szenario: Ihr seid in einer entgleitenden Beratung.
- Eure Aufgabe: Situation entschärfen und in konstruktive Beratung umwandeln
- Plenum hört sich 60 s die vorher unbekannte Contra-Position (Kritiker) an
- danach max. 2 min Zeit für Diskussion</v>
      </c>
      <c r="H244" s="6" t="str">
        <f>IF(ISBLANK('TtT V5-1 TS'!AA327),"",_xlfn.CONCAT(CHAR(10),CHAR(10),"Passive Rolle:",CHAR(10),'TtT V5-1 TS'!AA327))</f>
        <v/>
      </c>
      <c r="I244" s="6" t="str">
        <f>IF(ISBLANK('TtT V5-1 TS'!AB327),"",_xlfn.CONCAT(CHAR(10),CHAR(10),"--- Text für Chat---",CHAR(10),'TtT V5-1 TS'!AB327))</f>
        <v/>
      </c>
      <c r="J244" s="6" t="str">
        <f>IF(ISBLANK('TtT V5-1 TS'!AK327),"",_xlfn.CONCAT(CHAR(10),CHAR(10),"--- Ressource für Chat---",CHAR(10),'TtT V5-1 TS'!AK327))</f>
        <v/>
      </c>
      <c r="K244" s="6" t="str">
        <f t="shared" si="1"/>
        <v xml:space="preserve">
-*/-*/-*/-*/-*/-*/-*/-*/-*/-*/-*/-*/-*/-*/-*/-*/-*/-*/-*/-*/</v>
      </c>
      <c r="L244" s="7" t="str">
        <f>_xlfn.CONCAT(CHAR(10),Foliennotizen[[#This Row],[von bis - BS-Teilung]:[Zusatz Notes]])</f>
        <v xml:space="preserve">
[03m; bis 11:05 --- Folie na (na)]
ID: 15.06.01a.02_p_DE | Einheit 15: Publikation von FD | Baustein 6: Pro und Kontra der Publikation
Inhalt 01a: Horrorberatung (Tempo-Thesen-Runde) | Schritt 2: 2/5 WL Szenario setzen
Aktive Rolle:
Aufgabenstellung:
- Rückmeldung, wer KEINE These gezogen hat
- TN: individuelle These bitte GEHEIMHALTEN
- Simulation Beratungsgespräch
- zu beratende sind extrem FDM-kritisch (Kritiker)
- alle TN gleich einmal in Rolle Kritiker
- alle jeweils andern TN in der Rolle FDM-Beratung
- Reihenfolge der Vorträge richtet sich nach Nummer der These
- ROLLE KRITIKER:
- Szenario: Ihr seid sehr kritisch gegenüber FDM und nehmt an einer Beratung teil. Ihr dürft ruhig extrem sein in Eurer Haltung.
- jeder TN hat eine Aussage erhalten (These)
- gleich 4 min Zeit für alle zur Vorbereitung von Argumenten für These
- These soll später in max. 60 s präsentiert werden
- Standpunkt für Vortrag: Advocatus Diaboli (gegen FDM)
- ROLLE FDM-BERATUNG:
- Szenario: Ihr seid in einer entgleitenden Beratung.
- Eure Aufgabe: Situation entschärfen und in konstruktive Beratung umwandeln
- Plenum hört sich 60 s die vorher unbekannte Contra-Position (Kritiker) an
- danach max. 2 min Zeit für Diskussion
-*/-*/-*/-*/-*/-*/-*/-*/-*/-*/-*/-*/-*/-*/-*/-*/-*/-*/-*/-*/</v>
      </c>
    </row>
    <row r="245" spans="1:12" x14ac:dyDescent="0.2">
      <c r="A245" s="6">
        <f>'TtT V5-1 TS'!$B328</f>
        <v>4</v>
      </c>
      <c r="B245" s="6" t="e">
        <f>'TtT V5-1 TS'!#REF!</f>
        <v>#REF!</v>
      </c>
      <c r="C245" s="6" t="str" cm="1">
        <f t="array" ref="C245">_xlfn.IFS('TtT V5-1 TS'!AD328="na","na",'TtT V5-1 TS'!AD328='TtT V5-1 TS'!AF328,_xlfn.CONCAT('TtT V5-1 TS'!AE328),'TtT V5-1 TS'!AD328&lt;&gt;'TtT V5-1 TS'!AF328,_xlfn.CONCAT('TtT V5-1 TS'!AE328,"-",'TtT V5-1 TS'!AG328))</f>
        <v>na</v>
      </c>
      <c r="D245" s="14" t="str">
        <f>_xlfn.CONCAT("[",TEXT('TtT V5-1 TS'!G328,"mm" ),"m; bis ",TEXT('TtT V5-1 TS'!J328,"hh:mm")," --- Folie ",Foliennotizen[[#This Row],[Folien]]," (",TEXT('TtT V5-1 TS'!AH328,"#"),")]")</f>
        <v>[04m; bis 11:05 --- Folie na (na)]</v>
      </c>
      <c r="E245" s="6" t="str">
        <f>_xlfn.CONCAT(CHAR(10),"ID: ",'TtT V5-1 TS'!L328," | Einheit ",'TtT V5-1 TS'!M328,": ",'TtT V5-1 TS'!N328," | Baustein ",'TtT V5-1 TS'!O328,": ",'TtT V5-1 TS'!P328)</f>
        <v xml:space="preserve">
ID: 15.06.01a.03_p_DE | Einheit 15: Publikation von FD | Baustein 6: Pro und Kontra der Publikation</v>
      </c>
      <c r="F245" s="6" t="str">
        <f>_xlfn.CONCAT(CHAR(10),"Inhalt ",'TtT V5-1 TS'!Q328,": ",'TtT V5-1 TS'!R328," (",'TtT V5-1 TS'!S328,") | Schritt ",'TtT V5-1 TS'!T328,": ",'TtT V5-1 TS'!U328)</f>
        <v xml:space="preserve">
Inhalt 01a: Horrorberatung (Tempo-Thesen-Runde) | Schritt 3: 3/5 TN arbeiten</v>
      </c>
      <c r="G245" s="6" t="str">
        <f>_xlfn.CONCAT(CHAR(10),CHAR(10),"Aktive Rolle:",CHAR(10),'TtT V5-1 TS'!Z328)</f>
        <v xml:space="preserve">
Aktive Rolle:
TN: Vorbereitung auf Rolle Kritiker, Entwicklung von Argumenten zur These</v>
      </c>
      <c r="H245" s="6" t="str">
        <f>IF(ISBLANK('TtT V5-1 TS'!AA328),"",_xlfn.CONCAT(CHAR(10),CHAR(10),"Passive Rolle:",CHAR(10),'TtT V5-1 TS'!AA328))</f>
        <v/>
      </c>
      <c r="I245" s="6" t="str">
        <f>IF(ISBLANK('TtT V5-1 TS'!AB328),"",_xlfn.CONCAT(CHAR(10),CHAR(10),"--- Text für Chat---",CHAR(10),'TtT V5-1 TS'!AB328))</f>
        <v/>
      </c>
      <c r="J245" s="6" t="str">
        <f>IF(ISBLANK('TtT V5-1 TS'!AK328),"",_xlfn.CONCAT(CHAR(10),CHAR(10),"--- Ressource für Chat---",CHAR(10),'TtT V5-1 TS'!AK328))</f>
        <v/>
      </c>
      <c r="K245" s="6" t="str">
        <f t="shared" si="1"/>
        <v xml:space="preserve">
-*/-*/-*/-*/-*/-*/-*/-*/-*/-*/-*/-*/-*/-*/-*/-*/-*/-*/-*/-*/</v>
      </c>
      <c r="L245" s="7" t="str">
        <f>_xlfn.CONCAT(CHAR(10),Foliennotizen[[#This Row],[von bis - BS-Teilung]:[Zusatz Notes]])</f>
        <v xml:space="preserve">
[04m; bis 11:05 --- Folie na (na)]
ID: 15.06.01a.03_p_DE | Einheit 15: Publikation von FD | Baustein 6: Pro und Kontra der Publikation
Inhalt 01a: Horrorberatung (Tempo-Thesen-Runde) | Schritt 3: 3/5 TN arbeiten
Aktive Rolle:
TN: Vorbereitung auf Rolle Kritiker, Entwicklung von Argumenten zur These
-*/-*/-*/-*/-*/-*/-*/-*/-*/-*/-*/-*/-*/-*/-*/-*/-*/-*/-*/-*/</v>
      </c>
    </row>
    <row r="246" spans="1:12" x14ac:dyDescent="0.2">
      <c r="A246" s="6">
        <f>'TtT V5-1 TS'!$B329</f>
        <v>4</v>
      </c>
      <c r="B246" s="6" t="e">
        <f>'TtT V5-1 TS'!#REF!</f>
        <v>#REF!</v>
      </c>
      <c r="C246" s="6" t="str" cm="1">
        <f t="array" ref="C246">_xlfn.IFS('TtT V5-1 TS'!AD329="na","na",'TtT V5-1 TS'!AD329='TtT V5-1 TS'!AF329,_xlfn.CONCAT('TtT V5-1 TS'!AE329),'TtT V5-1 TS'!AD329&lt;&gt;'TtT V5-1 TS'!AF329,_xlfn.CONCAT('TtT V5-1 TS'!AE329,"-",'TtT V5-1 TS'!AG329))</f>
        <v>na</v>
      </c>
      <c r="D246" s="14" t="str">
        <f>_xlfn.CONCAT("[",TEXT('TtT V5-1 TS'!G329,"mm" ),"m; bis ",TEXT('TtT V5-1 TS'!J329,"hh:mm")," --- Folie ",Foliennotizen[[#This Row],[Folien]]," (",TEXT('TtT V5-1 TS'!AH329,"#"),")]")</f>
        <v>[00m; bis 11:05 --- Folie na (na)]</v>
      </c>
      <c r="E246" s="6" t="str">
        <f>_xlfn.CONCAT(CHAR(10),"ID: ",'TtT V5-1 TS'!L329," | Einheit ",'TtT V5-1 TS'!M329,": ",'TtT V5-1 TS'!N329," | Baustein ",'TtT V5-1 TS'!O329,": ",'TtT V5-1 TS'!P329)</f>
        <v xml:space="preserve">
ID: 15.06.01a.04_p_DE | Einheit 15: Publikation von FD | Baustein 6: Pro und Kontra der Publikation</v>
      </c>
      <c r="F246" s="6" t="str">
        <f>_xlfn.CONCAT(CHAR(10),"Inhalt ",'TtT V5-1 TS'!Q329,": ",'TtT V5-1 TS'!R329," (",'TtT V5-1 TS'!S329,") | Schritt ",'TtT V5-1 TS'!T329,": ",'TtT V5-1 TS'!U329)</f>
        <v xml:space="preserve">
Inhalt 01a: Horrorberatung (Tempo-Thesen-Runde) | Schritt 4: 4/5 TN tauschen sich aus</v>
      </c>
      <c r="G246" s="6" t="str">
        <f>_xlfn.CONCAT(CHAR(10),CHAR(10),"Aktive Rolle:",CHAR(10),'TtT V5-1 TS'!Z329)</f>
        <v xml:space="preserve">
Aktive Rolle:
Moderation:
- Thesen: X x 1 min
- Diskussion: X x 2 min
- Wechsel und Puffer: X x 1 min</v>
      </c>
      <c r="H246" s="6" t="str">
        <f>IF(ISBLANK('TtT V5-1 TS'!AA329),"",_xlfn.CONCAT(CHAR(10),CHAR(10),"Passive Rolle:",CHAR(10),'TtT V5-1 TS'!AA329))</f>
        <v/>
      </c>
      <c r="I246" s="6" t="str">
        <f>IF(ISBLANK('TtT V5-1 TS'!AB329),"",_xlfn.CONCAT(CHAR(10),CHAR(10),"--- Text für Chat---",CHAR(10),'TtT V5-1 TS'!AB329))</f>
        <v/>
      </c>
      <c r="J246" s="6" t="str">
        <f>IF(ISBLANK('TtT V5-1 TS'!AK329),"",_xlfn.CONCAT(CHAR(10),CHAR(10),"--- Ressource für Chat---",CHAR(10),'TtT V5-1 TS'!AK329))</f>
        <v/>
      </c>
      <c r="K246" s="6" t="str">
        <f t="shared" si="1"/>
        <v xml:space="preserve">
-*/-*/-*/-*/-*/-*/-*/-*/-*/-*/-*/-*/-*/-*/-*/-*/-*/-*/-*/-*/</v>
      </c>
      <c r="L246" s="7" t="str">
        <f>_xlfn.CONCAT(CHAR(10),Foliennotizen[[#This Row],[von bis - BS-Teilung]:[Zusatz Notes]])</f>
        <v xml:space="preserve">
[00m; bis 11:05 --- Folie na (na)]
ID: 15.06.01a.04_p_DE | Einheit 15: Publikation von FD | Baustein 6: Pro und Kontra der Publikation
Inhalt 01a: Horrorberatung (Tempo-Thesen-Runde) | Schritt 4: 4/5 TN tauschen sich aus
Aktive Rolle:
Moderation:
- Thesen: X x 1 min
- Diskussion: X x 2 min
- Wechsel und Puffer: X x 1 min
-*/-*/-*/-*/-*/-*/-*/-*/-*/-*/-*/-*/-*/-*/-*/-*/-*/-*/-*/-*/</v>
      </c>
    </row>
    <row r="247" spans="1:12" x14ac:dyDescent="0.2">
      <c r="A247" s="6">
        <f>'TtT V5-1 TS'!$B331</f>
        <v>4</v>
      </c>
      <c r="B247" s="6" t="e">
        <f>'TtT V5-1 TS'!#REF!</f>
        <v>#REF!</v>
      </c>
      <c r="C247" s="6" t="str" cm="1">
        <f t="array" ref="C247">_xlfn.IFS('TtT V5-1 TS'!AD331="na","na",'TtT V5-1 TS'!AD331='TtT V5-1 TS'!AF331,_xlfn.CONCAT('TtT V5-1 TS'!AE331),'TtT V5-1 TS'!AD331&lt;&gt;'TtT V5-1 TS'!AF331,_xlfn.CONCAT('TtT V5-1 TS'!AE331,"-",'TtT V5-1 TS'!AG331))</f>
        <v>na</v>
      </c>
      <c r="D247" s="14" t="str">
        <f>_xlfn.CONCAT("[",TEXT('TtT V5-1 TS'!G331,"mm" ),"m; bis ",TEXT('TtT V5-1 TS'!J331,"hh:mm")," --- Folie ",Foliennotizen[[#This Row],[Folien]]," (",TEXT('TtT V5-1 TS'!AH331,"#"),")]")</f>
        <v>[05m; bis 11:05 --- Folie na (na)]</v>
      </c>
      <c r="E247" s="6" t="str">
        <f>_xlfn.CONCAT(CHAR(10),"ID: ",'TtT V5-1 TS'!L331," | Einheit ",'TtT V5-1 TS'!M331,": ",'TtT V5-1 TS'!N331," | Baustein ",'TtT V5-1 TS'!O331,": ",'TtT V5-1 TS'!P331)</f>
        <v xml:space="preserve">
ID: 15.07.01a.01_p_DE | Einheit 15: Publikation von FD | Baustein 7: Reflexion</v>
      </c>
      <c r="F247" s="6" t="str">
        <f>_xlfn.CONCAT(CHAR(10),"Inhalt ",'TtT V5-1 TS'!Q331,": ",'TtT V5-1 TS'!R331," (",'TtT V5-1 TS'!S331,") | Schritt ",'TtT V5-1 TS'!T331,": ",'TtT V5-1 TS'!U331)</f>
        <v xml:space="preserve">
Inhalt 01a: Publikation (Inventur) | Schritt 1: TN arbeiten</v>
      </c>
      <c r="G247" s="6" t="str">
        <f>_xlfn.CONCAT(CHAR(10),CHAR(10),"Aktive Rolle:",CHAR(10),'TtT V5-1 TS'!Z331)</f>
        <v xml:space="preserve">
Aktive Rolle:
Aufgabenstellung:
- "Notiert Euch gerne Aspekte zum Thema Publikation, die für Euch (und Euren Arbeitsalltag) relevant sind. Z.B. mit Hilfe des Beuteblatts"
- Zeit: 5 min</v>
      </c>
      <c r="H247" s="6" t="str">
        <f>IF(ISBLANK('TtT V5-1 TS'!AA331),"",_xlfn.CONCAT(CHAR(10),CHAR(10),"Passive Rolle:",CHAR(10),'TtT V5-1 TS'!AA331))</f>
        <v/>
      </c>
      <c r="I247" s="6" t="str">
        <f>IF(ISBLANK('TtT V5-1 TS'!AB331),"",_xlfn.CONCAT(CHAR(10),CHAR(10),"--- Text für Chat---",CHAR(10),'TtT V5-1 TS'!AB331))</f>
        <v/>
      </c>
      <c r="J247" s="6" t="str">
        <f>IF(ISBLANK('TtT V5-1 TS'!AK331),"",_xlfn.CONCAT(CHAR(10),CHAR(10),"--- Ressource für Chat---",CHAR(10),'TtT V5-1 TS'!AK331))</f>
        <v/>
      </c>
      <c r="K247" s="6" t="str">
        <f t="shared" si="1"/>
        <v xml:space="preserve">
-*/-*/-*/-*/-*/-*/-*/-*/-*/-*/-*/-*/-*/-*/-*/-*/-*/-*/-*/-*/</v>
      </c>
      <c r="L247" s="7" t="str">
        <f>_xlfn.CONCAT(CHAR(10),Foliennotizen[[#This Row],[von bis - BS-Teilung]:[Zusatz Notes]])</f>
        <v xml:space="preserve">
[05m; bis 11:05 --- Folie na (na)]
ID: 15.07.01a.01_p_DE | Einheit 15: Publikation von FD | Baustein 7: Reflexion
Inhalt 01a: Publikation (Inventur) | Schritt 1: TN arbeiten
Aktive Rolle:
Aufgabenstellung:
- "Notiert Euch gerne Aspekte zum Thema Publikation, die für Euch (und Euren Arbeitsalltag) relevant sind. Z.B. mit Hilfe des Beuteblatts"
- Zeit: 5 min
-*/-*/-*/-*/-*/-*/-*/-*/-*/-*/-*/-*/-*/-*/-*/-*/-*/-*/-*/-*/</v>
      </c>
    </row>
    <row r="248" spans="1:12" x14ac:dyDescent="0.2">
      <c r="A248" s="6">
        <f>'TtT V5-1 TS'!$B332</f>
        <v>4</v>
      </c>
      <c r="B248" s="6" t="e">
        <f>'TtT V5-1 TS'!#REF!</f>
        <v>#REF!</v>
      </c>
      <c r="C248" s="6" t="str" cm="1">
        <f t="array" ref="C248">_xlfn.IFS('TtT V5-1 TS'!AD332="na","na",'TtT V5-1 TS'!AD332='TtT V5-1 TS'!AF332,_xlfn.CONCAT('TtT V5-1 TS'!AE332),'TtT V5-1 TS'!AD332&lt;&gt;'TtT V5-1 TS'!AF332,_xlfn.CONCAT('TtT V5-1 TS'!AE332,"-",'TtT V5-1 TS'!AG332))</f>
        <v>16.1-16.2</v>
      </c>
      <c r="D248" s="14" t="str">
        <f>_xlfn.CONCAT("[",TEXT('TtT V5-1 TS'!G332,"mm" ),"m; bis ",TEXT('TtT V5-1 TS'!J332,"hh:mm")," --- Folie ",Foliennotizen[[#This Row],[Folien]]," (",TEXT('TtT V5-1 TS'!AH332,"#"),")]")</f>
        <v>[04m; bis 11:09 --- Folie 16.1-16.2 (2)]</v>
      </c>
      <c r="E248" s="6" t="str">
        <f>_xlfn.CONCAT(CHAR(10),"ID: ",'TtT V5-1 TS'!L332," | Einheit ",'TtT V5-1 TS'!M332,": ",'TtT V5-1 TS'!N332," | Baustein ",'TtT V5-1 TS'!O332,": ",'TtT V5-1 TS'!P332)</f>
        <v xml:space="preserve">
ID: 16.01.01.01_p_DE | Einheit 16: Nachnutzung von FD | Baustein 1: Recherchieren</v>
      </c>
      <c r="F248" s="6" t="str">
        <f>_xlfn.CONCAT(CHAR(10),"Inhalt ",'TtT V5-1 TS'!Q332,": ",'TtT V5-1 TS'!R332," (",'TtT V5-1 TS'!S332,") | Schritt ",'TtT V5-1 TS'!T332,": ",'TtT V5-1 TS'!U332)</f>
        <v xml:space="preserve">
Inhalt 1: Recherche FD (Vortrag) | Schritt 1: WL referiert</v>
      </c>
      <c r="G248" s="6" t="str">
        <f>_xlfn.CONCAT(CHAR(10),CHAR(10),"Aktive Rolle:",CHAR(10),'TtT V5-1 TS'!Z332)</f>
        <v xml:space="preserve">
Aktive Rolle:
Vortrag: Einführung in Recherchemöglichkeiten FD</v>
      </c>
      <c r="H248" s="6" t="str">
        <f>IF(ISBLANK('TtT V5-1 TS'!AA332),"",_xlfn.CONCAT(CHAR(10),CHAR(10),"Passive Rolle:",CHAR(10),'TtT V5-1 TS'!AA332))</f>
        <v/>
      </c>
      <c r="I248" s="6" t="str">
        <f>IF(ISBLANK('TtT V5-1 TS'!AB332),"",_xlfn.CONCAT(CHAR(10),CHAR(10),"--- Text für Chat---",CHAR(10),'TtT V5-1 TS'!AB332))</f>
        <v/>
      </c>
      <c r="J248" s="6" t="str">
        <f>IF(ISBLANK('TtT V5-1 TS'!AK332),"",_xlfn.CONCAT(CHAR(10),CHAR(10),"--- Ressource für Chat---",CHAR(10),'TtT V5-1 TS'!AK332))</f>
        <v/>
      </c>
      <c r="K248" s="6" t="str">
        <f t="shared" si="1"/>
        <v xml:space="preserve">
-*/-*/-*/-*/-*/-*/-*/-*/-*/-*/-*/-*/-*/-*/-*/-*/-*/-*/-*/-*/</v>
      </c>
      <c r="L248" s="7" t="str">
        <f>_xlfn.CONCAT(CHAR(10),Foliennotizen[[#This Row],[von bis - BS-Teilung]:[Zusatz Notes]])</f>
        <v xml:space="preserve">
[04m; bis 11:09 --- Folie 16.1-16.2 (2)]
ID: 16.01.01.01_p_DE | Einheit 16: Nachnutzung von FD | Baustein 1: Recherchieren
Inhalt 1: Recherche FD (Vortrag) | Schritt 1: WL referiert
Aktive Rolle:
Vortrag: Einführung in Recherchemöglichkeiten FD
-*/-*/-*/-*/-*/-*/-*/-*/-*/-*/-*/-*/-*/-*/-*/-*/-*/-*/-*/-*/</v>
      </c>
    </row>
    <row r="249" spans="1:12" x14ac:dyDescent="0.2">
      <c r="A249" s="6">
        <f>'TtT V5-1 TS'!$B333</f>
        <v>4</v>
      </c>
      <c r="B249" s="6" t="e">
        <f>'TtT V5-1 TS'!#REF!</f>
        <v>#REF!</v>
      </c>
      <c r="C249" s="6" t="str" cm="1">
        <f t="array" ref="C249">_xlfn.IFS('TtT V5-1 TS'!AD333="na","na",'TtT V5-1 TS'!AD333='TtT V5-1 TS'!AF333,_xlfn.CONCAT('TtT V5-1 TS'!AE333),'TtT V5-1 TS'!AD333&lt;&gt;'TtT V5-1 TS'!AF333,_xlfn.CONCAT('TtT V5-1 TS'!AE333,"-",'TtT V5-1 TS'!AG333))</f>
        <v>16.3</v>
      </c>
      <c r="D249" s="14" t="str">
        <f>_xlfn.CONCAT("[",TEXT('TtT V5-1 TS'!G333,"mm" ),"m; bis ",TEXT('TtT V5-1 TS'!J333,"hh:mm")," --- Folie ",Foliennotizen[[#This Row],[Folien]]," (",TEXT('TtT V5-1 TS'!AH333,"#"),")]")</f>
        <v>[10m; bis 11:19 --- Folie 16.3 (1)]</v>
      </c>
      <c r="E249" s="6" t="str">
        <f>_xlfn.CONCAT(CHAR(10),"ID: ",'TtT V5-1 TS'!L333," | Einheit ",'TtT V5-1 TS'!M333,": ",'TtT V5-1 TS'!N333," | Baustein ",'TtT V5-1 TS'!O333,": ",'TtT V5-1 TS'!P333)</f>
        <v xml:space="preserve">
ID: 16.01.02.01_p_DE | Einheit 16: Nachnutzung von FD | Baustein 1: Recherchieren</v>
      </c>
      <c r="F249" s="6" t="str">
        <f>_xlfn.CONCAT(CHAR(10),"Inhalt ",'TtT V5-1 TS'!Q333,": ",'TtT V5-1 TS'!R333," (",'TtT V5-1 TS'!S333,") | Schritt ",'TtT V5-1 TS'!T333,": ",'TtT V5-1 TS'!U333)</f>
        <v xml:space="preserve">
Inhalt 2: FD Finden (Mini-Übung) | Schritt 1: 1/2 TN arbeiten</v>
      </c>
      <c r="G249" s="6" t="str">
        <f>_xlfn.CONCAT(CHAR(10),CHAR(10),"Aktive Rolle:",CHAR(10),'TtT V5-1 TS'!Z333)</f>
        <v xml:space="preserve">
Aktive Rolle:
Aufgabenstellung:
- Einzelarbeit, Suche nach FD, verschiedene Plattformen
- "Bitte versucht einmal selbst, einen Datensatz für Eure aktuelle/letzte Forschungstätigkeit oder für einen von Euch betreuten Fachbereich zu finden. Wir sprechen anschließend über Eure Erfahrungen/Schwierigkeiten"
- "Um Euch die Suche zu erleichtern, zeigen wir die soeben vorgestellen Datenbanken noch einmal auf der Folie. Ihr könnt aber auch andere Suchstrategien und Orte nutzen."
- Zeit: knapp 10 min</v>
      </c>
      <c r="H249" s="6" t="str">
        <f>IF(ISBLANK('TtT V5-1 TS'!AA333),"",_xlfn.CONCAT(CHAR(10),CHAR(10),"Passive Rolle:",CHAR(10),'TtT V5-1 TS'!AA333))</f>
        <v/>
      </c>
      <c r="I249" s="6" t="str">
        <f>IF(ISBLANK('TtT V5-1 TS'!AB333),"",_xlfn.CONCAT(CHAR(10),CHAR(10),"--- Text für Chat---",CHAR(10),'TtT V5-1 TS'!AB333))</f>
        <v/>
      </c>
      <c r="J249" s="6" t="str">
        <f>IF(ISBLANK('TtT V5-1 TS'!AK333),"",_xlfn.CONCAT(CHAR(10),CHAR(10),"--- Ressource für Chat---",CHAR(10),'TtT V5-1 TS'!AK333))</f>
        <v xml:space="preserve">
--- Ressource für Chat---
Links für die Datensuche:
- http://b2find.eudat.eu
- https://www.gesis.org/angebot/daten-finden-und-abrufen
- https://www.base-search.net/Search/Advanced
- https://data.mendeley.com/
- https://datasetsearch.research.google.com</v>
      </c>
      <c r="K249" s="6" t="str">
        <f t="shared" si="1"/>
        <v xml:space="preserve">
-*/-*/-*/-*/-*/-*/-*/-*/-*/-*/-*/-*/-*/-*/-*/-*/-*/-*/-*/-*/</v>
      </c>
      <c r="L249" s="7" t="str">
        <f>_xlfn.CONCAT(CHAR(10),Foliennotizen[[#This Row],[von bis - BS-Teilung]:[Zusatz Notes]])</f>
        <v xml:space="preserve">
[10m; bis 11:19 --- Folie 16.3 (1)]
ID: 16.01.02.01_p_DE | Einheit 16: Nachnutzung von FD | Baustein 1: Recherchieren
Inhalt 2: FD Finden (Mini-Übung) | Schritt 1: 1/2 TN arbeiten
Aktive Rolle:
Aufgabenstellung:
- Einzelarbeit, Suche nach FD, verschiedene Plattformen
- "Bitte versucht einmal selbst, einen Datensatz für Eure aktuelle/letzte Forschungstätigkeit oder für einen von Euch betreuten Fachbereich zu finden. Wir sprechen anschließend über Eure Erfahrungen/Schwierigkeiten"
- "Um Euch die Suche zu erleichtern, zeigen wir die soeben vorgestellen Datenbanken noch einmal auf der Folie. Ihr könnt aber auch andere Suchstrategien und Orte nutzen."
- Zeit: knapp 10 min
--- Ressource für Chat---
Links für die Datensuche:
- http://b2find.eudat.eu
- https://www.gesis.org/angebot/daten-finden-und-abrufen
- https://www.base-search.net/Search/Advanced
- https://data.mendeley.com/
- https://datasetsearch.research.google.com
-*/-*/-*/-*/-*/-*/-*/-*/-*/-*/-*/-*/-*/-*/-*/-*/-*/-*/-*/-*/</v>
      </c>
    </row>
    <row r="250" spans="1:12" x14ac:dyDescent="0.2">
      <c r="A250" s="6">
        <f>'TtT V5-1 TS'!$B335</f>
        <v>4</v>
      </c>
      <c r="B250" s="6" t="e">
        <f>'TtT V5-1 TS'!#REF!</f>
        <v>#REF!</v>
      </c>
      <c r="C250" s="6" t="str" cm="1">
        <f t="array" ref="C250">_xlfn.IFS('TtT V5-1 TS'!AD335="na","na",'TtT V5-1 TS'!AD335='TtT V5-1 TS'!AF335,_xlfn.CONCAT('TtT V5-1 TS'!AE335),'TtT V5-1 TS'!AD335&lt;&gt;'TtT V5-1 TS'!AF335,_xlfn.CONCAT('TtT V5-1 TS'!AE335,"-",'TtT V5-1 TS'!AG335))</f>
        <v>16.5</v>
      </c>
      <c r="D250" s="14" t="str">
        <f>_xlfn.CONCAT("[",TEXT('TtT V5-1 TS'!G335,"mm" ),"m; bis ",TEXT('TtT V5-1 TS'!J335,"hh:mm")," --- Folie ",Foliennotizen[[#This Row],[Folien]]," (",TEXT('TtT V5-1 TS'!AH335,"#"),")]")</f>
        <v>[02m; bis 11:26 --- Folie 16.5 (1)]</v>
      </c>
      <c r="E250" s="6" t="str">
        <f>_xlfn.CONCAT(CHAR(10),"ID: ",'TtT V5-1 TS'!L335," | Einheit ",'TtT V5-1 TS'!M335,": ",'TtT V5-1 TS'!N335," | Baustein ",'TtT V5-1 TS'!O335,": ",'TtT V5-1 TS'!P335)</f>
        <v xml:space="preserve">
ID: 16.02.01.01_p_DE | Einheit 16: Nachnutzung von FD | Baustein 2: Zitieren</v>
      </c>
      <c r="F250" s="6" t="str">
        <f>_xlfn.CONCAT(CHAR(10),"Inhalt ",'TtT V5-1 TS'!Q335,": ",'TtT V5-1 TS'!R335," (",'TtT V5-1 TS'!S335,") | Schritt ",'TtT V5-1 TS'!T335,": ",'TtT V5-1 TS'!U335)</f>
        <v xml:space="preserve">
Inhalt 1: FD-Zitation (Vortrag) | Schritt 1: WL referiert</v>
      </c>
      <c r="G250" s="6" t="str">
        <f>_xlfn.CONCAT(CHAR(10),CHAR(10),"Aktive Rolle:",CHAR(10),'TtT V5-1 TS'!Z335)</f>
        <v xml:space="preserve">
Aktive Rolle:
Vortrag: Zitationsschemata für FD und Bsp.</v>
      </c>
      <c r="H250" s="6" t="str">
        <f>IF(ISBLANK('TtT V5-1 TS'!AA335),"",_xlfn.CONCAT(CHAR(10),CHAR(10),"Passive Rolle:",CHAR(10),'TtT V5-1 TS'!AA335))</f>
        <v/>
      </c>
      <c r="I250" s="6" t="str">
        <f>IF(ISBLANK('TtT V5-1 TS'!AB335),"",_xlfn.CONCAT(CHAR(10),CHAR(10),"--- Text für Chat---",CHAR(10),'TtT V5-1 TS'!AB335))</f>
        <v/>
      </c>
      <c r="J250" s="6" t="str">
        <f>IF(ISBLANK('TtT V5-1 TS'!AK335),"",_xlfn.CONCAT(CHAR(10),CHAR(10),"--- Ressource für Chat---",CHAR(10),'TtT V5-1 TS'!AK335))</f>
        <v/>
      </c>
      <c r="K250" s="6" t="str">
        <f t="shared" si="1"/>
        <v xml:space="preserve">
-*/-*/-*/-*/-*/-*/-*/-*/-*/-*/-*/-*/-*/-*/-*/-*/-*/-*/-*/-*/</v>
      </c>
      <c r="L250" s="7" t="str">
        <f>_xlfn.CONCAT(CHAR(10),Foliennotizen[[#This Row],[von bis - BS-Teilung]:[Zusatz Notes]])</f>
        <v xml:space="preserve">
[02m; bis 11:26 --- Folie 16.5 (1)]
ID: 16.02.01.01_p_DE | Einheit 16: Nachnutzung von FD | Baustein 2: Zitieren
Inhalt 1: FD-Zitation (Vortrag) | Schritt 1: WL referiert
Aktive Rolle:
Vortrag: Zitationsschemata für FD und Bsp.
-*/-*/-*/-*/-*/-*/-*/-*/-*/-*/-*/-*/-*/-*/-*/-*/-*/-*/-*/-*/</v>
      </c>
    </row>
    <row r="251" spans="1:12" x14ac:dyDescent="0.2">
      <c r="A251" s="6">
        <f>'TtT V5-1 TS'!$B336</f>
        <v>4</v>
      </c>
      <c r="B251" s="6" t="e">
        <f>'TtT V5-1 TS'!#REF!</f>
        <v>#REF!</v>
      </c>
      <c r="C251" s="6" t="str" cm="1">
        <f t="array" ref="C251">_xlfn.IFS('TtT V5-1 TS'!AD336="na","na",'TtT V5-1 TS'!AD336='TtT V5-1 TS'!AF336,_xlfn.CONCAT('TtT V5-1 TS'!AE336),'TtT V5-1 TS'!AD336&lt;&gt;'TtT V5-1 TS'!AF336,_xlfn.CONCAT('TtT V5-1 TS'!AE336,"-",'TtT V5-1 TS'!AG336))</f>
        <v>na</v>
      </c>
      <c r="D251" s="14" t="str">
        <f>_xlfn.CONCAT("[",TEXT('TtT V5-1 TS'!G336,"mm" ),"m; bis ",TEXT('TtT V5-1 TS'!J336,"hh:mm")," --- Folie ",Foliennotizen[[#This Row],[Folien]]," (",TEXT('TtT V5-1 TS'!AH336,"#"),")]")</f>
        <v>[04m; bis 11:26 --- Folie na (na)]</v>
      </c>
      <c r="E251" s="6" t="str">
        <f>_xlfn.CONCAT(CHAR(10),"ID: ",'TtT V5-1 TS'!L336," | Einheit ",'TtT V5-1 TS'!M336,": ",'TtT V5-1 TS'!N336," | Baustein ",'TtT V5-1 TS'!O336,": ",'TtT V5-1 TS'!P336)</f>
        <v xml:space="preserve">
ID: 16.02.01a.01_p_DE | Einheit 16: Nachnutzung von FD | Baustein 2: Zitieren</v>
      </c>
      <c r="F251" s="6" t="str">
        <f>_xlfn.CONCAT(CHAR(10),"Inhalt ",'TtT V5-1 TS'!Q336,": ",'TtT V5-1 TS'!R336," (",'TtT V5-1 TS'!S336,") | Schritt ",'TtT V5-1 TS'!T336,": ",'TtT V5-1 TS'!U336)</f>
        <v xml:space="preserve">
Inhalt 01a: Zitation von Daten  (Zuruf) | Schritt 1: TN geben Input</v>
      </c>
      <c r="G251" s="6" t="str">
        <f>_xlfn.CONCAT(CHAR(10),CHAR(10),"Aktive Rolle:",CHAR(10),'TtT V5-1 TS'!Z336)</f>
        <v xml:space="preserve">
Aktive Rolle:
Aufgabenstellung:
- Zuruf ohne Notizen
- "Habt ihr schon mal Daten zitiert? Kennt ihr Tools die euch bei der Zitation von Daten unterstützen können?
- Bemerkungen: z.B. Literaturverwaltungsprogramme wie z.B. EndNote oder https://citation.crosscite.org/</v>
      </c>
      <c r="H251" s="6" t="str">
        <f>IF(ISBLANK('TtT V5-1 TS'!AA336),"",_xlfn.CONCAT(CHAR(10),CHAR(10),"Passive Rolle:",CHAR(10),'TtT V5-1 TS'!AA336))</f>
        <v/>
      </c>
      <c r="I251" s="6" t="str">
        <f>IF(ISBLANK('TtT V5-1 TS'!AB336),"",_xlfn.CONCAT(CHAR(10),CHAR(10),"--- Text für Chat---",CHAR(10),'TtT V5-1 TS'!AB336))</f>
        <v/>
      </c>
      <c r="J251" s="6" t="str">
        <f>IF(ISBLANK('TtT V5-1 TS'!AK336),"",_xlfn.CONCAT(CHAR(10),CHAR(10),"--- Ressource für Chat---",CHAR(10),'TtT V5-1 TS'!AK336))</f>
        <v/>
      </c>
      <c r="K251" s="6" t="str">
        <f t="shared" si="1"/>
        <v xml:space="preserve">
-*/-*/-*/-*/-*/-*/-*/-*/-*/-*/-*/-*/-*/-*/-*/-*/-*/-*/-*/-*/</v>
      </c>
      <c r="L251" s="7" t="str">
        <f>_xlfn.CONCAT(CHAR(10),Foliennotizen[[#This Row],[von bis - BS-Teilung]:[Zusatz Notes]])</f>
        <v xml:space="preserve">
[04m; bis 11:26 --- Folie na (na)]
ID: 16.02.01a.01_p_DE | Einheit 16: Nachnutzung von FD | Baustein 2: Zitieren
Inhalt 01a: Zitation von Daten  (Zuruf) | Schritt 1: TN geben Input
Aktive Rolle:
Aufgabenstellung:
- Zuruf ohne Notizen
- "Habt ihr schon mal Daten zitiert? Kennt ihr Tools die euch bei der Zitation von Daten unterstützen können?
- Bemerkungen: z.B. Literaturverwaltungsprogramme wie z.B. EndNote oder https://citation.crosscite.org/
-*/-*/-*/-*/-*/-*/-*/-*/-*/-*/-*/-*/-*/-*/-*/-*/-*/-*/-*/-*/</v>
      </c>
    </row>
    <row r="252" spans="1:12" x14ac:dyDescent="0.2">
      <c r="A252" s="6">
        <f>'TtT V5-1 TS'!$B337</f>
        <v>4</v>
      </c>
      <c r="B252" s="6" t="e">
        <f>'TtT V5-1 TS'!#REF!</f>
        <v>#REF!</v>
      </c>
      <c r="C252" s="6" t="str" cm="1">
        <f t="array" ref="C252">_xlfn.IFS('TtT V5-1 TS'!AD337="na","na",'TtT V5-1 TS'!AD337='TtT V5-1 TS'!AF337,_xlfn.CONCAT('TtT V5-1 TS'!AE337),'TtT V5-1 TS'!AD337&lt;&gt;'TtT V5-1 TS'!AF337,_xlfn.CONCAT('TtT V5-1 TS'!AE337,"-",'TtT V5-1 TS'!AG337))</f>
        <v>na</v>
      </c>
      <c r="D252" s="14" t="str">
        <f>_xlfn.CONCAT("[",TEXT('TtT V5-1 TS'!G337,"mm" ),"m; bis ",TEXT('TtT V5-1 TS'!J337,"hh:mm")," --- Folie ",Foliennotizen[[#This Row],[Folien]]," (",TEXT('TtT V5-1 TS'!AH337,"#"),")]")</f>
        <v>[05m; bis 11:26 --- Folie na (na)]</v>
      </c>
      <c r="E252" s="6" t="str">
        <f>_xlfn.CONCAT(CHAR(10),"ID: ",'TtT V5-1 TS'!L337," | Einheit ",'TtT V5-1 TS'!M337,": ",'TtT V5-1 TS'!N337," | Baustein ",'TtT V5-1 TS'!O337,": ",'TtT V5-1 TS'!P337)</f>
        <v xml:space="preserve">
ID: 16.02.01b.01_p_DE | Einheit 16: Nachnutzung von FD | Baustein 2: Zitieren</v>
      </c>
      <c r="F252" s="6" t="str">
        <f>_xlfn.CONCAT(CHAR(10),"Inhalt ",'TtT V5-1 TS'!Q337,": ",'TtT V5-1 TS'!R337," (",'TtT V5-1 TS'!S337,") | Schritt ",'TtT V5-1 TS'!T337,": ",'TtT V5-1 TS'!U337)</f>
        <v xml:space="preserve">
Inhalt 01b: Zitation von Daten  (Übung) | Schritt 1: TN arbeiten</v>
      </c>
      <c r="G252" s="6" t="str">
        <f>_xlfn.CONCAT(CHAR(10),CHAR(10),"Aktive Rolle:",CHAR(10),'TtT V5-1 TS'!Z337)</f>
        <v xml:space="preserve">
Aktive Rolle:
Aufgabenstellung
- Die TN erhalten ein Arbeitsblatt 
- Bemerkungen: AB Angabe von Lizenzen; AB Auflösung: Angabe von Lizenzen</v>
      </c>
      <c r="H252" s="6" t="str">
        <f>IF(ISBLANK('TtT V5-1 TS'!AA337),"",_xlfn.CONCAT(CHAR(10),CHAR(10),"Passive Rolle:",CHAR(10),'TtT V5-1 TS'!AA337))</f>
        <v/>
      </c>
      <c r="I252" s="6" t="str">
        <f>IF(ISBLANK('TtT V5-1 TS'!AB337),"",_xlfn.CONCAT(CHAR(10),CHAR(10),"--- Text für Chat---",CHAR(10),'TtT V5-1 TS'!AB337))</f>
        <v/>
      </c>
      <c r="J252" s="6" t="str">
        <f>IF(ISBLANK('TtT V5-1 TS'!AK337),"",_xlfn.CONCAT(CHAR(10),CHAR(10),"--- Ressource für Chat---",CHAR(10),'TtT V5-1 TS'!AK337))</f>
        <v/>
      </c>
      <c r="K252" s="6" t="str">
        <f t="shared" si="1"/>
        <v xml:space="preserve">
-*/-*/-*/-*/-*/-*/-*/-*/-*/-*/-*/-*/-*/-*/-*/-*/-*/-*/-*/-*/</v>
      </c>
      <c r="L252" s="7" t="str">
        <f>_xlfn.CONCAT(CHAR(10),Foliennotizen[[#This Row],[von bis - BS-Teilung]:[Zusatz Notes]])</f>
        <v xml:space="preserve">
[05m; bis 11:26 --- Folie na (na)]
ID: 16.02.01b.01_p_DE | Einheit 16: Nachnutzung von FD | Baustein 2: Zitieren
Inhalt 01b: Zitation von Daten  (Übung) | Schritt 1: TN arbeiten
Aktive Rolle:
Aufgabenstellung
- Die TN erhalten ein Arbeitsblatt 
- Bemerkungen: AB Angabe von Lizenzen; AB Auflösung: Angabe von Lizenzen
-*/-*/-*/-*/-*/-*/-*/-*/-*/-*/-*/-*/-*/-*/-*/-*/-*/-*/-*/-*/</v>
      </c>
    </row>
    <row r="253" spans="1:12" x14ac:dyDescent="0.2">
      <c r="A253" s="6">
        <f>'TtT V5-1 TS'!$B339</f>
        <v>4</v>
      </c>
      <c r="B253" s="6" t="e">
        <f>'TtT V5-1 TS'!#REF!</f>
        <v>#REF!</v>
      </c>
      <c r="C253" s="6" t="str" cm="1">
        <f t="array" ref="C253">_xlfn.IFS('TtT V5-1 TS'!AD339="na","na",'TtT V5-1 TS'!AD339='TtT V5-1 TS'!AF339,_xlfn.CONCAT('TtT V5-1 TS'!AE339),'TtT V5-1 TS'!AD339&lt;&gt;'TtT V5-1 TS'!AF339,_xlfn.CONCAT('TtT V5-1 TS'!AE339,"-",'TtT V5-1 TS'!AG339))</f>
        <v>16.7</v>
      </c>
      <c r="D253" s="14" t="str">
        <f>_xlfn.CONCAT("[",TEXT('TtT V5-1 TS'!G339,"mm" ),"m; bis ",TEXT('TtT V5-1 TS'!J339,"hh:mm")," --- Folie ",Foliennotizen[[#This Row],[Folien]]," (",TEXT('TtT V5-1 TS'!AH339,"#"),")]")</f>
        <v>[16m; bis 11:45 --- Folie 16.7 (1)]</v>
      </c>
      <c r="E253" s="6" t="str">
        <f>_xlfn.CONCAT(CHAR(10),"ID: ",'TtT V5-1 TS'!L339," | Einheit ",'TtT V5-1 TS'!M339,": ",'TtT V5-1 TS'!N339," | Baustein ",'TtT V5-1 TS'!O339,": ",'TtT V5-1 TS'!P339)</f>
        <v xml:space="preserve">
ID: 16.03.01.02_p_DE | Einheit 16: Nachnutzung von FD | Baustein 3: Lizenzen</v>
      </c>
      <c r="F253" s="6" t="str">
        <f>_xlfn.CONCAT(CHAR(10),"Inhalt ",'TtT V5-1 TS'!Q339,": ",'TtT V5-1 TS'!R339," (",'TtT V5-1 TS'!S339,") | Schritt ",'TtT V5-1 TS'!T339,": ",'TtT V5-1 TS'!U339)</f>
        <v xml:space="preserve">
Inhalt 1: CC-Lizenzen (Umfrage) | Schritt 2: 2/2 TN tauschen sich aus</v>
      </c>
      <c r="G253" s="6" t="str">
        <f>_xlfn.CONCAT(CHAR(10),CHAR(10),"Aktive Rolle:",CHAR(10),'TtT V5-1 TS'!Z339)</f>
        <v xml:space="preserve">
Aktive Rolle:
Moderation und Vortrag:
- Ergebnisse CC-Umfrage besprechen
- ausführliche Diskussion unter TN zulassen
- WS danach für alle falschen Antworten erläutern, warum unzulässig und richtige Antwort herleiten</v>
      </c>
      <c r="H253" s="6" t="str">
        <f>IF(ISBLANK('TtT V5-1 TS'!AA339),"",_xlfn.CONCAT(CHAR(10),CHAR(10),"Passive Rolle:",CHAR(10),'TtT V5-1 TS'!AA339))</f>
        <v/>
      </c>
      <c r="I253" s="6" t="str">
        <f>IF(ISBLANK('TtT V5-1 TS'!AB339),"",_xlfn.CONCAT(CHAR(10),CHAR(10),"--- Text für Chat---",CHAR(10),'TtT V5-1 TS'!AB339))</f>
        <v/>
      </c>
      <c r="J253" s="6" t="str">
        <f>IF(ISBLANK('TtT V5-1 TS'!AK339),"",_xlfn.CONCAT(CHAR(10),CHAR(10),"--- Ressource für Chat---",CHAR(10),'TtT V5-1 TS'!AK339))</f>
        <v/>
      </c>
      <c r="K253" s="6" t="str">
        <f t="shared" si="1"/>
        <v xml:space="preserve">
-*/-*/-*/-*/-*/-*/-*/-*/-*/-*/-*/-*/-*/-*/-*/-*/-*/-*/-*/-*/</v>
      </c>
      <c r="L253" s="7" t="str">
        <f>_xlfn.CONCAT(CHAR(10),Foliennotizen[[#This Row],[von bis - BS-Teilung]:[Zusatz Notes]])</f>
        <v xml:space="preserve">
[16m; bis 11:45 --- Folie 16.7 (1)]
ID: 16.03.01.02_p_DE | Einheit 16: Nachnutzung von FD | Baustein 3: Lizenzen
Inhalt 1: CC-Lizenzen (Umfrage) | Schritt 2: 2/2 TN tauschen sich aus
Aktive Rolle:
Moderation und Vortrag:
- Ergebnisse CC-Umfrage besprechen
- ausführliche Diskussion unter TN zulassen
- WS danach für alle falschen Antworten erläutern, warum unzulässig und richtige Antwort herleiten
-*/-*/-*/-*/-*/-*/-*/-*/-*/-*/-*/-*/-*/-*/-*/-*/-*/-*/-*/-*/</v>
      </c>
    </row>
    <row r="254" spans="1:12" x14ac:dyDescent="0.2">
      <c r="A254" s="6">
        <f>'TtT V5-1 TS'!$B340</f>
        <v>4</v>
      </c>
      <c r="B254" s="6" t="e">
        <f>'TtT V5-1 TS'!#REF!</f>
        <v>#REF!</v>
      </c>
      <c r="C254" s="6" t="str" cm="1">
        <f t="array" ref="C254">_xlfn.IFS('TtT V5-1 TS'!AD340="na","na",'TtT V5-1 TS'!AD340='TtT V5-1 TS'!AF340,_xlfn.CONCAT('TtT V5-1 TS'!AE340),'TtT V5-1 TS'!AD340&lt;&gt;'TtT V5-1 TS'!AF340,_xlfn.CONCAT('TtT V5-1 TS'!AE340,"-",'TtT V5-1 TS'!AG340))</f>
        <v>na</v>
      </c>
      <c r="D254" s="14" t="str">
        <f>_xlfn.CONCAT("[",TEXT('TtT V5-1 TS'!G340,"mm" ),"m; bis ",TEXT('TtT V5-1 TS'!J340,"hh:mm")," --- Folie ",Foliennotizen[[#This Row],[Folien]]," (",TEXT('TtT V5-1 TS'!AH340,"#"),")]")</f>
        <v>[00m; bis 12:45 --- Folie na (na)]</v>
      </c>
      <c r="E254" s="6" t="str">
        <f>_xlfn.CONCAT(CHAR(10),"ID: ",'TtT V5-1 TS'!L340," | Einheit ",'TtT V5-1 TS'!M340,": ",'TtT V5-1 TS'!N340," | Baustein ",'TtT V5-1 TS'!O340,": ",'TtT V5-1 TS'!P340)</f>
        <v xml:space="preserve">
ID: 16.04.01.01_p_DE | Einheit 16: Mittagspause | Baustein 4: na</v>
      </c>
      <c r="F254" s="6" t="str">
        <f>_xlfn.CONCAT(CHAR(10),"Inhalt ",'TtT V5-1 TS'!Q340,": ",'TtT V5-1 TS'!R340," (",'TtT V5-1 TS'!S340,") | Schritt ",'TtT V5-1 TS'!T340,": ",'TtT V5-1 TS'!U340)</f>
        <v xml:space="preserve">
Inhalt 1: Pause (na) | Schritt 1: na</v>
      </c>
      <c r="G254" s="6" t="str">
        <f>_xlfn.CONCAT(CHAR(10),CHAR(10),"Aktive Rolle:",CHAR(10),'TtT V5-1 TS'!Z340)</f>
        <v xml:space="preserve">
Aktive Rolle:
Pause</v>
      </c>
      <c r="H254" s="6" t="str">
        <f>IF(ISBLANK('TtT V5-1 TS'!AA340),"",_xlfn.CONCAT(CHAR(10),CHAR(10),"Passive Rolle:",CHAR(10),'TtT V5-1 TS'!AA340))</f>
        <v/>
      </c>
      <c r="I254" s="6" t="str">
        <f>IF(ISBLANK('TtT V5-1 TS'!AB340),"",_xlfn.CONCAT(CHAR(10),CHAR(10),"--- Text für Chat---",CHAR(10),'TtT V5-1 TS'!AB340))</f>
        <v/>
      </c>
      <c r="J254" s="6" t="str">
        <f>IF(ISBLANK('TtT V5-1 TS'!AK340),"",_xlfn.CONCAT(CHAR(10),CHAR(10),"--- Ressource für Chat---",CHAR(10),'TtT V5-1 TS'!AK340))</f>
        <v/>
      </c>
      <c r="K254" s="6" t="str">
        <f t="shared" si="1"/>
        <v xml:space="preserve">
-*/-*/-*/-*/-*/-*/-*/-*/-*/-*/-*/-*/-*/-*/-*/-*/-*/-*/-*/-*/</v>
      </c>
      <c r="L254" s="7" t="str">
        <f>_xlfn.CONCAT(CHAR(10),Foliennotizen[[#This Row],[von bis - BS-Teilung]:[Zusatz Notes]])</f>
        <v xml:space="preserve">
[00m; bis 12:45 --- Folie na (na)]
ID: 16.04.01.01_p_DE | Einheit 16: Mittagspause | Baustein 4: na
Inhalt 1: Pause (na) | Schritt 1: na
Aktive Rolle:
Pause
-*/-*/-*/-*/-*/-*/-*/-*/-*/-*/-*/-*/-*/-*/-*/-*/-*/-*/-*/-*/</v>
      </c>
    </row>
    <row r="255" spans="1:12" x14ac:dyDescent="0.2">
      <c r="A255" s="6">
        <f>'TtT V5-1 TS'!$B341</f>
        <v>4</v>
      </c>
      <c r="B255" s="6" t="e">
        <f>'TtT V5-1 TS'!#REF!</f>
        <v>#REF!</v>
      </c>
      <c r="C255" s="6" t="str" cm="1">
        <f t="array" ref="C255">_xlfn.IFS('TtT V5-1 TS'!AD341="na","na",'TtT V5-1 TS'!AD341='TtT V5-1 TS'!AF341,_xlfn.CONCAT('TtT V5-1 TS'!AE341),'TtT V5-1 TS'!AD341&lt;&gt;'TtT V5-1 TS'!AF341,_xlfn.CONCAT('TtT V5-1 TS'!AE341,"-",'TtT V5-1 TS'!AG341))</f>
        <v>17.1-17.2</v>
      </c>
      <c r="D255" s="14" t="str">
        <f>_xlfn.CONCAT("[",TEXT('TtT V5-1 TS'!G341,"mm" ),"m; bis ",TEXT('TtT V5-1 TS'!J341,"hh:mm")," --- Folie ",Foliennotizen[[#This Row],[Folien]]," (",TEXT('TtT V5-1 TS'!AH341,"#"),")]")</f>
        <v>[05m; bis 12:50 --- Folie 17.1-17.2 (2)]</v>
      </c>
      <c r="E255" s="6" t="str">
        <f>_xlfn.CONCAT(CHAR(10),"ID: ",'TtT V5-1 TS'!L341," | Einheit ",'TtT V5-1 TS'!M341,": ",'TtT V5-1 TS'!N341," | Baustein ",'TtT V5-1 TS'!O341,": ",'TtT V5-1 TS'!P341)</f>
        <v xml:space="preserve">
ID: 17.01.01.01_p_DE | Einheit 17: Rechtliche Aspekte | Baustein 1: Einführung</v>
      </c>
      <c r="F255" s="6" t="str">
        <f>_xlfn.CONCAT(CHAR(10),"Inhalt ",'TtT V5-1 TS'!Q341,": ",'TtT V5-1 TS'!R341," (",'TtT V5-1 TS'!S341,") | Schritt ",'TtT V5-1 TS'!T341,": ",'TtT V5-1 TS'!U341)</f>
        <v xml:space="preserve">
Inhalt 1: Rechtsgebiete (6 Richtige) | Schritt 1: TN geben Input</v>
      </c>
      <c r="G255" s="6" t="str">
        <f>_xlfn.CONCAT(CHAR(10),CHAR(10),"Aktive Rolle:",CHAR(10),'TtT V5-1 TS'!Z341)</f>
        <v xml:space="preserve">
Aktive Rolle:
Aufgabenstellung:
- "Welche Rechtsgebiete können im FDM-Kontext eine Rolle spielen? Wir möchten mind. 6 mit Ihnen sammeln."
- Bitte Antworten einfach in den Raum rufen</v>
      </c>
      <c r="H255" s="6" t="str">
        <f>IF(ISBLANK('TtT V5-1 TS'!AA341),"",_xlfn.CONCAT(CHAR(10),CHAR(10),"Passive Rolle:",CHAR(10),'TtT V5-1 TS'!AA341))</f>
        <v/>
      </c>
      <c r="I255" s="6" t="str">
        <f>IF(ISBLANK('TtT V5-1 TS'!AB341),"",_xlfn.CONCAT(CHAR(10),CHAR(10),"--- Text für Chat---",CHAR(10),'TtT V5-1 TS'!AB341))</f>
        <v/>
      </c>
      <c r="J255" s="6" t="str">
        <f>IF(ISBLANK('TtT V5-1 TS'!AK341),"",_xlfn.CONCAT(CHAR(10),CHAR(10),"--- Ressource für Chat---",CHAR(10),'TtT V5-1 TS'!AK341))</f>
        <v/>
      </c>
      <c r="K255" s="6" t="str">
        <f t="shared" si="1"/>
        <v xml:space="preserve">
-*/-*/-*/-*/-*/-*/-*/-*/-*/-*/-*/-*/-*/-*/-*/-*/-*/-*/-*/-*/</v>
      </c>
      <c r="L255" s="7" t="str">
        <f>_xlfn.CONCAT(CHAR(10),Foliennotizen[[#This Row],[von bis - BS-Teilung]:[Zusatz Notes]])</f>
        <v xml:space="preserve">
[05m; bis 12:50 --- Folie 17.1-17.2 (2)]
ID: 17.01.01.01_p_DE | Einheit 17: Rechtliche Aspekte | Baustein 1: Einführung
Inhalt 1: Rechtsgebiete (6 Richtige) | Schritt 1: TN geben Input
Aktive Rolle:
Aufgabenstellung:
- "Welche Rechtsgebiete können im FDM-Kontext eine Rolle spielen? Wir möchten mind. 6 mit Ihnen sammeln."
- Bitte Antworten einfach in den Raum rufen
-*/-*/-*/-*/-*/-*/-*/-*/-*/-*/-*/-*/-*/-*/-*/-*/-*/-*/-*/-*/</v>
      </c>
    </row>
    <row r="256" spans="1:12" x14ac:dyDescent="0.2">
      <c r="A256" s="6">
        <f>'TtT V5-1 TS'!$B343</f>
        <v>4</v>
      </c>
      <c r="B256" s="6" t="e">
        <f>'TtT V5-1 TS'!#REF!</f>
        <v>#REF!</v>
      </c>
      <c r="C256" s="6" t="str" cm="1">
        <f t="array" ref="C256">_xlfn.IFS('TtT V5-1 TS'!AD343="na","na",'TtT V5-1 TS'!AD343='TtT V5-1 TS'!AF343,_xlfn.CONCAT('TtT V5-1 TS'!AE343),'TtT V5-1 TS'!AD343&lt;&gt;'TtT V5-1 TS'!AF343,_xlfn.CONCAT('TtT V5-1 TS'!AE343,"-",'TtT V5-1 TS'!AG343))</f>
        <v>17.4-17.6</v>
      </c>
      <c r="D256" s="14" t="str">
        <f>_xlfn.CONCAT("[",TEXT('TtT V5-1 TS'!G343,"mm" ),"m; bis ",TEXT('TtT V5-1 TS'!J343,"hh:mm")," --- Folie ",Foliennotizen[[#This Row],[Folien]]," (",TEXT('TtT V5-1 TS'!AH343,"#"),")]")</f>
        <v>[05m; bis 12:59 --- Folie 17.4-17.6 (3)]</v>
      </c>
      <c r="E256" s="6" t="str">
        <f>_xlfn.CONCAT(CHAR(10),"ID: ",'TtT V5-1 TS'!L343," | Einheit ",'TtT V5-1 TS'!M343,": ",'TtT V5-1 TS'!N343," | Baustein ",'TtT V5-1 TS'!O343,": ",'TtT V5-1 TS'!P343)</f>
        <v xml:space="preserve">
ID: 17.02.02.01_p_DE | Einheit 17: Rechtliche Aspekte | Baustein 2: Rechtliche Aspekte</v>
      </c>
      <c r="F256" s="6" t="str">
        <f>_xlfn.CONCAT(CHAR(10),"Inhalt ",'TtT V5-1 TS'!Q343,": ",'TtT V5-1 TS'!R343," (",'TtT V5-1 TS'!S343,") | Schritt ",'TtT V5-1 TS'!T343,": ",'TtT V5-1 TS'!U343)</f>
        <v xml:space="preserve">
Inhalt 2: DSGVO (Vortrag) | Schritt 1: WL referiert</v>
      </c>
      <c r="G256" s="6" t="str">
        <f>_xlfn.CONCAT(CHAR(10),CHAR(10),"Aktive Rolle:",CHAR(10),'TtT V5-1 TS'!Z343)</f>
        <v xml:space="preserve">
Aktive Rolle:
Vortrag:
- personenbezogene und sensible Daten
- informierte Einwilligungserklärung
- Anonymisierung, Pseudonymisierung</v>
      </c>
      <c r="H256" s="6" t="str">
        <f>IF(ISBLANK('TtT V5-1 TS'!AA343),"",_xlfn.CONCAT(CHAR(10),CHAR(10),"Passive Rolle:",CHAR(10),'TtT V5-1 TS'!AA343))</f>
        <v/>
      </c>
      <c r="I256" s="6" t="str">
        <f>IF(ISBLANK('TtT V5-1 TS'!AB343),"",_xlfn.CONCAT(CHAR(10),CHAR(10),"--- Text für Chat---",CHAR(10),'TtT V5-1 TS'!AB343))</f>
        <v/>
      </c>
      <c r="J256" s="6" t="str">
        <f>IF(ISBLANK('TtT V5-1 TS'!AK343),"",_xlfn.CONCAT(CHAR(10),CHAR(10),"--- Ressource für Chat---",CHAR(10),'TtT V5-1 TS'!AK343))</f>
        <v/>
      </c>
      <c r="K256" s="6" t="str">
        <f t="shared" si="1"/>
        <v xml:space="preserve">
-*/-*/-*/-*/-*/-*/-*/-*/-*/-*/-*/-*/-*/-*/-*/-*/-*/-*/-*/-*/</v>
      </c>
      <c r="L256" s="7" t="str">
        <f>_xlfn.CONCAT(CHAR(10),Foliennotizen[[#This Row],[von bis - BS-Teilung]:[Zusatz Notes]])</f>
        <v xml:space="preserve">
[05m; bis 12:59 --- Folie 17.4-17.6 (3)]
ID: 17.02.02.01_p_DE | Einheit 17: Rechtliche Aspekte | Baustein 2: Rechtliche Aspekte
Inhalt 2: DSGVO (Vortrag) | Schritt 1: WL referiert
Aktive Rolle:
Vortrag:
- personenbezogene und sensible Daten
- informierte Einwilligungserklärung
- Anonymisierung, Pseudonymisierung
-*/-*/-*/-*/-*/-*/-*/-*/-*/-*/-*/-*/-*/-*/-*/-*/-*/-*/-*/-*/</v>
      </c>
    </row>
    <row r="257" spans="1:12" x14ac:dyDescent="0.2">
      <c r="A257" s="6">
        <f>'TtT V5-1 TS'!$B344</f>
        <v>4</v>
      </c>
      <c r="B257" s="6" t="e">
        <f>'TtT V5-1 TS'!#REF!</f>
        <v>#REF!</v>
      </c>
      <c r="C257" s="6" t="str" cm="1">
        <f t="array" ref="C257">_xlfn.IFS('TtT V5-1 TS'!AD344="na","na",'TtT V5-1 TS'!AD344='TtT V5-1 TS'!AF344,_xlfn.CONCAT('TtT V5-1 TS'!AE344),'TtT V5-1 TS'!AD344&lt;&gt;'TtT V5-1 TS'!AF344,_xlfn.CONCAT('TtT V5-1 TS'!AE344,"-",'TtT V5-1 TS'!AG344))</f>
        <v>17.7</v>
      </c>
      <c r="D257" s="14" t="str">
        <f>_xlfn.CONCAT("[",TEXT('TtT V5-1 TS'!G344,"mm" ),"m; bis ",TEXT('TtT V5-1 TS'!J344,"hh:mm")," --- Folie ",Foliennotizen[[#This Row],[Folien]]," (",TEXT('TtT V5-1 TS'!AH344,"#"),")]")</f>
        <v>[01m; bis 13:00 --- Folie 17.7 (1)]</v>
      </c>
      <c r="E257" s="6" t="str">
        <f>_xlfn.CONCAT(CHAR(10),"ID: ",'TtT V5-1 TS'!L344," | Einheit ",'TtT V5-1 TS'!M344,": ",'TtT V5-1 TS'!N344," | Baustein ",'TtT V5-1 TS'!O344,": ",'TtT V5-1 TS'!P344)</f>
        <v xml:space="preserve">
ID: 17.03.01.01_p_DE | Einheit 17: Rechtliche Aspekte | Baustein 3: Anonymisierung</v>
      </c>
      <c r="F257" s="6" t="str">
        <f>_xlfn.CONCAT(CHAR(10),"Inhalt ",'TtT V5-1 TS'!Q344,": ",'TtT V5-1 TS'!R344," (",'TtT V5-1 TS'!S344,") | Schritt ",'TtT V5-1 TS'!T344,": ",'TtT V5-1 TS'!U344)</f>
        <v xml:space="preserve">
Inhalt 1: Anonymisierung (Mini-Übung) | Schritt 1: 1/3 WL Vorbereitung</v>
      </c>
      <c r="G257" s="6" t="str">
        <f>_xlfn.CONCAT(CHAR(10),CHAR(10),"Aktive Rolle:",CHAR(10),'TtT V5-1 TS'!Z344)</f>
        <v xml:space="preserve">
Aktive Rolle:
Aufgabenstellung:
- Aufteilung TN in 3 Gruppen, ein Dokument je Gruppe
- "Bitte versucht Sie, die Studie zu anonymisieren".
- Zeit: 9 Min.
- Vorstellung Ergebnisse nach Gruppenarbeit durch je 1 TN pro Gruppe im Plenum, max. 1-2 min</v>
      </c>
      <c r="H257" s="6" t="str">
        <f>IF(ISBLANK('TtT V5-1 TS'!AA344),"",_xlfn.CONCAT(CHAR(10),CHAR(10),"Passive Rolle:",CHAR(10),'TtT V5-1 TS'!AA344))</f>
        <v/>
      </c>
      <c r="I257" s="6" t="str">
        <f>IF(ISBLANK('TtT V5-1 TS'!AB344),"",_xlfn.CONCAT(CHAR(10),CHAR(10),"--- Text für Chat---",CHAR(10),'TtT V5-1 TS'!AB344))</f>
        <v/>
      </c>
      <c r="J257" s="6" t="str">
        <f>IF(ISBLANK('TtT V5-1 TS'!AK344),"",_xlfn.CONCAT(CHAR(10),CHAR(10),"--- Ressource für Chat---",CHAR(10),'TtT V5-1 TS'!AK344))</f>
        <v/>
      </c>
      <c r="K257" s="6" t="str">
        <f t="shared" si="1"/>
        <v xml:space="preserve">
-*/-*/-*/-*/-*/-*/-*/-*/-*/-*/-*/-*/-*/-*/-*/-*/-*/-*/-*/-*/</v>
      </c>
      <c r="L257" s="7" t="str">
        <f>_xlfn.CONCAT(CHAR(10),Foliennotizen[[#This Row],[von bis - BS-Teilung]:[Zusatz Notes]])</f>
        <v xml:space="preserve">
[01m; bis 13:00 --- Folie 17.7 (1)]
ID: 17.03.01.01_p_DE | Einheit 17: Rechtliche Aspekte | Baustein 3: Anonymisierung
Inhalt 1: Anonymisierung (Mini-Übung) | Schritt 1: 1/3 WL Vorbereitung
Aktive Rolle:
Aufgabenstellung:
- Aufteilung TN in 3 Gruppen, ein Dokument je Gruppe
- "Bitte versucht Sie, die Studie zu anonymisieren".
- Zeit: 9 Min.
- Vorstellung Ergebnisse nach Gruppenarbeit durch je 1 TN pro Gruppe im Plenum, max. 1-2 min
-*/-*/-*/-*/-*/-*/-*/-*/-*/-*/-*/-*/-*/-*/-*/-*/-*/-*/-*/-*/</v>
      </c>
    </row>
    <row r="258" spans="1:12" x14ac:dyDescent="0.2">
      <c r="A258" s="6">
        <f>'TtT V5-1 TS'!$B345</f>
        <v>4</v>
      </c>
      <c r="B258" s="6" t="e">
        <f>'TtT V5-1 TS'!#REF!</f>
        <v>#REF!</v>
      </c>
      <c r="C258" s="6" t="str" cm="1">
        <f t="array" ref="C258">_xlfn.IFS('TtT V5-1 TS'!AD345="na","na",'TtT V5-1 TS'!AD345='TtT V5-1 TS'!AF345,_xlfn.CONCAT('TtT V5-1 TS'!AE345),'TtT V5-1 TS'!AD345&lt;&gt;'TtT V5-1 TS'!AF345,_xlfn.CONCAT('TtT V5-1 TS'!AE345,"-",'TtT V5-1 TS'!AG345))</f>
        <v>17.8</v>
      </c>
      <c r="D258" s="14" t="str">
        <f>_xlfn.CONCAT("[",TEXT('TtT V5-1 TS'!G345,"mm" ),"m; bis ",TEXT('TtT V5-1 TS'!J345,"hh:mm")," --- Folie ",Foliennotizen[[#This Row],[Folien]]," (",TEXT('TtT V5-1 TS'!AH345,"#"),")]")</f>
        <v>[10m; bis 13:10 --- Folie 17.8 (1)]</v>
      </c>
      <c r="E258" s="6" t="str">
        <f>_xlfn.CONCAT(CHAR(10),"ID: ",'TtT V5-1 TS'!L345," | Einheit ",'TtT V5-1 TS'!M345,": ",'TtT V5-1 TS'!N345," | Baustein ",'TtT V5-1 TS'!O345,": ",'TtT V5-1 TS'!P345)</f>
        <v xml:space="preserve">
ID: 17.03.01.03_p_DE | Einheit 17: Rechtliche Aspekte | Baustein 3: Anonymisierung</v>
      </c>
      <c r="F258" s="6" t="str">
        <f>_xlfn.CONCAT(CHAR(10),"Inhalt ",'TtT V5-1 TS'!Q345,": ",'TtT V5-1 TS'!R345," (",'TtT V5-1 TS'!S345,") | Schritt ",'TtT V5-1 TS'!T345,": ",'TtT V5-1 TS'!U345)</f>
        <v xml:space="preserve">
Inhalt 1: Anonymisierung (Mini-Übung) | Schritt 3: 2/3 TN Gruppenarbeit</v>
      </c>
      <c r="G258" s="6" t="str">
        <f>_xlfn.CONCAT(CHAR(10),CHAR(10),"Aktive Rolle:",CHAR(10),'TtT V5-1 TS'!Z345)</f>
        <v xml:space="preserve">
Aktive Rolle:
TN: Gruppen arbeiten </v>
      </c>
      <c r="H258" s="6" t="str">
        <f>IF(ISBLANK('TtT V5-1 TS'!AA345),"",_xlfn.CONCAT(CHAR(10),CHAR(10),"Passive Rolle:",CHAR(10),'TtT V5-1 TS'!AA345))</f>
        <v/>
      </c>
      <c r="I258" s="6" t="str">
        <f>IF(ISBLANK('TtT V5-1 TS'!AB345),"",_xlfn.CONCAT(CHAR(10),CHAR(10),"--- Text für Chat---",CHAR(10),'TtT V5-1 TS'!AB345))</f>
        <v/>
      </c>
      <c r="J258" s="6" t="str">
        <f>IF(ISBLANK('TtT V5-1 TS'!AK345),"",_xlfn.CONCAT(CHAR(10),CHAR(10),"--- Ressource für Chat---",CHAR(10),'TtT V5-1 TS'!AK345))</f>
        <v/>
      </c>
      <c r="K258" s="6" t="str">
        <f t="shared" si="1"/>
        <v xml:space="preserve">
-*/-*/-*/-*/-*/-*/-*/-*/-*/-*/-*/-*/-*/-*/-*/-*/-*/-*/-*/-*/</v>
      </c>
      <c r="L258" s="7" t="str">
        <f>_xlfn.CONCAT(CHAR(10),Foliennotizen[[#This Row],[von bis - BS-Teilung]:[Zusatz Notes]])</f>
        <v xml:space="preserve">
[10m; bis 13:10 --- Folie 17.8 (1)]
ID: 17.03.01.03_p_DE | Einheit 17: Rechtliche Aspekte | Baustein 3: Anonymisierung
Inhalt 1: Anonymisierung (Mini-Übung) | Schritt 3: 2/3 TN Gruppenarbeit
Aktive Rolle:
TN: Gruppen arbeiten 
-*/-*/-*/-*/-*/-*/-*/-*/-*/-*/-*/-*/-*/-*/-*/-*/-*/-*/-*/-*/</v>
      </c>
    </row>
    <row r="259" spans="1:12" x14ac:dyDescent="0.2">
      <c r="A259" s="6">
        <f>'TtT V5-1 TS'!$B347</f>
        <v>4</v>
      </c>
      <c r="B259" s="6" t="e">
        <f>'TtT V5-1 TS'!#REF!</f>
        <v>#REF!</v>
      </c>
      <c r="C259" s="6" t="str" cm="1">
        <f t="array" ref="C259">_xlfn.IFS('TtT V5-1 TS'!AD347="na","na",'TtT V5-1 TS'!AD347='TtT V5-1 TS'!AF347,_xlfn.CONCAT('TtT V5-1 TS'!AE347),'TtT V5-1 TS'!AD347&lt;&gt;'TtT V5-1 TS'!AF347,_xlfn.CONCAT('TtT V5-1 TS'!AE347,"-",'TtT V5-1 TS'!AG347))</f>
        <v>na</v>
      </c>
      <c r="D259" s="14" t="str">
        <f>_xlfn.CONCAT("[",TEXT('TtT V5-1 TS'!G347,"mm" ),"m; bis ",TEXT('TtT V5-1 TS'!J347,"hh:mm")," --- Folie ",Foliennotizen[[#This Row],[Folien]]," (",TEXT('TtT V5-1 TS'!AH347,"#"),")]")</f>
        <v>[02m; bis 13:20 --- Folie na (na)]</v>
      </c>
      <c r="E259" s="6" t="str">
        <f>_xlfn.CONCAT(CHAR(10),"ID: ",'TtT V5-1 TS'!L347," | Einheit ",'TtT V5-1 TS'!M347,": ",'TtT V5-1 TS'!N347," | Baustein ",'TtT V5-1 TS'!O347,": ",'TtT V5-1 TS'!P347)</f>
        <v xml:space="preserve">
ID: 17.03.01a.01_p_DE | Einheit 17: Rechtliche Aspekte | Baustein 3: Anonymisierung</v>
      </c>
      <c r="F259" s="6" t="str">
        <f>_xlfn.CONCAT(CHAR(10),"Inhalt ",'TtT V5-1 TS'!Q347,": ",'TtT V5-1 TS'!R347," (",'TtT V5-1 TS'!S347,") | Schritt ",'TtT V5-1 TS'!T347,": ",'TtT V5-1 TS'!U347)</f>
        <v xml:space="preserve">
Inhalt 01a: Rechtsexpertise (Übung) | Schritt 1: 1/3 WL Vorbereitung</v>
      </c>
      <c r="G259" s="6" t="str">
        <f>_xlfn.CONCAT(CHAR(10),CHAR(10),"Aktive Rolle:",CHAR(10),'TtT V5-1 TS'!Z347)</f>
        <v xml:space="preserve">
Aktive Rolle:
Aufgabenstellung:
- Die TN werden in 3 Gruppen aufgeteilt und erhalten einen Umschlag mit Begriffen</v>
      </c>
      <c r="H259" s="6" t="str">
        <f>IF(ISBLANK('TtT V5-1 TS'!AA347),"",_xlfn.CONCAT(CHAR(10),CHAR(10),"Passive Rolle:",CHAR(10),'TtT V5-1 TS'!AA347))</f>
        <v/>
      </c>
      <c r="I259" s="6" t="str">
        <f>IF(ISBLANK('TtT V5-1 TS'!AB347),"",_xlfn.CONCAT(CHAR(10),CHAR(10),"--- Text für Chat---",CHAR(10),'TtT V5-1 TS'!AB347))</f>
        <v/>
      </c>
      <c r="J259" s="6" t="str">
        <f>IF(ISBLANK('TtT V5-1 TS'!AK347),"",_xlfn.CONCAT(CHAR(10),CHAR(10),"--- Ressource für Chat---",CHAR(10),'TtT V5-1 TS'!AK347))</f>
        <v/>
      </c>
      <c r="K259" s="6" t="str">
        <f t="shared" ref="K259:K322" si="2">_xlfn.CONCAT(CHAR(10),CHAR(10),"-*/-*/-*/-*/-*/-*/-*/-*/-*/-*/-*/-*/-*/-*/-*/-*/-*/-*/-*/-*/")</f>
        <v xml:space="preserve">
-*/-*/-*/-*/-*/-*/-*/-*/-*/-*/-*/-*/-*/-*/-*/-*/-*/-*/-*/-*/</v>
      </c>
      <c r="L259" s="7" t="str">
        <f>_xlfn.CONCAT(CHAR(10),Foliennotizen[[#This Row],[von bis - BS-Teilung]:[Zusatz Notes]])</f>
        <v xml:space="preserve">
[02m; bis 13:20 --- Folie na (na)]
ID: 17.03.01a.01_p_DE | Einheit 17: Rechtliche Aspekte | Baustein 3: Anonymisierung
Inhalt 01a: Rechtsexpertise (Übung) | Schritt 1: 1/3 WL Vorbereitung
Aktive Rolle:
Aufgabenstellung:
- Die TN werden in 3 Gruppen aufgeteilt und erhalten einen Umschlag mit Begriffen
-*/-*/-*/-*/-*/-*/-*/-*/-*/-*/-*/-*/-*/-*/-*/-*/-*/-*/-*/-*/</v>
      </c>
    </row>
    <row r="260" spans="1:12" x14ac:dyDescent="0.2">
      <c r="A260" s="6">
        <f>'TtT V5-1 TS'!$B348</f>
        <v>4</v>
      </c>
      <c r="B260" s="6" t="e">
        <f>'TtT V5-1 TS'!#REF!</f>
        <v>#REF!</v>
      </c>
      <c r="C260" s="6" t="str" cm="1">
        <f t="array" ref="C260">_xlfn.IFS('TtT V5-1 TS'!AD348="na","na",'TtT V5-1 TS'!AD348='TtT V5-1 TS'!AF348,_xlfn.CONCAT('TtT V5-1 TS'!AE348),'TtT V5-1 TS'!AD348&lt;&gt;'TtT V5-1 TS'!AF348,_xlfn.CONCAT('TtT V5-1 TS'!AE348,"-",'TtT V5-1 TS'!AG348))</f>
        <v>na</v>
      </c>
      <c r="D260" s="14" t="str">
        <f>_xlfn.CONCAT("[",TEXT('TtT V5-1 TS'!G348,"mm" ),"m; bis ",TEXT('TtT V5-1 TS'!J348,"hh:mm")," --- Folie ",Foliennotizen[[#This Row],[Folien]]," (",TEXT('TtT V5-1 TS'!AH348,"#"),")]")</f>
        <v>[05m; bis 13:20 --- Folie na (na)]</v>
      </c>
      <c r="E260" s="6" t="str">
        <f>_xlfn.CONCAT(CHAR(10),"ID: ",'TtT V5-1 TS'!L348," | Einheit ",'TtT V5-1 TS'!M348,": ",'TtT V5-1 TS'!N348," | Baustein ",'TtT V5-1 TS'!O348,": ",'TtT V5-1 TS'!P348)</f>
        <v xml:space="preserve">
ID: 17.03.01a.02_p_DE | Einheit 17: Rechtliche Aspekte | Baustein 3: Anonymisierung</v>
      </c>
      <c r="F260" s="6" t="str">
        <f>_xlfn.CONCAT(CHAR(10),"Inhalt ",'TtT V5-1 TS'!Q348,": ",'TtT V5-1 TS'!R348," (",'TtT V5-1 TS'!S348,") | Schritt ",'TtT V5-1 TS'!T348,": ",'TtT V5-1 TS'!U348)</f>
        <v xml:space="preserve">
Inhalt 01a: Rechtsexpertise (Übung) | Schritt 2: 2/3 TN Gruppenarbeit</v>
      </c>
      <c r="G260" s="6" t="str">
        <f>_xlfn.CONCAT(CHAR(10),CHAR(10),"Aktive Rolle:",CHAR(10),'TtT V5-1 TS'!Z348)</f>
        <v xml:space="preserve">
Aktive Rolle:
Moderation:
- "Zieht abwechselnd eine Karte. Überlgt euch:
- … schwarze Schrift: Welche institutionelle Stelle hat für dieses Rechtsgebiet Expertiese?
- grüne Schrift: Für welches Rechtsgebiet könnte diese institutionelle Stelle Rechtsexpertise bieten?"</v>
      </c>
      <c r="H260" s="6" t="str">
        <f>IF(ISBLANK('TtT V5-1 TS'!AA348),"",_xlfn.CONCAT(CHAR(10),CHAR(10),"Passive Rolle:",CHAR(10),'TtT V5-1 TS'!AA348))</f>
        <v/>
      </c>
      <c r="I260" s="6" t="str">
        <f>IF(ISBLANK('TtT V5-1 TS'!AB348),"",_xlfn.CONCAT(CHAR(10),CHAR(10),"--- Text für Chat---",CHAR(10),'TtT V5-1 TS'!AB348))</f>
        <v/>
      </c>
      <c r="J260" s="6" t="str">
        <f>IF(ISBLANK('TtT V5-1 TS'!AK348),"",_xlfn.CONCAT(CHAR(10),CHAR(10),"--- Ressource für Chat---",CHAR(10),'TtT V5-1 TS'!AK348))</f>
        <v/>
      </c>
      <c r="K260" s="6" t="str">
        <f t="shared" si="2"/>
        <v xml:space="preserve">
-*/-*/-*/-*/-*/-*/-*/-*/-*/-*/-*/-*/-*/-*/-*/-*/-*/-*/-*/-*/</v>
      </c>
      <c r="L260" s="7" t="str">
        <f>_xlfn.CONCAT(CHAR(10),Foliennotizen[[#This Row],[von bis - BS-Teilung]:[Zusatz Notes]])</f>
        <v xml:space="preserve">
[05m; bis 13:20 --- Folie na (na)]
ID: 17.03.01a.02_p_DE | Einheit 17: Rechtliche Aspekte | Baustein 3: Anonymisierung
Inhalt 01a: Rechtsexpertise (Übung) | Schritt 2: 2/3 TN Gruppenarbeit
Aktive Rolle:
Moderation:
- "Zieht abwechselnd eine Karte. Überlgt euch:
- … schwarze Schrift: Welche institutionelle Stelle hat für dieses Rechtsgebiet Expertiese?
- grüne Schrift: Für welches Rechtsgebiet könnte diese institutionelle Stelle Rechtsexpertise bieten?"
-*/-*/-*/-*/-*/-*/-*/-*/-*/-*/-*/-*/-*/-*/-*/-*/-*/-*/-*/-*/</v>
      </c>
    </row>
    <row r="261" spans="1:12" x14ac:dyDescent="0.2">
      <c r="A261" s="6">
        <f>'TtT V5-1 TS'!$B349</f>
        <v>4</v>
      </c>
      <c r="B261" s="6" t="e">
        <f>'TtT V5-1 TS'!#REF!</f>
        <v>#REF!</v>
      </c>
      <c r="C261" s="6" t="str" cm="1">
        <f t="array" ref="C261">_xlfn.IFS('TtT V5-1 TS'!AD349="na","na",'TtT V5-1 TS'!AD349='TtT V5-1 TS'!AF349,_xlfn.CONCAT('TtT V5-1 TS'!AE349),'TtT V5-1 TS'!AD349&lt;&gt;'TtT V5-1 TS'!AF349,_xlfn.CONCAT('TtT V5-1 TS'!AE349,"-",'TtT V5-1 TS'!AG349))</f>
        <v>na</v>
      </c>
      <c r="D261" s="14" t="str">
        <f>_xlfn.CONCAT("[",TEXT('TtT V5-1 TS'!G349,"mm" ),"m; bis ",TEXT('TtT V5-1 TS'!J349,"hh:mm")," --- Folie ",Foliennotizen[[#This Row],[Folien]]," (",TEXT('TtT V5-1 TS'!AH349,"#"),")]")</f>
        <v>[05m; bis 13:20 --- Folie na (na)]</v>
      </c>
      <c r="E261" s="6" t="str">
        <f>_xlfn.CONCAT(CHAR(10),"ID: ",'TtT V5-1 TS'!L349," | Einheit ",'TtT V5-1 TS'!M349,": ",'TtT V5-1 TS'!N349," | Baustein ",'TtT V5-1 TS'!O349,": ",'TtT V5-1 TS'!P349)</f>
        <v xml:space="preserve">
ID: 17.03.01a.03_p_DE | Einheit 17: Rechtliche Aspekte | Baustein 3: Anonymisierung</v>
      </c>
      <c r="F261" s="6" t="str">
        <f>_xlfn.CONCAT(CHAR(10),"Inhalt ",'TtT V5-1 TS'!Q349,": ",'TtT V5-1 TS'!R349," (",'TtT V5-1 TS'!S349,") | Schritt ",'TtT V5-1 TS'!T349,": ",'TtT V5-1 TS'!U349)</f>
        <v xml:space="preserve">
Inhalt 01a: Rechtsexpertise (Übung) | Schritt 3: 3/3 TN Gruppenarbeit</v>
      </c>
      <c r="G261" s="6" t="str">
        <f>_xlfn.CONCAT(CHAR(10),CHAR(10),"Aktive Rolle:",CHAR(10),'TtT V5-1 TS'!Z349)</f>
        <v xml:space="preserve">
Aktive Rolle:
Moderation:
- "Wenn ihr gemeinsam zu einem Ergebnis gekommen seid, dreht die Karte um. Dort findet hr eine (!) mögliche Lösung"</v>
      </c>
      <c r="H261" s="6" t="str">
        <f>IF(ISBLANK('TtT V5-1 TS'!AA349),"",_xlfn.CONCAT(CHAR(10),CHAR(10),"Passive Rolle:",CHAR(10),'TtT V5-1 TS'!AA349))</f>
        <v/>
      </c>
      <c r="I261" s="6" t="str">
        <f>IF(ISBLANK('TtT V5-1 TS'!AB349),"",_xlfn.CONCAT(CHAR(10),CHAR(10),"--- Text für Chat---",CHAR(10),'TtT V5-1 TS'!AB349))</f>
        <v/>
      </c>
      <c r="J261" s="6" t="str">
        <f>IF(ISBLANK('TtT V5-1 TS'!AK349),"",_xlfn.CONCAT(CHAR(10),CHAR(10),"--- Ressource für Chat---",CHAR(10),'TtT V5-1 TS'!AK349))</f>
        <v/>
      </c>
      <c r="K261" s="6" t="str">
        <f t="shared" si="2"/>
        <v xml:space="preserve">
-*/-*/-*/-*/-*/-*/-*/-*/-*/-*/-*/-*/-*/-*/-*/-*/-*/-*/-*/-*/</v>
      </c>
      <c r="L261" s="7" t="str">
        <f>_xlfn.CONCAT(CHAR(10),Foliennotizen[[#This Row],[von bis - BS-Teilung]:[Zusatz Notes]])</f>
        <v xml:space="preserve">
[05m; bis 13:20 --- Folie na (na)]
ID: 17.03.01a.03_p_DE | Einheit 17: Rechtliche Aspekte | Baustein 3: Anonymisierung
Inhalt 01a: Rechtsexpertise (Übung) | Schritt 3: 3/3 TN Gruppenarbeit
Aktive Rolle:
Moderation:
- "Wenn ihr gemeinsam zu einem Ergebnis gekommen seid, dreht die Karte um. Dort findet hr eine (!) mögliche Lösung"
-*/-*/-*/-*/-*/-*/-*/-*/-*/-*/-*/-*/-*/-*/-*/-*/-*/-*/-*/-*/</v>
      </c>
    </row>
    <row r="262" spans="1:12" x14ac:dyDescent="0.2">
      <c r="A262" s="6">
        <f>'TtT V5-1 TS'!$B351</f>
        <v>4</v>
      </c>
      <c r="B262" s="6" t="e">
        <f>'TtT V5-1 TS'!#REF!</f>
        <v>#REF!</v>
      </c>
      <c r="C262" s="6" t="str" cm="1">
        <f t="array" ref="C262">_xlfn.IFS('TtT V5-1 TS'!AD351="na","na",'TtT V5-1 TS'!AD351='TtT V5-1 TS'!AF351,_xlfn.CONCAT('TtT V5-1 TS'!AE351),'TtT V5-1 TS'!AD351&lt;&gt;'TtT V5-1 TS'!AF351,_xlfn.CONCAT('TtT V5-1 TS'!AE351,"-",'TtT V5-1 TS'!AG351))</f>
        <v>na</v>
      </c>
      <c r="D262" s="14" t="str">
        <f>_xlfn.CONCAT("[",TEXT('TtT V5-1 TS'!G351,"mm" ),"m; bis ",TEXT('TtT V5-1 TS'!J351,"hh:mm")," --- Folie ",Foliennotizen[[#This Row],[Folien]]," (",TEXT('TtT V5-1 TS'!AH351,"#"),")]")</f>
        <v>[03m; bis 13:23 --- Folie na (na)]</v>
      </c>
      <c r="E262" s="6" t="str">
        <f>_xlfn.CONCAT(CHAR(10),"ID: ",'TtT V5-1 TS'!L351," | Einheit ",'TtT V5-1 TS'!M351,": ",'TtT V5-1 TS'!N351," | Baustein ",'TtT V5-1 TS'!O351,": ",'TtT V5-1 TS'!P351)</f>
        <v xml:space="preserve">
ID: 18.01.01a.01_p_DE | Einheit 18: FD-Infrastrukturen | Baustein 1: FDM an Bildungseinrichtungen</v>
      </c>
      <c r="F262" s="6" t="str">
        <f>_xlfn.CONCAT(CHAR(10),"Inhalt ",'TtT V5-1 TS'!Q351,": ",'TtT V5-1 TS'!R351," (",'TtT V5-1 TS'!S351,") | Schritt ",'TtT V5-1 TS'!T351,": ",'TtT V5-1 TS'!U351)</f>
        <v xml:space="preserve">
Inhalt 01a: FDM Infrastruktur (Zuruf) | Schritt 1: TN geben Input</v>
      </c>
      <c r="G262" s="6" t="str">
        <f>_xlfn.CONCAT(CHAR(10),CHAR(10),"Aktive Rolle:",CHAR(10),'TtT V5-1 TS'!Z351)</f>
        <v xml:space="preserve">
Aktive Rolle:
Aufgabenstellung:
- Zuruf ohne Notizen
- "Welche Serviceangebote zum FDM kennt ihr?"</v>
      </c>
      <c r="H262" s="6" t="str">
        <f>IF(ISBLANK('TtT V5-1 TS'!AA351),"",_xlfn.CONCAT(CHAR(10),CHAR(10),"Passive Rolle:",CHAR(10),'TtT V5-1 TS'!AA351))</f>
        <v/>
      </c>
      <c r="I262" s="6" t="str">
        <f>IF(ISBLANK('TtT V5-1 TS'!AB351),"",_xlfn.CONCAT(CHAR(10),CHAR(10),"--- Text für Chat---",CHAR(10),'TtT V5-1 TS'!AB351))</f>
        <v/>
      </c>
      <c r="J262" s="6" t="str">
        <f>IF(ISBLANK('TtT V5-1 TS'!AK351),"",_xlfn.CONCAT(CHAR(10),CHAR(10),"--- Ressource für Chat---",CHAR(10),'TtT V5-1 TS'!AK351))</f>
        <v/>
      </c>
      <c r="K262" s="6" t="str">
        <f t="shared" si="2"/>
        <v xml:space="preserve">
-*/-*/-*/-*/-*/-*/-*/-*/-*/-*/-*/-*/-*/-*/-*/-*/-*/-*/-*/-*/</v>
      </c>
      <c r="L262" s="7" t="str">
        <f>_xlfn.CONCAT(CHAR(10),Foliennotizen[[#This Row],[von bis - BS-Teilung]:[Zusatz Notes]])</f>
        <v xml:space="preserve">
[03m; bis 13:23 --- Folie na (na)]
ID: 18.01.01a.01_p_DE | Einheit 18: FD-Infrastrukturen | Baustein 1: FDM an Bildungseinrichtungen
Inhalt 01a: FDM Infrastruktur (Zuruf) | Schritt 1: TN geben Input
Aktive Rolle:
Aufgabenstellung:
- Zuruf ohne Notizen
- "Welche Serviceangebote zum FDM kennt ihr?"
-*/-*/-*/-*/-*/-*/-*/-*/-*/-*/-*/-*/-*/-*/-*/-*/-*/-*/-*/-*/</v>
      </c>
    </row>
    <row r="263" spans="1:12" x14ac:dyDescent="0.2">
      <c r="A263" s="6">
        <f>'TtT V5-1 TS'!$B352</f>
        <v>4</v>
      </c>
      <c r="B263" s="6" t="e">
        <f>'TtT V5-1 TS'!#REF!</f>
        <v>#REF!</v>
      </c>
      <c r="C263" s="6" t="str" cm="1">
        <f t="array" ref="C263">_xlfn.IFS('TtT V5-1 TS'!AD352="na","na",'TtT V5-1 TS'!AD352='TtT V5-1 TS'!AF352,_xlfn.CONCAT('TtT V5-1 TS'!AE352),'TtT V5-1 TS'!AD352&lt;&gt;'TtT V5-1 TS'!AF352,_xlfn.CONCAT('TtT V5-1 TS'!AE352,"-",'TtT V5-1 TS'!AG352))</f>
        <v>18.5</v>
      </c>
      <c r="D263" s="14" t="str">
        <f>_xlfn.CONCAT("[",TEXT('TtT V5-1 TS'!G352,"mm" ),"m; bis ",TEXT('TtT V5-1 TS'!J352,"hh:mm")," --- Folie ",Foliennotizen[[#This Row],[Folien]]," (",TEXT('TtT V5-1 TS'!AH352,"#"),")]")</f>
        <v>[07m; bis 13:30 --- Folie 18.5 (1)]</v>
      </c>
      <c r="E263" s="6" t="str">
        <f>_xlfn.CONCAT(CHAR(10),"ID: ",'TtT V5-1 TS'!L352," | Einheit ",'TtT V5-1 TS'!M352,": ",'TtT V5-1 TS'!N352," | Baustein ",'TtT V5-1 TS'!O352,": ",'TtT V5-1 TS'!P352)</f>
        <v xml:space="preserve">
ID: 18.02.01.01_p_DE | Einheit 18: FD-Infrastrukturen | Baustein 2: FDM Infrastruktur</v>
      </c>
      <c r="F263" s="6" t="str">
        <f>_xlfn.CONCAT(CHAR(10),"Inhalt ",'TtT V5-1 TS'!Q352,": ",'TtT V5-1 TS'!R352," (",'TtT V5-1 TS'!S352,") | Schritt ",'TtT V5-1 TS'!T352,": ",'TtT V5-1 TS'!U352)</f>
        <v xml:space="preserve">
Inhalt 1: FDM-Angebot am eigenen Standort (Vortrag) | Schritt 1: WL referiert</v>
      </c>
      <c r="G263" s="6" t="str">
        <f>_xlfn.CONCAT(CHAR(10),CHAR(10),"Aktive Rolle:",CHAR(10),'TtT V5-1 TS'!Z352)</f>
        <v xml:space="preserve">
Aktive Rolle:
Vortrag:
- Struktur Beispieleinrichtung vorstellen
- Dienste Beispieleinrichtung vorstellen
- ggf. Ansprechpersonen nennen</v>
      </c>
      <c r="H263" s="6" t="str">
        <f>IF(ISBLANK('TtT V5-1 TS'!AA352),"",_xlfn.CONCAT(CHAR(10),CHAR(10),"Passive Rolle:",CHAR(10),'TtT V5-1 TS'!AA352))</f>
        <v/>
      </c>
      <c r="I263" s="6" t="str">
        <f>IF(ISBLANK('TtT V5-1 TS'!AB352),"",_xlfn.CONCAT(CHAR(10),CHAR(10),"--- Text für Chat---",CHAR(10),'TtT V5-1 TS'!AB352))</f>
        <v/>
      </c>
      <c r="J263" s="6" t="str">
        <f>IF(ISBLANK('TtT V5-1 TS'!AK352),"",_xlfn.CONCAT(CHAR(10),CHAR(10),"--- Ressource für Chat---",CHAR(10),'TtT V5-1 TS'!AK352))</f>
        <v/>
      </c>
      <c r="K263" s="6" t="str">
        <f t="shared" si="2"/>
        <v xml:space="preserve">
-*/-*/-*/-*/-*/-*/-*/-*/-*/-*/-*/-*/-*/-*/-*/-*/-*/-*/-*/-*/</v>
      </c>
      <c r="L263" s="7" t="str">
        <f>_xlfn.CONCAT(CHAR(10),Foliennotizen[[#This Row],[von bis - BS-Teilung]:[Zusatz Notes]])</f>
        <v xml:space="preserve">
[07m; bis 13:30 --- Folie 18.5 (1)]
ID: 18.02.01.01_p_DE | Einheit 18: FD-Infrastrukturen | Baustein 2: FDM Infrastruktur
Inhalt 1: FDM-Angebot am eigenen Standort (Vortrag) | Schritt 1: WL referiert
Aktive Rolle:
Vortrag:
- Struktur Beispieleinrichtung vorstellen
- Dienste Beispieleinrichtung vorstellen
- ggf. Ansprechpersonen nennen
-*/-*/-*/-*/-*/-*/-*/-*/-*/-*/-*/-*/-*/-*/-*/-*/-*/-*/-*/-*/</v>
      </c>
    </row>
    <row r="264" spans="1:12" x14ac:dyDescent="0.2">
      <c r="A264" s="6">
        <f>'TtT V5-1 TS'!$B353</f>
        <v>4</v>
      </c>
      <c r="B264" s="6" t="e">
        <f>'TtT V5-1 TS'!#REF!</f>
        <v>#REF!</v>
      </c>
      <c r="C264" s="6" t="str" cm="1">
        <f t="array" ref="C264">_xlfn.IFS('TtT V5-1 TS'!AD353="na","na",'TtT V5-1 TS'!AD353='TtT V5-1 TS'!AF353,_xlfn.CONCAT('TtT V5-1 TS'!AE353),'TtT V5-1 TS'!AD353&lt;&gt;'TtT V5-1 TS'!AF353,_xlfn.CONCAT('TtT V5-1 TS'!AE353,"-",'TtT V5-1 TS'!AG353))</f>
        <v>18.6</v>
      </c>
      <c r="D264" s="14" t="str">
        <f>_xlfn.CONCAT("[",TEXT('TtT V5-1 TS'!G353,"mm" ),"m; bis ",TEXT('TtT V5-1 TS'!J353,"hh:mm")," --- Folie ",Foliennotizen[[#This Row],[Folien]]," (",TEXT('TtT V5-1 TS'!AH353,"#"),")]")</f>
        <v>[01m; bis 13:31 --- Folie 18.6 (1)]</v>
      </c>
      <c r="E264" s="6" t="str">
        <f>_xlfn.CONCAT(CHAR(10),"ID: ",'TtT V5-1 TS'!L353," | Einheit ",'TtT V5-1 TS'!M353,": ",'TtT V5-1 TS'!N353," | Baustein ",'TtT V5-1 TS'!O353,": ",'TtT V5-1 TS'!P353)</f>
        <v xml:space="preserve">
ID: 18.02.02.01_p_DE | Einheit 18: FD-Infrastrukturen | Baustein 2: FDM Infrastruktur</v>
      </c>
      <c r="F264" s="6" t="str">
        <f>_xlfn.CONCAT(CHAR(10),"Inhalt ",'TtT V5-1 TS'!Q353,": ",'TtT V5-1 TS'!R353," (",'TtT V5-1 TS'!S353,") | Schritt ",'TtT V5-1 TS'!T353,": ",'TtT V5-1 TS'!U353)</f>
        <v xml:space="preserve">
Inhalt 2: Diamant Rise (Vortrag) | Schritt 1: WL referiert</v>
      </c>
      <c r="G264" s="6" t="str">
        <f>_xlfn.CONCAT(CHAR(10),CHAR(10),"Aktive Rolle:",CHAR(10),'TtT V5-1 TS'!Z353)</f>
        <v xml:space="preserve">
Aktive Rolle:
Vortrag:
- DIAMANT-Modell und RISE-DE
- ggf. Ankündigung von DIAMANT und RISE Veranstaltungen (falls stattfinden)</v>
      </c>
      <c r="H264" s="6" t="str">
        <f>IF(ISBLANK('TtT V5-1 TS'!AA353),"",_xlfn.CONCAT(CHAR(10),CHAR(10),"Passive Rolle:",CHAR(10),'TtT V5-1 TS'!AA353))</f>
        <v/>
      </c>
      <c r="I264" s="6" t="str">
        <f>IF(ISBLANK('TtT V5-1 TS'!AB353),"",_xlfn.CONCAT(CHAR(10),CHAR(10),"--- Text für Chat---",CHAR(10),'TtT V5-1 TS'!AB353))</f>
        <v/>
      </c>
      <c r="J264" s="6" t="str">
        <f>IF(ISBLANK('TtT V5-1 TS'!AK353),"",_xlfn.CONCAT(CHAR(10),CHAR(10),"--- Ressource für Chat---",CHAR(10),'TtT V5-1 TS'!AK353))</f>
        <v/>
      </c>
      <c r="K264" s="6" t="str">
        <f t="shared" si="2"/>
        <v xml:space="preserve">
-*/-*/-*/-*/-*/-*/-*/-*/-*/-*/-*/-*/-*/-*/-*/-*/-*/-*/-*/-*/</v>
      </c>
      <c r="L264" s="7" t="str">
        <f>_xlfn.CONCAT(CHAR(10),Foliennotizen[[#This Row],[von bis - BS-Teilung]:[Zusatz Notes]])</f>
        <v xml:space="preserve">
[01m; bis 13:31 --- Folie 18.6 (1)]
ID: 18.02.02.01_p_DE | Einheit 18: FD-Infrastrukturen | Baustein 2: FDM Infrastruktur
Inhalt 2: Diamant Rise (Vortrag) | Schritt 1: WL referiert
Aktive Rolle:
Vortrag:
- DIAMANT-Modell und RISE-DE
- ggf. Ankündigung von DIAMANT und RISE Veranstaltungen (falls stattfinden)
-*/-*/-*/-*/-*/-*/-*/-*/-*/-*/-*/-*/-*/-*/-*/-*/-*/-*/-*/-*/</v>
      </c>
    </row>
    <row r="265" spans="1:12" x14ac:dyDescent="0.2">
      <c r="A265" s="6">
        <f>'TtT V5-1 TS'!$B355</f>
        <v>4</v>
      </c>
      <c r="B265" s="6" t="e">
        <f>'TtT V5-1 TS'!#REF!</f>
        <v>#REF!</v>
      </c>
      <c r="C265" s="6" t="str" cm="1">
        <f t="array" ref="C265">_xlfn.IFS('TtT V5-1 TS'!AD355="na","na",'TtT V5-1 TS'!AD355='TtT V5-1 TS'!AF355,_xlfn.CONCAT('TtT V5-1 TS'!AE355),'TtT V5-1 TS'!AD355&lt;&gt;'TtT V5-1 TS'!AF355,_xlfn.CONCAT('TtT V5-1 TS'!AE355,"-",'TtT V5-1 TS'!AG355))</f>
        <v>18.7</v>
      </c>
      <c r="D265" s="14" t="str">
        <f>_xlfn.CONCAT("[",TEXT('TtT V5-1 TS'!G355,"mm" ),"m; bis ",TEXT('TtT V5-1 TS'!J355,"hh:mm")," --- Folie ",Foliennotizen[[#This Row],[Folien]]," (",TEXT('TtT V5-1 TS'!AH355,"#"),")]")</f>
        <v>[04m; bis 13:35 --- Folie 18.7 (1)]</v>
      </c>
      <c r="E265" s="6" t="str">
        <f>_xlfn.CONCAT(CHAR(10),"ID: ",'TtT V5-1 TS'!L355," | Einheit ",'TtT V5-1 TS'!M355,": ",'TtT V5-1 TS'!N355," | Baustein ",'TtT V5-1 TS'!O355,": ",'TtT V5-1 TS'!P355)</f>
        <v xml:space="preserve">
ID: 18.02.03.01_p_DE | Einheit 18: FD-Infrastrukturen | Baustein 2: FDM Infrastruktur</v>
      </c>
      <c r="F265" s="6" t="str">
        <f>_xlfn.CONCAT(CHAR(10),"Inhalt ",'TtT V5-1 TS'!Q355,": ",'TtT V5-1 TS'!R355," (",'TtT V5-1 TS'!S355,") | Schritt ",'TtT V5-1 TS'!T355,": ",'TtT V5-1 TS'!U355)</f>
        <v xml:space="preserve">
Inhalt 3: FDM-Infrastruktur der eigenen Einerichtung (Zuruf) | Schritt 1: TN geben Input</v>
      </c>
      <c r="G265" s="6" t="str">
        <f>_xlfn.CONCAT(CHAR(10),CHAR(10),"Aktive Rolle:",CHAR(10),'TtT V5-1 TS'!Z355)</f>
        <v xml:space="preserve">
Aktive Rolle:
Aufgabenstellung:
- Zuruf ohne Notizen; Reiherum
- "Welche anderen/weiteren Serviceangebote gibt  es an Deiner Einrichtung?"</v>
      </c>
      <c r="H265" s="6" t="str">
        <f>IF(ISBLANK('TtT V5-1 TS'!AA355),"",_xlfn.CONCAT(CHAR(10),CHAR(10),"Passive Rolle:",CHAR(10),'TtT V5-1 TS'!AA355))</f>
        <v/>
      </c>
      <c r="I265" s="6" t="str">
        <f>IF(ISBLANK('TtT V5-1 TS'!AB355),"",_xlfn.CONCAT(CHAR(10),CHAR(10),"--- Text für Chat---",CHAR(10),'TtT V5-1 TS'!AB355))</f>
        <v/>
      </c>
      <c r="J265" s="6" t="str">
        <f>IF(ISBLANK('TtT V5-1 TS'!AK355),"",_xlfn.CONCAT(CHAR(10),CHAR(10),"--- Ressource für Chat---",CHAR(10),'TtT V5-1 TS'!AK355))</f>
        <v/>
      </c>
      <c r="K265" s="6" t="str">
        <f t="shared" si="2"/>
        <v xml:space="preserve">
-*/-*/-*/-*/-*/-*/-*/-*/-*/-*/-*/-*/-*/-*/-*/-*/-*/-*/-*/-*/</v>
      </c>
      <c r="L265" s="7" t="str">
        <f>_xlfn.CONCAT(CHAR(10),Foliennotizen[[#This Row],[von bis - BS-Teilung]:[Zusatz Notes]])</f>
        <v xml:space="preserve">
[04m; bis 13:35 --- Folie 18.7 (1)]
ID: 18.02.03.01_p_DE | Einheit 18: FD-Infrastrukturen | Baustein 2: FDM Infrastruktur
Inhalt 3: FDM-Infrastruktur der eigenen Einerichtung (Zuruf) | Schritt 1: TN geben Input
Aktive Rolle:
Aufgabenstellung:
- Zuruf ohne Notizen; Reiherum
- "Welche anderen/weiteren Serviceangebote gibt  es an Deiner Einrichtung?"
-*/-*/-*/-*/-*/-*/-*/-*/-*/-*/-*/-*/-*/-*/-*/-*/-*/-*/-*/-*/</v>
      </c>
    </row>
    <row r="266" spans="1:12" x14ac:dyDescent="0.2">
      <c r="A266" s="6">
        <f>'TtT V5-1 TS'!$B356</f>
        <v>4</v>
      </c>
      <c r="B266" s="6" t="e">
        <f>'TtT V5-1 TS'!#REF!</f>
        <v>#REF!</v>
      </c>
      <c r="C266" s="6" t="str" cm="1">
        <f t="array" ref="C266">_xlfn.IFS('TtT V5-1 TS'!AD356="na","na",'TtT V5-1 TS'!AD356='TtT V5-1 TS'!AF356,_xlfn.CONCAT('TtT V5-1 TS'!AE356),'TtT V5-1 TS'!AD356&lt;&gt;'TtT V5-1 TS'!AF356,_xlfn.CONCAT('TtT V5-1 TS'!AE356,"-",'TtT V5-1 TS'!AG356))</f>
        <v>19.1-19.2</v>
      </c>
      <c r="D266" s="14" t="str">
        <f>_xlfn.CONCAT("[",TEXT('TtT V5-1 TS'!G356,"mm" ),"m; bis ",TEXT('TtT V5-1 TS'!J356,"hh:mm")," --- Folie ",Foliennotizen[[#This Row],[Folien]]," (",TEXT('TtT V5-1 TS'!AH356,"#"),")]")</f>
        <v>[02m; bis 13:37 --- Folie 19.1-19.2 (2)]</v>
      </c>
      <c r="E266" s="6" t="str">
        <f>_xlfn.CONCAT(CHAR(10),"ID: ",'TtT V5-1 TS'!L356," | Einheit ",'TtT V5-1 TS'!M356,": ",'TtT V5-1 TS'!N356," | Baustein ",'TtT V5-1 TS'!O356,": ",'TtT V5-1 TS'!P356)</f>
        <v xml:space="preserve">
ID: 19.01.01.01_p_DE | Einheit 19: Praktische Übung | Baustein 1: DMP-Übung</v>
      </c>
      <c r="F266" s="6" t="str">
        <f>_xlfn.CONCAT(CHAR(10),"Inhalt ",'TtT V5-1 TS'!Q356,": ",'TtT V5-1 TS'!R356," (",'TtT V5-1 TS'!S356,") | Schritt ",'TtT V5-1 TS'!T356,": ",'TtT V5-1 TS'!U356)</f>
        <v xml:space="preserve">
Inhalt 1: DMP (Mini-Übung) | Schritt 1: 1/3 WL Vorbereitung</v>
      </c>
      <c r="G266" s="6" t="str">
        <f>_xlfn.CONCAT(CHAR(10),CHAR(10),"Aktive Rolle:",CHAR(10),'TtT V5-1 TS'!Z356)</f>
        <v xml:space="preserve">
Aktive Rolle:
Aufgabenstellung:
- eigenen DMP schreiben
- "Wir möchten Euch ermuntern, einen eigenen DMP zu schreiben (zu Übungszwecken grob und in Stichworten). Wenn Ihr selbst nicht mit FD arbeitet, könnt Ihr Euch überlegen, welche Detailfragen in den einzelnen DMP-Abschnitten beantwortet werden sollten (als eine Art Leitfaden für Beratungsgespräche)."
- Zeit: 10 min</v>
      </c>
      <c r="H266" s="6" t="str">
        <f>IF(ISBLANK('TtT V5-1 TS'!AA356),"",_xlfn.CONCAT(CHAR(10),CHAR(10),"Passive Rolle:",CHAR(10),'TtT V5-1 TS'!AA356))</f>
        <v/>
      </c>
      <c r="I266" s="6" t="str">
        <f>IF(ISBLANK('TtT V5-1 TS'!AB356),"",_xlfn.CONCAT(CHAR(10),CHAR(10),"--- Text für Chat---",CHAR(10),'TtT V5-1 TS'!AB356))</f>
        <v/>
      </c>
      <c r="J266" s="6" t="str">
        <f>IF(ISBLANK('TtT V5-1 TS'!AK356),"",_xlfn.CONCAT(CHAR(10),CHAR(10),"--- Ressource für Chat---",CHAR(10),'TtT V5-1 TS'!AK356))</f>
        <v/>
      </c>
      <c r="K266" s="6" t="str">
        <f t="shared" si="2"/>
        <v xml:space="preserve">
-*/-*/-*/-*/-*/-*/-*/-*/-*/-*/-*/-*/-*/-*/-*/-*/-*/-*/-*/-*/</v>
      </c>
      <c r="L266" s="7" t="str">
        <f>_xlfn.CONCAT(CHAR(10),Foliennotizen[[#This Row],[von bis - BS-Teilung]:[Zusatz Notes]])</f>
        <v xml:space="preserve">
[02m; bis 13:37 --- Folie 19.1-19.2 (2)]
ID: 19.01.01.01_p_DE | Einheit 19: Praktische Übung | Baustein 1: DMP-Übung
Inhalt 1: DMP (Mini-Übung) | Schritt 1: 1/3 WL Vorbereitung
Aktive Rolle:
Aufgabenstellung:
- eigenen DMP schreiben
- "Wir möchten Euch ermuntern, einen eigenen DMP zu schreiben (zu Übungszwecken grob und in Stichworten). Wenn Ihr selbst nicht mit FD arbeitet, könnt Ihr Euch überlegen, welche Detailfragen in den einzelnen DMP-Abschnitten beantwortet werden sollten (als eine Art Leitfaden für Beratungsgespräche)."
- Zeit: 10 min
-*/-*/-*/-*/-*/-*/-*/-*/-*/-*/-*/-*/-*/-*/-*/-*/-*/-*/-*/-*/</v>
      </c>
    </row>
    <row r="267" spans="1:12" x14ac:dyDescent="0.2">
      <c r="A267" s="6">
        <f>'TtT V5-1 TS'!$B357</f>
        <v>4</v>
      </c>
      <c r="B267" s="6" t="e">
        <f>'TtT V5-1 TS'!#REF!</f>
        <v>#REF!</v>
      </c>
      <c r="C267" s="6" t="str" cm="1">
        <f t="array" ref="C267">_xlfn.IFS('TtT V5-1 TS'!AD357="na","na",'TtT V5-1 TS'!AD357='TtT V5-1 TS'!AF357,_xlfn.CONCAT('TtT V5-1 TS'!AE357),'TtT V5-1 TS'!AD357&lt;&gt;'TtT V5-1 TS'!AF357,_xlfn.CONCAT('TtT V5-1 TS'!AE357,"-",'TtT V5-1 TS'!AG357))</f>
        <v>19.3</v>
      </c>
      <c r="D267" s="14" t="str">
        <f>_xlfn.CONCAT("[",TEXT('TtT V5-1 TS'!G357,"mm" ),"m; bis ",TEXT('TtT V5-1 TS'!J357,"hh:mm")," --- Folie ",Foliennotizen[[#This Row],[Folien]]," (",TEXT('TtT V5-1 TS'!AH357,"#"),")]")</f>
        <v>[10m; bis 13:47 --- Folie 19.3 (1)]</v>
      </c>
      <c r="E267" s="6" t="str">
        <f>_xlfn.CONCAT(CHAR(10),"ID: ",'TtT V5-1 TS'!L357," | Einheit ",'TtT V5-1 TS'!M357,": ",'TtT V5-1 TS'!N357," | Baustein ",'TtT V5-1 TS'!O357,": ",'TtT V5-1 TS'!P357)</f>
        <v xml:space="preserve">
ID: 19.01.01.02_p_DE | Einheit 19: Praktische Übung | Baustein 1: DMP-Übung</v>
      </c>
      <c r="F267" s="6" t="str">
        <f>_xlfn.CONCAT(CHAR(10),"Inhalt ",'TtT V5-1 TS'!Q357,": ",'TtT V5-1 TS'!R357," (",'TtT V5-1 TS'!S357,") | Schritt ",'TtT V5-1 TS'!T357,": ",'TtT V5-1 TS'!U357)</f>
        <v xml:space="preserve">
Inhalt 1: DMP (Mini-Übung) | Schritt 2: 2/3 TN arbeiten</v>
      </c>
      <c r="G267" s="6" t="str">
        <f>_xlfn.CONCAT(CHAR(10),CHAR(10),"Aktive Rolle:",CHAR(10),'TtT V5-1 TS'!Z357)</f>
        <v xml:space="preserve">
Aktive Rolle:
TN: Einzelarbeit</v>
      </c>
      <c r="H267" s="6" t="str">
        <f>IF(ISBLANK('TtT V5-1 TS'!AA357),"",_xlfn.CONCAT(CHAR(10),CHAR(10),"Passive Rolle:",CHAR(10),'TtT V5-1 TS'!AA357))</f>
        <v/>
      </c>
      <c r="I267" s="6" t="str">
        <f>IF(ISBLANK('TtT V5-1 TS'!AB357),"",_xlfn.CONCAT(CHAR(10),CHAR(10),"--- Text für Chat---",CHAR(10),'TtT V5-1 TS'!AB357))</f>
        <v/>
      </c>
      <c r="J267" s="6" t="str">
        <f>IF(ISBLANK('TtT V5-1 TS'!AK357),"",_xlfn.CONCAT(CHAR(10),CHAR(10),"--- Ressource für Chat---",CHAR(10),'TtT V5-1 TS'!AK357))</f>
        <v/>
      </c>
      <c r="K267" s="6" t="str">
        <f t="shared" si="2"/>
        <v xml:space="preserve">
-*/-*/-*/-*/-*/-*/-*/-*/-*/-*/-*/-*/-*/-*/-*/-*/-*/-*/-*/-*/</v>
      </c>
      <c r="L267" s="7" t="str">
        <f>_xlfn.CONCAT(CHAR(10),Foliennotizen[[#This Row],[von bis - BS-Teilung]:[Zusatz Notes]])</f>
        <v xml:space="preserve">
[10m; bis 13:47 --- Folie 19.3 (1)]
ID: 19.01.01.02_p_DE | Einheit 19: Praktische Übung | Baustein 1: DMP-Übung
Inhalt 1: DMP (Mini-Übung) | Schritt 2: 2/3 TN arbeiten
Aktive Rolle:
TN: Einzelarbeit
-*/-*/-*/-*/-*/-*/-*/-*/-*/-*/-*/-*/-*/-*/-*/-*/-*/-*/-*/-*/</v>
      </c>
    </row>
    <row r="268" spans="1:12" x14ac:dyDescent="0.2">
      <c r="A268" s="6">
        <f>'TtT V5-1 TS'!$B359</f>
        <v>4</v>
      </c>
      <c r="B268" s="6" t="e">
        <f>'TtT V5-1 TS'!#REF!</f>
        <v>#REF!</v>
      </c>
      <c r="C268" s="6" t="str" cm="1">
        <f t="array" ref="C268">_xlfn.IFS('TtT V5-1 TS'!AD359="na","na",'TtT V5-1 TS'!AD359='TtT V5-1 TS'!AF359,_xlfn.CONCAT('TtT V5-1 TS'!AE359),'TtT V5-1 TS'!AD359&lt;&gt;'TtT V5-1 TS'!AF359,_xlfn.CONCAT('TtT V5-1 TS'!AE359,"-",'TtT V5-1 TS'!AG359))</f>
        <v>na</v>
      </c>
      <c r="D268" s="14" t="str">
        <f>_xlfn.CONCAT("[",TEXT('TtT V5-1 TS'!G359,"mm" ),"m; bis ",TEXT('TtT V5-1 TS'!J359,"hh:mm")," --- Folie ",Foliennotizen[[#This Row],[Folien]]," (",TEXT('TtT V5-1 TS'!AH359,"#"),")]")</f>
        <v>[05m; bis 13:55 --- Folie na (na)]</v>
      </c>
      <c r="E268" s="6" t="str">
        <f>_xlfn.CONCAT(CHAR(10),"ID: ",'TtT V5-1 TS'!L359," | Einheit ",'TtT V5-1 TS'!M359,": ",'TtT V5-1 TS'!N359," | Baustein ",'TtT V5-1 TS'!O359,": ",'TtT V5-1 TS'!P359)</f>
        <v xml:space="preserve">
ID: 19.01.01a.01_p_DE | Einheit 19: Praktische Übung | Baustein 1: DMP-Übung</v>
      </c>
      <c r="F268" s="6" t="str">
        <f>_xlfn.CONCAT(CHAR(10),"Inhalt ",'TtT V5-1 TS'!Q359,": ",'TtT V5-1 TS'!R359," (",'TtT V5-1 TS'!S359,") | Schritt ",'TtT V5-1 TS'!T359,": ",'TtT V5-1 TS'!U359)</f>
        <v xml:space="preserve">
Inhalt 01a: Zusammenfassung FDM (Kreuzworträtsel) | Schritt 1: TN arbeiten</v>
      </c>
      <c r="G268" s="6" t="str">
        <f>_xlfn.CONCAT(CHAR(10),CHAR(10),"Aktive Rolle:",CHAR(10),'TtT V5-1 TS'!Z359)</f>
        <v xml:space="preserve">
Aktive Rolle:
Aufgabenstellung:
- Die TN erhalten ein vorbereitetes Kreuzworträtsel</v>
      </c>
      <c r="H268" s="6" t="str">
        <f>IF(ISBLANK('TtT V5-1 TS'!AA359),"",_xlfn.CONCAT(CHAR(10),CHAR(10),"Passive Rolle:",CHAR(10),'TtT V5-1 TS'!AA359))</f>
        <v/>
      </c>
      <c r="I268" s="6" t="str">
        <f>IF(ISBLANK('TtT V5-1 TS'!AB359),"",_xlfn.CONCAT(CHAR(10),CHAR(10),"--- Text für Chat---",CHAR(10),'TtT V5-1 TS'!AB359))</f>
        <v/>
      </c>
      <c r="J268" s="6" t="str">
        <f>IF(ISBLANK('TtT V5-1 TS'!AK359),"",_xlfn.CONCAT(CHAR(10),CHAR(10),"--- Ressource für Chat---",CHAR(10),'TtT V5-1 TS'!AK359))</f>
        <v/>
      </c>
      <c r="K268" s="6" t="str">
        <f t="shared" si="2"/>
        <v xml:space="preserve">
-*/-*/-*/-*/-*/-*/-*/-*/-*/-*/-*/-*/-*/-*/-*/-*/-*/-*/-*/-*/</v>
      </c>
      <c r="L268" s="7" t="str">
        <f>_xlfn.CONCAT(CHAR(10),Foliennotizen[[#This Row],[von bis - BS-Teilung]:[Zusatz Notes]])</f>
        <v xml:space="preserve">
[05m; bis 13:55 --- Folie na (na)]
ID: 19.01.01a.01_p_DE | Einheit 19: Praktische Übung | Baustein 1: DMP-Übung
Inhalt 01a: Zusammenfassung FDM (Kreuzworträtsel) | Schritt 1: TN arbeiten
Aktive Rolle:
Aufgabenstellung:
- Die TN erhalten ein vorbereitetes Kreuzworträtsel
-*/-*/-*/-*/-*/-*/-*/-*/-*/-*/-*/-*/-*/-*/-*/-*/-*/-*/-*/-*/</v>
      </c>
    </row>
    <row r="269" spans="1:12" x14ac:dyDescent="0.2">
      <c r="A269" s="6">
        <f>'TtT V5-1 TS'!$B360</f>
        <v>4</v>
      </c>
      <c r="B269" s="6" t="e">
        <f>'TtT V5-1 TS'!#REF!</f>
        <v>#REF!</v>
      </c>
      <c r="C269" s="6" t="str" cm="1">
        <f t="array" ref="C269">_xlfn.IFS('TtT V5-1 TS'!AD360="na","na",'TtT V5-1 TS'!AD360='TtT V5-1 TS'!AF360,_xlfn.CONCAT('TtT V5-1 TS'!AE360),'TtT V5-1 TS'!AD360&lt;&gt;'TtT V5-1 TS'!AF360,_xlfn.CONCAT('TtT V5-1 TS'!AE360,"-",'TtT V5-1 TS'!AG360))</f>
        <v>20.1-20.2</v>
      </c>
      <c r="D269" s="14" t="str">
        <f>_xlfn.CONCAT("[",TEXT('TtT V5-1 TS'!G360,"mm" ),"m; bis ",TEXT('TtT V5-1 TS'!J360,"hh:mm")," --- Folie ",Foliennotizen[[#This Row],[Folien]]," (",TEXT('TtT V5-1 TS'!AH360,"#"),")]")</f>
        <v>[04m; bis 13:59 --- Folie 20.1-20.2 (2)]</v>
      </c>
      <c r="E269" s="6" t="str">
        <f>_xlfn.CONCAT(CHAR(10),"ID: ",'TtT V5-1 TS'!L360," | Einheit ",'TtT V5-1 TS'!M360,": ",'TtT V5-1 TS'!N360," | Baustein ",'TtT V5-1 TS'!O360,": ",'TtT V5-1 TS'!P360)</f>
        <v xml:space="preserve">
ID: 20.01.01.01_p_DE | Einheit 20: Einführung in die Konzeptentwicklung | Baustein 1: Rekapitulieren</v>
      </c>
      <c r="F269" s="6" t="str">
        <f>_xlfn.CONCAT(CHAR(10),"Inhalt ",'TtT V5-1 TS'!Q360,": ",'TtT V5-1 TS'!R360," (",'TtT V5-1 TS'!S360,") | Schritt ",'TtT V5-1 TS'!T360,": ",'TtT V5-1 TS'!U360)</f>
        <v xml:space="preserve">
Inhalt 1: Inhaltliche Fragen (Zuruf) | Schritt 1: TN tauschen sich aus</v>
      </c>
      <c r="G269" s="6" t="str">
        <f>_xlfn.CONCAT(CHAR(10),CHAR(10),"Aktive Rolle:",CHAR(10),'TtT V5-1 TS'!Z360)</f>
        <v xml:space="preserve">
Aktive Rolle:
Moderation:
- "Wir wechseln gleich noch einmal zum didaktischen Rahmen. Gibt es vorher noch Fragen zum Inhaltlichen?"
- Fragen zuerst durch TN beantworten lassen, erst dann durch WL</v>
      </c>
      <c r="H269" s="6" t="str">
        <f>IF(ISBLANK('TtT V5-1 TS'!AA360),"",_xlfn.CONCAT(CHAR(10),CHAR(10),"Passive Rolle:",CHAR(10),'TtT V5-1 TS'!AA360))</f>
        <v/>
      </c>
      <c r="I269" s="6" t="str">
        <f>IF(ISBLANK('TtT V5-1 TS'!AB360),"",_xlfn.CONCAT(CHAR(10),CHAR(10),"--- Text für Chat---",CHAR(10),'TtT V5-1 TS'!AB360))</f>
        <v/>
      </c>
      <c r="J269" s="6" t="str">
        <f>IF(ISBLANK('TtT V5-1 TS'!AK360),"",_xlfn.CONCAT(CHAR(10),CHAR(10),"--- Ressource für Chat---",CHAR(10),'TtT V5-1 TS'!AK360))</f>
        <v/>
      </c>
      <c r="K269" s="6" t="str">
        <f t="shared" si="2"/>
        <v xml:space="preserve">
-*/-*/-*/-*/-*/-*/-*/-*/-*/-*/-*/-*/-*/-*/-*/-*/-*/-*/-*/-*/</v>
      </c>
      <c r="L269" s="7" t="str">
        <f>_xlfn.CONCAT(CHAR(10),Foliennotizen[[#This Row],[von bis - BS-Teilung]:[Zusatz Notes]])</f>
        <v xml:space="preserve">
[04m; bis 13:59 --- Folie 20.1-20.2 (2)]
ID: 20.01.01.01_p_DE | Einheit 20: Einführung in die Konzeptentwicklung | Baustein 1: Rekapitulieren
Inhalt 1: Inhaltliche Fragen (Zuruf) | Schritt 1: TN tauschen sich aus
Aktive Rolle:
Moderation:
- "Wir wechseln gleich noch einmal zum didaktischen Rahmen. Gibt es vorher noch Fragen zum Inhaltlichen?"
- Fragen zuerst durch TN beantworten lassen, erst dann durch WL
-*/-*/-*/-*/-*/-*/-*/-*/-*/-*/-*/-*/-*/-*/-*/-*/-*/-*/-*/-*/</v>
      </c>
    </row>
    <row r="270" spans="1:12" x14ac:dyDescent="0.2">
      <c r="A270" s="6">
        <f>'TtT V5-1 TS'!$B361</f>
        <v>4</v>
      </c>
      <c r="B270" s="6" t="e">
        <f>'TtT V5-1 TS'!#REF!</f>
        <v>#REF!</v>
      </c>
      <c r="C270" s="6" t="str" cm="1">
        <f t="array" ref="C270">_xlfn.IFS('TtT V5-1 TS'!AD361="na","na",'TtT V5-1 TS'!AD361='TtT V5-1 TS'!AF361,_xlfn.CONCAT('TtT V5-1 TS'!AE361),'TtT V5-1 TS'!AD361&lt;&gt;'TtT V5-1 TS'!AF361,_xlfn.CONCAT('TtT V5-1 TS'!AE361,"-",'TtT V5-1 TS'!AG361))</f>
        <v>na</v>
      </c>
      <c r="D270" s="14" t="str">
        <f>_xlfn.CONCAT("[",TEXT('TtT V5-1 TS'!G361,"mm" ),"m; bis ",TEXT('TtT V5-1 TS'!J361,"hh:mm")," --- Folie ",Foliennotizen[[#This Row],[Folien]]," (",TEXT('TtT V5-1 TS'!AH361,"#"),")]")</f>
        <v>[03m; bis 13:59 --- Folie na (na)]</v>
      </c>
      <c r="E270" s="6" t="str">
        <f>_xlfn.CONCAT(CHAR(10),"ID: ",'TtT V5-1 TS'!L361," | Einheit ",'TtT V5-1 TS'!M361,": ",'TtT V5-1 TS'!N361," | Baustein ",'TtT V5-1 TS'!O361,": ",'TtT V5-1 TS'!P361)</f>
        <v xml:space="preserve">
ID: 20.01.01a.01_p_DE | Einheit 20: Einführung in die Konzeptentwicklung | Baustein 1: Einführung</v>
      </c>
      <c r="F270" s="6" t="str">
        <f>_xlfn.CONCAT(CHAR(10),"Inhalt ",'TtT V5-1 TS'!Q361,": ",'TtT V5-1 TS'!R361," (",'TtT V5-1 TS'!S361,") | Schritt ",'TtT V5-1 TS'!T361,": ",'TtT V5-1 TS'!U361)</f>
        <v xml:space="preserve">
Inhalt 01a: Konzeptentwicklung (Zuruf) | Schritt 1: TN geben Input</v>
      </c>
      <c r="G270" s="6" t="str">
        <f>_xlfn.CONCAT(CHAR(10),CHAR(10),"Aktive Rolle:",CHAR(10),'TtT V5-1 TS'!Z361)</f>
        <v xml:space="preserve">
Aktive Rolle:
Aufgabenstellung:
- Zuruf ohne Notizen
- "Am ersten Tag haben wir Mindmaps zur Gestaltung von Workshops erstellt. Was ist bei Euch als wichtig hängengeblieben?"
- Bitte Antworten einfach in den Raum rufen</v>
      </c>
      <c r="H270" s="6" t="str">
        <f>IF(ISBLANK('TtT V5-1 TS'!AA361),"",_xlfn.CONCAT(CHAR(10),CHAR(10),"Passive Rolle:",CHAR(10),'TtT V5-1 TS'!AA361))</f>
        <v/>
      </c>
      <c r="I270" s="6" t="str">
        <f>IF(ISBLANK('TtT V5-1 TS'!AB361),"",_xlfn.CONCAT(CHAR(10),CHAR(10),"--- Text für Chat---",CHAR(10),'TtT V5-1 TS'!AB361))</f>
        <v/>
      </c>
      <c r="J270" s="6" t="str">
        <f>IF(ISBLANK('TtT V5-1 TS'!AK361),"",_xlfn.CONCAT(CHAR(10),CHAR(10),"--- Ressource für Chat---",CHAR(10),'TtT V5-1 TS'!AK361))</f>
        <v/>
      </c>
      <c r="K270" s="6" t="str">
        <f t="shared" si="2"/>
        <v xml:space="preserve">
-*/-*/-*/-*/-*/-*/-*/-*/-*/-*/-*/-*/-*/-*/-*/-*/-*/-*/-*/-*/</v>
      </c>
      <c r="L270" s="7" t="str">
        <f>_xlfn.CONCAT(CHAR(10),Foliennotizen[[#This Row],[von bis - BS-Teilung]:[Zusatz Notes]])</f>
        <v xml:space="preserve">
[03m; bis 13:59 --- Folie na (na)]
ID: 20.01.01a.01_p_DE | Einheit 20: Einführung in die Konzeptentwicklung | Baustein 1: Einführung
Inhalt 01a: Konzeptentwicklung (Zuruf) | Schritt 1: TN geben Input
Aktive Rolle:
Aufgabenstellung:
- Zuruf ohne Notizen
- "Am ersten Tag haben wir Mindmaps zur Gestaltung von Workshops erstellt. Was ist bei Euch als wichtig hängengeblieben?"
- Bitte Antworten einfach in den Raum rufen
-*/-*/-*/-*/-*/-*/-*/-*/-*/-*/-*/-*/-*/-*/-*/-*/-*/-*/-*/-*/</v>
      </c>
    </row>
    <row r="271" spans="1:12" x14ac:dyDescent="0.2">
      <c r="A271" s="6">
        <f>'TtT V5-1 TS'!$B363</f>
        <v>4</v>
      </c>
      <c r="B271" s="6" t="e">
        <f>'TtT V5-1 TS'!#REF!</f>
        <v>#REF!</v>
      </c>
      <c r="C271" s="6" t="str" cm="1">
        <f t="array" ref="C271">_xlfn.IFS('TtT V5-1 TS'!AD363="na","na",'TtT V5-1 TS'!AD363='TtT V5-1 TS'!AF363,_xlfn.CONCAT('TtT V5-1 TS'!AE363),'TtT V5-1 TS'!AD363&lt;&gt;'TtT V5-1 TS'!AF363,_xlfn.CONCAT('TtT V5-1 TS'!AE363,"-",'TtT V5-1 TS'!AG363))</f>
        <v>20.4-20.5</v>
      </c>
      <c r="D271" s="14" t="str">
        <f>_xlfn.CONCAT("[",TEXT('TtT V5-1 TS'!G363,"mm" ),"m; bis ",TEXT('TtT V5-1 TS'!J363,"hh:mm")," --- Folie ",Foliennotizen[[#This Row],[Folien]]," (",TEXT('TtT V5-1 TS'!AH363,"#"),")]")</f>
        <v>[01m; bis 14:02 --- Folie 20.4-20.5 (2)]</v>
      </c>
      <c r="E271" s="6" t="str">
        <f>_xlfn.CONCAT(CHAR(10),"ID: ",'TtT V5-1 TS'!L363," | Einheit ",'TtT V5-1 TS'!M363,": ",'TtT V5-1 TS'!N363," | Baustein ",'TtT V5-1 TS'!O363,": ",'TtT V5-1 TS'!P363)</f>
        <v xml:space="preserve">
ID: 20.03.01.02_p_DE | Einheit 20: Einführung in die Konzeptentwicklung | Baustein 3: Schritte der Konzeptentwicklung</v>
      </c>
      <c r="F271" s="6" t="str">
        <f>_xlfn.CONCAT(CHAR(10),"Inhalt ",'TtT V5-1 TS'!Q363,": ",'TtT V5-1 TS'!R363," (",'TtT V5-1 TS'!S363,") | Schritt ",'TtT V5-1 TS'!T363,": ",'TtT V5-1 TS'!U363)</f>
        <v xml:space="preserve">
Inhalt 1: Konzept Teil 1 (Vortrag) | Schritt 2: WL referiert</v>
      </c>
      <c r="G271" s="6" t="str">
        <f>_xlfn.CONCAT(CHAR(10),CHAR(10),"Aktive Rolle:",CHAR(10),'TtT V5-1 TS'!Z363)</f>
        <v xml:space="preserve">
Aktive Rolle:
Vortrag: Schritt 1
- Thema öffnen
- hier kurz auf das Format "Follow up zum TtT" hinweisen, der von der UAG i. d. R. 2 Mal im Jahr angeboten wird</v>
      </c>
      <c r="H271" s="6" t="str">
        <f>IF(ISBLANK('TtT V5-1 TS'!AA363),"",_xlfn.CONCAT(CHAR(10),CHAR(10),"Passive Rolle:",CHAR(10),'TtT V5-1 TS'!AA363))</f>
        <v/>
      </c>
      <c r="I271" s="6" t="str">
        <f>IF(ISBLANK('TtT V5-1 TS'!AB363),"",_xlfn.CONCAT(CHAR(10),CHAR(10),"--- Text für Chat---",CHAR(10),'TtT V5-1 TS'!AB363))</f>
        <v/>
      </c>
      <c r="J271" s="6" t="str">
        <f>IF(ISBLANK('TtT V5-1 TS'!AK363),"",_xlfn.CONCAT(CHAR(10),CHAR(10),"--- Ressource für Chat---",CHAR(10),'TtT V5-1 TS'!AK363))</f>
        <v/>
      </c>
      <c r="K271" s="6" t="str">
        <f t="shared" si="2"/>
        <v xml:space="preserve">
-*/-*/-*/-*/-*/-*/-*/-*/-*/-*/-*/-*/-*/-*/-*/-*/-*/-*/-*/-*/</v>
      </c>
      <c r="L271" s="7" t="str">
        <f>_xlfn.CONCAT(CHAR(10),Foliennotizen[[#This Row],[von bis - BS-Teilung]:[Zusatz Notes]])</f>
        <v xml:space="preserve">
[01m; bis 14:02 --- Folie 20.4-20.5 (2)]
ID: 20.03.01.02_p_DE | Einheit 20: Einführung in die Konzeptentwicklung | Baustein 3: Schritte der Konzeptentwicklung
Inhalt 1: Konzept Teil 1 (Vortrag) | Schritt 2: WL referiert
Aktive Rolle:
Vortrag: Schritt 1
- Thema öffnen
- hier kurz auf das Format "Follow up zum TtT" hinweisen, der von der UAG i. d. R. 2 Mal im Jahr angeboten wird
-*/-*/-*/-*/-*/-*/-*/-*/-*/-*/-*/-*/-*/-*/-*/-*/-*/-*/-*/-*/</v>
      </c>
    </row>
    <row r="272" spans="1:12" x14ac:dyDescent="0.2">
      <c r="A272" s="6">
        <f>'TtT V5-1 TS'!$B364</f>
        <v>4</v>
      </c>
      <c r="B272" s="6" t="e">
        <f>'TtT V5-1 TS'!#REF!</f>
        <v>#REF!</v>
      </c>
      <c r="C272" s="6" t="str" cm="1">
        <f t="array" ref="C272">_xlfn.IFS('TtT V5-1 TS'!AD364="na","na",'TtT V5-1 TS'!AD364='TtT V5-1 TS'!AF364,_xlfn.CONCAT('TtT V5-1 TS'!AE364),'TtT V5-1 TS'!AD364&lt;&gt;'TtT V5-1 TS'!AF364,_xlfn.CONCAT('TtT V5-1 TS'!AE364,"-",'TtT V5-1 TS'!AG364))</f>
        <v>20.6</v>
      </c>
      <c r="D272" s="14" t="str">
        <f>_xlfn.CONCAT("[",TEXT('TtT V5-1 TS'!G364,"mm" ),"m; bis ",TEXT('TtT V5-1 TS'!J364,"hh:mm")," --- Folie ",Foliennotizen[[#This Row],[Folien]]," (",TEXT('TtT V5-1 TS'!AH364,"#"),")]")</f>
        <v>[02m; bis 14:04 --- Folie 20.6 (1)]</v>
      </c>
      <c r="E272" s="6" t="str">
        <f>_xlfn.CONCAT(CHAR(10),"ID: ",'TtT V5-1 TS'!L364," | Einheit ",'TtT V5-1 TS'!M364,": ",'TtT V5-1 TS'!N364," | Baustein ",'TtT V5-1 TS'!O364,": ",'TtT V5-1 TS'!P364)</f>
        <v xml:space="preserve">
ID: 20.03.01.03_p_DE | Einheit 20: Einführung in die Konzeptentwicklung | Baustein 3: Schritte der Konzeptentwicklung</v>
      </c>
      <c r="F272" s="6" t="str">
        <f>_xlfn.CONCAT(CHAR(10),"Inhalt ",'TtT V5-1 TS'!Q364,": ",'TtT V5-1 TS'!R364," (",'TtT V5-1 TS'!S364,") | Schritt ",'TtT V5-1 TS'!T364,": ",'TtT V5-1 TS'!U364)</f>
        <v xml:space="preserve">
Inhalt 1: Konzept Teil 2 (Vortrag) | Schritt 3: WL referiert</v>
      </c>
      <c r="G272" s="6" t="str">
        <f>_xlfn.CONCAT(CHAR(10),CHAR(10),"Aktive Rolle:",CHAR(10),'TtT V5-1 TS'!Z364)</f>
        <v xml:space="preserve">
Aktive Rolle:
Vortrag: Schritt 2
- Bedingungen klären
- 3 Z wiederholen und Aspekt "Lernziele" ansprechen
- explizit auf Lernzielmatrix zum FDM verweisen (und weitere Links erwähnen)</v>
      </c>
      <c r="H272" s="6" t="str">
        <f>IF(ISBLANK('TtT V5-1 TS'!AA364),"",_xlfn.CONCAT(CHAR(10),CHAR(10),"Passive Rolle:",CHAR(10),'TtT V5-1 TS'!AA364))</f>
        <v/>
      </c>
      <c r="I272" s="6" t="str">
        <f>IF(ISBLANK('TtT V5-1 TS'!AB364),"",_xlfn.CONCAT(CHAR(10),CHAR(10),"--- Text für Chat---",CHAR(10),'TtT V5-1 TS'!AB364))</f>
        <v/>
      </c>
      <c r="J272" s="6" t="str">
        <f>IF(ISBLANK('TtT V5-1 TS'!AK364),"",_xlfn.CONCAT(CHAR(10),CHAR(10),"--- Ressource für Chat---",CHAR(10),'TtT V5-1 TS'!AK364))</f>
        <v/>
      </c>
      <c r="K272" s="6" t="str">
        <f t="shared" si="2"/>
        <v xml:space="preserve">
-*/-*/-*/-*/-*/-*/-*/-*/-*/-*/-*/-*/-*/-*/-*/-*/-*/-*/-*/-*/</v>
      </c>
      <c r="L272" s="7" t="str">
        <f>_xlfn.CONCAT(CHAR(10),Foliennotizen[[#This Row],[von bis - BS-Teilung]:[Zusatz Notes]])</f>
        <v xml:space="preserve">
[02m; bis 14:04 --- Folie 20.6 (1)]
ID: 20.03.01.03_p_DE | Einheit 20: Einführung in die Konzeptentwicklung | Baustein 3: Schritte der Konzeptentwicklung
Inhalt 1: Konzept Teil 2 (Vortrag) | Schritt 3: WL referiert
Aktive Rolle:
Vortrag: Schritt 2
- Bedingungen klären
- 3 Z wiederholen und Aspekt "Lernziele" ansprechen
- explizit auf Lernzielmatrix zum FDM verweisen (und weitere Links erwähnen)
-*/-*/-*/-*/-*/-*/-*/-*/-*/-*/-*/-*/-*/-*/-*/-*/-*/-*/-*/-*/</v>
      </c>
    </row>
    <row r="273" spans="1:12" x14ac:dyDescent="0.2">
      <c r="A273" s="6">
        <f>'TtT V5-1 TS'!$B365</f>
        <v>4</v>
      </c>
      <c r="B273" s="6" t="e">
        <f>'TtT V5-1 TS'!#REF!</f>
        <v>#REF!</v>
      </c>
      <c r="C273" s="6" t="str" cm="1">
        <f t="array" ref="C273">_xlfn.IFS('TtT V5-1 TS'!AD365="na","na",'TtT V5-1 TS'!AD365='TtT V5-1 TS'!AF365,_xlfn.CONCAT('TtT V5-1 TS'!AE365),'TtT V5-1 TS'!AD365&lt;&gt;'TtT V5-1 TS'!AF365,_xlfn.CONCAT('TtT V5-1 TS'!AE365,"-",'TtT V5-1 TS'!AG365))</f>
        <v>20.7</v>
      </c>
      <c r="D273" s="14" t="str">
        <f>_xlfn.CONCAT("[",TEXT('TtT V5-1 TS'!G365,"mm" ),"m; bis ",TEXT('TtT V5-1 TS'!J365,"hh:mm")," --- Folie ",Foliennotizen[[#This Row],[Folien]]," (",TEXT('TtT V5-1 TS'!AH365,"#"),")]")</f>
        <v>[01m; bis 14:05 --- Folie 20.7 (1)]</v>
      </c>
      <c r="E273" s="6" t="str">
        <f>_xlfn.CONCAT(CHAR(10),"ID: ",'TtT V5-1 TS'!L365," | Einheit ",'TtT V5-1 TS'!M365,": ",'TtT V5-1 TS'!N365," | Baustein ",'TtT V5-1 TS'!O365,": ",'TtT V5-1 TS'!P365)</f>
        <v xml:space="preserve">
ID: 20.03.01.04_p_DE | Einheit 20: Einführung in die Konzeptentwicklung | Baustein 3: Schritte der Konzeptentwicklung</v>
      </c>
      <c r="F273" s="6" t="str">
        <f>_xlfn.CONCAT(CHAR(10),"Inhalt ",'TtT V5-1 TS'!Q365,": ",'TtT V5-1 TS'!R365," (",'TtT V5-1 TS'!S365,") | Schritt ",'TtT V5-1 TS'!T365,": ",'TtT V5-1 TS'!U365)</f>
        <v xml:space="preserve">
Inhalt 1: Konzept Teil 3 (Vortrag) | Schritt 4: WL referiert</v>
      </c>
      <c r="G273" s="6" t="str">
        <f>_xlfn.CONCAT(CHAR(10),CHAR(10),"Aktive Rolle:",CHAR(10),'TtT V5-1 TS'!Z365)</f>
        <v xml:space="preserve">
Aktive Rolle:
Vortrag: Schritt 3 
- Prioritäten setzen</v>
      </c>
      <c r="H273" s="6" t="str">
        <f>IF(ISBLANK('TtT V5-1 TS'!AA365),"",_xlfn.CONCAT(CHAR(10),CHAR(10),"Passive Rolle:",CHAR(10),'TtT V5-1 TS'!AA365))</f>
        <v/>
      </c>
      <c r="I273" s="6" t="str">
        <f>IF(ISBLANK('TtT V5-1 TS'!AB365),"",_xlfn.CONCAT(CHAR(10),CHAR(10),"--- Text für Chat---",CHAR(10),'TtT V5-1 TS'!AB365))</f>
        <v/>
      </c>
      <c r="J273" s="6" t="str">
        <f>IF(ISBLANK('TtT V5-1 TS'!AK365),"",_xlfn.CONCAT(CHAR(10),CHAR(10),"--- Ressource für Chat---",CHAR(10),'TtT V5-1 TS'!AK365))</f>
        <v/>
      </c>
      <c r="K273" s="6" t="str">
        <f t="shared" si="2"/>
        <v xml:space="preserve">
-*/-*/-*/-*/-*/-*/-*/-*/-*/-*/-*/-*/-*/-*/-*/-*/-*/-*/-*/-*/</v>
      </c>
      <c r="L273" s="7" t="str">
        <f>_xlfn.CONCAT(CHAR(10),Foliennotizen[[#This Row],[von bis - BS-Teilung]:[Zusatz Notes]])</f>
        <v xml:space="preserve">
[01m; bis 14:05 --- Folie 20.7 (1)]
ID: 20.03.01.04_p_DE | Einheit 20: Einführung in die Konzeptentwicklung | Baustein 3: Schritte der Konzeptentwicklung
Inhalt 1: Konzept Teil 3 (Vortrag) | Schritt 4: WL referiert
Aktive Rolle:
Vortrag: Schritt 3 
- Prioritäten setzen
-*/-*/-*/-*/-*/-*/-*/-*/-*/-*/-*/-*/-*/-*/-*/-*/-*/-*/-*/-*/</v>
      </c>
    </row>
    <row r="274" spans="1:12" x14ac:dyDescent="0.2">
      <c r="A274" s="6">
        <f>'TtT V5-1 TS'!$B367</f>
        <v>4</v>
      </c>
      <c r="B274" s="6" t="e">
        <f>'TtT V5-1 TS'!#REF!</f>
        <v>#REF!</v>
      </c>
      <c r="C274" s="6" t="str" cm="1">
        <f t="array" ref="C274">_xlfn.IFS('TtT V5-1 TS'!AD367="na","na",'TtT V5-1 TS'!AD367='TtT V5-1 TS'!AF367,_xlfn.CONCAT('TtT V5-1 TS'!AE367),'TtT V5-1 TS'!AD367&lt;&gt;'TtT V5-1 TS'!AF367,_xlfn.CONCAT('TtT V5-1 TS'!AE367,"-",'TtT V5-1 TS'!AG367))</f>
        <v>20.9</v>
      </c>
      <c r="D274" s="14" t="str">
        <f>_xlfn.CONCAT("[",TEXT('TtT V5-1 TS'!G367,"mm" ),"m; bis ",TEXT('TtT V5-1 TS'!J367,"hh:mm")," --- Folie ",Foliennotizen[[#This Row],[Folien]]," (",TEXT('TtT V5-1 TS'!AH367,"#"),")]")</f>
        <v>[01m; bis 14:07 --- Folie 20.9 (1)]</v>
      </c>
      <c r="E274" s="6" t="str">
        <f>_xlfn.CONCAT(CHAR(10),"ID: ",'TtT V5-1 TS'!L367," | Einheit ",'TtT V5-1 TS'!M367,": ",'TtT V5-1 TS'!N367," | Baustein ",'TtT V5-1 TS'!O367,": ",'TtT V5-1 TS'!P367)</f>
        <v xml:space="preserve">
ID: 20.03.01.06_p_DE | Einheit 20: Einführung in die Konzeptentwicklung | Baustein 3: Schritte der Konzeptentwicklung</v>
      </c>
      <c r="F274" s="6" t="str">
        <f>_xlfn.CONCAT(CHAR(10),"Inhalt ",'TtT V5-1 TS'!Q367,": ",'TtT V5-1 TS'!R367," (",'TtT V5-1 TS'!S367,") | Schritt ",'TtT V5-1 TS'!T367,": ",'TtT V5-1 TS'!U367)</f>
        <v xml:space="preserve">
Inhalt 1: Konzept Teil 5 (Vortrag) | Schritt 6: WL referiert</v>
      </c>
      <c r="G274" s="6" t="str">
        <f>_xlfn.CONCAT(CHAR(10),CHAR(10),"Aktive Rolle:",CHAR(10),'TtT V5-1 TS'!Z367)</f>
        <v xml:space="preserve">
Aktive Rolle:
Vortrag: Schritt 5
- Grobstruktur entwerfen</v>
      </c>
      <c r="H274" s="6" t="str">
        <f>IF(ISBLANK('TtT V5-1 TS'!AA367),"",_xlfn.CONCAT(CHAR(10),CHAR(10),"Passive Rolle:",CHAR(10),'TtT V5-1 TS'!AA367))</f>
        <v/>
      </c>
      <c r="I274" s="6" t="str">
        <f>IF(ISBLANK('TtT V5-1 TS'!AB367),"",_xlfn.CONCAT(CHAR(10),CHAR(10),"--- Text für Chat---",CHAR(10),'TtT V5-1 TS'!AB367))</f>
        <v/>
      </c>
      <c r="J274" s="6" t="str">
        <f>IF(ISBLANK('TtT V5-1 TS'!AK367),"",_xlfn.CONCAT(CHAR(10),CHAR(10),"--- Ressource für Chat---",CHAR(10),'TtT V5-1 TS'!AK367))</f>
        <v/>
      </c>
      <c r="K274" s="6" t="str">
        <f t="shared" si="2"/>
        <v xml:space="preserve">
-*/-*/-*/-*/-*/-*/-*/-*/-*/-*/-*/-*/-*/-*/-*/-*/-*/-*/-*/-*/</v>
      </c>
      <c r="L274" s="7" t="str">
        <f>_xlfn.CONCAT(CHAR(10),Foliennotizen[[#This Row],[von bis - BS-Teilung]:[Zusatz Notes]])</f>
        <v xml:space="preserve">
[01m; bis 14:07 --- Folie 20.9 (1)]
ID: 20.03.01.06_p_DE | Einheit 20: Einführung in die Konzeptentwicklung | Baustein 3: Schritte der Konzeptentwicklung
Inhalt 1: Konzept Teil 5 (Vortrag) | Schritt 6: WL referiert
Aktive Rolle:
Vortrag: Schritt 5
- Grobstruktur entwerfen
-*/-*/-*/-*/-*/-*/-*/-*/-*/-*/-*/-*/-*/-*/-*/-*/-*/-*/-*/-*/</v>
      </c>
    </row>
    <row r="275" spans="1:12" x14ac:dyDescent="0.2">
      <c r="A275" s="6">
        <f>'TtT V5-1 TS'!$B368</f>
        <v>4</v>
      </c>
      <c r="B275" s="6" t="e">
        <f>'TtT V5-1 TS'!#REF!</f>
        <v>#REF!</v>
      </c>
      <c r="C275" s="6" t="str" cm="1">
        <f t="array" ref="C275">_xlfn.IFS('TtT V5-1 TS'!AD368="na","na",'TtT V5-1 TS'!AD368='TtT V5-1 TS'!AF368,_xlfn.CONCAT('TtT V5-1 TS'!AE368),'TtT V5-1 TS'!AD368&lt;&gt;'TtT V5-1 TS'!AF368,_xlfn.CONCAT('TtT V5-1 TS'!AE368,"-",'TtT V5-1 TS'!AG368))</f>
        <v>20.10-20.12</v>
      </c>
      <c r="D275" s="14" t="str">
        <f>_xlfn.CONCAT("[",TEXT('TtT V5-1 TS'!G368,"mm" ),"m; bis ",TEXT('TtT V5-1 TS'!J368,"hh:mm")," --- Folie ",Foliennotizen[[#This Row],[Folien]]," (",TEXT('TtT V5-1 TS'!AH368,"#"),")]")</f>
        <v>[01m; bis 14:08 --- Folie 20.10-20.12 (3)]</v>
      </c>
      <c r="E275" s="6" t="str">
        <f>_xlfn.CONCAT(CHAR(10),"ID: ",'TtT V5-1 TS'!L368," | Einheit ",'TtT V5-1 TS'!M368,": ",'TtT V5-1 TS'!N368," | Baustein ",'TtT V5-1 TS'!O368,": ",'TtT V5-1 TS'!P368)</f>
        <v xml:space="preserve">
ID: 20.03.01.07_p_DE | Einheit 20: Einführung in die Konzeptentwicklung | Baustein 3: Schritte der Konzeptentwicklung</v>
      </c>
      <c r="F275" s="6" t="str">
        <f>_xlfn.CONCAT(CHAR(10),"Inhalt ",'TtT V5-1 TS'!Q368,": ",'TtT V5-1 TS'!R368," (",'TtT V5-1 TS'!S368,") | Schritt ",'TtT V5-1 TS'!T368,": ",'TtT V5-1 TS'!U368)</f>
        <v xml:space="preserve">
Inhalt 1: Konzept Teil 6 (Vortrag) | Schritt 7: WL referiert</v>
      </c>
      <c r="G275" s="6" t="str">
        <f>_xlfn.CONCAT(CHAR(10),CHAR(10),"Aktive Rolle:",CHAR(10),'TtT V5-1 TS'!Z368)</f>
        <v xml:space="preserve">
Aktive Rolle:
Vortrag: Schritt 6
- Methoden und Übungen kreieren
- Kriterien und Grundformen des Lernens</v>
      </c>
      <c r="H275" s="6" t="str">
        <f>IF(ISBLANK('TtT V5-1 TS'!AA368),"",_xlfn.CONCAT(CHAR(10),CHAR(10),"Passive Rolle:",CHAR(10),'TtT V5-1 TS'!AA368))</f>
        <v/>
      </c>
      <c r="I275" s="6" t="str">
        <f>IF(ISBLANK('TtT V5-1 TS'!AB368),"",_xlfn.CONCAT(CHAR(10),CHAR(10),"--- Text für Chat---",CHAR(10),'TtT V5-1 TS'!AB368))</f>
        <v/>
      </c>
      <c r="J275" s="6" t="str">
        <f>IF(ISBLANK('TtT V5-1 TS'!AK368),"",_xlfn.CONCAT(CHAR(10),CHAR(10),"--- Ressource für Chat---",CHAR(10),'TtT V5-1 TS'!AK368))</f>
        <v/>
      </c>
      <c r="K275" s="6" t="str">
        <f t="shared" si="2"/>
        <v xml:space="preserve">
-*/-*/-*/-*/-*/-*/-*/-*/-*/-*/-*/-*/-*/-*/-*/-*/-*/-*/-*/-*/</v>
      </c>
      <c r="L275" s="7" t="str">
        <f>_xlfn.CONCAT(CHAR(10),Foliennotizen[[#This Row],[von bis - BS-Teilung]:[Zusatz Notes]])</f>
        <v xml:space="preserve">
[01m; bis 14:08 --- Folie 20.10-20.12 (3)]
ID: 20.03.01.07_p_DE | Einheit 20: Einführung in die Konzeptentwicklung | Baustein 3: Schritte der Konzeptentwicklung
Inhalt 1: Konzept Teil 6 (Vortrag) | Schritt 7: WL referiert
Aktive Rolle:
Vortrag: Schritt 6
- Methoden und Übungen kreieren
- Kriterien und Grundformen des Lernens
-*/-*/-*/-*/-*/-*/-*/-*/-*/-*/-*/-*/-*/-*/-*/-*/-*/-*/-*/-*/</v>
      </c>
    </row>
    <row r="276" spans="1:12" x14ac:dyDescent="0.2">
      <c r="A276" s="6">
        <f>'TtT V5-1 TS'!$B369</f>
        <v>4</v>
      </c>
      <c r="B276" s="6" t="e">
        <f>'TtT V5-1 TS'!#REF!</f>
        <v>#REF!</v>
      </c>
      <c r="C276" s="6" t="str" cm="1">
        <f t="array" ref="C276">_xlfn.IFS('TtT V5-1 TS'!AD369="na","na",'TtT V5-1 TS'!AD369='TtT V5-1 TS'!AF369,_xlfn.CONCAT('TtT V5-1 TS'!AE369),'TtT V5-1 TS'!AD369&lt;&gt;'TtT V5-1 TS'!AF369,_xlfn.CONCAT('TtT V5-1 TS'!AE369,"-",'TtT V5-1 TS'!AG369))</f>
        <v>20.13-20.14</v>
      </c>
      <c r="D276" s="14" t="str">
        <f>_xlfn.CONCAT("[",TEXT('TtT V5-1 TS'!G369,"mm" ),"m; bis ",TEXT('TtT V5-1 TS'!J369,"hh:mm")," --- Folie ",Foliennotizen[[#This Row],[Folien]]," (",TEXT('TtT V5-1 TS'!AH369,"#"),")]")</f>
        <v>[01m; bis 14:09 --- Folie 20.13-20.14 (2)]</v>
      </c>
      <c r="E276" s="6" t="str">
        <f>_xlfn.CONCAT(CHAR(10),"ID: ",'TtT V5-1 TS'!L369," | Einheit ",'TtT V5-1 TS'!M369,": ",'TtT V5-1 TS'!N369," | Baustein ",'TtT V5-1 TS'!O369,": ",'TtT V5-1 TS'!P369)</f>
        <v xml:space="preserve">
ID: 20.03.01.08_p_DE | Einheit 20: Einführung in die Konzeptentwicklung | Baustein 3: Schritte der Konzeptentwicklung</v>
      </c>
      <c r="F276" s="6" t="str">
        <f>_xlfn.CONCAT(CHAR(10),"Inhalt ",'TtT V5-1 TS'!Q369,": ",'TtT V5-1 TS'!R369," (",'TtT V5-1 TS'!S369,") | Schritt ",'TtT V5-1 TS'!T369,": ",'TtT V5-1 TS'!U369)</f>
        <v xml:space="preserve">
Inhalt 1: Konzept Teil 7 (Vortrag) | Schritt 8: WL referiert</v>
      </c>
      <c r="G276" s="6" t="str">
        <f>_xlfn.CONCAT(CHAR(10),CHAR(10),"Aktive Rolle:",CHAR(10),'TtT V5-1 TS'!Z369)</f>
        <v xml:space="preserve">
Aktive Rolle:
Vortrag: Schritt 7
- Lehrdrehbuch entwickeln
- Ein- und Ausatmen wiederholen (ggf. ins Plenum fragen)
- bei Blick auf Tabelle: kurz, mittel und lang (KML) erwähnen, womit Alternativen für Methoden und Ablauf konzipiert werden können</v>
      </c>
      <c r="H276" s="6" t="str">
        <f>IF(ISBLANK('TtT V5-1 TS'!AA369),"",_xlfn.CONCAT(CHAR(10),CHAR(10),"Passive Rolle:",CHAR(10),'TtT V5-1 TS'!AA369))</f>
        <v/>
      </c>
      <c r="I276" s="6" t="str">
        <f>IF(ISBLANK('TtT V5-1 TS'!AB369),"",_xlfn.CONCAT(CHAR(10),CHAR(10),"--- Text für Chat---",CHAR(10),'TtT V5-1 TS'!AB369))</f>
        <v/>
      </c>
      <c r="J276" s="6" t="str">
        <f>IF(ISBLANK('TtT V5-1 TS'!AK369),"",_xlfn.CONCAT(CHAR(10),CHAR(10),"--- Ressource für Chat---",CHAR(10),'TtT V5-1 TS'!AK369))</f>
        <v/>
      </c>
      <c r="K276" s="6" t="str">
        <f t="shared" si="2"/>
        <v xml:space="preserve">
-*/-*/-*/-*/-*/-*/-*/-*/-*/-*/-*/-*/-*/-*/-*/-*/-*/-*/-*/-*/</v>
      </c>
      <c r="L276" s="7" t="str">
        <f>_xlfn.CONCAT(CHAR(10),Foliennotizen[[#This Row],[von bis - BS-Teilung]:[Zusatz Notes]])</f>
        <v xml:space="preserve">
[01m; bis 14:09 --- Folie 20.13-20.14 (2)]
ID: 20.03.01.08_p_DE | Einheit 20: Einführung in die Konzeptentwicklung | Baustein 3: Schritte der Konzeptentwicklung
Inhalt 1: Konzept Teil 7 (Vortrag) | Schritt 8: WL referiert
Aktive Rolle:
Vortrag: Schritt 7
- Lehrdrehbuch entwickeln
- Ein- und Ausatmen wiederholen (ggf. ins Plenum fragen)
- bei Blick auf Tabelle: kurz, mittel und lang (KML) erwähnen, womit Alternativen für Methoden und Ablauf konzipiert werden können
-*/-*/-*/-*/-*/-*/-*/-*/-*/-*/-*/-*/-*/-*/-*/-*/-*/-*/-*/-*/</v>
      </c>
    </row>
    <row r="277" spans="1:12" x14ac:dyDescent="0.2">
      <c r="A277" s="6">
        <f>'TtT V5-1 TS'!$B371</f>
        <v>4</v>
      </c>
      <c r="B277" s="6" t="e">
        <f>'TtT V5-1 TS'!#REF!</f>
        <v>#REF!</v>
      </c>
      <c r="C277" s="6" t="str" cm="1">
        <f t="array" ref="C277">_xlfn.IFS('TtT V5-1 TS'!AD371="na","na",'TtT V5-1 TS'!AD371='TtT V5-1 TS'!AF371,_xlfn.CONCAT('TtT V5-1 TS'!AE371),'TtT V5-1 TS'!AD371&lt;&gt;'TtT V5-1 TS'!AF371,_xlfn.CONCAT('TtT V5-1 TS'!AE371,"-",'TtT V5-1 TS'!AG371))</f>
        <v>na</v>
      </c>
      <c r="D277" s="14" t="str">
        <f>_xlfn.CONCAT("[",TEXT('TtT V5-1 TS'!G371,"mm" ),"m; bis ",TEXT('TtT V5-1 TS'!J371,"hh:mm")," --- Folie ",Foliennotizen[[#This Row],[Folien]]," (",TEXT('TtT V5-1 TS'!AH371,"#"),")]")</f>
        <v>[15m; bis 14:25 --- Folie na (na)]</v>
      </c>
      <c r="E277" s="6" t="str">
        <f>_xlfn.CONCAT(CHAR(10),"ID: ",'TtT V5-1 TS'!L371," | Einheit ",'TtT V5-1 TS'!M371,": ",'TtT V5-1 TS'!N371," | Baustein ",'TtT V5-1 TS'!O371,": ",'TtT V5-1 TS'!P371)</f>
        <v xml:space="preserve">
ID: 20.04.01.01_p_DE | Einheit 20: Kaffeepause | Baustein 4: na</v>
      </c>
      <c r="F277" s="6" t="str">
        <f>_xlfn.CONCAT(CHAR(10),"Inhalt ",'TtT V5-1 TS'!Q371,": ",'TtT V5-1 TS'!R371," (",'TtT V5-1 TS'!S371,") | Schritt ",'TtT V5-1 TS'!T371,": ",'TtT V5-1 TS'!U371)</f>
        <v xml:space="preserve">
Inhalt 1: Pause (na) | Schritt 1: na</v>
      </c>
      <c r="G277" s="6" t="str">
        <f>_xlfn.CONCAT(CHAR(10),CHAR(10),"Aktive Rolle:",CHAR(10),'TtT V5-1 TS'!Z371)</f>
        <v xml:space="preserve">
Aktive Rolle:
Pause</v>
      </c>
      <c r="H277" s="6" t="str">
        <f>IF(ISBLANK('TtT V5-1 TS'!AA371),"",_xlfn.CONCAT(CHAR(10),CHAR(10),"Passive Rolle:",CHAR(10),'TtT V5-1 TS'!AA371))</f>
        <v/>
      </c>
      <c r="I277" s="6" t="str">
        <f>IF(ISBLANK('TtT V5-1 TS'!AB371),"",_xlfn.CONCAT(CHAR(10),CHAR(10),"--- Text für Chat---",CHAR(10),'TtT V5-1 TS'!AB371))</f>
        <v/>
      </c>
      <c r="J277" s="6" t="str">
        <f>IF(ISBLANK('TtT V5-1 TS'!AK371),"",_xlfn.CONCAT(CHAR(10),CHAR(10),"--- Ressource für Chat---",CHAR(10),'TtT V5-1 TS'!AK371))</f>
        <v/>
      </c>
      <c r="K277" s="6" t="str">
        <f t="shared" si="2"/>
        <v xml:space="preserve">
-*/-*/-*/-*/-*/-*/-*/-*/-*/-*/-*/-*/-*/-*/-*/-*/-*/-*/-*/-*/</v>
      </c>
      <c r="L277" s="7" t="str">
        <f>_xlfn.CONCAT(CHAR(10),Foliennotizen[[#This Row],[von bis - BS-Teilung]:[Zusatz Notes]])</f>
        <v xml:space="preserve">
[15m; bis 14:25 --- Folie na (na)]
ID: 20.04.01.01_p_DE | Einheit 20: Kaffeepause | Baustein 4: na
Inhalt 1: Pause (na) | Schritt 1: na
Aktive Rolle:
Pause
-*/-*/-*/-*/-*/-*/-*/-*/-*/-*/-*/-*/-*/-*/-*/-*/-*/-*/-*/-*/</v>
      </c>
    </row>
    <row r="278" spans="1:12" x14ac:dyDescent="0.2">
      <c r="A278" s="6">
        <f>'TtT V5-1 TS'!$B372</f>
        <v>4</v>
      </c>
      <c r="B278" s="6" t="e">
        <f>'TtT V5-1 TS'!#REF!</f>
        <v>#REF!</v>
      </c>
      <c r="C278" s="6" t="str" cm="1">
        <f t="array" ref="C278">_xlfn.IFS('TtT V5-1 TS'!AD372="na","na",'TtT V5-1 TS'!AD372='TtT V5-1 TS'!AF372,_xlfn.CONCAT('TtT V5-1 TS'!AE372),'TtT V5-1 TS'!AD372&lt;&gt;'TtT V5-1 TS'!AF372,_xlfn.CONCAT('TtT V5-1 TS'!AE372,"-",'TtT V5-1 TS'!AG372))</f>
        <v>21.1-21.2</v>
      </c>
      <c r="D278" s="14" t="str">
        <f>_xlfn.CONCAT("[",TEXT('TtT V5-1 TS'!G372,"mm" ),"m; bis ",TEXT('TtT V5-1 TS'!J372,"hh:mm")," --- Folie ",Foliennotizen[[#This Row],[Folien]]," (",TEXT('TtT V5-1 TS'!AH372,"#"),")]")</f>
        <v>[07m; bis 14:32 --- Folie 21.1-21.2 (2)]</v>
      </c>
      <c r="E278" s="6" t="str">
        <f>_xlfn.CONCAT(CHAR(10),"ID: ",'TtT V5-1 TS'!L372," | Einheit ",'TtT V5-1 TS'!M372,": ",'TtT V5-1 TS'!N372," | Baustein ",'TtT V5-1 TS'!O372,": ",'TtT V5-1 TS'!P372)</f>
        <v xml:space="preserve">
ID: 21.01.01.01_p_DE | Einheit 21: Didaktische Methoden | Baustein 1: Verwendete Methoden</v>
      </c>
      <c r="F278" s="6" t="str">
        <f>_xlfn.CONCAT(CHAR(10),"Inhalt ",'TtT V5-1 TS'!Q372,": ",'TtT V5-1 TS'!R372," (",'TtT V5-1 TS'!S372,") | Schritt ",'TtT V5-1 TS'!T372,": ",'TtT V5-1 TS'!U372)</f>
        <v xml:space="preserve">
Inhalt 1: Methoden (Zwischenbilanz) | Schritt 1: 1/2 TN geben Input</v>
      </c>
      <c r="G278" s="6" t="str">
        <f>_xlfn.CONCAT(CHAR(10),CHAR(10),"Aktive Rolle:",CHAR(10),'TtT V5-1 TS'!Z372)</f>
        <v xml:space="preserve">
Aktive Rolle:
Aufgabenstellung:
- "Welche Methoden wurden im Laufe des Workshops angewendet und welches Ziel wurde damit verfolgt?"
- Bitte Antworten einfach in den Raum rufen
- auf 2-3 Methoden eingehen, dann übergehen zur Übersichtsfolie aller Methoden
</v>
      </c>
      <c r="H278" s="6" t="str">
        <f>IF(ISBLANK('TtT V5-1 TS'!AA372),"",_xlfn.CONCAT(CHAR(10),CHAR(10),"Passive Rolle:",CHAR(10),'TtT V5-1 TS'!AA372))</f>
        <v/>
      </c>
      <c r="I278" s="6" t="str">
        <f>IF(ISBLANK('TtT V5-1 TS'!AB372),"",_xlfn.CONCAT(CHAR(10),CHAR(10),"--- Text für Chat---",CHAR(10),'TtT V5-1 TS'!AB372))</f>
        <v/>
      </c>
      <c r="J278" s="6" t="str">
        <f>IF(ISBLANK('TtT V5-1 TS'!AK372),"",_xlfn.CONCAT(CHAR(10),CHAR(10),"--- Ressource für Chat---",CHAR(10),'TtT V5-1 TS'!AK372))</f>
        <v/>
      </c>
      <c r="K278" s="6" t="str">
        <f t="shared" si="2"/>
        <v xml:space="preserve">
-*/-*/-*/-*/-*/-*/-*/-*/-*/-*/-*/-*/-*/-*/-*/-*/-*/-*/-*/-*/</v>
      </c>
      <c r="L278" s="7" t="str">
        <f>_xlfn.CONCAT(CHAR(10),Foliennotizen[[#This Row],[von bis - BS-Teilung]:[Zusatz Notes]])</f>
        <v xml:space="preserve">
[07m; bis 14:32 --- Folie 21.1-21.2 (2)]
ID: 21.01.01.01_p_DE | Einheit 21: Didaktische Methoden | Baustein 1: Verwendete Methoden
Inhalt 1: Methoden (Zwischenbilanz) | Schritt 1: 1/2 TN geben Input
Aktive Rolle:
Aufgabenstellung:
- "Welche Methoden wurden im Laufe des Workshops angewendet und welches Ziel wurde damit verfolgt?"
- Bitte Antworten einfach in den Raum rufen
- auf 2-3 Methoden eingehen, dann übergehen zur Übersichtsfolie aller Methoden
-*/-*/-*/-*/-*/-*/-*/-*/-*/-*/-*/-*/-*/-*/-*/-*/-*/-*/-*/-*/</v>
      </c>
    </row>
    <row r="279" spans="1:12" x14ac:dyDescent="0.2">
      <c r="A279" s="6">
        <f>'TtT V5-1 TS'!$B373</f>
        <v>4</v>
      </c>
      <c r="B279" s="6" t="e">
        <f>'TtT V5-1 TS'!#REF!</f>
        <v>#REF!</v>
      </c>
      <c r="C279" s="6" t="str" cm="1">
        <f t="array" ref="C279">_xlfn.IFS('TtT V5-1 TS'!AD373="na","na",'TtT V5-1 TS'!AD373='TtT V5-1 TS'!AF373,_xlfn.CONCAT('TtT V5-1 TS'!AE373),'TtT V5-1 TS'!AD373&lt;&gt;'TtT V5-1 TS'!AF373,_xlfn.CONCAT('TtT V5-1 TS'!AE373,"-",'TtT V5-1 TS'!AG373))</f>
        <v>21.3</v>
      </c>
      <c r="D279" s="14" t="str">
        <f>_xlfn.CONCAT("[",TEXT('TtT V5-1 TS'!G373,"mm" ),"m; bis ",TEXT('TtT V5-1 TS'!J373,"hh:mm")," --- Folie ",Foliennotizen[[#This Row],[Folien]]," (",TEXT('TtT V5-1 TS'!AH373,"#"),")]")</f>
        <v>[12m; bis 14:44 --- Folie 21.3 (1)]</v>
      </c>
      <c r="E279" s="6" t="str">
        <f>_xlfn.CONCAT(CHAR(10),"ID: ",'TtT V5-1 TS'!L373," | Einheit ",'TtT V5-1 TS'!M373,": ",'TtT V5-1 TS'!N373," | Baustein ",'TtT V5-1 TS'!O373,": ",'TtT V5-1 TS'!P373)</f>
        <v xml:space="preserve">
ID: 21.01.02.01_p_DE | Einheit 21: Didaktische Methoden | Baustein 1: Verwendete Methoden</v>
      </c>
      <c r="F279" s="6" t="str">
        <f>_xlfn.CONCAT(CHAR(10),"Inhalt ",'TtT V5-1 TS'!Q373,": ",'TtT V5-1 TS'!R373," (",'TtT V5-1 TS'!S373,") | Schritt ",'TtT V5-1 TS'!T373,": ",'TtT V5-1 TS'!U373)</f>
        <v xml:space="preserve">
Inhalt 2: Methoden (Zwischenbilanz) | Schritt 1: 2/2 WL moderiert</v>
      </c>
      <c r="G279" s="6" t="str">
        <f>_xlfn.CONCAT(CHAR(10),CHAR(10),"Aktive Rolle:",CHAR(10),'TtT V5-1 TS'!Z373)</f>
        <v xml:space="preserve">
Aktive Rolle:
Vortrag:
- Tabelle durchgehen, alle Methoden und deren Ziele abklopfen
- Auf das K-M-L-Prinzip hinweisen (Methoden können kurz, mittel oder lang sein).</v>
      </c>
      <c r="H279" s="6" t="str">
        <f>IF(ISBLANK('TtT V5-1 TS'!AA373),"",_xlfn.CONCAT(CHAR(10),CHAR(10),"Passive Rolle:",CHAR(10),'TtT V5-1 TS'!AA373))</f>
        <v/>
      </c>
      <c r="I279" s="6" t="str">
        <f>IF(ISBLANK('TtT V5-1 TS'!AB373),"",_xlfn.CONCAT(CHAR(10),CHAR(10),"--- Text für Chat---",CHAR(10),'TtT V5-1 TS'!AB373))</f>
        <v/>
      </c>
      <c r="J279" s="6" t="str">
        <f>IF(ISBLANK('TtT V5-1 TS'!AK373),"",_xlfn.CONCAT(CHAR(10),CHAR(10),"--- Ressource für Chat---",CHAR(10),'TtT V5-1 TS'!AK373))</f>
        <v/>
      </c>
      <c r="K279" s="6" t="str">
        <f t="shared" si="2"/>
        <v xml:space="preserve">
-*/-*/-*/-*/-*/-*/-*/-*/-*/-*/-*/-*/-*/-*/-*/-*/-*/-*/-*/-*/</v>
      </c>
      <c r="L279" s="7" t="str">
        <f>_xlfn.CONCAT(CHAR(10),Foliennotizen[[#This Row],[von bis - BS-Teilung]:[Zusatz Notes]])</f>
        <v xml:space="preserve">
[12m; bis 14:44 --- Folie 21.3 (1)]
ID: 21.01.02.01_p_DE | Einheit 21: Didaktische Methoden | Baustein 1: Verwendete Methoden
Inhalt 2: Methoden (Zwischenbilanz) | Schritt 1: 2/2 WL moderiert
Aktive Rolle:
Vortrag:
- Tabelle durchgehen, alle Methoden und deren Ziele abklopfen
- Auf das K-M-L-Prinzip hinweisen (Methoden können kurz, mittel oder lang sein).
-*/-*/-*/-*/-*/-*/-*/-*/-*/-*/-*/-*/-*/-*/-*/-*/-*/-*/-*/-*/</v>
      </c>
    </row>
    <row r="280" spans="1:12" x14ac:dyDescent="0.2">
      <c r="A280" s="6">
        <f>'TtT V5-1 TS'!$B375</f>
        <v>4</v>
      </c>
      <c r="B280" s="6" t="e">
        <f>'TtT V5-1 TS'!#REF!</f>
        <v>#REF!</v>
      </c>
      <c r="C280" s="6" t="str" cm="1">
        <f t="array" ref="C280">_xlfn.IFS('TtT V5-1 TS'!AD375="na","na",'TtT V5-1 TS'!AD375='TtT V5-1 TS'!AF375,_xlfn.CONCAT('TtT V5-1 TS'!AE375),'TtT V5-1 TS'!AD375&lt;&gt;'TtT V5-1 TS'!AF375,_xlfn.CONCAT('TtT V5-1 TS'!AE375,"-",'TtT V5-1 TS'!AG375))</f>
        <v>21.4</v>
      </c>
      <c r="D280" s="14" t="str">
        <f>_xlfn.CONCAT("[",TEXT('TtT V5-1 TS'!G375,"mm" ),"m; bis ",TEXT('TtT V5-1 TS'!J375,"hh:mm")," --- Folie ",Foliennotizen[[#This Row],[Folien]]," (",TEXT('TtT V5-1 TS'!AH375,"#"),")]")</f>
        <v>[03m; bis 14:47 --- Folie 21.4 (1)]</v>
      </c>
      <c r="E280" s="6" t="str">
        <f>_xlfn.CONCAT(CHAR(10),"ID: ",'TtT V5-1 TS'!L375," | Einheit ",'TtT V5-1 TS'!M375,": ",'TtT V5-1 TS'!N375," | Baustein ",'TtT V5-1 TS'!O375,": ",'TtT V5-1 TS'!P375)</f>
        <v xml:space="preserve">
ID: 21.02.01.01_p_DE | Einheit 21: Didaktische Methoden | Baustein 2: Entwicklung Methoden</v>
      </c>
      <c r="F280" s="6" t="str">
        <f>_xlfn.CONCAT(CHAR(10),"Inhalt ",'TtT V5-1 TS'!Q375,": ",'TtT V5-1 TS'!R375," (",'TtT V5-1 TS'!S375,") | Schritt ",'TtT V5-1 TS'!T375,": ",'TtT V5-1 TS'!U375)</f>
        <v xml:space="preserve">
Inhalt 1: Methodenentwicklung (Schema X) | Schritt 1: 1/3 WL Vorbereitung</v>
      </c>
      <c r="G280" s="6" t="str">
        <f>_xlfn.CONCAT(CHAR(10),CHAR(10),"Aktive Rolle:",CHAR(10),'TtT V5-1 TS'!Z375)</f>
        <v xml:space="preserve">
Aktive Rolle:
Aufgabenstellung:
- Aufteilung TN in 3 Gruppen, ein Flipchart je Gruppe
- "Bitte entwickelt in Gruppen eine eigene Methode. Dokuentiert diese bitte im sog. Schema-X auf dem Flipchart Eurer Gruppe."
-  Zeit: 10 min
- Vorstellung entwickelter Methode nach Gruppenarbeit durch Gruppe im Plenum, max. 4 min</v>
      </c>
      <c r="H280" s="6" t="str">
        <f>IF(ISBLANK('TtT V5-1 TS'!AA375),"",_xlfn.CONCAT(CHAR(10),CHAR(10),"Passive Rolle:",CHAR(10),'TtT V5-1 TS'!AA375))</f>
        <v/>
      </c>
      <c r="I280" s="6" t="str">
        <f>IF(ISBLANK('TtT V5-1 TS'!AB375),"",_xlfn.CONCAT(CHAR(10),CHAR(10),"--- Text für Chat---",CHAR(10),'TtT V5-1 TS'!AB375))</f>
        <v/>
      </c>
      <c r="J280" s="6" t="str">
        <f>IF(ISBLANK('TtT V5-1 TS'!AK375),"",_xlfn.CONCAT(CHAR(10),CHAR(10),"--- Ressource für Chat---",CHAR(10),'TtT V5-1 TS'!AK375))</f>
        <v/>
      </c>
      <c r="K280" s="6" t="str">
        <f t="shared" si="2"/>
        <v xml:space="preserve">
-*/-*/-*/-*/-*/-*/-*/-*/-*/-*/-*/-*/-*/-*/-*/-*/-*/-*/-*/-*/</v>
      </c>
      <c r="L280" s="7" t="str">
        <f>_xlfn.CONCAT(CHAR(10),Foliennotizen[[#This Row],[von bis - BS-Teilung]:[Zusatz Notes]])</f>
        <v xml:space="preserve">
[03m; bis 14:47 --- Folie 21.4 (1)]
ID: 21.02.01.01_p_DE | Einheit 21: Didaktische Methoden | Baustein 2: Entwicklung Methoden
Inhalt 1: Methodenentwicklung (Schema X) | Schritt 1: 1/3 WL Vorbereitung
Aktive Rolle:
Aufgabenstellung:
- Aufteilung TN in 3 Gruppen, ein Flipchart je Gruppe
- "Bitte entwickelt in Gruppen eine eigene Methode. Dokuentiert diese bitte im sog. Schema-X auf dem Flipchart Eurer Gruppe."
-  Zeit: 10 min
- Vorstellung entwickelter Methode nach Gruppenarbeit durch Gruppe im Plenum, max. 4 min
-*/-*/-*/-*/-*/-*/-*/-*/-*/-*/-*/-*/-*/-*/-*/-*/-*/-*/-*/-*/</v>
      </c>
    </row>
    <row r="281" spans="1:12" x14ac:dyDescent="0.2">
      <c r="A281" s="6">
        <f>'TtT V5-1 TS'!$B376</f>
        <v>4</v>
      </c>
      <c r="B281" s="6" t="e">
        <f>'TtT V5-1 TS'!#REF!</f>
        <v>#REF!</v>
      </c>
      <c r="C281" s="6" t="str" cm="1">
        <f t="array" ref="C281">_xlfn.IFS('TtT V5-1 TS'!AD376="na","na",'TtT V5-1 TS'!AD376='TtT V5-1 TS'!AF376,_xlfn.CONCAT('TtT V5-1 TS'!AE376),'TtT V5-1 TS'!AD376&lt;&gt;'TtT V5-1 TS'!AF376,_xlfn.CONCAT('TtT V5-1 TS'!AE376,"-",'TtT V5-1 TS'!AG376))</f>
        <v>21.5</v>
      </c>
      <c r="D281" s="14" t="str">
        <f>_xlfn.CONCAT("[",TEXT('TtT V5-1 TS'!G376,"mm" ),"m; bis ",TEXT('TtT V5-1 TS'!J376,"hh:mm")," --- Folie ",Foliennotizen[[#This Row],[Folien]]," (",TEXT('TtT V5-1 TS'!AH376,"#"),")]")</f>
        <v>[15m; bis 15:02 --- Folie 21.5 (1)]</v>
      </c>
      <c r="E281" s="6" t="str">
        <f>_xlfn.CONCAT(CHAR(10),"ID: ",'TtT V5-1 TS'!L376," | Einheit ",'TtT V5-1 TS'!M376,": ",'TtT V5-1 TS'!N376," | Baustein ",'TtT V5-1 TS'!O376,": ",'TtT V5-1 TS'!P376)</f>
        <v xml:space="preserve">
ID: 21.02.01.02_p_DE | Einheit 21: Didaktische Methoden | Baustein 2: Entwicklung Methoden</v>
      </c>
      <c r="F281" s="6" t="str">
        <f>_xlfn.CONCAT(CHAR(10),"Inhalt ",'TtT V5-1 TS'!Q376,": ",'TtT V5-1 TS'!R376," (",'TtT V5-1 TS'!S376,") | Schritt ",'TtT V5-1 TS'!T376,": ",'TtT V5-1 TS'!U376)</f>
        <v xml:space="preserve">
Inhalt 1: Methodenentwicklung (Schema X) | Schritt 2: 2/3 TN Gruppenarbeit</v>
      </c>
      <c r="G281" s="6" t="str">
        <f>_xlfn.CONCAT(CHAR(10),CHAR(10),"Aktive Rolle:",CHAR(10),'TtT V5-1 TS'!Z376)</f>
        <v xml:space="preserve">
Aktive Rolle:
TN: Gruppen arbeiten </v>
      </c>
      <c r="H281" s="6" t="str">
        <f>IF(ISBLANK('TtT V5-1 TS'!AA376),"",_xlfn.CONCAT(CHAR(10),CHAR(10),"Passive Rolle:",CHAR(10),'TtT V5-1 TS'!AA376))</f>
        <v/>
      </c>
      <c r="I281" s="6" t="str">
        <f>IF(ISBLANK('TtT V5-1 TS'!AB376),"",_xlfn.CONCAT(CHAR(10),CHAR(10),"--- Text für Chat---",CHAR(10),'TtT V5-1 TS'!AB376))</f>
        <v/>
      </c>
      <c r="J281" s="6" t="str">
        <f>IF(ISBLANK('TtT V5-1 TS'!AK376),"",_xlfn.CONCAT(CHAR(10),CHAR(10),"--- Ressource für Chat---",CHAR(10),'TtT V5-1 TS'!AK376))</f>
        <v/>
      </c>
      <c r="K281" s="6" t="str">
        <f t="shared" si="2"/>
        <v xml:space="preserve">
-*/-*/-*/-*/-*/-*/-*/-*/-*/-*/-*/-*/-*/-*/-*/-*/-*/-*/-*/-*/</v>
      </c>
      <c r="L281" s="7" t="str">
        <f>_xlfn.CONCAT(CHAR(10),Foliennotizen[[#This Row],[von bis - BS-Teilung]:[Zusatz Notes]])</f>
        <v xml:space="preserve">
[15m; bis 15:02 --- Folie 21.5 (1)]
ID: 21.02.01.02_p_DE | Einheit 21: Didaktische Methoden | Baustein 2: Entwicklung Methoden
Inhalt 1: Methodenentwicklung (Schema X) | Schritt 2: 2/3 TN Gruppenarbeit
Aktive Rolle:
TN: Gruppen arbeiten 
-*/-*/-*/-*/-*/-*/-*/-*/-*/-*/-*/-*/-*/-*/-*/-*/-*/-*/-*/-*/</v>
      </c>
    </row>
    <row r="282" spans="1:12" x14ac:dyDescent="0.2">
      <c r="A282" s="6">
        <f>'TtT V5-1 TS'!$B377</f>
        <v>4</v>
      </c>
      <c r="B282" s="6" t="e">
        <f>'TtT V5-1 TS'!#REF!</f>
        <v>#REF!</v>
      </c>
      <c r="C282" s="6" t="str" cm="1">
        <f t="array" ref="C282">_xlfn.IFS('TtT V5-1 TS'!AD377="na","na",'TtT V5-1 TS'!AD377='TtT V5-1 TS'!AF377,_xlfn.CONCAT('TtT V5-1 TS'!AE377),'TtT V5-1 TS'!AD377&lt;&gt;'TtT V5-1 TS'!AF377,_xlfn.CONCAT('TtT V5-1 TS'!AE377,"-",'TtT V5-1 TS'!AG377))</f>
        <v>21.6</v>
      </c>
      <c r="D282" s="14" t="str">
        <f>_xlfn.CONCAT("[",TEXT('TtT V5-1 TS'!G377,"mm" ),"m; bis ",TEXT('TtT V5-1 TS'!J377,"hh:mm")," --- Folie ",Foliennotizen[[#This Row],[Folien]]," (",TEXT('TtT V5-1 TS'!AH377,"#"),")]")</f>
        <v>[15m; bis 15:17 --- Folie 21.6 (1)]</v>
      </c>
      <c r="E282" s="6" t="str">
        <f>_xlfn.CONCAT(CHAR(10),"ID: ",'TtT V5-1 TS'!L377," | Einheit ",'TtT V5-1 TS'!M377,": ",'TtT V5-1 TS'!N377," | Baustein ",'TtT V5-1 TS'!O377,": ",'TtT V5-1 TS'!P377)</f>
        <v xml:space="preserve">
ID: 21.02.01.03_p_DE | Einheit 21: Didaktische Methoden | Baustein 2: Entwicklung Methoden</v>
      </c>
      <c r="F282" s="6" t="str">
        <f>_xlfn.CONCAT(CHAR(10),"Inhalt ",'TtT V5-1 TS'!Q377,": ",'TtT V5-1 TS'!R377," (",'TtT V5-1 TS'!S377,") | Schritt ",'TtT V5-1 TS'!T377,": ",'TtT V5-1 TS'!U377)</f>
        <v xml:space="preserve">
Inhalt 1: Methodenentwicklung (Schema X) | Schritt 3: 3/3 TN stellen vor</v>
      </c>
      <c r="G282" s="6" t="str">
        <f>_xlfn.CONCAT(CHAR(10),CHAR(10),"Aktive Rolle:",CHAR(10),'TtT V5-1 TS'!Z377)</f>
        <v xml:space="preserve">
Aktive Rolle:
Moderation:
- Gruppen stellen Methode vor
- max. 4 min/Gruppe
- Zeitpuffer: 1 min</v>
      </c>
      <c r="H282" s="6" t="str">
        <f>IF(ISBLANK('TtT V5-1 TS'!AA377),"",_xlfn.CONCAT(CHAR(10),CHAR(10),"Passive Rolle:",CHAR(10),'TtT V5-1 TS'!AA377))</f>
        <v/>
      </c>
      <c r="I282" s="6" t="str">
        <f>IF(ISBLANK('TtT V5-1 TS'!AB377),"",_xlfn.CONCAT(CHAR(10),CHAR(10),"--- Text für Chat---",CHAR(10),'TtT V5-1 TS'!AB377))</f>
        <v/>
      </c>
      <c r="J282" s="6" t="str">
        <f>IF(ISBLANK('TtT V5-1 TS'!AK377),"",_xlfn.CONCAT(CHAR(10),CHAR(10),"--- Ressource für Chat---",CHAR(10),'TtT V5-1 TS'!AK377))</f>
        <v/>
      </c>
      <c r="K282" s="6" t="str">
        <f t="shared" si="2"/>
        <v xml:space="preserve">
-*/-*/-*/-*/-*/-*/-*/-*/-*/-*/-*/-*/-*/-*/-*/-*/-*/-*/-*/-*/</v>
      </c>
      <c r="L282" s="7" t="str">
        <f>_xlfn.CONCAT(CHAR(10),Foliennotizen[[#This Row],[von bis - BS-Teilung]:[Zusatz Notes]])</f>
        <v xml:space="preserve">
[15m; bis 15:17 --- Folie 21.6 (1)]
ID: 21.02.01.03_p_DE | Einheit 21: Didaktische Methoden | Baustein 2: Entwicklung Methoden
Inhalt 1: Methodenentwicklung (Schema X) | Schritt 3: 3/3 TN stellen vor
Aktive Rolle:
Moderation:
- Gruppen stellen Methode vor
- max. 4 min/Gruppe
- Zeitpuffer: 1 min
-*/-*/-*/-*/-*/-*/-*/-*/-*/-*/-*/-*/-*/-*/-*/-*/-*/-*/-*/-*/</v>
      </c>
    </row>
    <row r="283" spans="1:12" x14ac:dyDescent="0.2">
      <c r="A283" s="6">
        <f>'TtT V5-1 TS'!$B379</f>
        <v>4</v>
      </c>
      <c r="B283" s="6" t="e">
        <f>'TtT V5-1 TS'!#REF!</f>
        <v>#REF!</v>
      </c>
      <c r="C283" s="6" t="str" cm="1">
        <f t="array" ref="C283">_xlfn.IFS('TtT V5-1 TS'!AD379="na","na",'TtT V5-1 TS'!AD379='TtT V5-1 TS'!AF379,_xlfn.CONCAT('TtT V5-1 TS'!AE379),'TtT V5-1 TS'!AD379&lt;&gt;'TtT V5-1 TS'!AF379,_xlfn.CONCAT('TtT V5-1 TS'!AE379,"-",'TtT V5-1 TS'!AG379))</f>
        <v>22.3-22.4</v>
      </c>
      <c r="D283" s="14" t="str">
        <f>_xlfn.CONCAT("[",TEXT('TtT V5-1 TS'!G379,"mm" ),"m; bis ",TEXT('TtT V5-1 TS'!J379,"hh:mm")," --- Folie ",Foliennotizen[[#This Row],[Folien]]," (",TEXT('TtT V5-1 TS'!AH379,"#"),")]")</f>
        <v>[04m; bis 15:26 --- Folie 22.3-22.4 (2)]</v>
      </c>
      <c r="E283" s="6" t="str">
        <f>_xlfn.CONCAT(CHAR(10),"ID: ",'TtT V5-1 TS'!L379," | Einheit ",'TtT V5-1 TS'!M379,": ",'TtT V5-1 TS'!N379," | Baustein ",'TtT V5-1 TS'!O379,": ",'TtT V5-1 TS'!P379)</f>
        <v xml:space="preserve">
ID: 22.01.02.01_p_DE | Einheit 22: Feedback und Verabschiedung | Baustein 1: Evaluation und Feedback</v>
      </c>
      <c r="F283" s="6" t="str">
        <f>_xlfn.CONCAT(CHAR(10),"Inhalt ",'TtT V5-1 TS'!Q379,": ",'TtT V5-1 TS'!R379," (",'TtT V5-1 TS'!S379,") | Schritt ",'TtT V5-1 TS'!T379,": ",'TtT V5-1 TS'!U379)</f>
        <v xml:space="preserve">
Inhalt 2: Evaluation vs Feedback (Vortrag) | Schritt 1: Evaluation vs Feedback</v>
      </c>
      <c r="G283" s="6" t="str">
        <f>_xlfn.CONCAT(CHAR(10),CHAR(10),"Aktive Rolle:",CHAR(10),'TtT V5-1 TS'!Z379)</f>
        <v xml:space="preserve">
Aktive Rolle:
Vortrag:
- Unterschied Evaluation vs Feedback wird systematisiert vorgestellt
- Kriterien Evaluation werden angesprochen</v>
      </c>
      <c r="H283" s="6" t="str">
        <f>IF(ISBLANK('TtT V5-1 TS'!AA379),"",_xlfn.CONCAT(CHAR(10),CHAR(10),"Passive Rolle:",CHAR(10),'TtT V5-1 TS'!AA379))</f>
        <v/>
      </c>
      <c r="I283" s="6" t="str">
        <f>IF(ISBLANK('TtT V5-1 TS'!AB379),"",_xlfn.CONCAT(CHAR(10),CHAR(10),"--- Text für Chat---",CHAR(10),'TtT V5-1 TS'!AB379))</f>
        <v/>
      </c>
      <c r="J283" s="6" t="str">
        <f>IF(ISBLANK('TtT V5-1 TS'!AK379),"",_xlfn.CONCAT(CHAR(10),CHAR(10),"--- Ressource für Chat---",CHAR(10),'TtT V5-1 TS'!AK379))</f>
        <v/>
      </c>
      <c r="K283" s="6" t="str">
        <f t="shared" si="2"/>
        <v xml:space="preserve">
-*/-*/-*/-*/-*/-*/-*/-*/-*/-*/-*/-*/-*/-*/-*/-*/-*/-*/-*/-*/</v>
      </c>
      <c r="L283" s="7" t="str">
        <f>_xlfn.CONCAT(CHAR(10),Foliennotizen[[#This Row],[von bis - BS-Teilung]:[Zusatz Notes]])</f>
        <v xml:space="preserve">
[04m; bis 15:26 --- Folie 22.3-22.4 (2)]
ID: 22.01.02.01_p_DE | Einheit 22: Feedback und Verabschiedung | Baustein 1: Evaluation und Feedback
Inhalt 2: Evaluation vs Feedback (Vortrag) | Schritt 1: Evaluation vs Feedback
Aktive Rolle:
Vortrag:
- Unterschied Evaluation vs Feedback wird systematisiert vorgestellt
- Kriterien Evaluation werden angesprochen
-*/-*/-*/-*/-*/-*/-*/-*/-*/-*/-*/-*/-*/-*/-*/-*/-*/-*/-*/-*/</v>
      </c>
    </row>
    <row r="284" spans="1:12" x14ac:dyDescent="0.2">
      <c r="A284" s="6">
        <f>'TtT V5-1 TS'!$B380</f>
        <v>4</v>
      </c>
      <c r="B284" s="6" t="e">
        <f>'TtT V5-1 TS'!#REF!</f>
        <v>#REF!</v>
      </c>
      <c r="C284" s="6" t="str" cm="1">
        <f t="array" ref="C284">_xlfn.IFS('TtT V5-1 TS'!AD380="na","na",'TtT V5-1 TS'!AD380='TtT V5-1 TS'!AF380,_xlfn.CONCAT('TtT V5-1 TS'!AE380),'TtT V5-1 TS'!AD380&lt;&gt;'TtT V5-1 TS'!AF380,_xlfn.CONCAT('TtT V5-1 TS'!AE380,"-",'TtT V5-1 TS'!AG380))</f>
        <v>22.5</v>
      </c>
      <c r="D284" s="14" t="str">
        <f>_xlfn.CONCAT("[",TEXT('TtT V5-1 TS'!G380,"mm" ),"m; bis ",TEXT('TtT V5-1 TS'!J380,"hh:mm")," --- Folie ",Foliennotizen[[#This Row],[Folien]]," (",TEXT('TtT V5-1 TS'!AH380,"#"),")]")</f>
        <v>[07m; bis 15:33 --- Folie 22.5 (1)]</v>
      </c>
      <c r="E284" s="6" t="str">
        <f>_xlfn.CONCAT(CHAR(10),"ID: ",'TtT V5-1 TS'!L380," | Einheit ",'TtT V5-1 TS'!M380,": ",'TtT V5-1 TS'!N380," | Baustein ",'TtT V5-1 TS'!O380,": ",'TtT V5-1 TS'!P380)</f>
        <v xml:space="preserve">
ID: 22.02.01.01_p_DE | Einheit 22: Feedback und Verabschiedung | Baustein 2: Rekapitulieren</v>
      </c>
      <c r="F284" s="6" t="str">
        <f>_xlfn.CONCAT(CHAR(10),"Inhalt ",'TtT V5-1 TS'!Q380,": ",'TtT V5-1 TS'!R380," (",'TtT V5-1 TS'!S380,") | Schritt ",'TtT V5-1 TS'!T380,": ",'TtT V5-1 TS'!U380)</f>
        <v xml:space="preserve">
Inhalt 1: Rekapitulieren (Inventur) | Schritt 1: TN arbeiten</v>
      </c>
      <c r="G284" s="6" t="str">
        <f>_xlfn.CONCAT(CHAR(10),CHAR(10),"Aktive Rolle:",CHAR(10),'TtT V5-1 TS'!Z380)</f>
        <v xml:space="preserve">
Aktive Rolle:
Aufgabenstellung:
- "Jetzt ist noch einmal Gelegenheit Euch ins Gedächtnis zu rufen, was Ihr im Kurs insgesamt gelernt und mitgenommen habt. Wenn Ihr das verwendet habt, könnt Ihr z.B. Euer Beuteblatt abschließen."
- mind. 12 Stichpunkte
- Zeit: gut 5 min</v>
      </c>
      <c r="H284" s="6" t="str">
        <f>IF(ISBLANK('TtT V5-1 TS'!AA380),"",_xlfn.CONCAT(CHAR(10),CHAR(10),"Passive Rolle:",CHAR(10),'TtT V5-1 TS'!AA380))</f>
        <v/>
      </c>
      <c r="I284" s="6" t="str">
        <f>IF(ISBLANK('TtT V5-1 TS'!AB380),"",_xlfn.CONCAT(CHAR(10),CHAR(10),"--- Text für Chat---",CHAR(10),'TtT V5-1 TS'!AB380))</f>
        <v/>
      </c>
      <c r="J284" s="6" t="str">
        <f>IF(ISBLANK('TtT V5-1 TS'!AK380),"",_xlfn.CONCAT(CHAR(10),CHAR(10),"--- Ressource für Chat---",CHAR(10),'TtT V5-1 TS'!AK380))</f>
        <v/>
      </c>
      <c r="K284" s="6" t="str">
        <f t="shared" si="2"/>
        <v xml:space="preserve">
-*/-*/-*/-*/-*/-*/-*/-*/-*/-*/-*/-*/-*/-*/-*/-*/-*/-*/-*/-*/</v>
      </c>
      <c r="L284" s="7" t="str">
        <f>_xlfn.CONCAT(CHAR(10),Foliennotizen[[#This Row],[von bis - BS-Teilung]:[Zusatz Notes]])</f>
        <v xml:space="preserve">
[07m; bis 15:33 --- Folie 22.5 (1)]
ID: 22.02.01.01_p_DE | Einheit 22: Feedback und Verabschiedung | Baustein 2: Rekapitulieren
Inhalt 1: Rekapitulieren (Inventur) | Schritt 1: TN arbeiten
Aktive Rolle:
Aufgabenstellung:
- "Jetzt ist noch einmal Gelegenheit Euch ins Gedächtnis zu rufen, was Ihr im Kurs insgesamt gelernt und mitgenommen habt. Wenn Ihr das verwendet habt, könnt Ihr z.B. Euer Beuteblatt abschließen."
- mind. 12 Stichpunkte
- Zeit: gut 5 min
-*/-*/-*/-*/-*/-*/-*/-*/-*/-*/-*/-*/-*/-*/-*/-*/-*/-*/-*/-*/</v>
      </c>
    </row>
    <row r="285" spans="1:12" x14ac:dyDescent="0.2">
      <c r="A285" s="6">
        <f>'TtT V5-1 TS'!$B381</f>
        <v>4</v>
      </c>
      <c r="B285" s="6" t="e">
        <f>'TtT V5-1 TS'!#REF!</f>
        <v>#REF!</v>
      </c>
      <c r="C285" s="6" t="str" cm="1">
        <f t="array" ref="C285">_xlfn.IFS('TtT V5-1 TS'!AD381="na","na",'TtT V5-1 TS'!AD381='TtT V5-1 TS'!AF381,_xlfn.CONCAT('TtT V5-1 TS'!AE381),'TtT V5-1 TS'!AD381&lt;&gt;'TtT V5-1 TS'!AF381,_xlfn.CONCAT('TtT V5-1 TS'!AE381,"-",'TtT V5-1 TS'!AG381))</f>
        <v>na</v>
      </c>
      <c r="D285" s="14" t="str">
        <f>_xlfn.CONCAT("[",TEXT('TtT V5-1 TS'!G381,"mm" ),"m; bis ",TEXT('TtT V5-1 TS'!J381,"hh:mm")," --- Folie ",Foliennotizen[[#This Row],[Folien]]," (",TEXT('TtT V5-1 TS'!AH381,"#"),")]")</f>
        <v>[03m; bis 15:33 --- Folie na (na)]</v>
      </c>
      <c r="E285" s="6" t="str">
        <f>_xlfn.CONCAT(CHAR(10),"ID: ",'TtT V5-1 TS'!L381," | Einheit ",'TtT V5-1 TS'!M381,": ",'TtT V5-1 TS'!N381," | Baustein ",'TtT V5-1 TS'!O381,": ",'TtT V5-1 TS'!P381)</f>
        <v xml:space="preserve">
ID: 22.02.01a.01_p_DE | Einheit 22: Feedback und Verabschiedung | Baustein 2: Rekapitulieren</v>
      </c>
      <c r="F285" s="6" t="str">
        <f>_xlfn.CONCAT(CHAR(10),"Inhalt ",'TtT V5-1 TS'!Q381,": ",'TtT V5-1 TS'!R381," (",'TtT V5-1 TS'!S381,") | Schritt ",'TtT V5-1 TS'!T381,": ",'TtT V5-1 TS'!U381)</f>
        <v xml:space="preserve">
Inhalt 01a: Nutzen Tag 2 (Zuruf) | Schritt 1: TN geben Input</v>
      </c>
      <c r="G285" s="6" t="str">
        <f>_xlfn.CONCAT(CHAR(10),CHAR(10),"Aktive Rolle:",CHAR(10),'TtT V5-1 TS'!Z381)</f>
        <v xml:space="preserve">
Aktive Rolle:
Aufgabenstellung:
- Zuruf ohne Notizen
- "Wenn Ihr den heutigen Tag Revue passieren lasst: Was meint Ihr, könnt Ihr von den Inhalten in Eurem Arbeitsalltag nutzen oder anwenden?"
- Bitte Antworten einfach in den Raum rufen</v>
      </c>
      <c r="H285" s="6" t="str">
        <f>IF(ISBLANK('TtT V5-1 TS'!AA381),"",_xlfn.CONCAT(CHAR(10),CHAR(10),"Passive Rolle:",CHAR(10),'TtT V5-1 TS'!AA381))</f>
        <v/>
      </c>
      <c r="I285" s="6" t="str">
        <f>IF(ISBLANK('TtT V5-1 TS'!AB381),"",_xlfn.CONCAT(CHAR(10),CHAR(10),"--- Text für Chat---",CHAR(10),'TtT V5-1 TS'!AB381))</f>
        <v/>
      </c>
      <c r="J285" s="6" t="str">
        <f>IF(ISBLANK('TtT V5-1 TS'!AK381),"",_xlfn.CONCAT(CHAR(10),CHAR(10),"--- Ressource für Chat---",CHAR(10),'TtT V5-1 TS'!AK381))</f>
        <v/>
      </c>
      <c r="K285" s="6" t="str">
        <f t="shared" si="2"/>
        <v xml:space="preserve">
-*/-*/-*/-*/-*/-*/-*/-*/-*/-*/-*/-*/-*/-*/-*/-*/-*/-*/-*/-*/</v>
      </c>
      <c r="L285" s="7" t="str">
        <f>_xlfn.CONCAT(CHAR(10),Foliennotizen[[#This Row],[von bis - BS-Teilung]:[Zusatz Notes]])</f>
        <v xml:space="preserve">
[03m; bis 15:33 --- Folie na (na)]
ID: 22.02.01a.01_p_DE | Einheit 22: Feedback und Verabschiedung | Baustein 2: Rekapitulieren
Inhalt 01a: Nutzen Tag 2 (Zuruf) | Schritt 1: TN geben Input
Aktive Rolle:
Aufgabenstellung:
- Zuruf ohne Notizen
- "Wenn Ihr den heutigen Tag Revue passieren lasst: Was meint Ihr, könnt Ihr von den Inhalten in Eurem Arbeitsalltag nutzen oder anwenden?"
- Bitte Antworten einfach in den Raum rufen
-*/-*/-*/-*/-*/-*/-*/-*/-*/-*/-*/-*/-*/-*/-*/-*/-*/-*/-*/-*/</v>
      </c>
    </row>
    <row r="286" spans="1:12" x14ac:dyDescent="0.2">
      <c r="A286" s="6">
        <f>'TtT V5-1 TS'!$B383</f>
        <v>4</v>
      </c>
      <c r="B286" s="6" t="e">
        <f>'TtT V5-1 TS'!#REF!</f>
        <v>#REF!</v>
      </c>
      <c r="C286" s="6" t="str" cm="1">
        <f t="array" ref="C286">_xlfn.IFS('TtT V5-1 TS'!AD383="na","na",'TtT V5-1 TS'!AD383='TtT V5-1 TS'!AF383,_xlfn.CONCAT('TtT V5-1 TS'!AE383),'TtT V5-1 TS'!AD383&lt;&gt;'TtT V5-1 TS'!AF383,_xlfn.CONCAT('TtT V5-1 TS'!AE383,"-",'TtT V5-1 TS'!AG383))</f>
        <v>22.7-22.8</v>
      </c>
      <c r="D286" s="14" t="str">
        <f>_xlfn.CONCAT("[",TEXT('TtT V5-1 TS'!G383,"mm" ),"m; bis ",TEXT('TtT V5-1 TS'!J383,"hh:mm")," --- Folie ",Foliennotizen[[#This Row],[Folien]]," (",TEXT('TtT V5-1 TS'!AH383,"#"),")]")</f>
        <v>[04m; bis 16:07 --- Folie 22.7-22.8 (2)]</v>
      </c>
      <c r="E286" s="6" t="str">
        <f>_xlfn.CONCAT(CHAR(10),"ID: ",'TtT V5-1 TS'!L383," | Einheit ",'TtT V5-1 TS'!M383,": ",'TtT V5-1 TS'!N383," | Baustein ",'TtT V5-1 TS'!O383,": ",'TtT V5-1 TS'!P383)</f>
        <v xml:space="preserve">
ID: 22.05.01.01_p_DE | Einheit 22: Feedback und Verabschiedung | Baustein 5: Verabschiedung</v>
      </c>
      <c r="F286" s="6" t="str">
        <f>_xlfn.CONCAT(CHAR(10),"Inhalt ",'TtT V5-1 TS'!Q383,": ",'TtT V5-1 TS'!R383," (",'TtT V5-1 TS'!S383,") | Schritt ",'TtT V5-1 TS'!T383,": ",'TtT V5-1 TS'!U383)</f>
        <v xml:space="preserve">
Inhalt 1: Abschluss (Vortrag) | Schritt 1: WL referiert</v>
      </c>
      <c r="G286" s="6" t="str">
        <f>_xlfn.CONCAT(CHAR(10),CHAR(10),"Aktive Rolle:",CHAR(10),'TtT V5-1 TS'!Z383)</f>
        <v xml:space="preserve">
Aktive Rolle:
WL leitet Ende des WS ein</v>
      </c>
      <c r="H286" s="6" t="str">
        <f>IF(ISBLANK('TtT V5-1 TS'!AA383),"",_xlfn.CONCAT(CHAR(10),CHAR(10),"Passive Rolle:",CHAR(10),'TtT V5-1 TS'!AA383))</f>
        <v/>
      </c>
      <c r="I286" s="6" t="str">
        <f>IF(ISBLANK('TtT V5-1 TS'!AB383),"",_xlfn.CONCAT(CHAR(10),CHAR(10),"--- Text für Chat---",CHAR(10),'TtT V5-1 TS'!AB383))</f>
        <v/>
      </c>
      <c r="J286" s="6" t="str">
        <f>IF(ISBLANK('TtT V5-1 TS'!AK383),"",_xlfn.CONCAT(CHAR(10),CHAR(10),"--- Ressource für Chat---",CHAR(10),'TtT V5-1 TS'!AK383))</f>
        <v/>
      </c>
      <c r="K286" s="6" t="str">
        <f t="shared" si="2"/>
        <v xml:space="preserve">
-*/-*/-*/-*/-*/-*/-*/-*/-*/-*/-*/-*/-*/-*/-*/-*/-*/-*/-*/-*/</v>
      </c>
      <c r="L286" s="7" t="str">
        <f>_xlfn.CONCAT(CHAR(10),Foliennotizen[[#This Row],[von bis - BS-Teilung]:[Zusatz Notes]])</f>
        <v xml:space="preserve">
[04m; bis 16:07 --- Folie 22.7-22.8 (2)]
ID: 22.05.01.01_p_DE | Einheit 22: Feedback und Verabschiedung | Baustein 5: Verabschiedung
Inhalt 1: Abschluss (Vortrag) | Schritt 1: WL referiert
Aktive Rolle:
WL leitet Ende des WS ein
-*/-*/-*/-*/-*/-*/-*/-*/-*/-*/-*/-*/-*/-*/-*/-*/-*/-*/-*/-*/</v>
      </c>
    </row>
    <row r="287" spans="1:12" x14ac:dyDescent="0.2">
      <c r="A287" s="6">
        <f>'TtT V5-1 TS'!$B384</f>
        <v>4</v>
      </c>
      <c r="B287" s="6" t="e">
        <f>'TtT V5-1 TS'!#REF!</f>
        <v>#REF!</v>
      </c>
      <c r="C287" s="6" t="str" cm="1">
        <f t="array" ref="C287">_xlfn.IFS('TtT V5-1 TS'!AD384="na","na",'TtT V5-1 TS'!AD384='TtT V5-1 TS'!AF384,_xlfn.CONCAT('TtT V5-1 TS'!AE384),'TtT V5-1 TS'!AD384&lt;&gt;'TtT V5-1 TS'!AF384,_xlfn.CONCAT('TtT V5-1 TS'!AE384,"-",'TtT V5-1 TS'!AG384))</f>
        <v>na</v>
      </c>
      <c r="D287" s="14" t="str">
        <f>_xlfn.CONCAT("[",TEXT('TtT V5-1 TS'!G384,"mm" ),"m; bis ",TEXT('TtT V5-1 TS'!J384,"hh:mm")," --- Folie ",Foliennotizen[[#This Row],[Folien]]," (",TEXT('TtT V5-1 TS'!AH384,"#"),")]")</f>
        <v>[05m; bis 16:07 --- Folie na (na)]</v>
      </c>
      <c r="E287" s="6" t="str">
        <f>_xlfn.CONCAT(CHAR(10),"ID: ",'TtT V5-1 TS'!L384," | Einheit ",'TtT V5-1 TS'!M384,": ",'TtT V5-1 TS'!N384," | Baustein ",'TtT V5-1 TS'!O384,": ",'TtT V5-1 TS'!P384)</f>
        <v xml:space="preserve">
ID: 22.06.01a.01_p_DE | Einheit 22: Feedback und Verabschiedung | Baustein 6: Evaluation</v>
      </c>
      <c r="F287" s="6" t="str">
        <f>_xlfn.CONCAT(CHAR(10),"Inhalt ",'TtT V5-1 TS'!Q384,": ",'TtT V5-1 TS'!R384," (",'TtT V5-1 TS'!S384,") | Schritt ",'TtT V5-1 TS'!T384,": ",'TtT V5-1 TS'!U384)</f>
        <v xml:space="preserve">
Inhalt 01a: Evaluationsbogen (Fragebogen) | Schritt 1: TN arbeiten</v>
      </c>
      <c r="G287" s="6" t="str">
        <f>_xlfn.CONCAT(CHAR(10),CHAR(10),"Aktive Rolle:",CHAR(10),'TtT V5-1 TS'!Z384)</f>
        <v xml:space="preserve">
Aktive Rolle:
Aufgabenstellung:
- Die TN füllen einen Evaluationsfragebogen aus
- Bemerkungen: Ausreichend Zeit zur Verfügung stellen</v>
      </c>
      <c r="H287" s="6" t="str">
        <f>IF(ISBLANK('TtT V5-1 TS'!AA384),"",_xlfn.CONCAT(CHAR(10),CHAR(10),"Passive Rolle:",CHAR(10),'TtT V5-1 TS'!AA384))</f>
        <v/>
      </c>
      <c r="I287" s="6" t="str">
        <f>IF(ISBLANK('TtT V5-1 TS'!AB384),"",_xlfn.CONCAT(CHAR(10),CHAR(10),"--- Text für Chat---",CHAR(10),'TtT V5-1 TS'!AB384))</f>
        <v/>
      </c>
      <c r="J287" s="6" t="str">
        <f>IF(ISBLANK('TtT V5-1 TS'!AK384),"",_xlfn.CONCAT(CHAR(10),CHAR(10),"--- Ressource für Chat---",CHAR(10),'TtT V5-1 TS'!AK384))</f>
        <v/>
      </c>
      <c r="K287" s="6" t="str">
        <f t="shared" si="2"/>
        <v xml:space="preserve">
-*/-*/-*/-*/-*/-*/-*/-*/-*/-*/-*/-*/-*/-*/-*/-*/-*/-*/-*/-*/</v>
      </c>
      <c r="L287" s="7" t="str">
        <f>_xlfn.CONCAT(CHAR(10),Foliennotizen[[#This Row],[von bis - BS-Teilung]:[Zusatz Notes]])</f>
        <v xml:space="preserve">
[05m; bis 16:07 --- Folie na (na)]
ID: 22.06.01a.01_p_DE | Einheit 22: Feedback und Verabschiedung | Baustein 6: Evaluation
Inhalt 01a: Evaluationsbogen (Fragebogen) | Schritt 1: TN arbeiten
Aktive Rolle:
Aufgabenstellung:
- Die TN füllen einen Evaluationsfragebogen aus
- Bemerkungen: Ausreichend Zeit zur Verfügung stellen
-*/-*/-*/-*/-*/-*/-*/-*/-*/-*/-*/-*/-*/-*/-*/-*/-*/-*/-*/-*/</v>
      </c>
    </row>
    <row r="288" spans="1:12" x14ac:dyDescent="0.2">
      <c r="A288" s="6">
        <f>'TtT V5-1 TS'!$B385</f>
        <v>4</v>
      </c>
      <c r="B288" s="6" t="e">
        <f>'TtT V5-1 TS'!#REF!</f>
        <v>#REF!</v>
      </c>
      <c r="C288" s="6" t="str" cm="1">
        <f t="array" ref="C288">_xlfn.IFS('TtT V5-1 TS'!AD385="na","na",'TtT V5-1 TS'!AD385='TtT V5-1 TS'!AF385,_xlfn.CONCAT('TtT V5-1 TS'!AE385),'TtT V5-1 TS'!AD385&lt;&gt;'TtT V5-1 TS'!AF385,_xlfn.CONCAT('TtT V5-1 TS'!AE385,"-",'TtT V5-1 TS'!AG385))</f>
        <v>na</v>
      </c>
      <c r="D288" s="14" t="str">
        <f>_xlfn.CONCAT("[",TEXT('TtT V5-1 TS'!G385,"mm" ),"m; bis ",TEXT('TtT V5-1 TS'!J385,"hh:mm")," --- Folie ",Foliennotizen[[#This Row],[Folien]]," (",TEXT('TtT V5-1 TS'!AH385,"#"),")]")</f>
        <v>[23m; bis 16:30 --- Folie na (na)]</v>
      </c>
      <c r="E288" s="6" t="str">
        <f>_xlfn.CONCAT(CHAR(10),"ID: ",'TtT V5-1 TS'!L385," | Einheit ",'TtT V5-1 TS'!M385,": ",'TtT V5-1 TS'!N385," | Baustein ",'TtT V5-1 TS'!O385,": ",'TtT V5-1 TS'!P385)</f>
        <v xml:space="preserve">
ID: 22.07.01.01_p_DE | Einheit 22: Feedback und Verabschiedung | Baustein 7: Ende und Puffer</v>
      </c>
      <c r="F288" s="6" t="str">
        <f>_xlfn.CONCAT(CHAR(10),"Inhalt ",'TtT V5-1 TS'!Q385,": ",'TtT V5-1 TS'!R385," (",'TtT V5-1 TS'!S385,") | Schritt ",'TtT V5-1 TS'!T385,": ",'TtT V5-1 TS'!U385)</f>
        <v xml:space="preserve">
Inhalt 1: na (na) | Schritt 1: na</v>
      </c>
      <c r="G288" s="6" t="str">
        <f>_xlfn.CONCAT(CHAR(10),CHAR(10),"Aktive Rolle:",CHAR(10),'TtT V5-1 TS'!Z385)</f>
        <v xml:space="preserve">
Aktive Rolle:
na</v>
      </c>
      <c r="H288" s="6" t="str">
        <f>IF(ISBLANK('TtT V5-1 TS'!AA385),"",_xlfn.CONCAT(CHAR(10),CHAR(10),"Passive Rolle:",CHAR(10),'TtT V5-1 TS'!AA385))</f>
        <v/>
      </c>
      <c r="I288" s="6" t="str">
        <f>IF(ISBLANK('TtT V5-1 TS'!AB385),"",_xlfn.CONCAT(CHAR(10),CHAR(10),"--- Text für Chat---",CHAR(10),'TtT V5-1 TS'!AB385))</f>
        <v/>
      </c>
      <c r="J288" s="6" t="str">
        <f>IF(ISBLANK('TtT V5-1 TS'!AK385),"",_xlfn.CONCAT(CHAR(10),CHAR(10),"--- Ressource für Chat---",CHAR(10),'TtT V5-1 TS'!AK385))</f>
        <v/>
      </c>
      <c r="K288" s="6" t="str">
        <f t="shared" si="2"/>
        <v xml:space="preserve">
-*/-*/-*/-*/-*/-*/-*/-*/-*/-*/-*/-*/-*/-*/-*/-*/-*/-*/-*/-*/</v>
      </c>
      <c r="L288" s="7" t="str">
        <f>_xlfn.CONCAT(CHAR(10),Foliennotizen[[#This Row],[von bis - BS-Teilung]:[Zusatz Notes]])</f>
        <v xml:space="preserve">
[23m; bis 16:30 --- Folie na (na)]
ID: 22.07.01.01_p_DE | Einheit 22: Feedback und Verabschiedung | Baustein 7: Ende und Puffer
Inhalt 1: na (na) | Schritt 1: na
Aktive Rolle:
na
-*/-*/-*/-*/-*/-*/-*/-*/-*/-*/-*/-*/-*/-*/-*/-*/-*/-*/-*/-*/</v>
      </c>
    </row>
    <row r="289" spans="1:12" x14ac:dyDescent="0.2">
      <c r="A289" s="6">
        <f>'TtT V5-1 TS'!$B387</f>
        <v>5</v>
      </c>
      <c r="B289" s="6" t="e">
        <f>'TtT V5-1 TS'!#REF!</f>
        <v>#REF!</v>
      </c>
      <c r="C289" s="6" t="str" cm="1">
        <f t="array" ref="C289">_xlfn.IFS('TtT V5-1 TS'!AD387="na","na",'TtT V5-1 TS'!AD387='TtT V5-1 TS'!AF387,_xlfn.CONCAT('TtT V5-1 TS'!AE387),'TtT V5-1 TS'!AD387&lt;&gt;'TtT V5-1 TS'!AF387,_xlfn.CONCAT('TtT V5-1 TS'!AE387,"-",'TtT V5-1 TS'!AG387))</f>
        <v>1.1</v>
      </c>
      <c r="D289" s="14" t="str">
        <f>_xlfn.CONCAT("[",TEXT('TtT V5-1 TS'!G387,"mm" ),"m; bis ",TEXT('TtT V5-1 TS'!J387,"hh:mm")," --- Folie ",Foliennotizen[[#This Row],[Folien]]," (",TEXT('TtT V5-1 TS'!AH387,"#"),")]")</f>
        <v>[02m; bis 09:05 --- Folie 1.1 (1)]</v>
      </c>
      <c r="E289" s="6" t="str">
        <f>_xlfn.CONCAT(CHAR(10),"ID: ",'TtT V5-1 TS'!L387," | Einheit ",'TtT V5-1 TS'!M387,": ",'TtT V5-1 TS'!N387," | Baustein ",'TtT V5-1 TS'!O387,": ",'TtT V5-1 TS'!P387)</f>
        <v xml:space="preserve">
ID: 01.01.01.01_v_EN | Einheit 1: Greeting and Getting to Know Each Other | Baustein 1: Presentation</v>
      </c>
      <c r="F289" s="6" t="str">
        <f>_xlfn.CONCAT(CHAR(10),"Inhalt ",'TtT V5-1 TS'!Q387,": ",'TtT V5-1 TS'!R387," (",'TtT V5-1 TS'!S387,") | Schritt ",'TtT V5-1 TS'!T387,": ",'TtT V5-1 TS'!U387)</f>
        <v xml:space="preserve">
Inhalt 1: Name participants (Chatstorm) | Schritt 1: Participants act</v>
      </c>
      <c r="G289" s="6" t="str">
        <f>_xlfn.CONCAT(CHAR(10),CHAR(10),"Aktive Rolle:",CHAR(10),'TtT V5-1 TS'!Z387)</f>
        <v xml:space="preserve">
Aktive Rolle:
Task:
- Participants state their names in the chat</v>
      </c>
      <c r="H289" s="6" t="str">
        <f>IF(ISBLANK('TtT V5-1 TS'!AA387),"",_xlfn.CONCAT(CHAR(10),CHAR(10),"Passive Rolle:",CHAR(10),'TtT V5-1 TS'!AA387))</f>
        <v/>
      </c>
      <c r="I289" s="6" t="str">
        <f>IF(ISBLANK('TtT V5-1 TS'!AB387),"",_xlfn.CONCAT(CHAR(10),CHAR(10),"--- Text für Chat---",CHAR(10),'TtT V5-1 TS'!AB387))</f>
        <v/>
      </c>
      <c r="J289" s="6" t="str">
        <f>IF(ISBLANK('TtT V5-1 TS'!AK387),"",_xlfn.CONCAT(CHAR(10),CHAR(10),"--- Ressource für Chat---",CHAR(10),'TtT V5-1 TS'!AK387))</f>
        <v/>
      </c>
      <c r="K289" s="6" t="str">
        <f t="shared" si="2"/>
        <v xml:space="preserve">
-*/-*/-*/-*/-*/-*/-*/-*/-*/-*/-*/-*/-*/-*/-*/-*/-*/-*/-*/-*/</v>
      </c>
      <c r="L289" s="7" t="str">
        <f>_xlfn.CONCAT(CHAR(10),Foliennotizen[[#This Row],[von bis - BS-Teilung]:[Zusatz Notes]])</f>
        <v xml:space="preserve">
[02m; bis 09:05 --- Folie 1.1 (1)]
ID: 01.01.01.01_v_EN | Einheit 1: Greeting and Getting to Know Each Other | Baustein 1: Presentation
Inhalt 1: Name participants (Chatstorm) | Schritt 1: Participants act
Aktive Rolle:
Task:
- Participants state their names in the chat
-*/-*/-*/-*/-*/-*/-*/-*/-*/-*/-*/-*/-*/-*/-*/-*/-*/-*/-*/-*/</v>
      </c>
    </row>
    <row r="290" spans="1:12" x14ac:dyDescent="0.2">
      <c r="A290" s="6">
        <f>'TtT V5-1 TS'!$B388</f>
        <v>5</v>
      </c>
      <c r="B290" s="6" t="e">
        <f>'TtT V5-1 TS'!#REF!</f>
        <v>#REF!</v>
      </c>
      <c r="C290" s="6" t="str" cm="1">
        <f t="array" ref="C290">_xlfn.IFS('TtT V5-1 TS'!AD388="na","na",'TtT V5-1 TS'!AD388='TtT V5-1 TS'!AF388,_xlfn.CONCAT('TtT V5-1 TS'!AE388),'TtT V5-1 TS'!AD388&lt;&gt;'TtT V5-1 TS'!AF388,_xlfn.CONCAT('TtT V5-1 TS'!AE388,"-",'TtT V5-1 TS'!AG388))</f>
        <v>1.2</v>
      </c>
      <c r="D290" s="14" t="str">
        <f>_xlfn.CONCAT("[",TEXT('TtT V5-1 TS'!G388,"mm" ),"m; bis ",TEXT('TtT V5-1 TS'!J388,"hh:mm")," --- Folie ",Foliennotizen[[#This Row],[Folien]]," (",TEXT('TtT V5-1 TS'!AH388,"#"),")]")</f>
        <v>[01m; bis 09:06 --- Folie 1.2 (1)]</v>
      </c>
      <c r="E290" s="6" t="str">
        <f>_xlfn.CONCAT(CHAR(10),"ID: ",'TtT V5-1 TS'!L388," | Einheit ",'TtT V5-1 TS'!M388,": ",'TtT V5-1 TS'!N388," | Baustein ",'TtT V5-1 TS'!O388,": ",'TtT V5-1 TS'!P388)</f>
        <v xml:space="preserve">
ID: 01.02.01.01_v_EN | Einheit 1: Greeting and Getting to Know Each Other | Baustein 2: Welcome</v>
      </c>
      <c r="F290" s="6" t="str">
        <f>_xlfn.CONCAT(CHAR(10),"Inhalt ",'TtT V5-1 TS'!Q388,": ",'TtT V5-1 TS'!R388," (",'TtT V5-1 TS'!S388,") | Schritt ",'TtT V5-1 TS'!T388,": ",'TtT V5-1 TS'!U388)</f>
        <v xml:space="preserve">
Inhalt 1: Name WL (Talk) | Schritt 1: WL speaks</v>
      </c>
      <c r="G290" s="6" t="str">
        <f>_xlfn.CONCAT(CHAR(10),CHAR(10),"Aktive Rolle:",CHAR(10),'TtT V5-1 TS'!Z388)</f>
        <v xml:space="preserve">
Aktive Rolle:
Talk:
- WL mentions ONLY their names</v>
      </c>
      <c r="H290" s="6" t="str">
        <f>IF(ISBLANK('TtT V5-1 TS'!AA388),"",_xlfn.CONCAT(CHAR(10),CHAR(10),"Passive Rolle:",CHAR(10),'TtT V5-1 TS'!AA388))</f>
        <v/>
      </c>
      <c r="I290" s="6" t="str">
        <f>IF(ISBLANK('TtT V5-1 TS'!AB388),"",_xlfn.CONCAT(CHAR(10),CHAR(10),"--- Text für Chat---",CHAR(10),'TtT V5-1 TS'!AB388))</f>
        <v/>
      </c>
      <c r="J290" s="6" t="str">
        <f>IF(ISBLANK('TtT V5-1 TS'!AK388),"",_xlfn.CONCAT(CHAR(10),CHAR(10),"--- Ressource für Chat---",CHAR(10),'TtT V5-1 TS'!AK388))</f>
        <v/>
      </c>
      <c r="K290" s="6" t="str">
        <f t="shared" si="2"/>
        <v xml:space="preserve">
-*/-*/-*/-*/-*/-*/-*/-*/-*/-*/-*/-*/-*/-*/-*/-*/-*/-*/-*/-*/</v>
      </c>
      <c r="L290" s="7" t="str">
        <f>_xlfn.CONCAT(CHAR(10),Foliennotizen[[#This Row],[von bis - BS-Teilung]:[Zusatz Notes]])</f>
        <v xml:space="preserve">
[01m; bis 09:06 --- Folie 1.2 (1)]
ID: 01.02.01.01_v_EN | Einheit 1: Greeting and Getting to Know Each Other | Baustein 2: Welcome
Inhalt 1: Name WL (Talk) | Schritt 1: WL speaks
Aktive Rolle:
Talk:
- WL mentions ONLY their names
-*/-*/-*/-*/-*/-*/-*/-*/-*/-*/-*/-*/-*/-*/-*/-*/-*/-*/-*/-*/</v>
      </c>
    </row>
    <row r="291" spans="1:12" x14ac:dyDescent="0.2">
      <c r="A291" s="6">
        <f>'TtT V5-1 TS'!$B389</f>
        <v>5</v>
      </c>
      <c r="B291" s="6" t="e">
        <f>'TtT V5-1 TS'!#REF!</f>
        <v>#REF!</v>
      </c>
      <c r="C291" s="6" t="str" cm="1">
        <f t="array" ref="C291">_xlfn.IFS('TtT V5-1 TS'!AD389="na","na",'TtT V5-1 TS'!AD389='TtT V5-1 TS'!AF389,_xlfn.CONCAT('TtT V5-1 TS'!AE389),'TtT V5-1 TS'!AD389&lt;&gt;'TtT V5-1 TS'!AF389,_xlfn.CONCAT('TtT V5-1 TS'!AE389,"-",'TtT V5-1 TS'!AG389))</f>
        <v>1.3</v>
      </c>
      <c r="D291" s="14" t="str">
        <f>_xlfn.CONCAT("[",TEXT('TtT V5-1 TS'!G389,"mm" ),"m; bis ",TEXT('TtT V5-1 TS'!J389,"hh:mm")," --- Folie ",Foliennotizen[[#This Row],[Folien]]," (",TEXT('TtT V5-1 TS'!AH389,"#"),")]")</f>
        <v>[08m; bis 09:14 --- Folie 1.3 (1)]</v>
      </c>
      <c r="E291" s="6" t="str">
        <f>_xlfn.CONCAT(CHAR(10),"ID: ",'TtT V5-1 TS'!L389," | Einheit ",'TtT V5-1 TS'!M389,": ",'TtT V5-1 TS'!N389," | Baustein ",'TtT V5-1 TS'!O389,": ",'TtT V5-1 TS'!P389)</f>
        <v xml:space="preserve">
ID: 01.03.01.01_v_EN | Einheit 1: Greeting and Getting to Know Each Other | Baustein 3: Getting to know each other and socialising</v>
      </c>
      <c r="F291" s="6" t="str">
        <f>_xlfn.CONCAT(CHAR(10),"Inhalt ",'TtT V5-1 TS'!Q389,": ",'TtT V5-1 TS'!R389," (",'TtT V5-1 TS'!S389,") | Schritt ",'TtT V5-1 TS'!T389,": ",'TtT V5-1 TS'!U389)</f>
        <v xml:space="preserve">
Inhalt 1: Participants Self-description (Character object) | Schritt 1: Participants act</v>
      </c>
      <c r="G291" s="6" t="str">
        <f>_xlfn.CONCAT(CHAR(10),CHAR(10),"Aktive Rolle:",CHAR(10),'TtT V5-1 TS'!Z389)</f>
        <v xml:space="preserve">
Aktive Rolle:
Task:
- Participants have 1 minute to pick an object that says something about them (personal or professional).
- Each person briefly introduces their object and their relationship to it
- max. 1 min/participant
- Participants call on the next person themselves</v>
      </c>
      <c r="H291" s="6" t="str">
        <f>IF(ISBLANK('TtT V5-1 TS'!AA389),"",_xlfn.CONCAT(CHAR(10),CHAR(10),"Passive Rolle:",CHAR(10),'TtT V5-1 TS'!AA389))</f>
        <v/>
      </c>
      <c r="I291" s="6" t="str">
        <f>IF(ISBLANK('TtT V5-1 TS'!AB389),"",_xlfn.CONCAT(CHAR(10),CHAR(10),"--- Text für Chat---",CHAR(10),'TtT V5-1 TS'!AB389))</f>
        <v/>
      </c>
      <c r="J291" s="6" t="str">
        <f>IF(ISBLANK('TtT V5-1 TS'!AK389),"",_xlfn.CONCAT(CHAR(10),CHAR(10),"--- Ressource für Chat---",CHAR(10),'TtT V5-1 TS'!AK389))</f>
        <v/>
      </c>
      <c r="K291" s="6" t="str">
        <f t="shared" si="2"/>
        <v xml:space="preserve">
-*/-*/-*/-*/-*/-*/-*/-*/-*/-*/-*/-*/-*/-*/-*/-*/-*/-*/-*/-*/</v>
      </c>
      <c r="L291" s="7" t="str">
        <f>_xlfn.CONCAT(CHAR(10),Foliennotizen[[#This Row],[von bis - BS-Teilung]:[Zusatz Notes]])</f>
        <v xml:space="preserve">
[08m; bis 09:14 --- Folie 1.3 (1)]
ID: 01.03.01.01_v_EN | Einheit 1: Greeting and Getting to Know Each Other | Baustein 3: Getting to know each other and socialising
Inhalt 1: Participants Self-description (Character object) | Schritt 1: Participants act
Aktive Rolle:
Task:
- Participants have 1 minute to pick an object that says something about them (personal or professional).
- Each person briefly introduces their object and their relationship to it
- max. 1 min/participant
- Participants call on the next person themselves
-*/-*/-*/-*/-*/-*/-*/-*/-*/-*/-*/-*/-*/-*/-*/-*/-*/-*/-*/-*/</v>
      </c>
    </row>
    <row r="292" spans="1:12" x14ac:dyDescent="0.2">
      <c r="A292" s="6">
        <f>'TtT V5-1 TS'!$B391</f>
        <v>5</v>
      </c>
      <c r="B292" s="6" t="e">
        <f>'TtT V5-1 TS'!#REF!</f>
        <v>#REF!</v>
      </c>
      <c r="C292" s="6" t="str" cm="1">
        <f t="array" ref="C292">_xlfn.IFS('TtT V5-1 TS'!AD391="na","na",'TtT V5-1 TS'!AD391='TtT V5-1 TS'!AF391,_xlfn.CONCAT('TtT V5-1 TS'!AE391),'TtT V5-1 TS'!AD391&lt;&gt;'TtT V5-1 TS'!AF391,_xlfn.CONCAT('TtT V5-1 TS'!AE391,"-",'TtT V5-1 TS'!AG391))</f>
        <v>1.5</v>
      </c>
      <c r="D292" s="14" t="str">
        <f>_xlfn.CONCAT("[",TEXT('TtT V5-1 TS'!G391,"mm" ),"m; bis ",TEXT('TtT V5-1 TS'!J391,"hh:mm")," --- Folie ",Foliennotizen[[#This Row],[Folien]]," (",TEXT('TtT V5-1 TS'!AH391,"#"),")]")</f>
        <v>[08m; bis 09:23 --- Folie 1.5 (1)]</v>
      </c>
      <c r="E292" s="6" t="str">
        <f>_xlfn.CONCAT(CHAR(10),"ID: ",'TtT V5-1 TS'!L391," | Einheit ",'TtT V5-1 TS'!M391,": ",'TtT V5-1 TS'!N391," | Baustein ",'TtT V5-1 TS'!O391,": ",'TtT V5-1 TS'!P391)</f>
        <v xml:space="preserve">
ID: 01.03.02.02_v_EN | Einheit 1: Greeting and Getting to Know Each Other | Baustein 3: Getting to know each other and socialising</v>
      </c>
      <c r="F292" s="6" t="str">
        <f>_xlfn.CONCAT(CHAR(10),"Inhalt ",'TtT V5-1 TS'!Q391,": ",'TtT V5-1 TS'!R391," (",'TtT V5-1 TS'!S391,") | Schritt ",'TtT V5-1 TS'!T391,": ",'TtT V5-1 TS'!U391)</f>
        <v xml:space="preserve">
Inhalt 2: Participants introduce themselves (We and I) | Schritt 2: 2/3 Participants group work BR</v>
      </c>
      <c r="G292" s="6" t="str">
        <f>_xlfn.CONCAT(CHAR(10),CHAR(10),"Aktive Rolle:",CHAR(10),'TtT V5-1 TS'!Z391)</f>
        <v xml:space="preserve">
Aktive Rolle:
Participants: Groups work in BR</v>
      </c>
      <c r="H292" s="6" t="str">
        <f>IF(ISBLANK('TtT V5-1 TS'!AA391),"",_xlfn.CONCAT(CHAR(10),CHAR(10),"Passive Rolle:",CHAR(10),'TtT V5-1 TS'!AA391))</f>
        <v xml:space="preserve">
Passive Rolle:
* Start return timer after 7 min</v>
      </c>
      <c r="I292" s="6" t="str">
        <f>IF(ISBLANK('TtT V5-1 TS'!AB391),"",_xlfn.CONCAT(CHAR(10),CHAR(10),"--- Text für Chat---",CHAR(10),'TtT V5-1 TS'!AB391))</f>
        <v/>
      </c>
      <c r="J292" s="6" t="str">
        <f>IF(ISBLANK('TtT V5-1 TS'!AK391),"",_xlfn.CONCAT(CHAR(10),CHAR(10),"--- Ressource für Chat---",CHAR(10),'TtT V5-1 TS'!AK391))</f>
        <v/>
      </c>
      <c r="K292" s="6" t="str">
        <f t="shared" si="2"/>
        <v xml:space="preserve">
-*/-*/-*/-*/-*/-*/-*/-*/-*/-*/-*/-*/-*/-*/-*/-*/-*/-*/-*/-*/</v>
      </c>
      <c r="L292" s="7" t="str">
        <f>_xlfn.CONCAT(CHAR(10),Foliennotizen[[#This Row],[von bis - BS-Teilung]:[Zusatz Notes]])</f>
        <v xml:space="preserve">
[08m; bis 09:23 --- Folie 1.5 (1)]
ID: 01.03.02.02_v_EN | Einheit 1: Greeting and Getting to Know Each Other | Baustein 3: Getting to know each other and socialising
Inhalt 2: Participants introduce themselves (We and I) | Schritt 2: 2/3 Participants group work BR
Aktive Rolle:
Participants: Groups work in BR
Passive Rolle:
* Start return timer after 7 min
-*/-*/-*/-*/-*/-*/-*/-*/-*/-*/-*/-*/-*/-*/-*/-*/-*/-*/-*/-*/</v>
      </c>
    </row>
    <row r="293" spans="1:12" x14ac:dyDescent="0.2">
      <c r="A293" s="6">
        <f>'TtT V5-1 TS'!$B392</f>
        <v>5</v>
      </c>
      <c r="B293" s="6" t="e">
        <f>'TtT V5-1 TS'!#REF!</f>
        <v>#REF!</v>
      </c>
      <c r="C293" s="6" t="str" cm="1">
        <f t="array" ref="C293">_xlfn.IFS('TtT V5-1 TS'!AD392="na","na",'TtT V5-1 TS'!AD392='TtT V5-1 TS'!AF392,_xlfn.CONCAT('TtT V5-1 TS'!AE392),'TtT V5-1 TS'!AD392&lt;&gt;'TtT V5-1 TS'!AF392,_xlfn.CONCAT('TtT V5-1 TS'!AE392,"-",'TtT V5-1 TS'!AG392))</f>
        <v>1.6</v>
      </c>
      <c r="D293" s="14" t="str">
        <f>_xlfn.CONCAT("[",TEXT('TtT V5-1 TS'!G392,"mm" ),"m; bis ",TEXT('TtT V5-1 TS'!J392,"hh:mm")," --- Folie ",Foliennotizen[[#This Row],[Folien]]," (",TEXT('TtT V5-1 TS'!AH392,"#"),")]")</f>
        <v>[03m; bis 09:26 --- Folie 1.6 (1)]</v>
      </c>
      <c r="E293" s="6" t="str">
        <f>_xlfn.CONCAT(CHAR(10),"ID: ",'TtT V5-1 TS'!L392," | Einheit ",'TtT V5-1 TS'!M392,": ",'TtT V5-1 TS'!N392," | Baustein ",'TtT V5-1 TS'!O392,": ",'TtT V5-1 TS'!P392)</f>
        <v xml:space="preserve">
ID: 01.03.02.03_v_EN | Einheit 1: Greeting and Getting to Know Each Other | Baustein 3: Getting to know each other and socialising</v>
      </c>
      <c r="F293" s="6" t="str">
        <f>_xlfn.CONCAT(CHAR(10),"Inhalt ",'TtT V5-1 TS'!Q392,": ",'TtT V5-1 TS'!R392," (",'TtT V5-1 TS'!S392,") | Schritt ",'TtT V5-1 TS'!T392,": ",'TtT V5-1 TS'!U392)</f>
        <v xml:space="preserve">
Inhalt 2: Participants introduce themselves (We and I) | Schritt 3: 3/3 Participants present</v>
      </c>
      <c r="G293" s="6" t="str">
        <f>_xlfn.CONCAT(CHAR(10),CHAR(10),"Aktive Rolle:",CHAR(10),'TtT V5-1 TS'!Z392)</f>
        <v xml:space="preserve">
Aktive Rolle:
Moderation:
- 1 participant per group presents results
- max. 1 min/group</v>
      </c>
      <c r="H293" s="6" t="str">
        <f>IF(ISBLANK('TtT V5-1 TS'!AA392),"",_xlfn.CONCAT(CHAR(10),CHAR(10),"Passive Rolle:",CHAR(10),'TtT V5-1 TS'!AA392))</f>
        <v/>
      </c>
      <c r="I293" s="6" t="str">
        <f>IF(ISBLANK('TtT V5-1 TS'!AB392),"",_xlfn.CONCAT(CHAR(10),CHAR(10),"--- Text für Chat---",CHAR(10),'TtT V5-1 TS'!AB392))</f>
        <v/>
      </c>
      <c r="J293" s="6" t="str">
        <f>IF(ISBLANK('TtT V5-1 TS'!AK392),"",_xlfn.CONCAT(CHAR(10),CHAR(10),"--- Ressource für Chat---",CHAR(10),'TtT V5-1 TS'!AK392))</f>
        <v/>
      </c>
      <c r="K293" s="6" t="str">
        <f t="shared" si="2"/>
        <v xml:space="preserve">
-*/-*/-*/-*/-*/-*/-*/-*/-*/-*/-*/-*/-*/-*/-*/-*/-*/-*/-*/-*/</v>
      </c>
      <c r="L293" s="7" t="str">
        <f>_xlfn.CONCAT(CHAR(10),Foliennotizen[[#This Row],[von bis - BS-Teilung]:[Zusatz Notes]])</f>
        <v xml:space="preserve">
[03m; bis 09:26 --- Folie 1.6 (1)]
ID: 01.03.02.03_v_EN | Einheit 1: Greeting and Getting to Know Each Other | Baustein 3: Getting to know each other and socialising
Inhalt 2: Participants introduce themselves (We and I) | Schritt 3: 3/3 Participants present
Aktive Rolle:
Moderation:
- 1 participant per group presents results
- max. 1 min/group
-*/-*/-*/-*/-*/-*/-*/-*/-*/-*/-*/-*/-*/-*/-*/-*/-*/-*/-*/-*/</v>
      </c>
    </row>
    <row r="294" spans="1:12" x14ac:dyDescent="0.2">
      <c r="A294" s="6">
        <f>'TtT V5-1 TS'!$B393</f>
        <v>5</v>
      </c>
      <c r="B294" s="6" t="e">
        <f>'TtT V5-1 TS'!#REF!</f>
        <v>#REF!</v>
      </c>
      <c r="C294" s="6" t="str" cm="1">
        <f t="array" ref="C294">_xlfn.IFS('TtT V5-1 TS'!AD393="na","na",'TtT V5-1 TS'!AD393='TtT V5-1 TS'!AF393,_xlfn.CONCAT('TtT V5-1 TS'!AE393),'TtT V5-1 TS'!AD393&lt;&gt;'TtT V5-1 TS'!AF393,_xlfn.CONCAT('TtT V5-1 TS'!AE393,"-",'TtT V5-1 TS'!AG393))</f>
        <v>1.7</v>
      </c>
      <c r="D294" s="14" t="str">
        <f>_xlfn.CONCAT("[",TEXT('TtT V5-1 TS'!G393,"mm" ),"m; bis ",TEXT('TtT V5-1 TS'!J393,"hh:mm")," --- Folie ",Foliennotizen[[#This Row],[Folien]]," (",TEXT('TtT V5-1 TS'!AH393,"#"),")]")</f>
        <v>[02m; bis 09:28 --- Folie 1.7 (1)]</v>
      </c>
      <c r="E294" s="6" t="str">
        <f>_xlfn.CONCAT(CHAR(10),"ID: ",'TtT V5-1 TS'!L393," | Einheit ",'TtT V5-1 TS'!M393,": ",'TtT V5-1 TS'!N393," | Baustein ",'TtT V5-1 TS'!O393,": ",'TtT V5-1 TS'!P393)</f>
        <v xml:space="preserve">
ID: 01.03.03.01_v_EN | Einheit 1: Greeting and Getting to Know Each Other | Baustein 3: Getting to know each other and socialising</v>
      </c>
      <c r="F294" s="6" t="str">
        <f>_xlfn.CONCAT(CHAR(10),"Inhalt ",'TtT V5-1 TS'!Q393,": ",'TtT V5-1 TS'!R393," (",'TtT V5-1 TS'!S393,") | Schritt ",'TtT V5-1 TS'!T393,": ",'TtT V5-1 TS'!U393)</f>
        <v xml:space="preserve">
Inhalt 3: WL introduces themselves (Talk) | Schritt 1: WL speaks</v>
      </c>
      <c r="G294" s="6" t="str">
        <f>_xlfn.CONCAT(CHAR(10),CHAR(10),"Aktive Rolle:",CHAR(10),'TtT V5-1 TS'!Z393)</f>
        <v xml:space="preserve">
Aktive Rolle:
Talk:
- WL name institution, tasks, background
- Hospitants introduce themselves</v>
      </c>
      <c r="H294" s="6" t="str">
        <f>IF(ISBLANK('TtT V5-1 TS'!AA393),"",_xlfn.CONCAT(CHAR(10),CHAR(10),"Passive Rolle:",CHAR(10),'TtT V5-1 TS'!AA393))</f>
        <v/>
      </c>
      <c r="I294" s="6" t="str">
        <f>IF(ISBLANK('TtT V5-1 TS'!AB393),"",_xlfn.CONCAT(CHAR(10),CHAR(10),"--- Text für Chat---",CHAR(10),'TtT V5-1 TS'!AB393))</f>
        <v/>
      </c>
      <c r="J294" s="6" t="str">
        <f>IF(ISBLANK('TtT V5-1 TS'!AK393),"",_xlfn.CONCAT(CHAR(10),CHAR(10),"--- Ressource für Chat---",CHAR(10),'TtT V5-1 TS'!AK393))</f>
        <v/>
      </c>
      <c r="K294" s="6" t="str">
        <f t="shared" si="2"/>
        <v xml:space="preserve">
-*/-*/-*/-*/-*/-*/-*/-*/-*/-*/-*/-*/-*/-*/-*/-*/-*/-*/-*/-*/</v>
      </c>
      <c r="L294" s="7" t="str">
        <f>_xlfn.CONCAT(CHAR(10),Foliennotizen[[#This Row],[von bis - BS-Teilung]:[Zusatz Notes]])</f>
        <v xml:space="preserve">
[02m; bis 09:28 --- Folie 1.7 (1)]
ID: 01.03.03.01_v_EN | Einheit 1: Greeting and Getting to Know Each Other | Baustein 3: Getting to know each other and socialising
Inhalt 3: WL introduces themselves (Talk) | Schritt 1: WL speaks
Aktive Rolle:
Talk:
- WL name institution, tasks, background
- Hospitants introduce themselves
-*/-*/-*/-*/-*/-*/-*/-*/-*/-*/-*/-*/-*/-*/-*/-*/-*/-*/-*/-*/</v>
      </c>
    </row>
    <row r="295" spans="1:12" x14ac:dyDescent="0.2">
      <c r="A295" s="6">
        <f>'TtT V5-1 TS'!$B395</f>
        <v>5</v>
      </c>
      <c r="B295" s="6" t="e">
        <f>'TtT V5-1 TS'!#REF!</f>
        <v>#REF!</v>
      </c>
      <c r="C295" s="6" t="str" cm="1">
        <f t="array" ref="C295">_xlfn.IFS('TtT V5-1 TS'!AD395="na","na",'TtT V5-1 TS'!AD395='TtT V5-1 TS'!AF395,_xlfn.CONCAT('TtT V5-1 TS'!AE395),'TtT V5-1 TS'!AD395&lt;&gt;'TtT V5-1 TS'!AF395,_xlfn.CONCAT('TtT V5-1 TS'!AE395,"-",'TtT V5-1 TS'!AG395))</f>
        <v>2.3</v>
      </c>
      <c r="D295" s="14" t="str">
        <f>_xlfn.CONCAT("[",TEXT('TtT V5-1 TS'!G395,"mm" ),"m; bis ",TEXT('TtT V5-1 TS'!J395,"hh:mm")," --- Folie ",Foliennotizen[[#This Row],[Folien]]," (",TEXT('TtT V5-1 TS'!AH395,"#"),")]")</f>
        <v>[05m; bis 09:36 --- Folie 2.3 (1)]</v>
      </c>
      <c r="E295" s="6" t="str">
        <f>_xlfn.CONCAT(CHAR(10),"ID: ",'TtT V5-1 TS'!L395," | Einheit ",'TtT V5-1 TS'!M395,": ",'TtT V5-1 TS'!N395," | Baustein ",'TtT V5-1 TS'!O395,": ",'TtT V5-1 TS'!P395)</f>
        <v xml:space="preserve">
ID: 02.01.02.01_v_EN | Einheit 2: Orientation | Baustein 1: Workshop map</v>
      </c>
      <c r="F295" s="6" t="str">
        <f>_xlfn.CONCAT(CHAR(10),"Inhalt ",'TtT V5-1 TS'!Q395,": ",'TtT V5-1 TS'!R395," (",'TtT V5-1 TS'!S395,") | Schritt ",'TtT V5-1 TS'!T395,": ",'TtT V5-1 TS'!U395)</f>
        <v xml:space="preserve">
Inhalt 2: Workshop map (Expectation query) | Schritt 1: 1/2 WL Preparation</v>
      </c>
      <c r="G295" s="6" t="str">
        <f>_xlfn.CONCAT(CHAR(10),CHAR(10),"Aktive Rolle:",CHAR(10),'TtT V5-1 TS'!Z395)</f>
        <v xml:space="preserve">
Aktive Rolle:
Task:
- Share slide workshop map
- Activate whiteboard in video conferencing software
- "Please enter your wishes and concerns for this workshop on the map."
- Explain the whiteboard function</v>
      </c>
      <c r="H295" s="6" t="str">
        <f>IF(ISBLANK('TtT V5-1 TS'!AA395),"",_xlfn.CONCAT(CHAR(10),CHAR(10),"Passive Rolle:",CHAR(10),'TtT V5-1 TS'!AA395))</f>
        <v xml:space="preserve">
Passive Rolle:
* Activate whiteboard function in video conferencing software if necessary</v>
      </c>
      <c r="I295" s="6" t="str">
        <f>IF(ISBLANK('TtT V5-1 TS'!AB395),"",_xlfn.CONCAT(CHAR(10),CHAR(10),"--- Text für Chat---",CHAR(10),'TtT V5-1 TS'!AB395))</f>
        <v/>
      </c>
      <c r="J295" s="6" t="str">
        <f>IF(ISBLANK('TtT V5-1 TS'!AK395),"",_xlfn.CONCAT(CHAR(10),CHAR(10),"--- Ressource für Chat---",CHAR(10),'TtT V5-1 TS'!AK395))</f>
        <v/>
      </c>
      <c r="K295" s="6" t="str">
        <f t="shared" si="2"/>
        <v xml:space="preserve">
-*/-*/-*/-*/-*/-*/-*/-*/-*/-*/-*/-*/-*/-*/-*/-*/-*/-*/-*/-*/</v>
      </c>
      <c r="L295" s="7" t="str">
        <f>_xlfn.CONCAT(CHAR(10),Foliennotizen[[#This Row],[von bis - BS-Teilung]:[Zusatz Notes]])</f>
        <v xml:space="preserve">
[05m; bis 09:36 --- Folie 2.3 (1)]
ID: 02.01.02.01_v_EN | Einheit 2: Orientation | Baustein 1: Workshop map
Inhalt 2: Workshop map (Expectation query) | Schritt 1: 1/2 WL Preparation
Aktive Rolle:
Task:
- Share slide workshop map
- Activate whiteboard in video conferencing software
- "Please enter your wishes and concerns for this workshop on the map."
- Explain the whiteboard function
Passive Rolle:
* Activate whiteboard function in video conferencing software if necessary
-*/-*/-*/-*/-*/-*/-*/-*/-*/-*/-*/-*/-*/-*/-*/-*/-*/-*/-*/-*/</v>
      </c>
    </row>
    <row r="296" spans="1:12" x14ac:dyDescent="0.2">
      <c r="A296" s="6">
        <f>'TtT V5-1 TS'!$B396</f>
        <v>5</v>
      </c>
      <c r="B296" s="6" t="e">
        <f>'TtT V5-1 TS'!#REF!</f>
        <v>#REF!</v>
      </c>
      <c r="C296" s="6" t="str" cm="1">
        <f t="array" ref="C296">_xlfn.IFS('TtT V5-1 TS'!AD396="na","na",'TtT V5-1 TS'!AD396='TtT V5-1 TS'!AF396,_xlfn.CONCAT('TtT V5-1 TS'!AE396),'TtT V5-1 TS'!AD396&lt;&gt;'TtT V5-1 TS'!AF396,_xlfn.CONCAT('TtT V5-1 TS'!AE396,"-",'TtT V5-1 TS'!AG396))</f>
        <v>2.4</v>
      </c>
      <c r="D296" s="14" t="str">
        <f>_xlfn.CONCAT("[",TEXT('TtT V5-1 TS'!G396,"mm" ),"m; bis ",TEXT('TtT V5-1 TS'!J396,"hh:mm")," --- Folie ",Foliennotizen[[#This Row],[Folien]]," (",TEXT('TtT V5-1 TS'!AH396,"#"),")]")</f>
        <v>[06m; bis 09:42 --- Folie 2.4 (1)]</v>
      </c>
      <c r="E296" s="6" t="str">
        <f>_xlfn.CONCAT(CHAR(10),"ID: ",'TtT V5-1 TS'!L396," | Einheit ",'TtT V5-1 TS'!M396,": ",'TtT V5-1 TS'!N396," | Baustein ",'TtT V5-1 TS'!O396,": ",'TtT V5-1 TS'!P396)</f>
        <v xml:space="preserve">
ID: 02.01.02.02_v_EN | Einheit 2: Orientation | Baustein 1: Workshop map</v>
      </c>
      <c r="F296" s="6" t="str">
        <f>_xlfn.CONCAT(CHAR(10),"Inhalt ",'TtT V5-1 TS'!Q396,": ",'TtT V5-1 TS'!R396," (",'TtT V5-1 TS'!S396,") | Schritt ",'TtT V5-1 TS'!T396,": ",'TtT V5-1 TS'!U396)</f>
        <v xml:space="preserve">
Inhalt 2: Workshop map (Expectation query) | Schritt 2: 2/2 Participants work</v>
      </c>
      <c r="G296" s="6" t="str">
        <f>_xlfn.CONCAT(CHAR(10),CHAR(10),"Aktive Rolle:",CHAR(10),'TtT V5-1 TS'!Z396)</f>
        <v xml:space="preserve">
Aktive Rolle:
Moderation:
- Give participants 3 minutes (in silence) to start writing entries
- WL then comments or categorises concerns depending on the status
- Address what is not possible within the 2 days or how the Participants can clarify these issues elsewhere</v>
      </c>
      <c r="H296" s="6" t="str">
        <f>IF(ISBLANK('TtT V5-1 TS'!AA396),"",_xlfn.CONCAT(CHAR(10),CHAR(10),"Passive Rolle:",CHAR(10),'TtT V5-1 TS'!AA396))</f>
        <v xml:space="preserve">
Passive Rolle:
* Save comments as screenshot</v>
      </c>
      <c r="I296" s="6" t="str">
        <f>IF(ISBLANK('TtT V5-1 TS'!AB396),"",_xlfn.CONCAT(CHAR(10),CHAR(10),"--- Text für Chat---",CHAR(10),'TtT V5-1 TS'!AB396))</f>
        <v/>
      </c>
      <c r="J296" s="6" t="str">
        <f>IF(ISBLANK('TtT V5-1 TS'!AK396),"",_xlfn.CONCAT(CHAR(10),CHAR(10),"--- Ressource für Chat---",CHAR(10),'TtT V5-1 TS'!AK396))</f>
        <v/>
      </c>
      <c r="K296" s="6" t="str">
        <f t="shared" si="2"/>
        <v xml:space="preserve">
-*/-*/-*/-*/-*/-*/-*/-*/-*/-*/-*/-*/-*/-*/-*/-*/-*/-*/-*/-*/</v>
      </c>
      <c r="L296" s="7" t="str">
        <f>_xlfn.CONCAT(CHAR(10),Foliennotizen[[#This Row],[von bis - BS-Teilung]:[Zusatz Notes]])</f>
        <v xml:space="preserve">
[06m; bis 09:42 --- Folie 2.4 (1)]
ID: 02.01.02.02_v_EN | Einheit 2: Orientation | Baustein 1: Workshop map
Inhalt 2: Workshop map (Expectation query) | Schritt 2: 2/2 Participants work
Aktive Rolle:
Moderation:
- Give participants 3 minutes (in silence) to start writing entries
- WL then comments or categorises concerns depending on the status
- Address what is not possible within the 2 days or how the Participants can clarify these issues elsewhere
Passive Rolle:
* Save comments as screenshot
-*/-*/-*/-*/-*/-*/-*/-*/-*/-*/-*/-*/-*/-*/-*/-*/-*/-*/-*/-*/</v>
      </c>
    </row>
    <row r="297" spans="1:12" x14ac:dyDescent="0.2">
      <c r="A297" s="6">
        <f>'TtT V5-1 TS'!$B397</f>
        <v>5</v>
      </c>
      <c r="B297" s="6" t="e">
        <f>'TtT V5-1 TS'!#REF!</f>
        <v>#REF!</v>
      </c>
      <c r="C297" s="6" t="str" cm="1">
        <f t="array" ref="C297">_xlfn.IFS('TtT V5-1 TS'!AD397="na","na",'TtT V5-1 TS'!AD397='TtT V5-1 TS'!AF397,_xlfn.CONCAT('TtT V5-1 TS'!AE397),'TtT V5-1 TS'!AD397&lt;&gt;'TtT V5-1 TS'!AF397,_xlfn.CONCAT('TtT V5-1 TS'!AE397,"-",'TtT V5-1 TS'!AG397))</f>
        <v>2.5-2.6</v>
      </c>
      <c r="D297" s="14" t="str">
        <f>_xlfn.CONCAT("[",TEXT('TtT V5-1 TS'!G397,"mm" ),"m; bis ",TEXT('TtT V5-1 TS'!J397,"hh:mm")," --- Folie ",Foliennotizen[[#This Row],[Folien]]," (",TEXT('TtT V5-1 TS'!AH397,"#"),")]")</f>
        <v>[05m; bis 09:47 --- Folie 2.5-2.6 (2)]</v>
      </c>
      <c r="E297" s="6" t="str">
        <f>_xlfn.CONCAT(CHAR(10),"ID: ",'TtT V5-1 TS'!L397," | Einheit ",'TtT V5-1 TS'!M397,": ",'TtT V5-1 TS'!N397," | Baustein ",'TtT V5-1 TS'!O397,": ",'TtT V5-1 TS'!P397)</f>
        <v xml:space="preserve">
ID: 02.02.01.01_v_EN | Einheit 2: Orientation | Baustein 2: Know daily schedule</v>
      </c>
      <c r="F297" s="6" t="str">
        <f>_xlfn.CONCAT(CHAR(10),"Inhalt ",'TtT V5-1 TS'!Q397,": ",'TtT V5-1 TS'!R397," (",'TtT V5-1 TS'!S397,") | Schritt ",'TtT V5-1 TS'!T397,": ",'TtT V5-1 TS'!U397)</f>
        <v xml:space="preserve">
Inhalt 1: Presentation of the daily programme (Talk) | Schritt 1: WL speaks</v>
      </c>
      <c r="G297" s="6" t="str">
        <f>_xlfn.CONCAT(CHAR(10),CHAR(10),"Aktive Rolle:",CHAR(10),'TtT V5-1 TS'!Z397)</f>
        <v xml:space="preserve">
Aktive Rolle:
Talk:
- Present the plan for the day
- Are there any organisational matters to consider among the participants?
- Note: Swabian savings plan without details of exact break times; overall only a rough overview of the daily schedule</v>
      </c>
      <c r="H297" s="6" t="str">
        <f>IF(ISBLANK('TtT V5-1 TS'!AA397),"",_xlfn.CONCAT(CHAR(10),CHAR(10),"Passive Rolle:",CHAR(10),'TtT V5-1 TS'!AA397))</f>
        <v/>
      </c>
      <c r="I297" s="6" t="str">
        <f>IF(ISBLANK('TtT V5-1 TS'!AB397),"",_xlfn.CONCAT(CHAR(10),CHAR(10),"--- Text für Chat---",CHAR(10),'TtT V5-1 TS'!AB397))</f>
        <v/>
      </c>
      <c r="J297" s="6" t="str">
        <f>IF(ISBLANK('TtT V5-1 TS'!AK397),"",_xlfn.CONCAT(CHAR(10),CHAR(10),"--- Ressource für Chat---",CHAR(10),'TtT V5-1 TS'!AK397))</f>
        <v/>
      </c>
      <c r="K297" s="6" t="str">
        <f t="shared" si="2"/>
        <v xml:space="preserve">
-*/-*/-*/-*/-*/-*/-*/-*/-*/-*/-*/-*/-*/-*/-*/-*/-*/-*/-*/-*/</v>
      </c>
      <c r="L297" s="7" t="str">
        <f>_xlfn.CONCAT(CHAR(10),Foliennotizen[[#This Row],[von bis - BS-Teilung]:[Zusatz Notes]])</f>
        <v xml:space="preserve">
[05m; bis 09:47 --- Folie 2.5-2.6 (2)]
ID: 02.02.01.01_v_EN | Einheit 2: Orientation | Baustein 2: Know daily schedule
Inhalt 1: Presentation of the daily programme (Talk) | Schritt 1: WL speaks
Aktive Rolle:
Talk:
- Present the plan for the day
- Are there any organisational matters to consider among the participants?
- Note: Swabian savings plan without details of exact break times; overall only a rough overview of the daily schedule
-*/-*/-*/-*/-*/-*/-*/-*/-*/-*/-*/-*/-*/-*/-*/-*/-*/-*/-*/-*/</v>
      </c>
    </row>
    <row r="298" spans="1:12" x14ac:dyDescent="0.2">
      <c r="A298" s="6">
        <f>'TtT V5-1 TS'!$B399</f>
        <v>5</v>
      </c>
      <c r="B298" s="6" t="e">
        <f>'TtT V5-1 TS'!#REF!</f>
        <v>#REF!</v>
      </c>
      <c r="C298" s="6" t="str" cm="1">
        <f t="array" ref="C298">_xlfn.IFS('TtT V5-1 TS'!AD399="na","na",'TtT V5-1 TS'!AD399='TtT V5-1 TS'!AF399,_xlfn.CONCAT('TtT V5-1 TS'!AE399),'TtT V5-1 TS'!AD399&lt;&gt;'TtT V5-1 TS'!AF399,_xlfn.CONCAT('TtT V5-1 TS'!AE399,"-",'TtT V5-1 TS'!AG399))</f>
        <v>3.1-3.3</v>
      </c>
      <c r="D298" s="14" t="str">
        <f>_xlfn.CONCAT("[",TEXT('TtT V5-1 TS'!G399,"mm" ),"m; bis ",TEXT('TtT V5-1 TS'!J399,"hh:mm")," --- Folie ",Foliennotizen[[#This Row],[Folien]]," (",TEXT('TtT V5-1 TS'!AH399,"#"),")]")</f>
        <v>[08m; bis 09:56 --- Folie 3.1-3.3 (3)]</v>
      </c>
      <c r="E298" s="6" t="str">
        <f>_xlfn.CONCAT(CHAR(10),"ID: ",'TtT V5-1 TS'!L399," | Einheit ",'TtT V5-1 TS'!M399,": ",'TtT V5-1 TS'!N399," | Baustein ",'TtT V5-1 TS'!O399,": ",'TtT V5-1 TS'!P399)</f>
        <v xml:space="preserve">
ID: 03.01.01.01_v_EN | Einheit 3: Didactic Approach | Baustein 1: Introduction</v>
      </c>
      <c r="F298" s="6" t="str">
        <f>_xlfn.CONCAT(CHAR(10),"Inhalt ",'TtT V5-1 TS'!Q399,": ",'TtT V5-1 TS'!R399," (",'TtT V5-1 TS'!S399,") | Schritt ",'TtT V5-1 TS'!T399,": ",'TtT V5-1 TS'!U399)</f>
        <v xml:space="preserve">
Inhalt 1: Characteristics TtT-Workshop (Ideas out loud) | Schritt 1: Participants provide input</v>
      </c>
      <c r="G298" s="6" t="str">
        <f>_xlfn.CONCAT(CHAR(10),CHAR(10),"Aktive Rolle:",CHAR(10),'TtT V5-1 TS'!Z399)</f>
        <v xml:space="preserve">
Aktive Rolle:
Task:
- Activate whiteboard in video conferencing software.
- "What criteria differentiate a TtT workshop on the topic of RDM from an RDM workshop?"
- Please call out the answers or write them down into the chat</v>
      </c>
      <c r="H298" s="6" t="str">
        <f>IF(ISBLANK('TtT V5-1 TS'!AA399),"",_xlfn.CONCAT(CHAR(10),CHAR(10),"Passive Rolle:",CHAR(10),'TtT V5-1 TS'!AA399))</f>
        <v xml:space="preserve">
Passive Rolle:
* Note comments on the slide "Criteria of a TtT workshop" using the "Commenting" function
*Save comments as a screenshot</v>
      </c>
      <c r="I298" s="6" t="str">
        <f>IF(ISBLANK('TtT V5-1 TS'!AB399),"",_xlfn.CONCAT(CHAR(10),CHAR(10),"--- Text für Chat---",CHAR(10),'TtT V5-1 TS'!AB399))</f>
        <v/>
      </c>
      <c r="J298" s="6" t="str">
        <f>IF(ISBLANK('TtT V5-1 TS'!AK399),"",_xlfn.CONCAT(CHAR(10),CHAR(10),"--- Ressource für Chat---",CHAR(10),'TtT V5-1 TS'!AK399))</f>
        <v/>
      </c>
      <c r="K298" s="6" t="str">
        <f t="shared" si="2"/>
        <v xml:space="preserve">
-*/-*/-*/-*/-*/-*/-*/-*/-*/-*/-*/-*/-*/-*/-*/-*/-*/-*/-*/-*/</v>
      </c>
      <c r="L298" s="7" t="str">
        <f>_xlfn.CONCAT(CHAR(10),Foliennotizen[[#This Row],[von bis - BS-Teilung]:[Zusatz Notes]])</f>
        <v xml:space="preserve">
[08m; bis 09:56 --- Folie 3.1-3.3 (3)]
ID: 03.01.01.01_v_EN | Einheit 3: Didactic Approach | Baustein 1: Introduction
Inhalt 1: Characteristics TtT-Workshop (Ideas out loud) | Schritt 1: Participants provide input
Aktive Rolle:
Task:
- Activate whiteboard in video conferencing software.
- "What criteria differentiate a TtT workshop on the topic of RDM from an RDM workshop?"
- Please call out the answers or write them down into the chat
Passive Rolle:
* Note comments on the slide "Criteria of a TtT workshop" using the "Commenting" function
*Save comments as a screenshot
-*/-*/-*/-*/-*/-*/-*/-*/-*/-*/-*/-*/-*/-*/-*/-*/-*/-*/-*/-*/</v>
      </c>
    </row>
    <row r="299" spans="1:12" x14ac:dyDescent="0.2">
      <c r="A299" s="6">
        <f>'TtT V5-1 TS'!$B400</f>
        <v>5</v>
      </c>
      <c r="B299" s="6" t="e">
        <f>'TtT V5-1 TS'!#REF!</f>
        <v>#REF!</v>
      </c>
      <c r="C299" s="6" t="str" cm="1">
        <f t="array" ref="C299">_xlfn.IFS('TtT V5-1 TS'!AD400="na","na",'TtT V5-1 TS'!AD400='TtT V5-1 TS'!AF400,_xlfn.CONCAT('TtT V5-1 TS'!AE400),'TtT V5-1 TS'!AD400&lt;&gt;'TtT V5-1 TS'!AF400,_xlfn.CONCAT('TtT V5-1 TS'!AE400,"-",'TtT V5-1 TS'!AG400))</f>
        <v>3.4</v>
      </c>
      <c r="D299" s="14" t="str">
        <f>_xlfn.CONCAT("[",TEXT('TtT V5-1 TS'!G400,"mm" ),"m; bis ",TEXT('TtT V5-1 TS'!J400,"hh:mm")," --- Folie ",Foliennotizen[[#This Row],[Folien]]," (",TEXT('TtT V5-1 TS'!AH400,"#"),")]")</f>
        <v>[05m; bis 10:01 --- Folie 3.4 (1)]</v>
      </c>
      <c r="E299" s="6" t="str">
        <f>_xlfn.CONCAT(CHAR(10),"ID: ",'TtT V5-1 TS'!L400," | Einheit ",'TtT V5-1 TS'!M400,": ",'TtT V5-1 TS'!N400," | Baustein ",'TtT V5-1 TS'!O400,": ",'TtT V5-1 TS'!P400)</f>
        <v xml:space="preserve">
ID: 03.02.02.01_v_EN | Einheit 3: Didactic Approach | Baustein 2: Model by Klaus Döring</v>
      </c>
      <c r="F299" s="6" t="str">
        <f>_xlfn.CONCAT(CHAR(10),"Inhalt ",'TtT V5-1 TS'!Q400,": ",'TtT V5-1 TS'!R400," (",'TtT V5-1 TS'!S400,") | Schritt ",'TtT V5-1 TS'!T400,": ",'TtT V5-1 TS'!U400)</f>
        <v xml:space="preserve">
Inhalt 2: Breathing in and out (Talk) | Schritt 1: WL speaks</v>
      </c>
      <c r="G299" s="6" t="str">
        <f>_xlfn.CONCAT(CHAR(10),CHAR(10),"Aktive Rolle:",CHAR(10),'TtT V5-1 TS'!Z400)</f>
        <v xml:space="preserve">
Aktive Rolle:
Lecture: Learning the phases of breathing in and out according to Döring</v>
      </c>
      <c r="H299" s="6" t="str">
        <f>IF(ISBLANK('TtT V5-1 TS'!AA400),"",_xlfn.CONCAT(CHAR(10),CHAR(10),"Passive Rolle:",CHAR(10),'TtT V5-1 TS'!AA400))</f>
        <v/>
      </c>
      <c r="I299" s="6" t="str">
        <f>IF(ISBLANK('TtT V5-1 TS'!AB400),"",_xlfn.CONCAT(CHAR(10),CHAR(10),"--- Text für Chat---",CHAR(10),'TtT V5-1 TS'!AB400))</f>
        <v/>
      </c>
      <c r="J299" s="6" t="str">
        <f>IF(ISBLANK('TtT V5-1 TS'!AK400),"",_xlfn.CONCAT(CHAR(10),CHAR(10),"--- Ressource für Chat---",CHAR(10),'TtT V5-1 TS'!AK400))</f>
        <v/>
      </c>
      <c r="K299" s="6" t="str">
        <f t="shared" si="2"/>
        <v xml:space="preserve">
-*/-*/-*/-*/-*/-*/-*/-*/-*/-*/-*/-*/-*/-*/-*/-*/-*/-*/-*/-*/</v>
      </c>
      <c r="L299" s="7" t="str">
        <f>_xlfn.CONCAT(CHAR(10),Foliennotizen[[#This Row],[von bis - BS-Teilung]:[Zusatz Notes]])</f>
        <v xml:space="preserve">
[05m; bis 10:01 --- Folie 3.4 (1)]
ID: 03.02.02.01_v_EN | Einheit 3: Didactic Approach | Baustein 2: Model by Klaus Döring
Inhalt 2: Breathing in and out (Talk) | Schritt 1: WL speaks
Aktive Rolle:
Lecture: Learning the phases of breathing in and out according to Döring
-*/-*/-*/-*/-*/-*/-*/-*/-*/-*/-*/-*/-*/-*/-*/-*/-*/-*/-*/-*/</v>
      </c>
    </row>
    <row r="300" spans="1:12" x14ac:dyDescent="0.2">
      <c r="A300" s="6">
        <f>'TtT V5-1 TS'!$B401</f>
        <v>5</v>
      </c>
      <c r="B300" s="6" t="e">
        <f>'TtT V5-1 TS'!#REF!</f>
        <v>#REF!</v>
      </c>
      <c r="C300" s="6" t="str" cm="1">
        <f t="array" ref="C300">_xlfn.IFS('TtT V5-1 TS'!AD401="na","na",'TtT V5-1 TS'!AD401='TtT V5-1 TS'!AF401,_xlfn.CONCAT('TtT V5-1 TS'!AE401),'TtT V5-1 TS'!AD401&lt;&gt;'TtT V5-1 TS'!AF401,_xlfn.CONCAT('TtT V5-1 TS'!AE401,"-",'TtT V5-1 TS'!AG401))</f>
        <v>na</v>
      </c>
      <c r="D300" s="14" t="str">
        <f>_xlfn.CONCAT("[",TEXT('TtT V5-1 TS'!G401,"mm" ),"m; bis ",TEXT('TtT V5-1 TS'!J401,"hh:mm")," --- Folie ",Foliennotizen[[#This Row],[Folien]]," (",TEXT('TtT V5-1 TS'!AH401,"#"),")]")</f>
        <v>[04m; bis 10:01 --- Folie na (na)]</v>
      </c>
      <c r="E300" s="6" t="str">
        <f>_xlfn.CONCAT(CHAR(10),"ID: ",'TtT V5-1 TS'!L401," | Einheit ",'TtT V5-1 TS'!M401,": ",'TtT V5-1 TS'!N401," | Baustein ",'TtT V5-1 TS'!O401,": ",'TtT V5-1 TS'!P401)</f>
        <v xml:space="preserve">
ID: 03.02.02a.01_v_EN | Einheit 3: Didactic Approach | Baustein 2: Model by Klaus Döring</v>
      </c>
      <c r="F300" s="6" t="str">
        <f>_xlfn.CONCAT(CHAR(10),"Inhalt ",'TtT V5-1 TS'!Q401,": ",'TtT V5-1 TS'!R401," (",'TtT V5-1 TS'!S401,") | Schritt ",'TtT V5-1 TS'!T401,": ",'TtT V5-1 TS'!U401)</f>
        <v xml:space="preserve">
Inhalt 02a: Flip and turn (Flip and turn) | Schritt 1: Participants work</v>
      </c>
      <c r="G300" s="6" t="str">
        <f>_xlfn.CONCAT(CHAR(10),CHAR(10),"Aktive Rolle:",CHAR(10),'TtT V5-1 TS'!Z401)</f>
        <v xml:space="preserve">
Aktive Rolle:
Task:
- Assign definitions/descriptions to terms from  breathing in and out </v>
      </c>
      <c r="H300" s="6" t="str">
        <f>IF(ISBLANK('TtT V5-1 TS'!AA401),"",_xlfn.CONCAT(CHAR(10),CHAR(10),"Passive Rolle:",CHAR(10),'TtT V5-1 TS'!AA401))</f>
        <v/>
      </c>
      <c r="I300" s="6" t="str">
        <f>IF(ISBLANK('TtT V5-1 TS'!AB401),"",_xlfn.CONCAT(CHAR(10),CHAR(10),"--- Text für Chat---",CHAR(10),'TtT V5-1 TS'!AB401))</f>
        <v/>
      </c>
      <c r="J300" s="6" t="str">
        <f>IF(ISBLANK('TtT V5-1 TS'!AK401),"",_xlfn.CONCAT(CHAR(10),CHAR(10),"--- Ressource für Chat---",CHAR(10),'TtT V5-1 TS'!AK401))</f>
        <v/>
      </c>
      <c r="K300" s="6" t="str">
        <f t="shared" si="2"/>
        <v xml:space="preserve">
-*/-*/-*/-*/-*/-*/-*/-*/-*/-*/-*/-*/-*/-*/-*/-*/-*/-*/-*/-*/</v>
      </c>
      <c r="L300" s="7" t="str">
        <f>_xlfn.CONCAT(CHAR(10),Foliennotizen[[#This Row],[von bis - BS-Teilung]:[Zusatz Notes]])</f>
        <v xml:space="preserve">
[04m; bis 10:01 --- Folie na (na)]
ID: 03.02.02a.01_v_EN | Einheit 3: Didactic Approach | Baustein 2: Model by Klaus Döring
Inhalt 02a: Flip and turn (Flip and turn) | Schritt 1: Participants work
Aktive Rolle:
Task:
- Assign definitions/descriptions to terms from  breathing in and out 
-*/-*/-*/-*/-*/-*/-*/-*/-*/-*/-*/-*/-*/-*/-*/-*/-*/-*/-*/-*/</v>
      </c>
    </row>
    <row r="301" spans="1:12" x14ac:dyDescent="0.2">
      <c r="A301" s="6">
        <f>'TtT V5-1 TS'!$B403</f>
        <v>5</v>
      </c>
      <c r="B301" s="6" t="e">
        <f>'TtT V5-1 TS'!#REF!</f>
        <v>#REF!</v>
      </c>
      <c r="C301" s="6" t="str" cm="1">
        <f t="array" ref="C301">_xlfn.IFS('TtT V5-1 TS'!AD403="na","na",'TtT V5-1 TS'!AD403='TtT V5-1 TS'!AF403,_xlfn.CONCAT('TtT V5-1 TS'!AE403),'TtT V5-1 TS'!AD403&lt;&gt;'TtT V5-1 TS'!AF403,_xlfn.CONCAT('TtT V5-1 TS'!AE403,"-",'TtT V5-1 TS'!AG403))</f>
        <v>na</v>
      </c>
      <c r="D301" s="14" t="str">
        <f>_xlfn.CONCAT("[",TEXT('TtT V5-1 TS'!G403,"mm" ),"m; bis ",TEXT('TtT V5-1 TS'!J403,"hh:mm")," --- Folie ",Foliennotizen[[#This Row],[Folien]]," (",TEXT('TtT V5-1 TS'!AH403,"#"),")]")</f>
        <v>[10m; bis 10:12 --- Folie na (na)]</v>
      </c>
      <c r="E301" s="6" t="str">
        <f>_xlfn.CONCAT(CHAR(10),"ID: ",'TtT V5-1 TS'!L403," | Einheit ",'TtT V5-1 TS'!M403,": ",'TtT V5-1 TS'!N403," | Baustein ",'TtT V5-1 TS'!O403,": ",'TtT V5-1 TS'!P403)</f>
        <v xml:space="preserve">
ID: 04.01.01a.01_v_EN | Einheit 4: Digital RD | Baustein 1: RD</v>
      </c>
      <c r="F301" s="6" t="str">
        <f>_xlfn.CONCAT(CHAR(10),"Inhalt ",'TtT V5-1 TS'!Q403,": ",'TtT V5-1 TS'!R403," (",'TtT V5-1 TS'!S403,") | Schritt ",'TtT V5-1 TS'!T403,": ",'TtT V5-1 TS'!U403)</f>
        <v xml:space="preserve">
Inhalt 01a: Definition RD (Brainstorming) | Schritt 1: Participants provide input</v>
      </c>
      <c r="G301" s="6" t="str">
        <f>_xlfn.CONCAT(CHAR(10),CHAR(10),"Aktive Rolle:",CHAR(10),'TtT V5-1 TS'!Z403)</f>
        <v xml:space="preserve">
Aktive Rolle:
Participants attempt to collectively formulate a definition of RD</v>
      </c>
      <c r="H301" s="6" t="str">
        <f>IF(ISBLANK('TtT V5-1 TS'!AA403),"",_xlfn.CONCAT(CHAR(10),CHAR(10),"Passive Rolle:",CHAR(10),'TtT V5-1 TS'!AA403))</f>
        <v/>
      </c>
      <c r="I301" s="6" t="str">
        <f>IF(ISBLANK('TtT V5-1 TS'!AB403),"",_xlfn.CONCAT(CHAR(10),CHAR(10),"--- Text für Chat---",CHAR(10),'TtT V5-1 TS'!AB403))</f>
        <v/>
      </c>
      <c r="J301" s="6" t="str">
        <f>IF(ISBLANK('TtT V5-1 TS'!AK403),"",_xlfn.CONCAT(CHAR(10),CHAR(10),"--- Ressource für Chat---",CHAR(10),'TtT V5-1 TS'!AK403))</f>
        <v/>
      </c>
      <c r="K301" s="6" t="str">
        <f t="shared" si="2"/>
        <v xml:space="preserve">
-*/-*/-*/-*/-*/-*/-*/-*/-*/-*/-*/-*/-*/-*/-*/-*/-*/-*/-*/-*/</v>
      </c>
      <c r="L301" s="7" t="str">
        <f>_xlfn.CONCAT(CHAR(10),Foliennotizen[[#This Row],[von bis - BS-Teilung]:[Zusatz Notes]])</f>
        <v xml:space="preserve">
[10m; bis 10:12 --- Folie na (na)]
ID: 04.01.01a.01_v_EN | Einheit 4: Digital RD | Baustein 1: RD
Inhalt 01a: Definition RD (Brainstorming) | Schritt 1: Participants provide input
Aktive Rolle:
Participants attempt to collectively formulate a definition of RD
-*/-*/-*/-*/-*/-*/-*/-*/-*/-*/-*/-*/-*/-*/-*/-*/-*/-*/-*/-*/</v>
      </c>
    </row>
    <row r="302" spans="1:12" x14ac:dyDescent="0.2">
      <c r="A302" s="6">
        <f>'TtT V5-1 TS'!$B404</f>
        <v>5</v>
      </c>
      <c r="B302" s="6" t="e">
        <f>'TtT V5-1 TS'!#REF!</f>
        <v>#REF!</v>
      </c>
      <c r="C302" s="6" t="str" cm="1">
        <f t="array" ref="C302">_xlfn.IFS('TtT V5-1 TS'!AD404="na","na",'TtT V5-1 TS'!AD404='TtT V5-1 TS'!AF404,_xlfn.CONCAT('TtT V5-1 TS'!AE404),'TtT V5-1 TS'!AD404&lt;&gt;'TtT V5-1 TS'!AF404,_xlfn.CONCAT('TtT V5-1 TS'!AE404,"-",'TtT V5-1 TS'!AG404))</f>
        <v>4.3</v>
      </c>
      <c r="D302" s="14" t="str">
        <f>_xlfn.CONCAT("[",TEXT('TtT V5-1 TS'!G404,"mm" ),"m; bis ",TEXT('TtT V5-1 TS'!J404,"hh:mm")," --- Folie ",Foliennotizen[[#This Row],[Folien]]," (",TEXT('TtT V5-1 TS'!AH404,"#"),")]")</f>
        <v>[02m; bis 10:14 --- Folie 4.3 (1)]</v>
      </c>
      <c r="E302" s="6" t="str">
        <f>_xlfn.CONCAT(CHAR(10),"ID: ",'TtT V5-1 TS'!L404," | Einheit ",'TtT V5-1 TS'!M404,": ",'TtT V5-1 TS'!N404," | Baustein ",'TtT V5-1 TS'!O404,": ",'TtT V5-1 TS'!P404)</f>
        <v xml:space="preserve">
ID: 04.01.02.01_v_EN | Einheit 4: Digital RD | Baustein 1: RD</v>
      </c>
      <c r="F302" s="6" t="str">
        <f>_xlfn.CONCAT(CHAR(10),"Inhalt ",'TtT V5-1 TS'!Q404,": ",'TtT V5-1 TS'!R404," (",'TtT V5-1 TS'!S404,") | Schritt ",'TtT V5-1 TS'!T404,": ",'TtT V5-1 TS'!U404)</f>
        <v xml:space="preserve">
Inhalt 2: Definition of Digital RD  (Talk) | Schritt 1: WL speaks</v>
      </c>
      <c r="G302" s="6" t="str">
        <f>_xlfn.CONCAT(CHAR(10),CHAR(10),"Aktive Rolle:",CHAR(10),'TtT V5-1 TS'!Z404)</f>
        <v xml:space="preserve">
Aktive Rolle:
Talk: Explanation of the term digital RD</v>
      </c>
      <c r="H302" s="6" t="str">
        <f>IF(ISBLANK('TtT V5-1 TS'!AA404),"",_xlfn.CONCAT(CHAR(10),CHAR(10),"Passive Rolle:",CHAR(10),'TtT V5-1 TS'!AA404))</f>
        <v/>
      </c>
      <c r="I302" s="6" t="str">
        <f>IF(ISBLANK('TtT V5-1 TS'!AB404),"",_xlfn.CONCAT(CHAR(10),CHAR(10),"--- Text für Chat---",CHAR(10),'TtT V5-1 TS'!AB404))</f>
        <v/>
      </c>
      <c r="J302" s="6" t="str">
        <f>IF(ISBLANK('TtT V5-1 TS'!AK404),"",_xlfn.CONCAT(CHAR(10),CHAR(10),"--- Ressource für Chat---",CHAR(10),'TtT V5-1 TS'!AK404))</f>
        <v/>
      </c>
      <c r="K302" s="6" t="str">
        <f t="shared" si="2"/>
        <v xml:space="preserve">
-*/-*/-*/-*/-*/-*/-*/-*/-*/-*/-*/-*/-*/-*/-*/-*/-*/-*/-*/-*/</v>
      </c>
      <c r="L302" s="7" t="str">
        <f>_xlfn.CONCAT(CHAR(10),Foliennotizen[[#This Row],[von bis - BS-Teilung]:[Zusatz Notes]])</f>
        <v xml:space="preserve">
[02m; bis 10:14 --- Folie 4.3 (1)]
ID: 04.01.02.01_v_EN | Einheit 4: Digital RD | Baustein 1: RD
Inhalt 2: Definition of Digital RD  (Talk) | Schritt 1: WL speaks
Aktive Rolle:
Talk: Explanation of the term digital RD
-*/-*/-*/-*/-*/-*/-*/-*/-*/-*/-*/-*/-*/-*/-*/-*/-*/-*/-*/-*/</v>
      </c>
    </row>
    <row r="303" spans="1:12" x14ac:dyDescent="0.2">
      <c r="A303" s="6">
        <f>'TtT V5-1 TS'!$B405</f>
        <v>5</v>
      </c>
      <c r="B303" s="6" t="e">
        <f>'TtT V5-1 TS'!#REF!</f>
        <v>#REF!</v>
      </c>
      <c r="C303" s="6" t="str" cm="1">
        <f t="array" ref="C303">_xlfn.IFS('TtT V5-1 TS'!AD405="na","na",'TtT V5-1 TS'!AD405='TtT V5-1 TS'!AF405,_xlfn.CONCAT('TtT V5-1 TS'!AE405),'TtT V5-1 TS'!AD405&lt;&gt;'TtT V5-1 TS'!AF405,_xlfn.CONCAT('TtT V5-1 TS'!AE405,"-",'TtT V5-1 TS'!AG405))</f>
        <v>4.4</v>
      </c>
      <c r="D303" s="14" t="str">
        <f>_xlfn.CONCAT("[",TEXT('TtT V5-1 TS'!G405,"mm" ),"m; bis ",TEXT('TtT V5-1 TS'!J405,"hh:mm")," --- Folie ",Foliennotizen[[#This Row],[Folien]]," (",TEXT('TtT V5-1 TS'!AH405,"#"),")]")</f>
        <v>[05m; bis 10:19 --- Folie 4.4 (1)]</v>
      </c>
      <c r="E303" s="6" t="str">
        <f>_xlfn.CONCAT(CHAR(10),"ID: ",'TtT V5-1 TS'!L405," | Einheit ",'TtT V5-1 TS'!M405,": ",'TtT V5-1 TS'!N405," | Baustein ",'TtT V5-1 TS'!O405,": ",'TtT V5-1 TS'!P405)</f>
        <v xml:space="preserve">
ID: 04.02.01.01_v_EN | Einheit 4: Digital RD | Baustein 2: RD Lifecycle </v>
      </c>
      <c r="F303" s="6" t="str">
        <f>_xlfn.CONCAT(CHAR(10),"Inhalt ",'TtT V5-1 TS'!Q405,": ",'TtT V5-1 TS'!R405," (",'TtT V5-1 TS'!S405,") | Schritt ",'TtT V5-1 TS'!T405,": ",'TtT V5-1 TS'!U405)</f>
        <v xml:space="preserve">
Inhalt 1: RD Lifecycle  (Flip and turn) | Schritt 1: 1/3 WL Preparation</v>
      </c>
      <c r="G303" s="6" t="str">
        <f>_xlfn.CONCAT(CHAR(10),CHAR(10),"Aktive Rolle:",CHAR(10),'TtT V5-1 TS'!Z405)</f>
        <v xml:space="preserve">
Aktive Rolle:
Task:
- Divide participants into 2 breakout rooms, one whiteboard per group.
- Share the whiteboard with elements of the RD lifecycle.
- "Please arrange the elements of the RD lifecycle on the whiteboard in a meaningful order. Add any missing elements if necessary."
- BR time: 5 minutes
- Presentation of results after BR by 1 participant from each group in plenary, maximum 1-2 minutes.
-"Names of participants in both groups will be read out simultaneously. Please click on the correct group link BEFORE switching to breakout rooms."</v>
      </c>
      <c r="H303" s="6" t="str">
        <f>IF(ISBLANK('TtT V5-1 TS'!AA405),"",_xlfn.CONCAT(CHAR(10),CHAR(10),"Passive Rolle:",CHAR(10),'TtT V5-1 TS'!AA405))</f>
        <v xml:space="preserve">
Passive Rolle:
* Prepare BR rooms (2 groups)
* In chat: Links to the whiteboard
* In chat: Task description
* Read aloud which person is in which group (1 or 2)</v>
      </c>
      <c r="I303" s="6" t="str">
        <f>IF(ISBLANK('TtT V5-1 TS'!AB405),"",_xlfn.CONCAT(CHAR(10),CHAR(10),"--- Text für Chat---",CHAR(10),'TtT V5-1 TS'!AB405))</f>
        <v xml:space="preserve">
--- Text für Chat---
Task for Breakout Room:
- Please arrange the elements of the FD cycle on the whiteboard in a logical order. Add any missing elements if necessary.
- Time: 5 min
- Please prepare to briefly present your group's results in the plenary (max. 1-2 min/group)
- Please use the link of the group you are assigned to.</v>
      </c>
      <c r="J303" s="6" t="str">
        <f>IF(ISBLANK('TtT V5-1 TS'!AK405),"",_xlfn.CONCAT(CHAR(10),CHAR(10),"--- Ressource für Chat---",CHAR(10),'TtT V5-1 TS'!AK405))</f>
        <v xml:space="preserve">
--- Ressource für Chat---
Template RD Lifecycle Flip and Turn: https://miro.com/app/board/uXjVKwrOvPI=/</v>
      </c>
      <c r="K303" s="6" t="str">
        <f t="shared" si="2"/>
        <v xml:space="preserve">
-*/-*/-*/-*/-*/-*/-*/-*/-*/-*/-*/-*/-*/-*/-*/-*/-*/-*/-*/-*/</v>
      </c>
      <c r="L303" s="7" t="str">
        <f>_xlfn.CONCAT(CHAR(10),Foliennotizen[[#This Row],[von bis - BS-Teilung]:[Zusatz Notes]])</f>
        <v xml:space="preserve">
[05m; bis 10:19 --- Folie 4.4 (1)]
ID: 04.02.01.01_v_EN | Einheit 4: Digital RD | Baustein 2: RD Lifecycle 
Inhalt 1: RD Lifecycle  (Flip and turn) | Schritt 1: 1/3 WL Preparation
Aktive Rolle:
Task:
- Divide participants into 2 breakout rooms, one whiteboard per group.
- Share the whiteboard with elements of the RD lifecycle.
- "Please arrange the elements of the RD lifecycle on the whiteboard in a meaningful order. Add any missing elements if necessary."
- BR time: 5 minutes
- Presentation of results after BR by 1 participant from each group in plenary, maximum 1-2 minutes.
-"Names of participants in both groups will be read out simultaneously. Please click on the correct group link BEFORE switching to breakout rooms."
Passive Rolle:
* Prepare BR rooms (2 groups)
* In chat: Links to the whiteboard
* In chat: Task description
* Read aloud which person is in which group (1 or 2)
--- Text für Chat---
Task for Breakout Room:
- Please arrange the elements of the FD cycle on the whiteboard in a logical order. Add any missing elements if necessary.
- Time: 5 min
- Please prepare to briefly present your group's results in the plenary (max. 1-2 min/group)
- Please use the link of the group you are assigned to.
--- Ressource für Chat---
Template RD Lifecycle Flip and Turn: https://miro.com/app/board/uXjVKwrOvPI=/
-*/-*/-*/-*/-*/-*/-*/-*/-*/-*/-*/-*/-*/-*/-*/-*/-*/-*/-*/-*/</v>
      </c>
    </row>
    <row r="304" spans="1:12" x14ac:dyDescent="0.2">
      <c r="A304" s="6">
        <f>'TtT V5-1 TS'!$B407</f>
        <v>5</v>
      </c>
      <c r="B304" s="6" t="e">
        <f>'TtT V5-1 TS'!#REF!</f>
        <v>#REF!</v>
      </c>
      <c r="C304" s="6" t="str" cm="1">
        <f t="array" ref="C304">_xlfn.IFS('TtT V5-1 TS'!AD407="na","na",'TtT V5-1 TS'!AD407='TtT V5-1 TS'!AF407,_xlfn.CONCAT('TtT V5-1 TS'!AE407),'TtT V5-1 TS'!AD407&lt;&gt;'TtT V5-1 TS'!AF407,_xlfn.CONCAT('TtT V5-1 TS'!AE407,"-",'TtT V5-1 TS'!AG407))</f>
        <v>4.6</v>
      </c>
      <c r="D304" s="14" t="str">
        <f>_xlfn.CONCAT("[",TEXT('TtT V5-1 TS'!G407,"mm" ),"m; bis ",TEXT('TtT V5-1 TS'!J407,"hh:mm")," --- Folie ",Foliennotizen[[#This Row],[Folien]]," (",TEXT('TtT V5-1 TS'!AH407,"#"),")]")</f>
        <v>[05m; bis 10:29 --- Folie 4.6 (1)]</v>
      </c>
      <c r="E304" s="6" t="str">
        <f>_xlfn.CONCAT(CHAR(10),"ID: ",'TtT V5-1 TS'!L407," | Einheit ",'TtT V5-1 TS'!M407,": ",'TtT V5-1 TS'!N407," | Baustein ",'TtT V5-1 TS'!O407,": ",'TtT V5-1 TS'!P407)</f>
        <v xml:space="preserve">
ID: 04.02.01.03_v_EN | Einheit 4: Digital RD | Baustein 2: RD Lifecycle </v>
      </c>
      <c r="F304" s="6" t="str">
        <f>_xlfn.CONCAT(CHAR(10),"Inhalt ",'TtT V5-1 TS'!Q407,": ",'TtT V5-1 TS'!R407," (",'TtT V5-1 TS'!S407,") | Schritt ",'TtT V5-1 TS'!T407,": ",'TtT V5-1 TS'!U407)</f>
        <v xml:space="preserve">
Inhalt 1: RD Lifecycle  (Flip and turn) | Schritt 3: 3/3 Participants summary BR</v>
      </c>
      <c r="G304" s="6" t="str">
        <f>_xlfn.CONCAT(CHAR(10),CHAR(10),"Aktive Rolle:",CHAR(10),'TtT V5-1 TS'!Z407)</f>
        <v xml:space="preserve">
Aktive Rolle:
Moderation:
- 1 participant from each group presents results
- Approximately maximum 2 minutes per group
- Participants share their board themselves via screen sharing
- Time buffer: 1 minute</v>
      </c>
      <c r="H304" s="6" t="str">
        <f>IF(ISBLANK('TtT V5-1 TS'!AA407),"",_xlfn.CONCAT(CHAR(10),CHAR(10),"Passive Rolle:",CHAR(10),'TtT V5-1 TS'!AA407))</f>
        <v xml:space="preserve">
Passive Rolle:
* Prepare to share the board of the respective group in case of technical issues</v>
      </c>
      <c r="I304" s="6" t="str">
        <f>IF(ISBLANK('TtT V5-1 TS'!AB407),"",_xlfn.CONCAT(CHAR(10),CHAR(10),"--- Text für Chat---",CHAR(10),'TtT V5-1 TS'!AB407))</f>
        <v/>
      </c>
      <c r="J304" s="6" t="str">
        <f>IF(ISBLANK('TtT V5-1 TS'!AK407),"",_xlfn.CONCAT(CHAR(10),CHAR(10),"--- Ressource für Chat---",CHAR(10),'TtT V5-1 TS'!AK407))</f>
        <v/>
      </c>
      <c r="K304" s="6" t="str">
        <f t="shared" si="2"/>
        <v xml:space="preserve">
-*/-*/-*/-*/-*/-*/-*/-*/-*/-*/-*/-*/-*/-*/-*/-*/-*/-*/-*/-*/</v>
      </c>
      <c r="L304" s="7" t="str">
        <f>_xlfn.CONCAT(CHAR(10),Foliennotizen[[#This Row],[von bis - BS-Teilung]:[Zusatz Notes]])</f>
        <v xml:space="preserve">
[05m; bis 10:29 --- Folie 4.6 (1)]
ID: 04.02.01.03_v_EN | Einheit 4: Digital RD | Baustein 2: RD Lifecycle 
Inhalt 1: RD Lifecycle  (Flip and turn) | Schritt 3: 3/3 Participants summary BR
Aktive Rolle:
Moderation:
- 1 participant from each group presents results
- Approximately maximum 2 minutes per group
- Participants share their board themselves via screen sharing
- Time buffer: 1 minute
Passive Rolle:
* Prepare to share the board of the respective group in case of technical issues
-*/-*/-*/-*/-*/-*/-*/-*/-*/-*/-*/-*/-*/-*/-*/-*/-*/-*/-*/-*/</v>
      </c>
    </row>
    <row r="305" spans="1:12" x14ac:dyDescent="0.2">
      <c r="A305" s="6">
        <f>'TtT V5-1 TS'!$B408</f>
        <v>5</v>
      </c>
      <c r="B305" s="6" t="e">
        <f>'TtT V5-1 TS'!#REF!</f>
        <v>#REF!</v>
      </c>
      <c r="C305" s="6" t="str" cm="1">
        <f t="array" ref="C305">_xlfn.IFS('TtT V5-1 TS'!AD408="na","na",'TtT V5-1 TS'!AD408='TtT V5-1 TS'!AF408,_xlfn.CONCAT('TtT V5-1 TS'!AE408),'TtT V5-1 TS'!AD408&lt;&gt;'TtT V5-1 TS'!AF408,_xlfn.CONCAT('TtT V5-1 TS'!AE408,"-",'TtT V5-1 TS'!AG408))</f>
        <v>4.7-4.8</v>
      </c>
      <c r="D305" s="14" t="str">
        <f>_xlfn.CONCAT("[",TEXT('TtT V5-1 TS'!G408,"mm" ),"m; bis ",TEXT('TtT V5-1 TS'!J408,"hh:mm")," --- Folie ",Foliennotizen[[#This Row],[Folien]]," (",TEXT('TtT V5-1 TS'!AH408,"#"),")]")</f>
        <v>[01m; bis 10:30 --- Folie 4.7-4.8 (2)]</v>
      </c>
      <c r="E305" s="6" t="str">
        <f>_xlfn.CONCAT(CHAR(10),"ID: ",'TtT V5-1 TS'!L408," | Einheit ",'TtT V5-1 TS'!M408,": ",'TtT V5-1 TS'!N408," | Baustein ",'TtT V5-1 TS'!O408,": ",'TtT V5-1 TS'!P408)</f>
        <v xml:space="preserve">
ID: 04.02.02.01_v_EN | Einheit 4: Digital RD | Baustein 2: RD Lifecycle </v>
      </c>
      <c r="F305" s="6" t="str">
        <f>_xlfn.CONCAT(CHAR(10),"Inhalt ",'TtT V5-1 TS'!Q408,": ",'TtT V5-1 TS'!R408," (",'TtT V5-1 TS'!S408,") | Schritt ",'TtT V5-1 TS'!T408,": ",'TtT V5-1 TS'!U408)</f>
        <v xml:space="preserve">
Inhalt 2: RD Lifecycle  (Talk) | Schritt 1: WL speaks</v>
      </c>
      <c r="G305" s="6" t="str">
        <f>_xlfn.CONCAT(CHAR(10),CHAR(10),"Aktive Rolle:",CHAR(10),'TtT V5-1 TS'!Z408)</f>
        <v xml:space="preserve">
Aktive Rolle:
Talk: Examples of research data lifecycles</v>
      </c>
      <c r="H305" s="6" t="str">
        <f>IF(ISBLANK('TtT V5-1 TS'!AA408),"",_xlfn.CONCAT(CHAR(10),CHAR(10),"Passive Rolle:",CHAR(10),'TtT V5-1 TS'!AA408))</f>
        <v/>
      </c>
      <c r="I305" s="6" t="str">
        <f>IF(ISBLANK('TtT V5-1 TS'!AB408),"",_xlfn.CONCAT(CHAR(10),CHAR(10),"--- Text für Chat---",CHAR(10),'TtT V5-1 TS'!AB408))</f>
        <v/>
      </c>
      <c r="J305" s="6" t="str">
        <f>IF(ISBLANK('TtT V5-1 TS'!AK408),"",_xlfn.CONCAT(CHAR(10),CHAR(10),"--- Ressource für Chat---",CHAR(10),'TtT V5-1 TS'!AK408))</f>
        <v/>
      </c>
      <c r="K305" s="6" t="str">
        <f t="shared" si="2"/>
        <v xml:space="preserve">
-*/-*/-*/-*/-*/-*/-*/-*/-*/-*/-*/-*/-*/-*/-*/-*/-*/-*/-*/-*/</v>
      </c>
      <c r="L305" s="7" t="str">
        <f>_xlfn.CONCAT(CHAR(10),Foliennotizen[[#This Row],[von bis - BS-Teilung]:[Zusatz Notes]])</f>
        <v xml:space="preserve">
[01m; bis 10:30 --- Folie 4.7-4.8 (2)]
ID: 04.02.02.01_v_EN | Einheit 4: Digital RD | Baustein 2: RD Lifecycle 
Inhalt 2: RD Lifecycle  (Talk) | Schritt 1: WL speaks
Aktive Rolle:
Talk: Examples of research data lifecycles
-*/-*/-*/-*/-*/-*/-*/-*/-*/-*/-*/-*/-*/-*/-*/-*/-*/-*/-*/-*/</v>
      </c>
    </row>
    <row r="306" spans="1:12" x14ac:dyDescent="0.2">
      <c r="A306" s="6">
        <f>'TtT V5-1 TS'!$B409</f>
        <v>5</v>
      </c>
      <c r="B306" s="6" t="e">
        <f>'TtT V5-1 TS'!#REF!</f>
        <v>#REF!</v>
      </c>
      <c r="C306" s="6" t="str" cm="1">
        <f t="array" ref="C306">_xlfn.IFS('TtT V5-1 TS'!AD409="na","na",'TtT V5-1 TS'!AD409='TtT V5-1 TS'!AF409,_xlfn.CONCAT('TtT V5-1 TS'!AE409),'TtT V5-1 TS'!AD409&lt;&gt;'TtT V5-1 TS'!AF409,_xlfn.CONCAT('TtT V5-1 TS'!AE409,"-",'TtT V5-1 TS'!AG409))</f>
        <v>na</v>
      </c>
      <c r="D306" s="14" t="str">
        <f>_xlfn.CONCAT("[",TEXT('TtT V5-1 TS'!G409,"mm" ),"m; bis ",TEXT('TtT V5-1 TS'!J409,"hh:mm")," --- Folie ",Foliennotizen[[#This Row],[Folien]]," (",TEXT('TtT V5-1 TS'!AH409,"#"),")]")</f>
        <v>[15m; bis 10:45 --- Folie na (na)]</v>
      </c>
      <c r="E306" s="6" t="str">
        <f>_xlfn.CONCAT(CHAR(10),"ID: ",'TtT V5-1 TS'!L409," | Einheit ",'TtT V5-1 TS'!M409,": ",'TtT V5-1 TS'!N409," | Baustein ",'TtT V5-1 TS'!O409,": ",'TtT V5-1 TS'!P409)</f>
        <v xml:space="preserve">
ID: 04.02.03.01_v_EN | Einheit 4: Coffe Break | Baustein 2: na</v>
      </c>
      <c r="F306" s="6" t="str">
        <f>_xlfn.CONCAT(CHAR(10),"Inhalt ",'TtT V5-1 TS'!Q409,": ",'TtT V5-1 TS'!R409," (",'TtT V5-1 TS'!S409,") | Schritt ",'TtT V5-1 TS'!T409,": ",'TtT V5-1 TS'!U409)</f>
        <v xml:space="preserve">
Inhalt 3: Break (na) | Schritt 1: na</v>
      </c>
      <c r="G306" s="6" t="str">
        <f>_xlfn.CONCAT(CHAR(10),CHAR(10),"Aktive Rolle:",CHAR(10),'TtT V5-1 TS'!Z409)</f>
        <v xml:space="preserve">
Aktive Rolle:
Break</v>
      </c>
      <c r="H306" s="6" t="str">
        <f>IF(ISBLANK('TtT V5-1 TS'!AA409),"",_xlfn.CONCAT(CHAR(10),CHAR(10),"Passive Rolle:",CHAR(10),'TtT V5-1 TS'!AA409))</f>
        <v xml:space="preserve">
Passive Rolle:
* Post time for end of break in chat</v>
      </c>
      <c r="I306" s="6" t="str">
        <f>IF(ISBLANK('TtT V5-1 TS'!AB409),"",_xlfn.CONCAT(CHAR(10),CHAR(10),"--- Text für Chat---",CHAR(10),'TtT V5-1 TS'!AB409))</f>
        <v/>
      </c>
      <c r="J306" s="6" t="str">
        <f>IF(ISBLANK('TtT V5-1 TS'!AK409),"",_xlfn.CONCAT(CHAR(10),CHAR(10),"--- Ressource für Chat---",CHAR(10),'TtT V5-1 TS'!AK409))</f>
        <v/>
      </c>
      <c r="K306" s="6" t="str">
        <f t="shared" si="2"/>
        <v xml:space="preserve">
-*/-*/-*/-*/-*/-*/-*/-*/-*/-*/-*/-*/-*/-*/-*/-*/-*/-*/-*/-*/</v>
      </c>
      <c r="L306" s="7" t="str">
        <f>_xlfn.CONCAT(CHAR(10),Foliennotizen[[#This Row],[von bis - BS-Teilung]:[Zusatz Notes]])</f>
        <v xml:space="preserve">
[15m; bis 10:45 --- Folie na (na)]
ID: 04.02.03.01_v_EN | Einheit 4: Coffe Break | Baustein 2: na
Inhalt 3: Break (na) | Schritt 1: na
Aktive Rolle:
Break
Passive Rolle:
* Post time for end of break in chat
-*/-*/-*/-*/-*/-*/-*/-*/-*/-*/-*/-*/-*/-*/-*/-*/-*/-*/-*/-*/</v>
      </c>
    </row>
    <row r="307" spans="1:12" x14ac:dyDescent="0.2">
      <c r="A307" s="6">
        <f>'TtT V5-1 TS'!$B411</f>
        <v>5</v>
      </c>
      <c r="B307" s="6" t="e">
        <f>'TtT V5-1 TS'!#REF!</f>
        <v>#REF!</v>
      </c>
      <c r="C307" s="6" t="str" cm="1">
        <f t="array" ref="C307">_xlfn.IFS('TtT V5-1 TS'!AD411="na","na",'TtT V5-1 TS'!AD411='TtT V5-1 TS'!AF411,_xlfn.CONCAT('TtT V5-1 TS'!AE411),'TtT V5-1 TS'!AD411&lt;&gt;'TtT V5-1 TS'!AF411,_xlfn.CONCAT('TtT V5-1 TS'!AE411,"-",'TtT V5-1 TS'!AG411))</f>
        <v>4.10</v>
      </c>
      <c r="D307" s="14" t="str">
        <f>_xlfn.CONCAT("[",TEXT('TtT V5-1 TS'!G411,"mm" ),"m; bis ",TEXT('TtT V5-1 TS'!J411,"hh:mm")," --- Folie ",Foliennotizen[[#This Row],[Folien]]," (",TEXT('TtT V5-1 TS'!AH411,"#"),")]")</f>
        <v>[05m; bis 10:52 --- Folie 4.10 (1)]</v>
      </c>
      <c r="E307" s="6" t="str">
        <f>_xlfn.CONCAT(CHAR(10),"ID: ",'TtT V5-1 TS'!L411," | Einheit ",'TtT V5-1 TS'!M411,": ",'TtT V5-1 TS'!N411," | Baustein ",'TtT V5-1 TS'!O411,": ",'TtT V5-1 TS'!P411)</f>
        <v xml:space="preserve">
ID: 04.03.02.01_v_EN | Einheit 4: Digital RD | Baustein 3: RDM</v>
      </c>
      <c r="F307" s="6" t="str">
        <f>_xlfn.CONCAT(CHAR(10),"Inhalt ",'TtT V5-1 TS'!Q411,": ",'TtT V5-1 TS'!R411," (",'TtT V5-1 TS'!S411,") | Schritt ",'TtT V5-1 TS'!T411,": ",'TtT V5-1 TS'!U411)</f>
        <v xml:space="preserve">
Inhalt 2: Benefits of RDM Apollo (Short film cinema) | Schritt 1: 1/2 Participants watch video</v>
      </c>
      <c r="G307" s="6" t="str">
        <f>_xlfn.CONCAT(CHAR(10),CHAR(10),"Aktive Rolle:",CHAR(10),'TtT V5-1 TS'!Z411)</f>
        <v xml:space="preserve">
Aktive Rolle:
Task:
- "Please watch the video 'Where Are the Lost Apollo 11 Moon Landing Tapes?' with us."
- "Please consider during the video what benefits RDM would have had."</v>
      </c>
      <c r="H307" s="6" t="str">
        <f>IF(ISBLANK('TtT V5-1 TS'!AA411),"",_xlfn.CONCAT(CHAR(10),CHAR(10),"Passive Rolle:",CHAR(10),'TtT V5-1 TS'!AA411))</f>
        <v xml:space="preserve">
Passive Rolle:
* Load video (due to advertisement)
* Prepare video sharing (unmute audio)
* in Chat: Task description
* Play video when task is explained</v>
      </c>
      <c r="I307" s="6" t="str">
        <f>IF(ISBLANK('TtT V5-1 TS'!AB411),"",_xlfn.CONCAT(CHAR(10),CHAR(10),"--- Text für Chat---",CHAR(10),'TtT V5-1 TS'!AB411))</f>
        <v xml:space="preserve">
--- Text für Chat---
Task:
What benefits would RDM have had in the context of the 'Apollo 11 Moon Landing Tapes'?</v>
      </c>
      <c r="J307" s="6" t="str">
        <f>IF(ISBLANK('TtT V5-1 TS'!AK411),"",_xlfn.CONCAT(CHAR(10),CHAR(10),"--- Ressource für Chat---",CHAR(10),'TtT V5-1 TS'!AK411))</f>
        <v xml:space="preserve">
--- Ressource für Chat---
Where Are the Lost Apollo 11 Moon Landing Tapes?: https://www.youtube.com/watch?v=D2xCisd8ZWg</v>
      </c>
      <c r="K307" s="6" t="str">
        <f t="shared" si="2"/>
        <v xml:space="preserve">
-*/-*/-*/-*/-*/-*/-*/-*/-*/-*/-*/-*/-*/-*/-*/-*/-*/-*/-*/-*/</v>
      </c>
      <c r="L307" s="7" t="str">
        <f>_xlfn.CONCAT(CHAR(10),Foliennotizen[[#This Row],[von bis - BS-Teilung]:[Zusatz Notes]])</f>
        <v xml:space="preserve">
[05m; bis 10:52 --- Folie 4.10 (1)]
ID: 04.03.02.01_v_EN | Einheit 4: Digital RD | Baustein 3: RDM
Inhalt 2: Benefits of RDM Apollo (Short film cinema) | Schritt 1: 1/2 Participants watch video
Aktive Rolle:
Task:
- "Please watch the video 'Where Are the Lost Apollo 11 Moon Landing Tapes?' with us."
- "Please consider during the video what benefits RDM would have had."
Passive Rolle:
* Load video (due to advertisement)
* Prepare video sharing (unmute audio)
* in Chat: Task description
* Play video when task is explained
--- Text für Chat---
Task:
What benefits would RDM have had in the context of the 'Apollo 11 Moon Landing Tapes'?
--- Ressource für Chat---
Where Are the Lost Apollo 11 Moon Landing Tapes?: https://www.youtube.com/watch?v=D2xCisd8ZWg
-*/-*/-*/-*/-*/-*/-*/-*/-*/-*/-*/-*/-*/-*/-*/-*/-*/-*/-*/-*/</v>
      </c>
    </row>
    <row r="308" spans="1:12" x14ac:dyDescent="0.2">
      <c r="A308" s="6">
        <f>'TtT V5-1 TS'!$B412</f>
        <v>5</v>
      </c>
      <c r="B308" s="6" t="e">
        <f>'TtT V5-1 TS'!#REF!</f>
        <v>#REF!</v>
      </c>
      <c r="C308" s="6" t="str" cm="1">
        <f t="array" ref="C308">_xlfn.IFS('TtT V5-1 TS'!AD412="na","na",'TtT V5-1 TS'!AD412='TtT V5-1 TS'!AF412,_xlfn.CONCAT('TtT V5-1 TS'!AE412),'TtT V5-1 TS'!AD412&lt;&gt;'TtT V5-1 TS'!AF412,_xlfn.CONCAT('TtT V5-1 TS'!AE412,"-",'TtT V5-1 TS'!AG412))</f>
        <v>4.11</v>
      </c>
      <c r="D308" s="14" t="str">
        <f>_xlfn.CONCAT("[",TEXT('TtT V5-1 TS'!G412,"mm" ),"m; bis ",TEXT('TtT V5-1 TS'!J412,"hh:mm")," --- Folie ",Foliennotizen[[#This Row],[Folien]]," (",TEXT('TtT V5-1 TS'!AH412,"#"),")]")</f>
        <v>[03m; bis 10:55 --- Folie 4.11 (1)]</v>
      </c>
      <c r="E308" s="6" t="str">
        <f>_xlfn.CONCAT(CHAR(10),"ID: ",'TtT V5-1 TS'!L412," | Einheit ",'TtT V5-1 TS'!M412,": ",'TtT V5-1 TS'!N412," | Baustein ",'TtT V5-1 TS'!O412,": ",'TtT V5-1 TS'!P412)</f>
        <v xml:space="preserve">
ID: 04.03.02.02_v_EN | Einheit 4: Digital RD | Baustein 3: RDM</v>
      </c>
      <c r="F308" s="6" t="str">
        <f>_xlfn.CONCAT(CHAR(10),"Inhalt ",'TtT V5-1 TS'!Q412,": ",'TtT V5-1 TS'!R412," (",'TtT V5-1 TS'!S412,") | Schritt ",'TtT V5-1 TS'!T412,": ",'TtT V5-1 TS'!U412)</f>
        <v xml:space="preserve">
Inhalt 2: Benefits of RDM Apollo (Short film cinema) | Schritt 2: 2/2 Participants provide input</v>
      </c>
      <c r="G308" s="6" t="str">
        <f>_xlfn.CONCAT(CHAR(10),CHAR(10),"Aktive Rolle:",CHAR(10),'TtT V5-1 TS'!Z412)</f>
        <v xml:space="preserve">
Aktive Rolle:
Task:
- Call-out without notes
- "What did you notice, what benefit would RDM have had in this example?"
- Please shout out answers into the room</v>
      </c>
      <c r="H308" s="6" t="str">
        <f>IF(ISBLANK('TtT V5-1 TS'!AA412),"",_xlfn.CONCAT(CHAR(10),CHAR(10),"Passive Rolle:",CHAR(10),'TtT V5-1 TS'!AA412))</f>
        <v/>
      </c>
      <c r="I308" s="6" t="str">
        <f>IF(ISBLANK('TtT V5-1 TS'!AB412),"",_xlfn.CONCAT(CHAR(10),CHAR(10),"--- Text für Chat---",CHAR(10),'TtT V5-1 TS'!AB412))</f>
        <v/>
      </c>
      <c r="J308" s="6" t="str">
        <f>IF(ISBLANK('TtT V5-1 TS'!AK412),"",_xlfn.CONCAT(CHAR(10),CHAR(10),"--- Ressource für Chat---",CHAR(10),'TtT V5-1 TS'!AK412))</f>
        <v/>
      </c>
      <c r="K308" s="6" t="str">
        <f t="shared" si="2"/>
        <v xml:space="preserve">
-*/-*/-*/-*/-*/-*/-*/-*/-*/-*/-*/-*/-*/-*/-*/-*/-*/-*/-*/-*/</v>
      </c>
      <c r="L308" s="7" t="str">
        <f>_xlfn.CONCAT(CHAR(10),Foliennotizen[[#This Row],[von bis - BS-Teilung]:[Zusatz Notes]])</f>
        <v xml:space="preserve">
[03m; bis 10:55 --- Folie 4.11 (1)]
ID: 04.03.02.02_v_EN | Einheit 4: Digital RD | Baustein 3: RDM
Inhalt 2: Benefits of RDM Apollo (Short film cinema) | Schritt 2: 2/2 Participants provide input
Aktive Rolle:
Task:
- Call-out without notes
- "What did you notice, what benefit would RDM have had in this example?"
- Please shout out answers into the room
-*/-*/-*/-*/-*/-*/-*/-*/-*/-*/-*/-*/-*/-*/-*/-*/-*/-*/-*/-*/</v>
      </c>
    </row>
    <row r="309" spans="1:12" x14ac:dyDescent="0.2">
      <c r="A309" s="6">
        <f>'TtT V5-1 TS'!$B413</f>
        <v>5</v>
      </c>
      <c r="B309" s="6" t="e">
        <f>'TtT V5-1 TS'!#REF!</f>
        <v>#REF!</v>
      </c>
      <c r="C309" s="6" t="str" cm="1">
        <f t="array" ref="C309">_xlfn.IFS('TtT V5-1 TS'!AD413="na","na",'TtT V5-1 TS'!AD413='TtT V5-1 TS'!AF413,_xlfn.CONCAT('TtT V5-1 TS'!AE413),'TtT V5-1 TS'!AD413&lt;&gt;'TtT V5-1 TS'!AF413,_xlfn.CONCAT('TtT V5-1 TS'!AE413,"-",'TtT V5-1 TS'!AG413))</f>
        <v>4.12</v>
      </c>
      <c r="D309" s="14" t="str">
        <f>_xlfn.CONCAT("[",TEXT('TtT V5-1 TS'!G413,"mm" ),"m; bis ",TEXT('TtT V5-1 TS'!J413,"hh:mm")," --- Folie ",Foliennotizen[[#This Row],[Folien]]," (",TEXT('TtT V5-1 TS'!AH413,"#"),")]")</f>
        <v>[03m; bis 10:58 --- Folie 4.12 (1)]</v>
      </c>
      <c r="E309" s="6" t="str">
        <f>_xlfn.CONCAT(CHAR(10),"ID: ",'TtT V5-1 TS'!L413," | Einheit ",'TtT V5-1 TS'!M413,": ",'TtT V5-1 TS'!N413," | Baustein ",'TtT V5-1 TS'!O413,": ",'TtT V5-1 TS'!P413)</f>
        <v xml:space="preserve">
ID: 04.03.03.01_v_EN | Einheit 4: Digital RD | Baustein 3: RDM</v>
      </c>
      <c r="F309" s="6" t="str">
        <f>_xlfn.CONCAT(CHAR(10),"Inhalt ",'TtT V5-1 TS'!Q413,": ",'TtT V5-1 TS'!R413," (",'TtT V5-1 TS'!S413,") | Schritt ",'TtT V5-1 TS'!T413,": ",'TtT V5-1 TS'!U413)</f>
        <v xml:space="preserve">
Inhalt 3: FAIR (Talk) | Schritt 1: WL speaks</v>
      </c>
      <c r="G309" s="6" t="str">
        <f>_xlfn.CONCAT(CHAR(10),CHAR(10),"Aktive Rolle:",CHAR(10),'TtT V5-1 TS'!Z413)</f>
        <v xml:space="preserve">
Aktive Rolle:
Talk:
- FAIR principles are briefly introduced
- Possibly provide an example for 1-2 letters
- Any questions on the topic?</v>
      </c>
      <c r="H309" s="6" t="str">
        <f>IF(ISBLANK('TtT V5-1 TS'!AA413),"",_xlfn.CONCAT(CHAR(10),CHAR(10),"Passive Rolle:",CHAR(10),'TtT V5-1 TS'!AA413))</f>
        <v xml:space="preserve">
Passive Rolle:
* In Chat: Link FAIR Data Poster</v>
      </c>
      <c r="I309" s="6" t="str">
        <f>IF(ISBLANK('TtT V5-1 TS'!AB413),"",_xlfn.CONCAT(CHAR(10),CHAR(10),"--- Text für Chat---",CHAR(10),'TtT V5-1 TS'!AB413))</f>
        <v/>
      </c>
      <c r="J309" s="6" t="str">
        <f>IF(ISBLANK('TtT V5-1 TS'!AK413),"",_xlfn.CONCAT(CHAR(10),CHAR(10),"--- Ressource für Chat---",CHAR(10),'TtT V5-1 TS'!AK413))</f>
        <v/>
      </c>
      <c r="K309" s="6" t="str">
        <f t="shared" si="2"/>
        <v xml:space="preserve">
-*/-*/-*/-*/-*/-*/-*/-*/-*/-*/-*/-*/-*/-*/-*/-*/-*/-*/-*/-*/</v>
      </c>
      <c r="L309" s="7" t="str">
        <f>_xlfn.CONCAT(CHAR(10),Foliennotizen[[#This Row],[von bis - BS-Teilung]:[Zusatz Notes]])</f>
        <v xml:space="preserve">
[03m; bis 10:58 --- Folie 4.12 (1)]
ID: 04.03.03.01_v_EN | Einheit 4: Digital RD | Baustein 3: RDM
Inhalt 3: FAIR (Talk) | Schritt 1: WL speaks
Aktive Rolle:
Talk:
- FAIR principles are briefly introduced
- Possibly provide an example for 1-2 letters
- Any questions on the topic?
Passive Rolle:
* In Chat: Link FAIR Data Poster
-*/-*/-*/-*/-*/-*/-*/-*/-*/-*/-*/-*/-*/-*/-*/-*/-*/-*/-*/-*/</v>
      </c>
    </row>
    <row r="310" spans="1:12" x14ac:dyDescent="0.2">
      <c r="A310" s="6">
        <f>'TtT V5-1 TS'!$B415</f>
        <v>5</v>
      </c>
      <c r="B310" s="6" t="e">
        <f>'TtT V5-1 TS'!#REF!</f>
        <v>#REF!</v>
      </c>
      <c r="C310" s="6" t="str" cm="1">
        <f t="array" ref="C310">_xlfn.IFS('TtT V5-1 TS'!AD415="na","na",'TtT V5-1 TS'!AD415='TtT V5-1 TS'!AF415,_xlfn.CONCAT('TtT V5-1 TS'!AE415),'TtT V5-1 TS'!AD415&lt;&gt;'TtT V5-1 TS'!AF415,_xlfn.CONCAT('TtT V5-1 TS'!AE415,"-",'TtT V5-1 TS'!AG415))</f>
        <v>na</v>
      </c>
      <c r="D310" s="14" t="str">
        <f>_xlfn.CONCAT("[",TEXT('TtT V5-1 TS'!G415,"mm" ),"m; bis ",TEXT('TtT V5-1 TS'!J415,"hh:mm")," --- Folie ",Foliennotizen[[#This Row],[Folien]]," (",TEXT('TtT V5-1 TS'!AH415,"#"),")]")</f>
        <v>[05m; bis 10:58 --- Folie na (na)]</v>
      </c>
      <c r="E310" s="6" t="str">
        <f>_xlfn.CONCAT(CHAR(10),"ID: ",'TtT V5-1 TS'!L415," | Einheit ",'TtT V5-1 TS'!M415,": ",'TtT V5-1 TS'!N415," | Baustein ",'TtT V5-1 TS'!O415,": ",'TtT V5-1 TS'!P415)</f>
        <v xml:space="preserve">
ID: 04.03.03b.02_v_EN | Einheit 4: Digital RD | Baustein 3: RDM</v>
      </c>
      <c r="F310" s="6" t="str">
        <f>_xlfn.CONCAT(CHAR(10),"Inhalt ",'TtT V5-1 TS'!Q415,": ",'TtT V5-1 TS'!R415," (",'TtT V5-1 TS'!S415,") | Schritt ",'TtT V5-1 TS'!T415,": ",'TtT V5-1 TS'!U415)</f>
        <v xml:space="preserve">
Inhalt 03b: FAIR (True of False) | Schritt 2: Participants act</v>
      </c>
      <c r="G310" s="6" t="str">
        <f>_xlfn.CONCAT(CHAR(10),CHAR(10),"Aktive Rolle:",CHAR(10),'TtT V5-1 TS'!Z415)</f>
        <v xml:space="preserve">
Aktive Rolle:
Task:
- Online survey
- "Please answer the questions and decide whether the statements provided are true or not."
- Discussion of the answers afterwards
- In case of failure or technical issues with the online survey: Ask questions one by one, provide solutions, and explain.
- Questions: Which of the following statements regarding the FAIR principles do you agree with?
- 1) Only open data can also be FAIR.
- 2) Good RDM is a prerequisite for data that complies with the FAIR principles.
- 3) If data is open and FAIR, good data quality is guaranteed.
- 4) The more FAIR and open data are, the greater the potential for reuse.</v>
      </c>
      <c r="H310" s="6" t="str">
        <f>IF(ISBLANK('TtT V5-1 TS'!AA415),"",_xlfn.CONCAT(CHAR(10),CHAR(10),"Passive Rolle:",CHAR(10),'TtT V5-1 TS'!AA415))</f>
        <v/>
      </c>
      <c r="I310" s="6" t="str">
        <f>IF(ISBLANK('TtT V5-1 TS'!AB415),"",_xlfn.CONCAT(CHAR(10),CHAR(10),"--- Text für Chat---",CHAR(10),'TtT V5-1 TS'!AB415))</f>
        <v/>
      </c>
      <c r="J310" s="6" t="str">
        <f>IF(ISBLANK('TtT V5-1 TS'!AK415),"",_xlfn.CONCAT(CHAR(10),CHAR(10),"--- Ressource für Chat---",CHAR(10),'TtT V5-1 TS'!AK415))</f>
        <v/>
      </c>
      <c r="K310" s="6" t="str">
        <f t="shared" si="2"/>
        <v xml:space="preserve">
-*/-*/-*/-*/-*/-*/-*/-*/-*/-*/-*/-*/-*/-*/-*/-*/-*/-*/-*/-*/</v>
      </c>
      <c r="L310" s="7" t="str">
        <f>_xlfn.CONCAT(CHAR(10),Foliennotizen[[#This Row],[von bis - BS-Teilung]:[Zusatz Notes]])</f>
        <v xml:space="preserve">
[05m; bis 10:58 --- Folie na (na)]
ID: 04.03.03b.02_v_EN | Einheit 4: Digital RD | Baustein 3: RDM
Inhalt 03b: FAIR (True of False) | Schritt 2: Participants act
Aktive Rolle:
Task:
- Online survey
- "Please answer the questions and decide whether the statements provided are true or not."
- Discussion of the answers afterwards
- In case of failure or technical issues with the online survey: Ask questions one by one, provide solutions, and explain.
- Questions: Which of the following statements regarding the FAIR principles do you agree with?
- 1) Only open data can also be FAIR.
- 2) Good RDM is a prerequisite for data that complies with the FAIR principles.
- 3) If data is open and FAIR, good data quality is guaranteed.
- 4) The more FAIR and open data are, the greater the potential for reuse.
-*/-*/-*/-*/-*/-*/-*/-*/-*/-*/-*/-*/-*/-*/-*/-*/-*/-*/-*/-*/</v>
      </c>
    </row>
    <row r="311" spans="1:12" x14ac:dyDescent="0.2">
      <c r="A311" s="6">
        <f>'TtT V5-1 TS'!$B416</f>
        <v>5</v>
      </c>
      <c r="B311" s="6" t="e">
        <f>'TtT V5-1 TS'!#REF!</f>
        <v>#REF!</v>
      </c>
      <c r="C311" s="6" t="str" cm="1">
        <f t="array" ref="C311">_xlfn.IFS('TtT V5-1 TS'!AD416="na","na",'TtT V5-1 TS'!AD416='TtT V5-1 TS'!AF416,_xlfn.CONCAT('TtT V5-1 TS'!AE416),'TtT V5-1 TS'!AD416&lt;&gt;'TtT V5-1 TS'!AF416,_xlfn.CONCAT('TtT V5-1 TS'!AE416,"-",'TtT V5-1 TS'!AG416))</f>
        <v>4.13</v>
      </c>
      <c r="D311" s="14" t="str">
        <f>_xlfn.CONCAT("[",TEXT('TtT V5-1 TS'!G416,"mm" ),"m; bis ",TEXT('TtT V5-1 TS'!J416,"hh:mm")," --- Folie ",Foliennotizen[[#This Row],[Folien]]," (",TEXT('TtT V5-1 TS'!AH416,"#"),")]")</f>
        <v>[01m; bis 10:59 --- Folie 4.13 (1)]</v>
      </c>
      <c r="E311" s="6" t="str">
        <f>_xlfn.CONCAT(CHAR(10),"ID: ",'TtT V5-1 TS'!L416," | Einheit ",'TtT V5-1 TS'!M416,": ",'TtT V5-1 TS'!N416," | Baustein ",'TtT V5-1 TS'!O416,": ",'TtT V5-1 TS'!P416)</f>
        <v xml:space="preserve">
ID: 04.03.04.01_v_EN | Einheit 4: Digital RD | Baustein 3: RDM</v>
      </c>
      <c r="F311" s="6" t="str">
        <f>_xlfn.CONCAT(CHAR(10),"Inhalt ",'TtT V5-1 TS'!Q416,": ",'TtT V5-1 TS'!R416," (",'TtT V5-1 TS'!S416,") | Schritt ",'TtT V5-1 TS'!T416,": ",'TtT V5-1 TS'!U416)</f>
        <v xml:space="preserve">
Inhalt 4: Aspects RDM (Talk) | Schritt 1: WL speaks</v>
      </c>
      <c r="G311" s="6" t="str">
        <f>_xlfn.CONCAT(CHAR(10),CHAR(10),"Aktive Rolle:",CHAR(10),'TtT V5-1 TS'!Z416)</f>
        <v xml:space="preserve">
Aktive Rolle:
Talk: Aspects of RDM are explained</v>
      </c>
      <c r="H311" s="6" t="str">
        <f>IF(ISBLANK('TtT V5-1 TS'!AA416),"",_xlfn.CONCAT(CHAR(10),CHAR(10),"Passive Rolle:",CHAR(10),'TtT V5-1 TS'!AA416))</f>
        <v/>
      </c>
      <c r="I311" s="6" t="str">
        <f>IF(ISBLANK('TtT V5-1 TS'!AB416),"",_xlfn.CONCAT(CHAR(10),CHAR(10),"--- Text für Chat---",CHAR(10),'TtT V5-1 TS'!AB416))</f>
        <v/>
      </c>
      <c r="J311" s="6" t="str">
        <f>IF(ISBLANK('TtT V5-1 TS'!AK416),"",_xlfn.CONCAT(CHAR(10),CHAR(10),"--- Ressource für Chat---",CHAR(10),'TtT V5-1 TS'!AK416))</f>
        <v/>
      </c>
      <c r="K311" s="6" t="str">
        <f t="shared" si="2"/>
        <v xml:space="preserve">
-*/-*/-*/-*/-*/-*/-*/-*/-*/-*/-*/-*/-*/-*/-*/-*/-*/-*/-*/-*/</v>
      </c>
      <c r="L311" s="7" t="str">
        <f>_xlfn.CONCAT(CHAR(10),Foliennotizen[[#This Row],[von bis - BS-Teilung]:[Zusatz Notes]])</f>
        <v xml:space="preserve">
[01m; bis 10:59 --- Folie 4.13 (1)]
ID: 04.03.04.01_v_EN | Einheit 4: Digital RD | Baustein 3: RDM
Inhalt 4: Aspects RDM (Talk) | Schritt 1: WL speaks
Aktive Rolle:
Talk: Aspects of RDM are explained
-*/-*/-*/-*/-*/-*/-*/-*/-*/-*/-*/-*/-*/-*/-*/-*/-*/-*/-*/-*/</v>
      </c>
    </row>
    <row r="312" spans="1:12" x14ac:dyDescent="0.2">
      <c r="A312" s="6">
        <f>'TtT V5-1 TS'!$B417</f>
        <v>5</v>
      </c>
      <c r="B312" s="6" t="e">
        <f>'TtT V5-1 TS'!#REF!</f>
        <v>#REF!</v>
      </c>
      <c r="C312" s="6" t="str" cm="1">
        <f t="array" ref="C312">_xlfn.IFS('TtT V5-1 TS'!AD417="na","na",'TtT V5-1 TS'!AD417='TtT V5-1 TS'!AF417,_xlfn.CONCAT('TtT V5-1 TS'!AE417),'TtT V5-1 TS'!AD417&lt;&gt;'TtT V5-1 TS'!AF417,_xlfn.CONCAT('TtT V5-1 TS'!AE417,"-",'TtT V5-1 TS'!AG417))</f>
        <v>5.1-5.3</v>
      </c>
      <c r="D312" s="14" t="str">
        <f>_xlfn.CONCAT("[",TEXT('TtT V5-1 TS'!G417,"mm" ),"m; bis ",TEXT('TtT V5-1 TS'!J417,"hh:mm")," --- Folie ",Foliennotizen[[#This Row],[Folien]]," (",TEXT('TtT V5-1 TS'!AH417,"#"),")]")</f>
        <v>[04m; bis 11:03 --- Folie 5.1-5.3 (3)]</v>
      </c>
      <c r="E312" s="6" t="str">
        <f>_xlfn.CONCAT(CHAR(10),"ID: ",'TtT V5-1 TS'!L417," | Einheit ",'TtT V5-1 TS'!M417,": ",'TtT V5-1 TS'!N417," | Baustein ",'TtT V5-1 TS'!O417,": ",'TtT V5-1 TS'!P417)</f>
        <v xml:space="preserve">
ID: 05.01.01.01_v_EN | Einheit 5: RD Policies | Baustein 1: RD Policies</v>
      </c>
      <c r="F312" s="6" t="str">
        <f>_xlfn.CONCAT(CHAR(10),"Inhalt ",'TtT V5-1 TS'!Q417,": ",'TtT V5-1 TS'!R417," (",'TtT V5-1 TS'!S417,") | Schritt ",'TtT V5-1 TS'!T417,": ",'TtT V5-1 TS'!U417)</f>
        <v xml:space="preserve">
Inhalt 1: RD Policy Introduction (Talk) | Schritt 1: WL speaks</v>
      </c>
      <c r="G312" s="6" t="str">
        <f>_xlfn.CONCAT(CHAR(10),CHAR(10),"Aktive Rolle:",CHAR(10),'TtT V5-1 TS'!Z417)</f>
        <v xml:space="preserve">
Aktive Rolle:
Talk:
- Overview of research data policy types
- Example publisher policy (Springer Nature)</v>
      </c>
      <c r="H312" s="6" t="str">
        <f>IF(ISBLANK('TtT V5-1 TS'!AA417),"",_xlfn.CONCAT(CHAR(10),CHAR(10),"Passive Rolle:",CHAR(10),'TtT V5-1 TS'!AA417))</f>
        <v/>
      </c>
      <c r="I312" s="6" t="str">
        <f>IF(ISBLANK('TtT V5-1 TS'!AB417),"",_xlfn.CONCAT(CHAR(10),CHAR(10),"--- Text für Chat---",CHAR(10),'TtT V5-1 TS'!AB417))</f>
        <v/>
      </c>
      <c r="J312" s="6" t="str">
        <f>IF(ISBLANK('TtT V5-1 TS'!AK417),"",_xlfn.CONCAT(CHAR(10),CHAR(10),"--- Ressource für Chat---",CHAR(10),'TtT V5-1 TS'!AK417))</f>
        <v/>
      </c>
      <c r="K312" s="6" t="str">
        <f t="shared" si="2"/>
        <v xml:space="preserve">
-*/-*/-*/-*/-*/-*/-*/-*/-*/-*/-*/-*/-*/-*/-*/-*/-*/-*/-*/-*/</v>
      </c>
      <c r="L312" s="7" t="str">
        <f>_xlfn.CONCAT(CHAR(10),Foliennotizen[[#This Row],[von bis - BS-Teilung]:[Zusatz Notes]])</f>
        <v xml:space="preserve">
[04m; bis 11:03 --- Folie 5.1-5.3 (3)]
ID: 05.01.01.01_v_EN | Einheit 5: RD Policies | Baustein 1: RD Policies
Inhalt 1: RD Policy Introduction (Talk) | Schritt 1: WL speaks
Aktive Rolle:
Talk:
- Overview of research data policy types
- Example publisher policy (Springer Nature)
-*/-*/-*/-*/-*/-*/-*/-*/-*/-*/-*/-*/-*/-*/-*/-*/-*/-*/-*/-*/</v>
      </c>
    </row>
    <row r="313" spans="1:12" x14ac:dyDescent="0.2">
      <c r="A313" s="6">
        <f>'TtT V5-1 TS'!$B419</f>
        <v>5</v>
      </c>
      <c r="B313" s="6" t="e">
        <f>'TtT V5-1 TS'!#REF!</f>
        <v>#REF!</v>
      </c>
      <c r="C313" s="6" t="str" cm="1">
        <f t="array" ref="C313">_xlfn.IFS('TtT V5-1 TS'!AD419="na","na",'TtT V5-1 TS'!AD419='TtT V5-1 TS'!AF419,_xlfn.CONCAT('TtT V5-1 TS'!AE419),'TtT V5-1 TS'!AD419&lt;&gt;'TtT V5-1 TS'!AF419,_xlfn.CONCAT('TtT V5-1 TS'!AE419,"-",'TtT V5-1 TS'!AG419))</f>
        <v>5.5-5.6</v>
      </c>
      <c r="D313" s="14" t="str">
        <f>_xlfn.CONCAT("[",TEXT('TtT V5-1 TS'!G419,"mm" ),"m; bis ",TEXT('TtT V5-1 TS'!J419,"hh:mm")," --- Folie ",Foliennotizen[[#This Row],[Folien]]," (",TEXT('TtT V5-1 TS'!AH419,"#"),")]")</f>
        <v>[06m; bis 11:13 --- Folie 5.5-5.6 (2)]</v>
      </c>
      <c r="E313" s="6" t="str">
        <f>_xlfn.CONCAT(CHAR(10),"ID: ",'TtT V5-1 TS'!L419," | Einheit ",'TtT V5-1 TS'!M419,": ",'TtT V5-1 TS'!N419," | Baustein ",'TtT V5-1 TS'!O419,": ",'TtT V5-1 TS'!P419)</f>
        <v xml:space="preserve">
ID: 05.02.02.01_v_EN | Einheit 5: RD Policies | Baustein 2: Institutional policies</v>
      </c>
      <c r="F313" s="6" t="str">
        <f>_xlfn.CONCAT(CHAR(10),"Inhalt ",'TtT V5-1 TS'!Q419,": ",'TtT V5-1 TS'!R419," (",'TtT V5-1 TS'!S419,") | Schritt ",'TtT V5-1 TS'!T419,": ",'TtT V5-1 TS'!U419)</f>
        <v xml:space="preserve">
Inhalt 2: RD policy (Ideas out loud) | Schritt 1: Participants provide input</v>
      </c>
      <c r="G313" s="6" t="str">
        <f>_xlfn.CONCAT(CHAR(10),CHAR(10),"Aktive Rolle:",CHAR(10),'TtT V5-1 TS'!Z419)</f>
        <v xml:space="preserve">
Aktive Rolle:
Task:
- Call out without notes
- "Is there an RD policy at your institution? What is its scope? Where is it located? Does it cover everything you expect?"
- Please just call out your answers
- Resources for assistance are in the slides (otherwise do not elaborate further)</v>
      </c>
      <c r="H313" s="6" t="str">
        <f>IF(ISBLANK('TtT V5-1 TS'!AA419),"",_xlfn.CONCAT(CHAR(10),CHAR(10),"Passive Rolle:",CHAR(10),'TtT V5-1 TS'!AA419))</f>
        <v xml:space="preserve">
Passive Rolle:
* In chat [towards the end]: Links to the policy of the University of Münster and a sample guideline</v>
      </c>
      <c r="I313" s="6" t="str">
        <f>IF(ISBLANK('TtT V5-1 TS'!AB419),"",_xlfn.CONCAT(CHAR(10),CHAR(10),"--- Text für Chat---",CHAR(10),'TtT V5-1 TS'!AB419))</f>
        <v/>
      </c>
      <c r="J313" s="6" t="str">
        <f>IF(ISBLANK('TtT V5-1 TS'!AK419),"",_xlfn.CONCAT(CHAR(10),CHAR(10),"--- Ressource für Chat---",CHAR(10),'TtT V5-1 TS'!AK419))</f>
        <v/>
      </c>
      <c r="K313" s="6" t="str">
        <f t="shared" si="2"/>
        <v xml:space="preserve">
-*/-*/-*/-*/-*/-*/-*/-*/-*/-*/-*/-*/-*/-*/-*/-*/-*/-*/-*/-*/</v>
      </c>
      <c r="L313" s="7" t="str">
        <f>_xlfn.CONCAT(CHAR(10),Foliennotizen[[#This Row],[von bis - BS-Teilung]:[Zusatz Notes]])</f>
        <v xml:space="preserve">
[06m; bis 11:13 --- Folie 5.5-5.6 (2)]
ID: 05.02.02.01_v_EN | Einheit 5: RD Policies | Baustein 2: Institutional policies
Inhalt 2: RD policy (Ideas out loud) | Schritt 1: Participants provide input
Aktive Rolle:
Task:
- Call out without notes
- "Is there an RD policy at your institution? What is its scope? Where is it located? Does it cover everything you expect?"
- Please just call out your answers
- Resources for assistance are in the slides (otherwise do not elaborate further)
Passive Rolle:
* In chat [towards the end]: Links to the policy of the University of Münster and a sample guideline
-*/-*/-*/-*/-*/-*/-*/-*/-*/-*/-*/-*/-*/-*/-*/-*/-*/-*/-*/-*/</v>
      </c>
    </row>
    <row r="314" spans="1:12" x14ac:dyDescent="0.2">
      <c r="A314" s="6">
        <f>'TtT V5-1 TS'!$B420</f>
        <v>5</v>
      </c>
      <c r="B314" s="6" t="e">
        <f>'TtT V5-1 TS'!#REF!</f>
        <v>#REF!</v>
      </c>
      <c r="C314" s="6" t="str" cm="1">
        <f t="array" ref="C314">_xlfn.IFS('TtT V5-1 TS'!AD420="na","na",'TtT V5-1 TS'!AD420='TtT V5-1 TS'!AF420,_xlfn.CONCAT('TtT V5-1 TS'!AE420),'TtT V5-1 TS'!AD420&lt;&gt;'TtT V5-1 TS'!AF420,_xlfn.CONCAT('TtT V5-1 TS'!AE420,"-",'TtT V5-1 TS'!AG420))</f>
        <v>6.1-6.2</v>
      </c>
      <c r="D314" s="14" t="str">
        <f>_xlfn.CONCAT("[",TEXT('TtT V5-1 TS'!G420,"mm" ),"m; bis ",TEXT('TtT V5-1 TS'!J420,"hh:mm")," --- Folie ",Foliennotizen[[#This Row],[Folien]]," (",TEXT('TtT V5-1 TS'!AH420,"#"),")]")</f>
        <v>[02m; bis 11:15 --- Folie 6.1-6.2 (2)]</v>
      </c>
      <c r="E314" s="6" t="str">
        <f>_xlfn.CONCAT(CHAR(10),"ID: ",'TtT V5-1 TS'!L420," | Einheit ",'TtT V5-1 TS'!M420,": ",'TtT V5-1 TS'!N420," | Baustein ",'TtT V5-1 TS'!O420,": ",'TtT V5-1 TS'!P420)</f>
        <v xml:space="preserve">
ID: 06.01.01.01_v_EN | Einheit 6: DMP | Baustein 1: Definition and motivation</v>
      </c>
      <c r="F314" s="6" t="str">
        <f>_xlfn.CONCAT(CHAR(10),"Inhalt ",'TtT V5-1 TS'!Q420,": ",'TtT V5-1 TS'!R420," (",'TtT V5-1 TS'!S420,") | Schritt ",'TtT V5-1 TS'!T420,": ",'TtT V5-1 TS'!U420)</f>
        <v xml:space="preserve">
Inhalt 1: Intro DMP (Talk) | Schritt 1: WL speaks</v>
      </c>
      <c r="G314" s="6" t="str">
        <f>_xlfn.CONCAT(CHAR(10),CHAR(10),"Aktive Rolle:",CHAR(10),'TtT V5-1 TS'!Z420)</f>
        <v xml:space="preserve">
Aktive Rolle:
Talk: Explanation of the term DMP</v>
      </c>
      <c r="H314" s="6" t="str">
        <f>IF(ISBLANK('TtT V5-1 TS'!AA420),"",_xlfn.CONCAT(CHAR(10),CHAR(10),"Passive Rolle:",CHAR(10),'TtT V5-1 TS'!AA420))</f>
        <v/>
      </c>
      <c r="I314" s="6" t="str">
        <f>IF(ISBLANK('TtT V5-1 TS'!AB420),"",_xlfn.CONCAT(CHAR(10),CHAR(10),"--- Text für Chat---",CHAR(10),'TtT V5-1 TS'!AB420))</f>
        <v/>
      </c>
      <c r="J314" s="6" t="str">
        <f>IF(ISBLANK('TtT V5-1 TS'!AK420),"",_xlfn.CONCAT(CHAR(10),CHAR(10),"--- Ressource für Chat---",CHAR(10),'TtT V5-1 TS'!AK420))</f>
        <v/>
      </c>
      <c r="K314" s="6" t="str">
        <f t="shared" si="2"/>
        <v xml:space="preserve">
-*/-*/-*/-*/-*/-*/-*/-*/-*/-*/-*/-*/-*/-*/-*/-*/-*/-*/-*/-*/</v>
      </c>
      <c r="L314" s="7" t="str">
        <f>_xlfn.CONCAT(CHAR(10),Foliennotizen[[#This Row],[von bis - BS-Teilung]:[Zusatz Notes]])</f>
        <v xml:space="preserve">
[02m; bis 11:15 --- Folie 6.1-6.2 (2)]
ID: 06.01.01.01_v_EN | Einheit 6: DMP | Baustein 1: Definition and motivation
Inhalt 1: Intro DMP (Talk) | Schritt 1: WL speaks
Aktive Rolle:
Talk: Explanation of the term DMP
-*/-*/-*/-*/-*/-*/-*/-*/-*/-*/-*/-*/-*/-*/-*/-*/-*/-*/-*/-*/</v>
      </c>
    </row>
    <row r="315" spans="1:12" x14ac:dyDescent="0.2">
      <c r="A315" s="6">
        <f>'TtT V5-1 TS'!$B421</f>
        <v>5</v>
      </c>
      <c r="B315" s="6" t="e">
        <f>'TtT V5-1 TS'!#REF!</f>
        <v>#REF!</v>
      </c>
      <c r="C315" s="6" t="str" cm="1">
        <f t="array" ref="C315">_xlfn.IFS('TtT V5-1 TS'!AD421="na","na",'TtT V5-1 TS'!AD421='TtT V5-1 TS'!AF421,_xlfn.CONCAT('TtT V5-1 TS'!AE421),'TtT V5-1 TS'!AD421&lt;&gt;'TtT V5-1 TS'!AF421,_xlfn.CONCAT('TtT V5-1 TS'!AE421,"-",'TtT V5-1 TS'!AG421))</f>
        <v>6.3</v>
      </c>
      <c r="D315" s="14" t="str">
        <f>_xlfn.CONCAT("[",TEXT('TtT V5-1 TS'!G421,"mm" ),"m; bis ",TEXT('TtT V5-1 TS'!J421,"hh:mm")," --- Folie ",Foliennotizen[[#This Row],[Folien]]," (",TEXT('TtT V5-1 TS'!AH421,"#"),")]")</f>
        <v>[07m; bis 11:22 --- Folie 6.3 (1)]</v>
      </c>
      <c r="E315" s="6" t="str">
        <f>_xlfn.CONCAT(CHAR(10),"ID: ",'TtT V5-1 TS'!L421," | Einheit ",'TtT V5-1 TS'!M421,": ",'TtT V5-1 TS'!N421," | Baustein ",'TtT V5-1 TS'!O421,": ",'TtT V5-1 TS'!P421)</f>
        <v xml:space="preserve">
ID: 06.01.02.01_v_EN | Einheit 6: DMP | Baustein 1: Definition and motivation</v>
      </c>
      <c r="F315" s="6" t="str">
        <f>_xlfn.CONCAT(CHAR(10),"Inhalt ",'TtT V5-1 TS'!Q421,": ",'TtT V5-1 TS'!R421," (",'TtT V5-1 TS'!S421,") | Schritt ",'TtT V5-1 TS'!T421,": ",'TtT V5-1 TS'!U421)</f>
        <v xml:space="preserve">
Inhalt 2: DMP (Ideas out loud) | Schritt 1: Participants provide input</v>
      </c>
      <c r="G315" s="6" t="str">
        <f>_xlfn.CONCAT(CHAR(10),CHAR(10),"Aktive Rolle:",CHAR(10),'TtT V5-1 TS'!Z421)</f>
        <v xml:space="preserve">
Aktive Rolle:
Task:
- Call out without notes
- "What do you think: What advantages can a data management plan bring?"
- Please call out your answers directly</v>
      </c>
      <c r="H315" s="6" t="str">
        <f>IF(ISBLANK('TtT V5-1 TS'!AA421),"",_xlfn.CONCAT(CHAR(10),CHAR(10),"Passive Rolle:",CHAR(10),'TtT V5-1 TS'!AA421))</f>
        <v/>
      </c>
      <c r="I315" s="6" t="str">
        <f>IF(ISBLANK('TtT V5-1 TS'!AB421),"",_xlfn.CONCAT(CHAR(10),CHAR(10),"--- Text für Chat---",CHAR(10),'TtT V5-1 TS'!AB421))</f>
        <v/>
      </c>
      <c r="J315" s="6" t="str">
        <f>IF(ISBLANK('TtT V5-1 TS'!AK421),"",_xlfn.CONCAT(CHAR(10),CHAR(10),"--- Ressource für Chat---",CHAR(10),'TtT V5-1 TS'!AK421))</f>
        <v/>
      </c>
      <c r="K315" s="6" t="str">
        <f t="shared" si="2"/>
        <v xml:space="preserve">
-*/-*/-*/-*/-*/-*/-*/-*/-*/-*/-*/-*/-*/-*/-*/-*/-*/-*/-*/-*/</v>
      </c>
      <c r="L315" s="7" t="str">
        <f>_xlfn.CONCAT(CHAR(10),Foliennotizen[[#This Row],[von bis - BS-Teilung]:[Zusatz Notes]])</f>
        <v xml:space="preserve">
[07m; bis 11:22 --- Folie 6.3 (1)]
ID: 06.01.02.01_v_EN | Einheit 6: DMP | Baustein 1: Definition and motivation
Inhalt 2: DMP (Ideas out loud) | Schritt 1: Participants provide input
Aktive Rolle:
Task:
- Call out without notes
- "What do you think: What advantages can a data management plan bring?"
- Please call out your answers directly
-*/-*/-*/-*/-*/-*/-*/-*/-*/-*/-*/-*/-*/-*/-*/-*/-*/-*/-*/-*/</v>
      </c>
    </row>
    <row r="316" spans="1:12" x14ac:dyDescent="0.2">
      <c r="A316" s="6">
        <f>'TtT V5-1 TS'!$B423</f>
        <v>5</v>
      </c>
      <c r="B316" s="6" t="e">
        <f>'TtT V5-1 TS'!#REF!</f>
        <v>#REF!</v>
      </c>
      <c r="C316" s="6" t="str" cm="1">
        <f t="array" ref="C316">_xlfn.IFS('TtT V5-1 TS'!AD423="na","na",'TtT V5-1 TS'!AD423='TtT V5-1 TS'!AF423,_xlfn.CONCAT('TtT V5-1 TS'!AE423),'TtT V5-1 TS'!AD423&lt;&gt;'TtT V5-1 TS'!AF423,_xlfn.CONCAT('TtT V5-1 TS'!AE423,"-",'TtT V5-1 TS'!AG423))</f>
        <v>6.5</v>
      </c>
      <c r="D316" s="14" t="str">
        <f>_xlfn.CONCAT("[",TEXT('TtT V5-1 TS'!G423,"mm" ),"m; bis ",TEXT('TtT V5-1 TS'!J423,"hh:mm")," --- Folie ",Foliennotizen[[#This Row],[Folien]]," (",TEXT('TtT V5-1 TS'!AH423,"#"),")]")</f>
        <v>[02m; bis 11:29 --- Folie 6.5 (1)]</v>
      </c>
      <c r="E316" s="6" t="str">
        <f>_xlfn.CONCAT(CHAR(10),"ID: ",'TtT V5-1 TS'!L423," | Einheit ",'TtT V5-1 TS'!M423,": ",'TtT V5-1 TS'!N423," | Baustein ",'TtT V5-1 TS'!O423,": ",'TtT V5-1 TS'!P423)</f>
        <v xml:space="preserve">
ID: 06.03.01.01_v_EN | Einheit 6: DMP | Baustein 3: Components of a DMP</v>
      </c>
      <c r="F316" s="6" t="str">
        <f>_xlfn.CONCAT(CHAR(10),"Inhalt ",'TtT V5-1 TS'!Q423,": ",'TtT V5-1 TS'!R423," (",'TtT V5-1 TS'!S423,") | Schritt ",'TtT V5-1 TS'!T423,": ",'TtT V5-1 TS'!U423)</f>
        <v xml:space="preserve">
Inhalt 1: DMP Components (Talk) | Schritt 1: WL speaks</v>
      </c>
      <c r="G316" s="6" t="str">
        <f>_xlfn.CONCAT(CHAR(10),CHAR(10),"Aktive Rolle:",CHAR(10),'TtT V5-1 TS'!Z423)</f>
        <v xml:space="preserve">
Aktive Rolle:
Talk: Components of DMP</v>
      </c>
      <c r="H316" s="6" t="str">
        <f>IF(ISBLANK('TtT V5-1 TS'!AA423),"",_xlfn.CONCAT(CHAR(10),CHAR(10),"Passive Rolle:",CHAR(10),'TtT V5-1 TS'!AA423))</f>
        <v/>
      </c>
      <c r="I316" s="6" t="str">
        <f>IF(ISBLANK('TtT V5-1 TS'!AB423),"",_xlfn.CONCAT(CHAR(10),CHAR(10),"--- Text für Chat---",CHAR(10),'TtT V5-1 TS'!AB423))</f>
        <v/>
      </c>
      <c r="J316" s="6" t="str">
        <f>IF(ISBLANK('TtT V5-1 TS'!AK423),"",_xlfn.CONCAT(CHAR(10),CHAR(10),"--- Ressource für Chat---",CHAR(10),'TtT V5-1 TS'!AK423))</f>
        <v/>
      </c>
      <c r="K316" s="6" t="str">
        <f t="shared" si="2"/>
        <v xml:space="preserve">
-*/-*/-*/-*/-*/-*/-*/-*/-*/-*/-*/-*/-*/-*/-*/-*/-*/-*/-*/-*/</v>
      </c>
      <c r="L316" s="7" t="str">
        <f>_xlfn.CONCAT(CHAR(10),Foliennotizen[[#This Row],[von bis - BS-Teilung]:[Zusatz Notes]])</f>
        <v xml:space="preserve">
[02m; bis 11:29 --- Folie 6.5 (1)]
ID: 06.03.01.01_v_EN | Einheit 6: DMP | Baustein 3: Components of a DMP
Inhalt 1: DMP Components (Talk) | Schritt 1: WL speaks
Aktive Rolle:
Talk: Components of DMP
-*/-*/-*/-*/-*/-*/-*/-*/-*/-*/-*/-*/-*/-*/-*/-*/-*/-*/-*/-*/</v>
      </c>
    </row>
    <row r="317" spans="1:12" x14ac:dyDescent="0.2">
      <c r="A317" s="6">
        <f>'TtT V5-1 TS'!$B424</f>
        <v>5</v>
      </c>
      <c r="B317" s="6" t="e">
        <f>'TtT V5-1 TS'!#REF!</f>
        <v>#REF!</v>
      </c>
      <c r="C317" s="6" t="str" cm="1">
        <f t="array" ref="C317">_xlfn.IFS('TtT V5-1 TS'!AD424="na","na",'TtT V5-1 TS'!AD424='TtT V5-1 TS'!AF424,_xlfn.CONCAT('TtT V5-1 TS'!AE424),'TtT V5-1 TS'!AD424&lt;&gt;'TtT V5-1 TS'!AF424,_xlfn.CONCAT('TtT V5-1 TS'!AE424,"-",'TtT V5-1 TS'!AG424))</f>
        <v>na</v>
      </c>
      <c r="D317" s="14" t="str">
        <f>_xlfn.CONCAT("[",TEXT('TtT V5-1 TS'!G424,"mm" ),"m; bis ",TEXT('TtT V5-1 TS'!J424,"hh:mm")," --- Folie ",Foliennotizen[[#This Row],[Folien]]," (",TEXT('TtT V5-1 TS'!AH424,"#"),")]")</f>
        <v>[02m; bis 11:29 --- Folie na (na)]</v>
      </c>
      <c r="E317" s="6" t="str">
        <f>_xlfn.CONCAT(CHAR(10),"ID: ",'TtT V5-1 TS'!L424," | Einheit ",'TtT V5-1 TS'!M424,": ",'TtT V5-1 TS'!N424," | Baustein ",'TtT V5-1 TS'!O424,": ",'TtT V5-1 TS'!P424)</f>
        <v xml:space="preserve">
ID: 06.03.01a.01_v_EN | Einheit 6: DMP | Baustein 3: Components of a DMP</v>
      </c>
      <c r="F317" s="6" t="str">
        <f>_xlfn.CONCAT(CHAR(10),"Inhalt ",'TtT V5-1 TS'!Q424,": ",'TtT V5-1 TS'!R424," (",'TtT V5-1 TS'!S424,") | Schritt ",'TtT V5-1 TS'!T424,": ",'TtT V5-1 TS'!U424)</f>
        <v xml:space="preserve">
Inhalt 01a: DMP Components (Flip and turn) | Schritt 1: 1/3 WL preparation BR</v>
      </c>
      <c r="G317" s="6" t="str">
        <f>_xlfn.CONCAT(CHAR(10),CHAR(10),"Aktive Rolle:",CHAR(10),'TtT V5-1 TS'!Z424)</f>
        <v xml:space="preserve">
Aktive Rolle:
Task:
- Divide participants into 2 BR
- Provide each group with a whiteboard with DMP components
-"Please arrange the components of a DMP in a meaningful order. Add any missing elements if necessary."
- BR Time: 5 minutes
- Presentation of results after group work by 1 participant from each group in plenary, maximum 1-2 minutes</v>
      </c>
      <c r="H317" s="6" t="str">
        <f>IF(ISBLANK('TtT V5-1 TS'!AA424),"",_xlfn.CONCAT(CHAR(10),CHAR(10),"Passive Rolle:",CHAR(10),'TtT V5-1 TS'!AA424))</f>
        <v xml:space="preserve">
Passive Rolle:
* Prepare breakout rooms (2 groups)
* In chat: Links to the whiteboard
* In chat: task description
* Read out which person is in which group (1 or 2)</v>
      </c>
      <c r="I317" s="6" t="str">
        <f>IF(ISBLANK('TtT V5-1 TS'!AB424),"",_xlfn.CONCAT(CHAR(10),CHAR(10),"--- Text für Chat---",CHAR(10),'TtT V5-1 TS'!AB424))</f>
        <v xml:space="preserve">
--- Text für Chat---
Task for Breakout Room:
- Please arrange the components of the DMP on the whiteboard in a logical order. Add any missing elements if necessary.
- Time: 5 minutes
- Please prepare to briefly present your group's results in plenary (max. 1-2 minutes per group)
- Use the link assigned to your group</v>
      </c>
      <c r="J317" s="6" t="str">
        <f>IF(ISBLANK('TtT V5-1 TS'!AK424),"",_xlfn.CONCAT(CHAR(10),CHAR(10),"--- Ressource für Chat---",CHAR(10),'TtT V5-1 TS'!AK424))</f>
        <v/>
      </c>
      <c r="K317" s="6" t="str">
        <f t="shared" si="2"/>
        <v xml:space="preserve">
-*/-*/-*/-*/-*/-*/-*/-*/-*/-*/-*/-*/-*/-*/-*/-*/-*/-*/-*/-*/</v>
      </c>
      <c r="L317" s="7" t="str">
        <f>_xlfn.CONCAT(CHAR(10),Foliennotizen[[#This Row],[von bis - BS-Teilung]:[Zusatz Notes]])</f>
        <v xml:space="preserve">
[02m; bis 11:29 --- Folie na (na)]
ID: 06.03.01a.01_v_EN | Einheit 6: DMP | Baustein 3: Components of a DMP
Inhalt 01a: DMP Components (Flip and turn) | Schritt 1: 1/3 WL preparation BR
Aktive Rolle:
Task:
- Divide participants into 2 BR
- Provide each group with a whiteboard with DMP components
-"Please arrange the components of a DMP in a meaningful order. Add any missing elements if necessary."
- BR Time: 5 minutes
- Presentation of results after group work by 1 participant from each group in plenary, maximum 1-2 minutes
Passive Rolle:
* Prepare breakout rooms (2 groups)
* In chat: Links to the whiteboard
* In chat: task description
* Read out which person is in which group (1 or 2)
--- Text für Chat---
Task for Breakout Room:
- Please arrange the components of the DMP on the whiteboard in a logical order. Add any missing elements if necessary.
- Time: 5 minutes
- Please prepare to briefly present your group's results in plenary (max. 1-2 minutes per group)
- Use the link assigned to your group
-*/-*/-*/-*/-*/-*/-*/-*/-*/-*/-*/-*/-*/-*/-*/-*/-*/-*/-*/-*/</v>
      </c>
    </row>
    <row r="318" spans="1:12" x14ac:dyDescent="0.2">
      <c r="A318" s="6">
        <f>'TtT V5-1 TS'!$B425</f>
        <v>5</v>
      </c>
      <c r="B318" s="6" t="e">
        <f>'TtT V5-1 TS'!#REF!</f>
        <v>#REF!</v>
      </c>
      <c r="C318" s="6" t="str" cm="1">
        <f t="array" ref="C318">_xlfn.IFS('TtT V5-1 TS'!AD425="na","na",'TtT V5-1 TS'!AD425='TtT V5-1 TS'!AF425,_xlfn.CONCAT('TtT V5-1 TS'!AE425),'TtT V5-1 TS'!AD425&lt;&gt;'TtT V5-1 TS'!AF425,_xlfn.CONCAT('TtT V5-1 TS'!AE425,"-",'TtT V5-1 TS'!AG425))</f>
        <v>na</v>
      </c>
      <c r="D318" s="14" t="str">
        <f>_xlfn.CONCAT("[",TEXT('TtT V5-1 TS'!G425,"mm" ),"m; bis ",TEXT('TtT V5-1 TS'!J425,"hh:mm")," --- Folie ",Foliennotizen[[#This Row],[Folien]]," (",TEXT('TtT V5-1 TS'!AH425,"#"),")]")</f>
        <v>[05m; bis 11:29 --- Folie na (na)]</v>
      </c>
      <c r="E318" s="6" t="str">
        <f>_xlfn.CONCAT(CHAR(10),"ID: ",'TtT V5-1 TS'!L425," | Einheit ",'TtT V5-1 TS'!M425,": ",'TtT V5-1 TS'!N425," | Baustein ",'TtT V5-1 TS'!O425,": ",'TtT V5-1 TS'!P425)</f>
        <v xml:space="preserve">
ID: 06.03.01a.02_v_EN | Einheit 6: DMP | Baustein 3: Components of a DMP</v>
      </c>
      <c r="F318" s="6" t="str">
        <f>_xlfn.CONCAT(CHAR(10),"Inhalt ",'TtT V5-1 TS'!Q425,": ",'TtT V5-1 TS'!R425," (",'TtT V5-1 TS'!S425,") | Schritt ",'TtT V5-1 TS'!T425,": ",'TtT V5-1 TS'!U425)</f>
        <v xml:space="preserve">
Inhalt 01a: DMP Components (Flip and turn) | Schritt 2: 2/3 Participants group work BR</v>
      </c>
      <c r="G318" s="6" t="str">
        <f>_xlfn.CONCAT(CHAR(10),CHAR(10),"Aktive Rolle:",CHAR(10),'TtT V5-1 TS'!Z425)</f>
        <v xml:space="preserve">
Aktive Rolle:
Participants: group work in BR</v>
      </c>
      <c r="H318" s="6" t="str">
        <f>IF(ISBLANK('TtT V5-1 TS'!AA425),"",_xlfn.CONCAT(CHAR(10),CHAR(10),"Passive Rolle:",CHAR(10),'TtT V5-1 TS'!AA425))</f>
        <v/>
      </c>
      <c r="I318" s="6" t="str">
        <f>IF(ISBLANK('TtT V5-1 TS'!AB425),"",_xlfn.CONCAT(CHAR(10),CHAR(10),"--- Text für Chat---",CHAR(10),'TtT V5-1 TS'!AB425))</f>
        <v/>
      </c>
      <c r="J318" s="6" t="str">
        <f>IF(ISBLANK('TtT V5-1 TS'!AK425),"",_xlfn.CONCAT(CHAR(10),CHAR(10),"--- Ressource für Chat---",CHAR(10),'TtT V5-1 TS'!AK425))</f>
        <v/>
      </c>
      <c r="K318" s="6" t="str">
        <f t="shared" si="2"/>
        <v xml:space="preserve">
-*/-*/-*/-*/-*/-*/-*/-*/-*/-*/-*/-*/-*/-*/-*/-*/-*/-*/-*/-*/</v>
      </c>
      <c r="L318" s="7" t="str">
        <f>_xlfn.CONCAT(CHAR(10),Foliennotizen[[#This Row],[von bis - BS-Teilung]:[Zusatz Notes]])</f>
        <v xml:space="preserve">
[05m; bis 11:29 --- Folie na (na)]
ID: 06.03.01a.02_v_EN | Einheit 6: DMP | Baustein 3: Components of a DMP
Inhalt 01a: DMP Components (Flip and turn) | Schritt 2: 2/3 Participants group work BR
Aktive Rolle:
Participants: group work in BR
-*/-*/-*/-*/-*/-*/-*/-*/-*/-*/-*/-*/-*/-*/-*/-*/-*/-*/-*/-*/</v>
      </c>
    </row>
    <row r="319" spans="1:12" x14ac:dyDescent="0.2">
      <c r="A319" s="6">
        <f>'TtT V5-1 TS'!$B427</f>
        <v>5</v>
      </c>
      <c r="B319" s="6" t="e">
        <f>'TtT V5-1 TS'!#REF!</f>
        <v>#REF!</v>
      </c>
      <c r="C319" s="6" t="str" cm="1">
        <f t="array" ref="C319">_xlfn.IFS('TtT V5-1 TS'!AD427="na","na",'TtT V5-1 TS'!AD427='TtT V5-1 TS'!AF427,_xlfn.CONCAT('TtT V5-1 TS'!AE427),'TtT V5-1 TS'!AD427&lt;&gt;'TtT V5-1 TS'!AF427,_xlfn.CONCAT('TtT V5-1 TS'!AE427,"-",'TtT V5-1 TS'!AG427))</f>
        <v>6.6-6.8</v>
      </c>
      <c r="D319" s="14" t="str">
        <f>_xlfn.CONCAT("[",TEXT('TtT V5-1 TS'!G427,"mm" ),"m; bis ",TEXT('TtT V5-1 TS'!J427,"hh:mm")," --- Folie ",Foliennotizen[[#This Row],[Folien]]," (",TEXT('TtT V5-1 TS'!AH427,"#"),")]")</f>
        <v>[04m; bis 11:33 --- Folie 6.6-6.8 (3)]</v>
      </c>
      <c r="E319" s="6" t="str">
        <f>_xlfn.CONCAT(CHAR(10),"ID: ",'TtT V5-1 TS'!L427," | Einheit ",'TtT V5-1 TS'!M427,": ",'TtT V5-1 TS'!N427," | Baustein ",'TtT V5-1 TS'!O427,": ",'TtT V5-1 TS'!P427)</f>
        <v xml:space="preserve">
ID: 06.04.02.01_v_EN | Einheit 6: DMP | Baustein 4: DMP Tools</v>
      </c>
      <c r="F319" s="6" t="str">
        <f>_xlfn.CONCAT(CHAR(10),"Inhalt ",'TtT V5-1 TS'!Q427,": ",'TtT V5-1 TS'!R427," (",'TtT V5-1 TS'!S427,") | Schritt ",'TtT V5-1 TS'!T427,": ",'TtT V5-1 TS'!U427)</f>
        <v xml:space="preserve">
Inhalt 2: DMP Tools (Talk) | Schritt 1: WL speaks</v>
      </c>
      <c r="G319" s="6" t="str">
        <f>_xlfn.CONCAT(CHAR(10),CHAR(10),"Aktive Rolle:",CHAR(10),'TtT V5-1 TS'!Z427)</f>
        <v xml:space="preserve">
Aktive Rolle:
Talk:
- Mentioning various DMP tools
- DMP tool guide</v>
      </c>
      <c r="H319" s="6" t="str">
        <f>IF(ISBLANK('TtT V5-1 TS'!AA427),"",_xlfn.CONCAT(CHAR(10),CHAR(10),"Passive Rolle:",CHAR(10),'TtT V5-1 TS'!AA427))</f>
        <v xml:space="preserve">
Passive Rolle:
* In chat: link to DMP tool guide
</v>
      </c>
      <c r="I319" s="6" t="str">
        <f>IF(ISBLANK('TtT V5-1 TS'!AB427),"",_xlfn.CONCAT(CHAR(10),CHAR(10),"--- Text für Chat---",CHAR(10),'TtT V5-1 TS'!AB427))</f>
        <v/>
      </c>
      <c r="J319" s="6" t="str">
        <f>IF(ISBLANK('TtT V5-1 TS'!AK427),"",_xlfn.CONCAT(CHAR(10),CHAR(10),"--- Ressource für Chat---",CHAR(10),'TtT V5-1 TS'!AK427))</f>
        <v xml:space="preserve">
--- Ressource für Chat---
DMP-Toolguide: http://doi.org/10.5281/zenodo.4632308</v>
      </c>
      <c r="K319" s="6" t="str">
        <f t="shared" si="2"/>
        <v xml:space="preserve">
-*/-*/-*/-*/-*/-*/-*/-*/-*/-*/-*/-*/-*/-*/-*/-*/-*/-*/-*/-*/</v>
      </c>
      <c r="L319" s="7" t="str">
        <f>_xlfn.CONCAT(CHAR(10),Foliennotizen[[#This Row],[von bis - BS-Teilung]:[Zusatz Notes]])</f>
        <v xml:space="preserve">
[04m; bis 11:33 --- Folie 6.6-6.8 (3)]
ID: 06.04.02.01_v_EN | Einheit 6: DMP | Baustein 4: DMP Tools
Inhalt 2: DMP Tools (Talk) | Schritt 1: WL speaks
Aktive Rolle:
Talk:
- Mentioning various DMP tools
- DMP tool guide
Passive Rolle:
* In chat: link to DMP tool guide
--- Ressource für Chat---
DMP-Toolguide: http://doi.org/10.5281/zenodo.4632308
-*/-*/-*/-*/-*/-*/-*/-*/-*/-*/-*/-*/-*/-*/-*/-*/-*/-*/-*/-*/</v>
      </c>
    </row>
    <row r="320" spans="1:12" x14ac:dyDescent="0.2">
      <c r="A320" s="6">
        <f>'TtT V5-1 TS'!$B428</f>
        <v>5</v>
      </c>
      <c r="B320" s="6" t="e">
        <f>'TtT V5-1 TS'!#REF!</f>
        <v>#REF!</v>
      </c>
      <c r="C320" s="6" t="str" cm="1">
        <f t="array" ref="C320">_xlfn.IFS('TtT V5-1 TS'!AD428="na","na",'TtT V5-1 TS'!AD428='TtT V5-1 TS'!AF428,_xlfn.CONCAT('TtT V5-1 TS'!AE428),'TtT V5-1 TS'!AD428&lt;&gt;'TtT V5-1 TS'!AF428,_xlfn.CONCAT('TtT V5-1 TS'!AE428,"-",'TtT V5-1 TS'!AG428))</f>
        <v>na</v>
      </c>
      <c r="D320" s="14" t="str">
        <f>_xlfn.CONCAT("[",TEXT('TtT V5-1 TS'!G428,"mm" ),"m; bis ",TEXT('TtT V5-1 TS'!J428,"hh:mm")," --- Folie ",Foliennotizen[[#This Row],[Folien]]," (",TEXT('TtT V5-1 TS'!AH428,"#"),")]")</f>
        <v>[03m; bis 11:33 --- Folie na (na)]</v>
      </c>
      <c r="E320" s="6" t="str">
        <f>_xlfn.CONCAT(CHAR(10),"ID: ",'TtT V5-1 TS'!L428," | Einheit ",'TtT V5-1 TS'!M428,": ",'TtT V5-1 TS'!N428," | Baustein ",'TtT V5-1 TS'!O428,": ",'TtT V5-1 TS'!P428)</f>
        <v xml:space="preserve">
ID: 06.04.02a.01_v_EN | Einheit 6: DMP | Baustein 4: DMP Tools</v>
      </c>
      <c r="F320" s="6" t="str">
        <f>_xlfn.CONCAT(CHAR(10),"Inhalt ",'TtT V5-1 TS'!Q428,": ",'TtT V5-1 TS'!R428," (",'TtT V5-1 TS'!S428,") | Schritt ",'TtT V5-1 TS'!T428,": ",'TtT V5-1 TS'!U428)</f>
        <v xml:space="preserve">
Inhalt 02a: DMP Tools (Ideas out loud) | Schritt 1: Participants provide input</v>
      </c>
      <c r="G320" s="6" t="str">
        <f>_xlfn.CONCAT(CHAR(10),CHAR(10),"Aktive Rolle:",CHAR(10),'TtT V5-1 TS'!Z428)</f>
        <v xml:space="preserve">
Aktive Rolle:
Moderation:
- Call-out with notes
- "What contact points or tools for creating DMPs do you know?"
- Please shout out answers into the room</v>
      </c>
      <c r="H320" s="6" t="str">
        <f>IF(ISBLANK('TtT V5-1 TS'!AA428),"",_xlfn.CONCAT(CHAR(10),CHAR(10),"Passive Rolle:",CHAR(10),'TtT V5-1 TS'!AA428))</f>
        <v/>
      </c>
      <c r="I320" s="6" t="str">
        <f>IF(ISBLANK('TtT V5-1 TS'!AB428),"",_xlfn.CONCAT(CHAR(10),CHAR(10),"--- Text für Chat---",CHAR(10),'TtT V5-1 TS'!AB428))</f>
        <v/>
      </c>
      <c r="J320" s="6" t="str">
        <f>IF(ISBLANK('TtT V5-1 TS'!AK428),"",_xlfn.CONCAT(CHAR(10),CHAR(10),"--- Ressource für Chat---",CHAR(10),'TtT V5-1 TS'!AK428))</f>
        <v/>
      </c>
      <c r="K320" s="6" t="str">
        <f t="shared" si="2"/>
        <v xml:space="preserve">
-*/-*/-*/-*/-*/-*/-*/-*/-*/-*/-*/-*/-*/-*/-*/-*/-*/-*/-*/-*/</v>
      </c>
      <c r="L320" s="7" t="str">
        <f>_xlfn.CONCAT(CHAR(10),Foliennotizen[[#This Row],[von bis - BS-Teilung]:[Zusatz Notes]])</f>
        <v xml:space="preserve">
[03m; bis 11:33 --- Folie na (na)]
ID: 06.04.02a.01_v_EN | Einheit 6: DMP | Baustein 4: DMP Tools
Inhalt 02a: DMP Tools (Ideas out loud) | Schritt 1: Participants provide input
Aktive Rolle:
Moderation:
- Call-out with notes
- "What contact points or tools for creating DMPs do you know?"
- Please shout out answers into the room
-*/-*/-*/-*/-*/-*/-*/-*/-*/-*/-*/-*/-*/-*/-*/-*/-*/-*/-*/-*/</v>
      </c>
    </row>
    <row r="321" spans="1:12" x14ac:dyDescent="0.2">
      <c r="A321" s="6">
        <f>'TtT V5-1 TS'!$B429</f>
        <v>5</v>
      </c>
      <c r="B321" s="6" t="e">
        <f>'TtT V5-1 TS'!#REF!</f>
        <v>#REF!</v>
      </c>
      <c r="C321" s="6" t="str" cm="1">
        <f t="array" ref="C321">_xlfn.IFS('TtT V5-1 TS'!AD429="na","na",'TtT V5-1 TS'!AD429='TtT V5-1 TS'!AF429,_xlfn.CONCAT('TtT V5-1 TS'!AE429),'TtT V5-1 TS'!AD429&lt;&gt;'TtT V5-1 TS'!AF429,_xlfn.CONCAT('TtT V5-1 TS'!AE429,"-",'TtT V5-1 TS'!AG429))</f>
        <v>7.1-7.2</v>
      </c>
      <c r="D321" s="14" t="str">
        <f>_xlfn.CONCAT("[",TEXT('TtT V5-1 TS'!G429,"mm" ),"m; bis ",TEXT('TtT V5-1 TS'!J429,"hh:mm")," --- Folie ",Foliennotizen[[#This Row],[Folien]]," (",TEXT('TtT V5-1 TS'!AH429,"#"),")]")</f>
        <v>[04m; bis 11:37 --- Folie 7.1-7.2 (2)]</v>
      </c>
      <c r="E321" s="6" t="str">
        <f>_xlfn.CONCAT(CHAR(10),"ID: ",'TtT V5-1 TS'!L429," | Einheit ",'TtT V5-1 TS'!M429,": ",'TtT V5-1 TS'!N429," | Baustein ",'TtT V5-1 TS'!O429,": ",'TtT V5-1 TS'!P429)</f>
        <v xml:space="preserve">
ID: 07.01.01.01_v_EN | Einheit 7: Order and Structure  | Baustein 1: Structure</v>
      </c>
      <c r="F321" s="6" t="str">
        <f>_xlfn.CONCAT(CHAR(10),"Inhalt ",'TtT V5-1 TS'!Q429,": ",'TtT V5-1 TS'!R429," (",'TtT V5-1 TS'!S429,") | Schritt ",'TtT V5-1 TS'!T429,": ",'TtT V5-1 TS'!U429)</f>
        <v xml:space="preserve">
Inhalt 1: Data Structuring  (Ideas out loud) | Schritt 1: Participants provide input</v>
      </c>
      <c r="G321" s="6" t="str">
        <f>_xlfn.CONCAT(CHAR(10),CHAR(10),"Aktive Rolle:",CHAR(10),'TtT V5-1 TS'!Z429)</f>
        <v xml:space="preserve">
Aktive Rolle:
Task:
- Call-out without notes
- " When have you painfully missed order and/or structure in your data?"
- Please shout out answers into the room</v>
      </c>
      <c r="H321" s="6" t="str">
        <f>IF(ISBLANK('TtT V5-1 TS'!AA429),"",_xlfn.CONCAT(CHAR(10),CHAR(10),"Passive Rolle:",CHAR(10),'TtT V5-1 TS'!AA429))</f>
        <v/>
      </c>
      <c r="I321" s="6" t="str">
        <f>IF(ISBLANK('TtT V5-1 TS'!AB429),"",_xlfn.CONCAT(CHAR(10),CHAR(10),"--- Text für Chat---",CHAR(10),'TtT V5-1 TS'!AB429))</f>
        <v/>
      </c>
      <c r="J321" s="6" t="str">
        <f>IF(ISBLANK('TtT V5-1 TS'!AK429),"",_xlfn.CONCAT(CHAR(10),CHAR(10),"--- Ressource für Chat---",CHAR(10),'TtT V5-1 TS'!AK429))</f>
        <v/>
      </c>
      <c r="K321" s="6" t="str">
        <f t="shared" si="2"/>
        <v xml:space="preserve">
-*/-*/-*/-*/-*/-*/-*/-*/-*/-*/-*/-*/-*/-*/-*/-*/-*/-*/-*/-*/</v>
      </c>
      <c r="L321" s="7" t="str">
        <f>_xlfn.CONCAT(CHAR(10),Foliennotizen[[#This Row],[von bis - BS-Teilung]:[Zusatz Notes]])</f>
        <v xml:space="preserve">
[04m; bis 11:37 --- Folie 7.1-7.2 (2)]
ID: 07.01.01.01_v_EN | Einheit 7: Order and Structure  | Baustein 1: Structure
Inhalt 1: Data Structuring  (Ideas out loud) | Schritt 1: Participants provide input
Aktive Rolle:
Task:
- Call-out without notes
- " When have you painfully missed order and/or structure in your data?"
- Please shout out answers into the room
-*/-*/-*/-*/-*/-*/-*/-*/-*/-*/-*/-*/-*/-*/-*/-*/-*/-*/-*/-*/</v>
      </c>
    </row>
    <row r="322" spans="1:12" x14ac:dyDescent="0.2">
      <c r="A322" s="6">
        <f>'TtT V5-1 TS'!$B431</f>
        <v>5</v>
      </c>
      <c r="B322" s="6" t="e">
        <f>'TtT V5-1 TS'!#REF!</f>
        <v>#REF!</v>
      </c>
      <c r="C322" s="6" t="str" cm="1">
        <f t="array" ref="C322">_xlfn.IFS('TtT V5-1 TS'!AD431="na","na",'TtT V5-1 TS'!AD431='TtT V5-1 TS'!AF431,_xlfn.CONCAT('TtT V5-1 TS'!AE431),'TtT V5-1 TS'!AD431&lt;&gt;'TtT V5-1 TS'!AF431,_xlfn.CONCAT('TtT V5-1 TS'!AE431,"-",'TtT V5-1 TS'!AG431))</f>
        <v>7.4-7.6</v>
      </c>
      <c r="D322" s="14" t="str">
        <f>_xlfn.CONCAT("[",TEXT('TtT V5-1 TS'!G431,"mm" ),"m; bis ",TEXT('TtT V5-1 TS'!J431,"hh:mm")," --- Folie ",Foliennotizen[[#This Row],[Folien]]," (",TEXT('TtT V5-1 TS'!AH431,"#"),")]")</f>
        <v>[06m; bis 11:44 --- Folie 7.4-7.6 (3)]</v>
      </c>
      <c r="E322" s="6" t="str">
        <f>_xlfn.CONCAT(CHAR(10),"ID: ",'TtT V5-1 TS'!L431," | Einheit ",'TtT V5-1 TS'!M431,": ",'TtT V5-1 TS'!N431," | Baustein ",'TtT V5-1 TS'!O431,": ",'TtT V5-1 TS'!P431)</f>
        <v xml:space="preserve">
ID: 07.02.02.01_v_EN | Einheit 7: Order and Structure  | Baustein 2: Naming and Renaming Files</v>
      </c>
      <c r="F322" s="6" t="str">
        <f>_xlfn.CONCAT(CHAR(10),"Inhalt ",'TtT V5-1 TS'!Q431,": ",'TtT V5-1 TS'!R431," (",'TtT V5-1 TS'!S431,") | Schritt ",'TtT V5-1 TS'!T431,": ",'TtT V5-1 TS'!U431)</f>
        <v xml:space="preserve">
Inhalt 2: File Naming  (Talk) | Schritt 1: WL speaks</v>
      </c>
      <c r="G322" s="6" t="str">
        <f>_xlfn.CONCAT(CHAR(10),CHAR(10),"Aktive Rolle:",CHAR(10),'TtT V5-1 TS'!Z431)</f>
        <v xml:space="preserve">
Aktive Rolle:
Talk: Tips for good file naming</v>
      </c>
      <c r="H322" s="6" t="str">
        <f>IF(ISBLANK('TtT V5-1 TS'!AA431),"",_xlfn.CONCAT(CHAR(10),CHAR(10),"Passive Rolle:",CHAR(10),'TtT V5-1 TS'!AA431))</f>
        <v/>
      </c>
      <c r="I322" s="6" t="str">
        <f>IF(ISBLANK('TtT V5-1 TS'!AB431),"",_xlfn.CONCAT(CHAR(10),CHAR(10),"--- Text für Chat---",CHAR(10),'TtT V5-1 TS'!AB431))</f>
        <v/>
      </c>
      <c r="J322" s="6" t="str">
        <f>IF(ISBLANK('TtT V5-1 TS'!AK431),"",_xlfn.CONCAT(CHAR(10),CHAR(10),"--- Ressource für Chat---",CHAR(10),'TtT V5-1 TS'!AK431))</f>
        <v/>
      </c>
      <c r="K322" s="6" t="str">
        <f t="shared" si="2"/>
        <v xml:space="preserve">
-*/-*/-*/-*/-*/-*/-*/-*/-*/-*/-*/-*/-*/-*/-*/-*/-*/-*/-*/-*/</v>
      </c>
      <c r="L322" s="7" t="str">
        <f>_xlfn.CONCAT(CHAR(10),Foliennotizen[[#This Row],[von bis - BS-Teilung]:[Zusatz Notes]])</f>
        <v xml:space="preserve">
[06m; bis 11:44 --- Folie 7.4-7.6 (3)]
ID: 07.02.02.01_v_EN | Einheit 7: Order and Structure  | Baustein 2: Naming and Renaming Files
Inhalt 2: File Naming  (Talk) | Schritt 1: WL speaks
Aktive Rolle:
Talk: Tips for good file naming
-*/-*/-*/-*/-*/-*/-*/-*/-*/-*/-*/-*/-*/-*/-*/-*/-*/-*/-*/-*/</v>
      </c>
    </row>
    <row r="323" spans="1:12" x14ac:dyDescent="0.2">
      <c r="A323" s="6">
        <f>'TtT V5-1 TS'!$B432</f>
        <v>5</v>
      </c>
      <c r="B323" s="6" t="e">
        <f>'TtT V5-1 TS'!#REF!</f>
        <v>#REF!</v>
      </c>
      <c r="C323" s="6" t="str" cm="1">
        <f t="array" ref="C323">_xlfn.IFS('TtT V5-1 TS'!AD432="na","na",'TtT V5-1 TS'!AD432='TtT V5-1 TS'!AF432,_xlfn.CONCAT('TtT V5-1 TS'!AE432),'TtT V5-1 TS'!AD432&lt;&gt;'TtT V5-1 TS'!AF432,_xlfn.CONCAT('TtT V5-1 TS'!AE432,"-",'TtT V5-1 TS'!AG432))</f>
        <v>7.7</v>
      </c>
      <c r="D323" s="14" t="str">
        <f>_xlfn.CONCAT("[",TEXT('TtT V5-1 TS'!G432,"mm" ),"m; bis ",TEXT('TtT V5-1 TS'!J432,"hh:mm")," --- Folie ",Foliennotizen[[#This Row],[Folien]]," (",TEXT('TtT V5-1 TS'!AH432,"#"),")]")</f>
        <v>[10m; bis 11:54 --- Folie 7.7 (1)]</v>
      </c>
      <c r="E323" s="6" t="str">
        <f>_xlfn.CONCAT(CHAR(10),"ID: ",'TtT V5-1 TS'!L432," | Einheit ",'TtT V5-1 TS'!M432,": ",'TtT V5-1 TS'!N432," | Baustein ",'TtT V5-1 TS'!O432,": ",'TtT V5-1 TS'!P432)</f>
        <v xml:space="preserve">
ID: 07.02.03.01_v_EN | Einheit 7: Order and Structure  | Baustein 2: Naming and Renaming Files</v>
      </c>
      <c r="F323" s="6" t="str">
        <f>_xlfn.CONCAT(CHAR(10),"Inhalt ",'TtT V5-1 TS'!Q432,": ",'TtT V5-1 TS'!R432," (",'TtT V5-1 TS'!S432,") | Schritt ",'TtT V5-1 TS'!T432,": ",'TtT V5-1 TS'!U432)</f>
        <v xml:space="preserve">
Inhalt 3: Evaluating File Names  (Stamping) | Schritt 1: Participants act</v>
      </c>
      <c r="G323" s="6" t="str">
        <f>_xlfn.CONCAT(CHAR(10),CHAR(10),"Aktive Rolle:",CHAR(10),'TtT V5-1 TS'!Z432)</f>
        <v xml:space="preserve">
Aktive Rolle:
Task:
- Activate whiteboard in video conferencing software
- "Evaluate the mentioned file names using the stamp function."
Time for participants: approximately 5 minutes
- Then: Discussion of assessments by WL</v>
      </c>
      <c r="H323" s="6" t="str">
        <f>IF(ISBLANK('TtT V5-1 TS'!AA432),"",_xlfn.CONCAT(CHAR(10),CHAR(10),"Passive Rolle:",CHAR(10),'TtT V5-1 TS'!AA432))</f>
        <v/>
      </c>
      <c r="I323" s="6" t="str">
        <f>IF(ISBLANK('TtT V5-1 TS'!AB432),"",_xlfn.CONCAT(CHAR(10),CHAR(10),"--- Text für Chat---",CHAR(10),'TtT V5-1 TS'!AB432))</f>
        <v/>
      </c>
      <c r="J323" s="6" t="str">
        <f>IF(ISBLANK('TtT V5-1 TS'!AK432),"",_xlfn.CONCAT(CHAR(10),CHAR(10),"--- Ressource für Chat---",CHAR(10),'TtT V5-1 TS'!AK432))</f>
        <v/>
      </c>
      <c r="K323" s="6" t="str">
        <f t="shared" ref="K323:K386" si="3">_xlfn.CONCAT(CHAR(10),CHAR(10),"-*/-*/-*/-*/-*/-*/-*/-*/-*/-*/-*/-*/-*/-*/-*/-*/-*/-*/-*/-*/")</f>
        <v xml:space="preserve">
-*/-*/-*/-*/-*/-*/-*/-*/-*/-*/-*/-*/-*/-*/-*/-*/-*/-*/-*/-*/</v>
      </c>
      <c r="L323" s="7" t="str">
        <f>_xlfn.CONCAT(CHAR(10),Foliennotizen[[#This Row],[von bis - BS-Teilung]:[Zusatz Notes]])</f>
        <v xml:space="preserve">
[10m; bis 11:54 --- Folie 7.7 (1)]
ID: 07.02.03.01_v_EN | Einheit 7: Order and Structure  | Baustein 2: Naming and Renaming Files
Inhalt 3: Evaluating File Names  (Stamping) | Schritt 1: Participants act
Aktive Rolle:
Task:
- Activate whiteboard in video conferencing software
- "Evaluate the mentioned file names using the stamp function."
Time for participants: approximately 5 minutes
- Then: Discussion of assessments by WL
-*/-*/-*/-*/-*/-*/-*/-*/-*/-*/-*/-*/-*/-*/-*/-*/-*/-*/-*/-*/</v>
      </c>
    </row>
    <row r="324" spans="1:12" x14ac:dyDescent="0.2">
      <c r="A324" s="6">
        <f>'TtT V5-1 TS'!$B433</f>
        <v>5</v>
      </c>
      <c r="B324" s="6" t="e">
        <f>'TtT V5-1 TS'!#REF!</f>
        <v>#REF!</v>
      </c>
      <c r="C324" s="6" t="str" cm="1">
        <f t="array" ref="C324">_xlfn.IFS('TtT V5-1 TS'!AD433="na","na",'TtT V5-1 TS'!AD433='TtT V5-1 TS'!AF433,_xlfn.CONCAT('TtT V5-1 TS'!AE433),'TtT V5-1 TS'!AD433&lt;&gt;'TtT V5-1 TS'!AF433,_xlfn.CONCAT('TtT V5-1 TS'!AE433,"-",'TtT V5-1 TS'!AG433))</f>
        <v>7.ID</v>
      </c>
      <c r="D324" s="14" t="str">
        <f>_xlfn.CONCAT("[",TEXT('TtT V5-1 TS'!G433,"mm" ),"m; bis ",TEXT('TtT V5-1 TS'!J433,"hh:mm")," --- Folie ",Foliennotizen[[#This Row],[Folien]]," (",TEXT('TtT V5-1 TS'!AH433,"#"),")]")</f>
        <v>[05m; bis 11:54 --- Folie 7.ID (na)]</v>
      </c>
      <c r="E324" s="6" t="str">
        <f>_xlfn.CONCAT(CHAR(10),"ID: ",'TtT V5-1 TS'!L433," | Einheit ",'TtT V5-1 TS'!M433,": ",'TtT V5-1 TS'!N433," | Baustein ",'TtT V5-1 TS'!O433,": ",'TtT V5-1 TS'!P433)</f>
        <v xml:space="preserve">
ID: 07.02.03a.01_v_EN | Einheit 7: Order and Structure  | Baustein 2: Naming and Renaming Files</v>
      </c>
      <c r="F324" s="6" t="str">
        <f>_xlfn.CONCAT(CHAR(10),"Inhalt ",'TtT V5-1 TS'!Q433,": ",'TtT V5-1 TS'!R433," (",'TtT V5-1 TS'!S433,") | Schritt ",'TtT V5-1 TS'!T433,": ",'TtT V5-1 TS'!U433)</f>
        <v xml:space="preserve">
Inhalt 03a: Evaluating File Names  (Mini exercises) | Schritt 1: Participants work</v>
      </c>
      <c r="G324" s="6" t="str">
        <f>_xlfn.CONCAT(CHAR(10),CHAR(10),"Aktive Rolle:",CHAR(10),'TtT V5-1 TS'!Z433)</f>
        <v xml:space="preserve">
Aktive Rolle:
Task:
- "Please design a naming convention for your files and provide a few examples."
- "Please design a structure for your filing system as a directory tree."</v>
      </c>
      <c r="H324" s="6" t="str">
        <f>IF(ISBLANK('TtT V5-1 TS'!AA433),"",_xlfn.CONCAT(CHAR(10),CHAR(10),"Passive Rolle:",CHAR(10),'TtT V5-1 TS'!AA433))</f>
        <v/>
      </c>
      <c r="I324" s="6" t="str">
        <f>IF(ISBLANK('TtT V5-1 TS'!AB433),"",_xlfn.CONCAT(CHAR(10),CHAR(10),"--- Text für Chat---",CHAR(10),'TtT V5-1 TS'!AB433))</f>
        <v/>
      </c>
      <c r="J324" s="6" t="str">
        <f>IF(ISBLANK('TtT V5-1 TS'!AK433),"",_xlfn.CONCAT(CHAR(10),CHAR(10),"--- Ressource für Chat---",CHAR(10),'TtT V5-1 TS'!AK433))</f>
        <v/>
      </c>
      <c r="K324" s="6" t="str">
        <f t="shared" si="3"/>
        <v xml:space="preserve">
-*/-*/-*/-*/-*/-*/-*/-*/-*/-*/-*/-*/-*/-*/-*/-*/-*/-*/-*/-*/</v>
      </c>
      <c r="L324" s="7" t="str">
        <f>_xlfn.CONCAT(CHAR(10),Foliennotizen[[#This Row],[von bis - BS-Teilung]:[Zusatz Notes]])</f>
        <v xml:space="preserve">
[05m; bis 11:54 --- Folie 7.ID (na)]
ID: 07.02.03a.01_v_EN | Einheit 7: Order and Structure  | Baustein 2: Naming and Renaming Files
Inhalt 03a: Evaluating File Names  (Mini exercises) | Schritt 1: Participants work
Aktive Rolle:
Task:
- "Please design a naming convention for your files and provide a few examples."
- "Please design a structure for your filing system as a directory tree."
-*/-*/-*/-*/-*/-*/-*/-*/-*/-*/-*/-*/-*/-*/-*/-*/-*/-*/-*/-*/</v>
      </c>
    </row>
    <row r="325" spans="1:12" x14ac:dyDescent="0.2">
      <c r="A325" s="6">
        <f>'TtT V5-1 TS'!$B435</f>
        <v>5</v>
      </c>
      <c r="B325" s="6" t="e">
        <f>'TtT V5-1 TS'!#REF!</f>
        <v>#REF!</v>
      </c>
      <c r="C325" s="6" t="str" cm="1">
        <f t="array" ref="C325">_xlfn.IFS('TtT V5-1 TS'!AD435="na","na",'TtT V5-1 TS'!AD435='TtT V5-1 TS'!AF435,_xlfn.CONCAT('TtT V5-1 TS'!AE435),'TtT V5-1 TS'!AD435&lt;&gt;'TtT V5-1 TS'!AF435,_xlfn.CONCAT('TtT V5-1 TS'!AE435,"-",'TtT V5-1 TS'!AG435))</f>
        <v>7.10-7.12</v>
      </c>
      <c r="D325" s="14" t="str">
        <f>_xlfn.CONCAT("[",TEXT('TtT V5-1 TS'!G435,"mm" ),"m; bis ",TEXT('TtT V5-1 TS'!J435,"hh:mm")," --- Folie ",Foliennotizen[[#This Row],[Folien]]," (",TEXT('TtT V5-1 TS'!AH435,"#"),")]")</f>
        <v>[03m; bis 11:58 --- Folie 7.10-7.12 (3)]</v>
      </c>
      <c r="E325" s="6" t="str">
        <f>_xlfn.CONCAT(CHAR(10),"ID: ",'TtT V5-1 TS'!L435," | Einheit ",'TtT V5-1 TS'!M435,": ",'TtT V5-1 TS'!N435," | Baustein ",'TtT V5-1 TS'!O435,": ",'TtT V5-1 TS'!P435)</f>
        <v xml:space="preserve">
ID: 07.03.01.01_v_EN | Einheit 7: Order and Structure  | Baustein 3: Version control</v>
      </c>
      <c r="F325" s="6" t="str">
        <f>_xlfn.CONCAT(CHAR(10),"Inhalt ",'TtT V5-1 TS'!Q435,": ",'TtT V5-1 TS'!R435," (",'TtT V5-1 TS'!S435,") | Schritt ",'TtT V5-1 TS'!T435,": ",'TtT V5-1 TS'!U435)</f>
        <v xml:space="preserve">
Inhalt 1: Versioning  (Talk) | Schritt 1: WL speaks</v>
      </c>
      <c r="G325" s="6" t="str">
        <f>_xlfn.CONCAT(CHAR(10),CHAR(10),"Aktive Rolle:",CHAR(10),'TtT V5-1 TS'!Z435)</f>
        <v xml:space="preserve">
Aktive Rolle:
Talk: 
- Explanation of the necessity of versioning
- Introduction to options for versioning and version control</v>
      </c>
      <c r="H325" s="6" t="str">
        <f>IF(ISBLANK('TtT V5-1 TS'!AA435),"",_xlfn.CONCAT(CHAR(10),CHAR(10),"Passive Rolle:",CHAR(10),'TtT V5-1 TS'!AA435))</f>
        <v xml:space="preserve">
Passive Rolle:
*In chat [towards the end]: link to versioning checklist</v>
      </c>
      <c r="I325" s="6" t="str">
        <f>IF(ISBLANK('TtT V5-1 TS'!AB435),"",_xlfn.CONCAT(CHAR(10),CHAR(10),"--- Text für Chat---",CHAR(10),'TtT V5-1 TS'!AB435))</f>
        <v/>
      </c>
      <c r="J325" s="6" t="str">
        <f>IF(ISBLANK('TtT V5-1 TS'!AK435),"",_xlfn.CONCAT(CHAR(10),CHAR(10),"--- Ressource für Chat---",CHAR(10),'TtT V5-1 TS'!AK435))</f>
        <v/>
      </c>
      <c r="K325" s="6" t="str">
        <f t="shared" si="3"/>
        <v xml:space="preserve">
-*/-*/-*/-*/-*/-*/-*/-*/-*/-*/-*/-*/-*/-*/-*/-*/-*/-*/-*/-*/</v>
      </c>
      <c r="L325" s="7" t="str">
        <f>_xlfn.CONCAT(CHAR(10),Foliennotizen[[#This Row],[von bis - BS-Teilung]:[Zusatz Notes]])</f>
        <v xml:space="preserve">
[03m; bis 11:58 --- Folie 7.10-7.12 (3)]
ID: 07.03.01.01_v_EN | Einheit 7: Order and Structure  | Baustein 3: Version control
Inhalt 1: Versioning  (Talk) | Schritt 1: WL speaks
Aktive Rolle:
Talk: 
- Explanation of the necessity of versioning
- Introduction to options for versioning and version control
Passive Rolle:
*In chat [towards the end]: link to versioning checklist
-*/-*/-*/-*/-*/-*/-*/-*/-*/-*/-*/-*/-*/-*/-*/-*/-*/-*/-*/-*/</v>
      </c>
    </row>
    <row r="326" spans="1:12" x14ac:dyDescent="0.2">
      <c r="A326" s="6">
        <f>'TtT V5-1 TS'!$B436</f>
        <v>5</v>
      </c>
      <c r="B326" s="6" t="e">
        <f>'TtT V5-1 TS'!#REF!</f>
        <v>#REF!</v>
      </c>
      <c r="C326" s="6" t="str" cm="1">
        <f t="array" ref="C326">_xlfn.IFS('TtT V5-1 TS'!AD436="na","na",'TtT V5-1 TS'!AD436='TtT V5-1 TS'!AF436,_xlfn.CONCAT('TtT V5-1 TS'!AE436),'TtT V5-1 TS'!AD436&lt;&gt;'TtT V5-1 TS'!AF436,_xlfn.CONCAT('TtT V5-1 TS'!AE436,"-",'TtT V5-1 TS'!AG436))</f>
        <v>na</v>
      </c>
      <c r="D326" s="14" t="str">
        <f>_xlfn.CONCAT("[",TEXT('TtT V5-1 TS'!G436,"mm" ),"m; bis ",TEXT('TtT V5-1 TS'!J436,"hh:mm")," --- Folie ",Foliennotizen[[#This Row],[Folien]]," (",TEXT('TtT V5-1 TS'!AH436,"#"),")]")</f>
        <v>[00m; bis 12:58 --- Folie na (na)]</v>
      </c>
      <c r="E326" s="6" t="str">
        <f>_xlfn.CONCAT(CHAR(10),"ID: ",'TtT V5-1 TS'!L436," | Einheit ",'TtT V5-1 TS'!M436,": ",'TtT V5-1 TS'!N436," | Baustein ",'TtT V5-1 TS'!O436,": ",'TtT V5-1 TS'!P436)</f>
        <v xml:space="preserve">
ID: 07.03.02.01_v_EN | Einheit 7: Lunch Break | Baustein 3: na</v>
      </c>
      <c r="F326" s="6" t="str">
        <f>_xlfn.CONCAT(CHAR(10),"Inhalt ",'TtT V5-1 TS'!Q436,": ",'TtT V5-1 TS'!R436," (",'TtT V5-1 TS'!S436,") | Schritt ",'TtT V5-1 TS'!T436,": ",'TtT V5-1 TS'!U436)</f>
        <v xml:space="preserve">
Inhalt 2: Break (na) | Schritt 1: na</v>
      </c>
      <c r="G326" s="6" t="str">
        <f>_xlfn.CONCAT(CHAR(10),CHAR(10),"Aktive Rolle:",CHAR(10),'TtT V5-1 TS'!Z436)</f>
        <v xml:space="preserve">
Aktive Rolle:
Lunch Break</v>
      </c>
      <c r="H326" s="6" t="str">
        <f>IF(ISBLANK('TtT V5-1 TS'!AA436),"",_xlfn.CONCAT(CHAR(10),CHAR(10),"Passive Rolle:",CHAR(10),'TtT V5-1 TS'!AA436))</f>
        <v xml:space="preserve">
Passive Rolle:
* Post time for end of break in chat</v>
      </c>
      <c r="I326" s="6" t="str">
        <f>IF(ISBLANK('TtT V5-1 TS'!AB436),"",_xlfn.CONCAT(CHAR(10),CHAR(10),"--- Text für Chat---",CHAR(10),'TtT V5-1 TS'!AB436))</f>
        <v/>
      </c>
      <c r="J326" s="6" t="str">
        <f>IF(ISBLANK('TtT V5-1 TS'!AK436),"",_xlfn.CONCAT(CHAR(10),CHAR(10),"--- Ressource für Chat---",CHAR(10),'TtT V5-1 TS'!AK436))</f>
        <v/>
      </c>
      <c r="K326" s="6" t="str">
        <f t="shared" si="3"/>
        <v xml:space="preserve">
-*/-*/-*/-*/-*/-*/-*/-*/-*/-*/-*/-*/-*/-*/-*/-*/-*/-*/-*/-*/</v>
      </c>
      <c r="L326" s="7" t="str">
        <f>_xlfn.CONCAT(CHAR(10),Foliennotizen[[#This Row],[von bis - BS-Teilung]:[Zusatz Notes]])</f>
        <v xml:space="preserve">
[00m; bis 12:58 --- Folie na (na)]
ID: 07.03.02.01_v_EN | Einheit 7: Lunch Break | Baustein 3: na
Inhalt 2: Break (na) | Schritt 1: na
Aktive Rolle:
Lunch Break
Passive Rolle:
* Post time for end of break in chat
-*/-*/-*/-*/-*/-*/-*/-*/-*/-*/-*/-*/-*/-*/-*/-*/-*/-*/-*/-*/</v>
      </c>
    </row>
    <row r="327" spans="1:12" x14ac:dyDescent="0.2">
      <c r="A327" s="6">
        <f>'TtT V5-1 TS'!$B437</f>
        <v>5</v>
      </c>
      <c r="B327" s="6" t="e">
        <f>'TtT V5-1 TS'!#REF!</f>
        <v>#REF!</v>
      </c>
      <c r="C327" s="6" t="str" cm="1">
        <f t="array" ref="C327">_xlfn.IFS('TtT V5-1 TS'!AD437="na","na",'TtT V5-1 TS'!AD437='TtT V5-1 TS'!AF437,_xlfn.CONCAT('TtT V5-1 TS'!AE437),'TtT V5-1 TS'!AD437&lt;&gt;'TtT V5-1 TS'!AF437,_xlfn.CONCAT('TtT V5-1 TS'!AE437,"-",'TtT V5-1 TS'!AG437))</f>
        <v>8.1-8.2</v>
      </c>
      <c r="D327" s="14" t="str">
        <f>_xlfn.CONCAT("[",TEXT('TtT V5-1 TS'!G437,"mm" ),"m; bis ",TEXT('TtT V5-1 TS'!J437,"hh:mm")," --- Folie ",Foliennotizen[[#This Row],[Folien]]," (",TEXT('TtT V5-1 TS'!AH437,"#"),")]")</f>
        <v>[02m; bis 13:00 --- Folie 8.1-8.2 (2)]</v>
      </c>
      <c r="E327" s="6" t="str">
        <f>_xlfn.CONCAT(CHAR(10),"ID: ",'TtT V5-1 TS'!L437," | Einheit ",'TtT V5-1 TS'!M437,": ",'TtT V5-1 TS'!N437," | Baustein ",'TtT V5-1 TS'!O437,": ",'TtT V5-1 TS'!P437)</f>
        <v xml:space="preserve">
ID: 08.01.01.01_v_EN | Einheit 8: Documentation and Metadata | Baustein 1: Documentation
Data</v>
      </c>
      <c r="F327" s="6" t="str">
        <f>_xlfn.CONCAT(CHAR(10),"Inhalt ",'TtT V5-1 TS'!Q437,": ",'TtT V5-1 TS'!R437," (",'TtT V5-1 TS'!S437,") | Schritt ",'TtT V5-1 TS'!T437,": ",'TtT V5-1 TS'!U437)</f>
        <v xml:space="preserve">
Inhalt 1: Data Structure Table (Search for tips) | Schritt 1: 1/3 WL preparation BR</v>
      </c>
      <c r="G327" s="6" t="str">
        <f>_xlfn.CONCAT(CHAR(10),CHAR(10),"Aktive Rolle:",CHAR(10),'TtT V5-1 TS'!Z437)</f>
        <v xml:space="preserve">
Aktive Rolle:
Task:
- Briefly present the data table.
- Divide participants into 2 groups.
-"Look at the data table. Imagine bringing this to a consultation.
- Please collect ideas on how the data structure could be improved."
- Group time: 15 minutes
- Presentation of results after group time by 1 participant from each group in plenary, maximum 4 minutes per group.</v>
      </c>
      <c r="H327" s="6" t="str">
        <f>IF(ISBLANK('TtT V5-1 TS'!AA437),"",_xlfn.CONCAT(CHAR(10),CHAR(10),"Passive Rolle:",CHAR(10),'TtT V5-1 TS'!AA437))</f>
        <v xml:space="preserve">
Passive Rolle:
* Prepare BR (2 groups)
* in chat: link to data table
* in chat: task description</v>
      </c>
      <c r="I327" s="6" t="str">
        <f>IF(ISBLANK('TtT V5-1 TS'!AB437),"",_xlfn.CONCAT(CHAR(10),CHAR(10),"--- Text für Chat---",CHAR(10),'TtT V5-1 TS'!AB437))</f>
        <v xml:space="preserve">
--- Text für Chat---
Task for Breakout Room:
- Please review the data table and consider how the data structure could be improved.
- Time: 15 minutes
- Please prepare to briefly present your group's results in plenary (max. 1-2 minutes per group</v>
      </c>
      <c r="J327" s="6" t="str">
        <f>IF(ISBLANK('TtT V5-1 TS'!AK437),"",_xlfn.CONCAT(CHAR(10),CHAR(10),"--- Ressource für Chat---",CHAR(10),'TtT V5-1 TS'!AK437))</f>
        <v xml:space="preserve">
--- Ressource für Chat---
Beispiel-Datensatz für die Tippsuche, unter der folgenden DOI ist die zu verwendende Excel-Datei als „03-Beispieldaten_Online-Workshop_Datendokumentation.xlsx“ zu finden: https://doi.org/10.5281/zenodo.4037151</v>
      </c>
      <c r="K327" s="6" t="str">
        <f t="shared" si="3"/>
        <v xml:space="preserve">
-*/-*/-*/-*/-*/-*/-*/-*/-*/-*/-*/-*/-*/-*/-*/-*/-*/-*/-*/-*/</v>
      </c>
      <c r="L327" s="7" t="str">
        <f>_xlfn.CONCAT(CHAR(10),Foliennotizen[[#This Row],[von bis - BS-Teilung]:[Zusatz Notes]])</f>
        <v xml:space="preserve">
[02m; bis 13:00 --- Folie 8.1-8.2 (2)]
ID: 08.01.01.01_v_EN | Einheit 8: Documentation and Metadata | Baustein 1: Documentation
Data
Inhalt 1: Data Structure Table (Search for tips) | Schritt 1: 1/3 WL preparation BR
Aktive Rolle:
Task:
- Briefly present the data table.
- Divide participants into 2 groups.
-"Look at the data table. Imagine bringing this to a consultation.
- Please collect ideas on how the data structure could be improved."
- Group time: 15 minutes
- Presentation of results after group time by 1 participant from each group in plenary, maximum 4 minutes per group.
Passive Rolle:
* Prepare BR (2 groups)
* in chat: link to data table
* in chat: task description
--- Text für Chat---
Task for Breakout Room:
- Please review the data table and consider how the data structure could be improved.
- Time: 15 minutes
- Please prepare to briefly present your group's results in plenary (max. 1-2 minutes per group
--- Ressource für Chat---
Beispiel-Datensatz für die Tippsuche, unter der folgenden DOI ist die zu verwendende Excel-Datei als „03-Beispieldaten_Online-Workshop_Datendokumentation.xlsx“ zu finden: https://doi.org/10.5281/zenodo.4037151
-*/-*/-*/-*/-*/-*/-*/-*/-*/-*/-*/-*/-*/-*/-*/-*/-*/-*/-*/-*/</v>
      </c>
    </row>
    <row r="328" spans="1:12" x14ac:dyDescent="0.2">
      <c r="A328" s="6">
        <f>'TtT V5-1 TS'!$B439</f>
        <v>5</v>
      </c>
      <c r="B328" s="6" t="e">
        <f>'TtT V5-1 TS'!#REF!</f>
        <v>#REF!</v>
      </c>
      <c r="C328" s="6" t="str" cm="1">
        <f t="array" ref="C328">_xlfn.IFS('TtT V5-1 TS'!AD439="na","na",'TtT V5-1 TS'!AD439='TtT V5-1 TS'!AF439,_xlfn.CONCAT('TtT V5-1 TS'!AE439),'TtT V5-1 TS'!AD439&lt;&gt;'TtT V5-1 TS'!AF439,_xlfn.CONCAT('TtT V5-1 TS'!AE439,"-",'TtT V5-1 TS'!AG439))</f>
        <v>8.4</v>
      </c>
      <c r="D328" s="14" t="str">
        <f>_xlfn.CONCAT("[",TEXT('TtT V5-1 TS'!G439,"mm" ),"m; bis ",TEXT('TtT V5-1 TS'!J439,"hh:mm")," --- Folie ",Foliennotizen[[#This Row],[Folien]]," (",TEXT('TtT V5-1 TS'!AH439,"#"),")]")</f>
        <v>[12m; bis 13:27 --- Folie 8.4 (1)]</v>
      </c>
      <c r="E328" s="6" t="str">
        <f>_xlfn.CONCAT(CHAR(10),"ID: ",'TtT V5-1 TS'!L439," | Einheit ",'TtT V5-1 TS'!M439,": ",'TtT V5-1 TS'!N439," | Baustein ",'TtT V5-1 TS'!O439,": ",'TtT V5-1 TS'!P439)</f>
        <v xml:space="preserve">
ID: 08.01.01.03_v_EN | Einheit 8: Documentation and Metadata | Baustein 1: Documentation
Data</v>
      </c>
      <c r="F328" s="6" t="str">
        <f>_xlfn.CONCAT(CHAR(10),"Inhalt ",'TtT V5-1 TS'!Q439,": ",'TtT V5-1 TS'!R439," (",'TtT V5-1 TS'!S439,") | Schritt ",'TtT V5-1 TS'!T439,": ",'TtT V5-1 TS'!U439)</f>
        <v xml:space="preserve">
Inhalt 1: Data Structure Table (Search for tips) | Schritt 3: 3/3 Participants present</v>
      </c>
      <c r="G328" s="6" t="str">
        <f>_xlfn.CONCAT(CHAR(10),CHAR(10),"Aktive Rolle:",CHAR(10),'TtT V5-1 TS'!Z439)</f>
        <v xml:space="preserve">
Aktive Rolle:
Moderation:
- 1 participant from each group presents results.
- Time: approximately 4 minutes per group</v>
      </c>
      <c r="H328" s="6" t="str">
        <f>IF(ISBLANK('TtT V5-1 TS'!AA439),"",_xlfn.CONCAT(CHAR(10),CHAR(10),"Passive Rolle:",CHAR(10),'TtT V5-1 TS'!AA439))</f>
        <v/>
      </c>
      <c r="I328" s="6" t="str">
        <f>IF(ISBLANK('TtT V5-1 TS'!AB439),"",_xlfn.CONCAT(CHAR(10),CHAR(10),"--- Text für Chat---",CHAR(10),'TtT V5-1 TS'!AB439))</f>
        <v/>
      </c>
      <c r="J328" s="6" t="str">
        <f>IF(ISBLANK('TtT V5-1 TS'!AK439),"",_xlfn.CONCAT(CHAR(10),CHAR(10),"--- Ressource für Chat---",CHAR(10),'TtT V5-1 TS'!AK439))</f>
        <v/>
      </c>
      <c r="K328" s="6" t="str">
        <f t="shared" si="3"/>
        <v xml:space="preserve">
-*/-*/-*/-*/-*/-*/-*/-*/-*/-*/-*/-*/-*/-*/-*/-*/-*/-*/-*/-*/</v>
      </c>
      <c r="L328" s="7" t="str">
        <f>_xlfn.CONCAT(CHAR(10),Foliennotizen[[#This Row],[von bis - BS-Teilung]:[Zusatz Notes]])</f>
        <v xml:space="preserve">
[12m; bis 13:27 --- Folie 8.4 (1)]
ID: 08.01.01.03_v_EN | Einheit 8: Documentation and Metadata | Baustein 1: Documentation
Data
Inhalt 1: Data Structure Table (Search for tips) | Schritt 3: 3/3 Participants present
Aktive Rolle:
Moderation:
- 1 participant from each group presents results.
- Time: approximately 4 minutes per group
-*/-*/-*/-*/-*/-*/-*/-*/-*/-*/-*/-*/-*/-*/-*/-*/-*/-*/-*/-*/</v>
      </c>
    </row>
    <row r="329" spans="1:12" x14ac:dyDescent="0.2">
      <c r="A329" s="6">
        <f>'TtT V5-1 TS'!$B440</f>
        <v>5</v>
      </c>
      <c r="B329" s="6" t="e">
        <f>'TtT V5-1 TS'!#REF!</f>
        <v>#REF!</v>
      </c>
      <c r="C329" s="6" t="str" cm="1">
        <f t="array" ref="C329">_xlfn.IFS('TtT V5-1 TS'!AD440="na","na",'TtT V5-1 TS'!AD440='TtT V5-1 TS'!AF440,_xlfn.CONCAT('TtT V5-1 TS'!AE440),'TtT V5-1 TS'!AD440&lt;&gt;'TtT V5-1 TS'!AF440,_xlfn.CONCAT('TtT V5-1 TS'!AE440,"-",'TtT V5-1 TS'!AG440))</f>
        <v>8.5</v>
      </c>
      <c r="D329" s="14" t="str">
        <f>_xlfn.CONCAT("[",TEXT('TtT V5-1 TS'!G440,"mm" ),"m; bis ",TEXT('TtT V5-1 TS'!J440,"hh:mm")," --- Folie ",Foliennotizen[[#This Row],[Folien]]," (",TEXT('TtT V5-1 TS'!AH440,"#"),")]")</f>
        <v>[04m; bis 13:31 --- Folie 8.5 (1)]</v>
      </c>
      <c r="E329" s="6" t="str">
        <f>_xlfn.CONCAT(CHAR(10),"ID: ",'TtT V5-1 TS'!L440," | Einheit ",'TtT V5-1 TS'!M440,": ",'TtT V5-1 TS'!N440," | Baustein ",'TtT V5-1 TS'!O440,": ",'TtT V5-1 TS'!P440)</f>
        <v xml:space="preserve">
ID: 08.01.02.01_v_EN | Einheit 8: Documentation and Metadata | Baustein 1: Documentation
Data</v>
      </c>
      <c r="F329" s="6" t="str">
        <f>_xlfn.CONCAT(CHAR(10),"Inhalt ",'TtT V5-1 TS'!Q440,": ",'TtT V5-1 TS'!R440," (",'TtT V5-1 TS'!S440,") | Schritt ",'TtT V5-1 TS'!T440,": ",'TtT V5-1 TS'!U440)</f>
        <v xml:space="preserve">
Inhalt 2: Data documentation  (ideas out loud) | Schritt 1: Participants provide input</v>
      </c>
      <c r="G329" s="6" t="str">
        <f>_xlfn.CONCAT(CHAR(10),CHAR(10),"Aktive Rolle:",CHAR(10),'TtT V5-1 TS'!Z440)</f>
        <v xml:space="preserve">
Aktive Rolle:
Task:
- Call-out without notes
- "Why is data documentation important?"
- Please just call out your answers</v>
      </c>
      <c r="H329" s="6" t="str">
        <f>IF(ISBLANK('TtT V5-1 TS'!AA440),"",_xlfn.CONCAT(CHAR(10),CHAR(10),"Passive Rolle:",CHAR(10),'TtT V5-1 TS'!AA440))</f>
        <v/>
      </c>
      <c r="I329" s="6" t="str">
        <f>IF(ISBLANK('TtT V5-1 TS'!AB440),"",_xlfn.CONCAT(CHAR(10),CHAR(10),"--- Text für Chat---",CHAR(10),'TtT V5-1 TS'!AB440))</f>
        <v/>
      </c>
      <c r="J329" s="6" t="str">
        <f>IF(ISBLANK('TtT V5-1 TS'!AK440),"",_xlfn.CONCAT(CHAR(10),CHAR(10),"--- Ressource für Chat---",CHAR(10),'TtT V5-1 TS'!AK440))</f>
        <v/>
      </c>
      <c r="K329" s="6" t="str">
        <f t="shared" si="3"/>
        <v xml:space="preserve">
-*/-*/-*/-*/-*/-*/-*/-*/-*/-*/-*/-*/-*/-*/-*/-*/-*/-*/-*/-*/</v>
      </c>
      <c r="L329" s="7" t="str">
        <f>_xlfn.CONCAT(CHAR(10),Foliennotizen[[#This Row],[von bis - BS-Teilung]:[Zusatz Notes]])</f>
        <v xml:space="preserve">
[04m; bis 13:31 --- Folie 8.5 (1)]
ID: 08.01.02.01_v_EN | Einheit 8: Documentation and Metadata | Baustein 1: Documentation
Data
Inhalt 2: Data documentation  (ideas out loud) | Schritt 1: Participants provide input
Aktive Rolle:
Task:
- Call-out without notes
- "Why is data documentation important?"
- Please just call out your answers
-*/-*/-*/-*/-*/-*/-*/-*/-*/-*/-*/-*/-*/-*/-*/-*/-*/-*/-*/-*/</v>
      </c>
    </row>
    <row r="330" spans="1:12" x14ac:dyDescent="0.2">
      <c r="A330" s="6">
        <f>'TtT V5-1 TS'!$B441</f>
        <v>5</v>
      </c>
      <c r="B330" s="6" t="e">
        <f>'TtT V5-1 TS'!#REF!</f>
        <v>#REF!</v>
      </c>
      <c r="C330" s="6" t="str" cm="1">
        <f t="array" ref="C330">_xlfn.IFS('TtT V5-1 TS'!AD441="na","na",'TtT V5-1 TS'!AD441='TtT V5-1 TS'!AF441,_xlfn.CONCAT('TtT V5-1 TS'!AE441),'TtT V5-1 TS'!AD441&lt;&gt;'TtT V5-1 TS'!AF441,_xlfn.CONCAT('TtT V5-1 TS'!AE441,"-",'TtT V5-1 TS'!AG441))</f>
        <v>na</v>
      </c>
      <c r="D330" s="14" t="str">
        <f>_xlfn.CONCAT("[",TEXT('TtT V5-1 TS'!G441,"mm" ),"m; bis ",TEXT('TtT V5-1 TS'!J441,"hh:mm")," --- Folie ",Foliennotizen[[#This Row],[Folien]]," (",TEXT('TtT V5-1 TS'!AH441,"#"),")]")</f>
        <v>[01m; bis 13:31 --- Folie na (na)]</v>
      </c>
      <c r="E330" s="6" t="str">
        <f>_xlfn.CONCAT(CHAR(10),"ID: ",'TtT V5-1 TS'!L441," | Einheit ",'TtT V5-1 TS'!M441,": ",'TtT V5-1 TS'!N441," | Baustein ",'TtT V5-1 TS'!O441,": ",'TtT V5-1 TS'!P441)</f>
        <v xml:space="preserve">
ID: 08.01.02a.01_v_EN | Einheit 8: Documentation and Metadata | Baustein 1: Documentation
Data</v>
      </c>
      <c r="F330" s="6" t="str">
        <f>_xlfn.CONCAT(CHAR(10),"Inhalt ",'TtT V5-1 TS'!Q441,": ",'TtT V5-1 TS'!R441," (",'TtT V5-1 TS'!S441,") | Schritt ",'TtT V5-1 TS'!T441,": ",'TtT V5-1 TS'!U441)</f>
        <v xml:space="preserve">
Inhalt 02a: Why documentation  (Talk) | Schritt 1: WL speaks</v>
      </c>
      <c r="G330" s="6" t="str">
        <f>_xlfn.CONCAT(CHAR(10),CHAR(10),"Aktive Rolle:",CHAR(10),'TtT V5-1 TS'!Z441)</f>
        <v xml:space="preserve">
Aktive Rolle:
Talk: Introduction explaining the importance of documentation</v>
      </c>
      <c r="H330" s="6" t="str">
        <f>IF(ISBLANK('TtT V5-1 TS'!AA441),"",_xlfn.CONCAT(CHAR(10),CHAR(10),"Passive Rolle:",CHAR(10),'TtT V5-1 TS'!AA441))</f>
        <v/>
      </c>
      <c r="I330" s="6" t="str">
        <f>IF(ISBLANK('TtT V5-1 TS'!AB441),"",_xlfn.CONCAT(CHAR(10),CHAR(10),"--- Text für Chat---",CHAR(10),'TtT V5-1 TS'!AB441))</f>
        <v/>
      </c>
      <c r="J330" s="6" t="str">
        <f>IF(ISBLANK('TtT V5-1 TS'!AK441),"",_xlfn.CONCAT(CHAR(10),CHAR(10),"--- Ressource für Chat---",CHAR(10),'TtT V5-1 TS'!AK441))</f>
        <v/>
      </c>
      <c r="K330" s="6" t="str">
        <f t="shared" si="3"/>
        <v xml:space="preserve">
-*/-*/-*/-*/-*/-*/-*/-*/-*/-*/-*/-*/-*/-*/-*/-*/-*/-*/-*/-*/</v>
      </c>
      <c r="L330" s="7" t="str">
        <f>_xlfn.CONCAT(CHAR(10),Foliennotizen[[#This Row],[von bis - BS-Teilung]:[Zusatz Notes]])</f>
        <v xml:space="preserve">
[01m; bis 13:31 --- Folie na (na)]
ID: 08.01.02a.01_v_EN | Einheit 8: Documentation and Metadata | Baustein 1: Documentation
Data
Inhalt 02a: Why documentation  (Talk) | Schritt 1: WL speaks
Aktive Rolle:
Talk: Introduction explaining the importance of documentation
-*/-*/-*/-*/-*/-*/-*/-*/-*/-*/-*/-*/-*/-*/-*/-*/-*/-*/-*/-*/</v>
      </c>
    </row>
    <row r="331" spans="1:12" x14ac:dyDescent="0.2">
      <c r="A331" s="6">
        <f>'TtT V5-1 TS'!$B443</f>
        <v>5</v>
      </c>
      <c r="B331" s="6" t="e">
        <f>'TtT V5-1 TS'!#REF!</f>
        <v>#REF!</v>
      </c>
      <c r="C331" s="6" t="str" cm="1">
        <f t="array" ref="C331">_xlfn.IFS('TtT V5-1 TS'!AD443="na","na",'TtT V5-1 TS'!AD443='TtT V5-1 TS'!AF443,_xlfn.CONCAT('TtT V5-1 TS'!AE443),'TtT V5-1 TS'!AD443&lt;&gt;'TtT V5-1 TS'!AF443,_xlfn.CONCAT('TtT V5-1 TS'!AE443,"-",'TtT V5-1 TS'!AG443))</f>
        <v>8.7-8.9</v>
      </c>
      <c r="D331" s="14" t="str">
        <f>_xlfn.CONCAT("[",TEXT('TtT V5-1 TS'!G443,"mm" ),"m; bis ",TEXT('TtT V5-1 TS'!J443,"hh:mm")," --- Folie ",Foliennotizen[[#This Row],[Folien]]," (",TEXT('TtT V5-1 TS'!AH443,"#"),")]")</f>
        <v>[04m; bis 13:37 --- Folie 8.7-8.9 (3)]</v>
      </c>
      <c r="E331" s="6" t="str">
        <f>_xlfn.CONCAT(CHAR(10),"ID: ",'TtT V5-1 TS'!L443," | Einheit ",'TtT V5-1 TS'!M443,": ",'TtT V5-1 TS'!N443," | Baustein ",'TtT V5-1 TS'!O443,": ",'TtT V5-1 TS'!P443)</f>
        <v xml:space="preserve">
ID: 08.01.04.01_v_EN | Einheit 8: Documentation and Metadata | Baustein 1: Documentation
Data</v>
      </c>
      <c r="F331" s="6" t="str">
        <f>_xlfn.CONCAT(CHAR(10),"Inhalt ",'TtT V5-1 TS'!Q443,": ",'TtT V5-1 TS'!R443," (",'TtT V5-1 TS'!S443,") | Schritt ",'TtT V5-1 TS'!T443,": ",'TtT V5-1 TS'!U443)</f>
        <v xml:space="preserve">
Inhalt 4: Types of documentation  (Talk) | Schritt 1: WL speaks</v>
      </c>
      <c r="G331" s="6" t="str">
        <f>_xlfn.CONCAT(CHAR(10),CHAR(10),"Aktive Rolle:",CHAR(10),'TtT V5-1 TS'!Z443)</f>
        <v xml:space="preserve">
Aktive Rolle:
Talk: presentation of various documentation formats </v>
      </c>
      <c r="H331" s="6" t="str">
        <f>IF(ISBLANK('TtT V5-1 TS'!AA443),"",_xlfn.CONCAT(CHAR(10),CHAR(10),"Passive Rolle:",CHAR(10),'TtT V5-1 TS'!AA443))</f>
        <v xml:space="preserve">
Passive Rolle:
* In chat [at the appropriate point during the presentation]: links</v>
      </c>
      <c r="I331" s="6" t="str">
        <f>IF(ISBLANK('TtT V5-1 TS'!AB443),"",_xlfn.CONCAT(CHAR(10),CHAR(10),"--- Text für Chat---",CHAR(10),'TtT V5-1 TS'!AB443))</f>
        <v/>
      </c>
      <c r="J331" s="6" t="str">
        <f>IF(ISBLANK('TtT V5-1 TS'!AK443),"",_xlfn.CONCAT(CHAR(10),CHAR(10),"--- Ressource für Chat---",CHAR(10),'TtT V5-1 TS'!AK443))</f>
        <v/>
      </c>
      <c r="K331" s="6" t="str">
        <f t="shared" si="3"/>
        <v xml:space="preserve">
-*/-*/-*/-*/-*/-*/-*/-*/-*/-*/-*/-*/-*/-*/-*/-*/-*/-*/-*/-*/</v>
      </c>
      <c r="L331" s="7" t="str">
        <f>_xlfn.CONCAT(CHAR(10),Foliennotizen[[#This Row],[von bis - BS-Teilung]:[Zusatz Notes]])</f>
        <v xml:space="preserve">
[04m; bis 13:37 --- Folie 8.7-8.9 (3)]
ID: 08.01.04.01_v_EN | Einheit 8: Documentation and Metadata | Baustein 1: Documentation
Data
Inhalt 4: Types of documentation  (Talk) | Schritt 1: WL speaks
Aktive Rolle:
Talk: presentation of various documentation formats 
Passive Rolle:
* In chat [at the appropriate point during the presentation]: links
-*/-*/-*/-*/-*/-*/-*/-*/-*/-*/-*/-*/-*/-*/-*/-*/-*/-*/-*/-*/</v>
      </c>
    </row>
    <row r="332" spans="1:12" x14ac:dyDescent="0.2">
      <c r="A332" s="6">
        <f>'TtT V5-1 TS'!$B444</f>
        <v>5</v>
      </c>
      <c r="B332" s="6" t="e">
        <f>'TtT V5-1 TS'!#REF!</f>
        <v>#REF!</v>
      </c>
      <c r="C332" s="6" t="str" cm="1">
        <f t="array" ref="C332">_xlfn.IFS('TtT V5-1 TS'!AD444="na","na",'TtT V5-1 TS'!AD444='TtT V5-1 TS'!AF444,_xlfn.CONCAT('TtT V5-1 TS'!AE444),'TtT V5-1 TS'!AD444&lt;&gt;'TtT V5-1 TS'!AF444,_xlfn.CONCAT('TtT V5-1 TS'!AE444,"-",'TtT V5-1 TS'!AG444))</f>
        <v>8.10</v>
      </c>
      <c r="D332" s="14" t="str">
        <f>_xlfn.CONCAT("[",TEXT('TtT V5-1 TS'!G444,"mm" ),"m; bis ",TEXT('TtT V5-1 TS'!J444,"hh:mm")," --- Folie ",Foliennotizen[[#This Row],[Folien]]," (",TEXT('TtT V5-1 TS'!AH444,"#"),")]")</f>
        <v>[02m; bis 13:39 --- Folie 8.10 (1)]</v>
      </c>
      <c r="E332" s="6" t="str">
        <f>_xlfn.CONCAT(CHAR(10),"ID: ",'TtT V5-1 TS'!L444," | Einheit ",'TtT V5-1 TS'!M444,": ",'TtT V5-1 TS'!N444," | Baustein ",'TtT V5-1 TS'!O444,": ",'TtT V5-1 TS'!P444)</f>
        <v xml:space="preserve">
ID: 08.02.01.01_v_EN | Einheit 8: Documentation and Metadata | Baustein 2: Metadata and Metadata Schemas</v>
      </c>
      <c r="F332" s="6" t="str">
        <f>_xlfn.CONCAT(CHAR(10),"Inhalt ",'TtT V5-1 TS'!Q444,": ",'TtT V5-1 TS'!R444," (",'TtT V5-1 TS'!S444,") | Schritt ",'TtT V5-1 TS'!T444,": ",'TtT V5-1 TS'!U444)</f>
        <v xml:space="preserve">
Inhalt 1: Content vs. technical metadata  (Talk) | Schritt 1: WL speaks</v>
      </c>
      <c r="G332" s="6" t="str">
        <f>_xlfn.CONCAT(CHAR(10),CHAR(10),"Aktive Rolle:",CHAR(10),'TtT V5-1 TS'!Z444)</f>
        <v xml:space="preserve">
Aktive Rolle:
Talk: Metadata, Differences between Content and Technical Metadata</v>
      </c>
      <c r="H332" s="6" t="str">
        <f>IF(ISBLANK('TtT V5-1 TS'!AA444),"",_xlfn.CONCAT(CHAR(10),CHAR(10),"Passive Rolle:",CHAR(10),'TtT V5-1 TS'!AA444))</f>
        <v/>
      </c>
      <c r="I332" s="6" t="str">
        <f>IF(ISBLANK('TtT V5-1 TS'!AB444),"",_xlfn.CONCAT(CHAR(10),CHAR(10),"--- Text für Chat---",CHAR(10),'TtT V5-1 TS'!AB444))</f>
        <v/>
      </c>
      <c r="J332" s="6" t="str">
        <f>IF(ISBLANK('TtT V5-1 TS'!AK444),"",_xlfn.CONCAT(CHAR(10),CHAR(10),"--- Ressource für Chat---",CHAR(10),'TtT V5-1 TS'!AK444))</f>
        <v/>
      </c>
      <c r="K332" s="6" t="str">
        <f t="shared" si="3"/>
        <v xml:space="preserve">
-*/-*/-*/-*/-*/-*/-*/-*/-*/-*/-*/-*/-*/-*/-*/-*/-*/-*/-*/-*/</v>
      </c>
      <c r="L332" s="7" t="str">
        <f>_xlfn.CONCAT(CHAR(10),Foliennotizen[[#This Row],[von bis - BS-Teilung]:[Zusatz Notes]])</f>
        <v xml:space="preserve">
[02m; bis 13:39 --- Folie 8.10 (1)]
ID: 08.02.01.01_v_EN | Einheit 8: Documentation and Metadata | Baustein 2: Metadata and Metadata Schemas
Inhalt 1: Content vs. technical metadata  (Talk) | Schritt 1: WL speaks
Aktive Rolle:
Talk: Metadata, Differences between Content and Technical Metadata
-*/-*/-*/-*/-*/-*/-*/-*/-*/-*/-*/-*/-*/-*/-*/-*/-*/-*/-*/-*/</v>
      </c>
    </row>
    <row r="333" spans="1:12" x14ac:dyDescent="0.2">
      <c r="A333" s="6">
        <f>'TtT V5-1 TS'!$B445</f>
        <v>5</v>
      </c>
      <c r="B333" s="6" t="e">
        <f>'TtT V5-1 TS'!#REF!</f>
        <v>#REF!</v>
      </c>
      <c r="C333" s="6" t="str" cm="1">
        <f t="array" ref="C333">_xlfn.IFS('TtT V5-1 TS'!AD445="na","na",'TtT V5-1 TS'!AD445='TtT V5-1 TS'!AF445,_xlfn.CONCAT('TtT V5-1 TS'!AE445),'TtT V5-1 TS'!AD445&lt;&gt;'TtT V5-1 TS'!AF445,_xlfn.CONCAT('TtT V5-1 TS'!AE445,"-",'TtT V5-1 TS'!AG445))</f>
        <v>8.11-8.12</v>
      </c>
      <c r="D333" s="14" t="str">
        <f>_xlfn.CONCAT("[",TEXT('TtT V5-1 TS'!G445,"mm" ),"m; bis ",TEXT('TtT V5-1 TS'!J445,"hh:mm")," --- Folie ",Foliennotizen[[#This Row],[Folien]]," (",TEXT('TtT V5-1 TS'!AH445,"#"),")]")</f>
        <v>[05m; bis 13:44 --- Folie 8.11-8.12 (2)]</v>
      </c>
      <c r="E333" s="6" t="str">
        <f>_xlfn.CONCAT(CHAR(10),"ID: ",'TtT V5-1 TS'!L445," | Einheit ",'TtT V5-1 TS'!M445,": ",'TtT V5-1 TS'!N445," | Baustein ",'TtT V5-1 TS'!O445,": ",'TtT V5-1 TS'!P445)</f>
        <v xml:space="preserve">
ID: 08.03.02.01_v_EN | Einheit 8: Documentation and Metadata | Baustein 3: Metadata standards</v>
      </c>
      <c r="F333" s="6" t="str">
        <f>_xlfn.CONCAT(CHAR(10),"Inhalt ",'TtT V5-1 TS'!Q445,": ",'TtT V5-1 TS'!R445," (",'TtT V5-1 TS'!S445,") | Schritt ",'TtT V5-1 TS'!T445,": ",'TtT V5-1 TS'!U445)</f>
        <v xml:space="preserve">
Inhalt 2: Authority Data, controlled vocabulary  (Talk) | Schritt 1: WL speaks</v>
      </c>
      <c r="G333" s="6" t="str">
        <f>_xlfn.CONCAT(CHAR(10),CHAR(10),"Aktive Rolle:",CHAR(10),'TtT V5-1 TS'!Z445)</f>
        <v xml:space="preserve">
Aktive Rolle:
Talk: Authority Data, Controlled Vocabulary, Classification, Thesaurus</v>
      </c>
      <c r="H333" s="6" t="str">
        <f>IF(ISBLANK('TtT V5-1 TS'!AA445),"",_xlfn.CONCAT(CHAR(10),CHAR(10),"Passive Rolle:",CHAR(10),'TtT V5-1 TS'!AA445))</f>
        <v/>
      </c>
      <c r="I333" s="6" t="str">
        <f>IF(ISBLANK('TtT V5-1 TS'!AB445),"",_xlfn.CONCAT(CHAR(10),CHAR(10),"--- Text für Chat---",CHAR(10),'TtT V5-1 TS'!AB445))</f>
        <v/>
      </c>
      <c r="J333" s="6" t="str">
        <f>IF(ISBLANK('TtT V5-1 TS'!AK445),"",_xlfn.CONCAT(CHAR(10),CHAR(10),"--- Ressource für Chat---",CHAR(10),'TtT V5-1 TS'!AK445))</f>
        <v/>
      </c>
      <c r="K333" s="6" t="str">
        <f t="shared" si="3"/>
        <v xml:space="preserve">
-*/-*/-*/-*/-*/-*/-*/-*/-*/-*/-*/-*/-*/-*/-*/-*/-*/-*/-*/-*/</v>
      </c>
      <c r="L333" s="7" t="str">
        <f>_xlfn.CONCAT(CHAR(10),Foliennotizen[[#This Row],[von bis - BS-Teilung]:[Zusatz Notes]])</f>
        <v xml:space="preserve">
[05m; bis 13:44 --- Folie 8.11-8.12 (2)]
ID: 08.03.02.01_v_EN | Einheit 8: Documentation and Metadata | Baustein 3: Metadata standards
Inhalt 2: Authority Data, controlled vocabulary  (Talk) | Schritt 1: WL speaks
Aktive Rolle:
Talk: Authority Data, Controlled Vocabulary, Classification, Thesaurus
-*/-*/-*/-*/-*/-*/-*/-*/-*/-*/-*/-*/-*/-*/-*/-*/-*/-*/-*/-*/</v>
      </c>
    </row>
    <row r="334" spans="1:12" x14ac:dyDescent="0.2">
      <c r="A334" s="6">
        <f>'TtT V5-1 TS'!$B447</f>
        <v>5</v>
      </c>
      <c r="B334" s="6" t="e">
        <f>'TtT V5-1 TS'!#REF!</f>
        <v>#REF!</v>
      </c>
      <c r="C334" s="6" t="str" cm="1">
        <f t="array" ref="C334">_xlfn.IFS('TtT V5-1 TS'!AD447="na","na",'TtT V5-1 TS'!AD447='TtT V5-1 TS'!AF447,_xlfn.CONCAT('TtT V5-1 TS'!AE447),'TtT V5-1 TS'!AD447&lt;&gt;'TtT V5-1 TS'!AF447,_xlfn.CONCAT('TtT V5-1 TS'!AE447,"-",'TtT V5-1 TS'!AG447))</f>
        <v>na</v>
      </c>
      <c r="D334" s="14" t="str">
        <f>_xlfn.CONCAT("[",TEXT('TtT V5-1 TS'!G447,"mm" ),"m; bis ",TEXT('TtT V5-1 TS'!J447,"hh:mm")," --- Folie ",Foliennotizen[[#This Row],[Folien]]," (",TEXT('TtT V5-1 TS'!AH447,"#"),")]")</f>
        <v>[05m; bis 13:44 --- Folie na (na)]</v>
      </c>
      <c r="E334" s="6" t="str">
        <f>_xlfn.CONCAT(CHAR(10),"ID: ",'TtT V5-1 TS'!L447," | Einheit ",'TtT V5-1 TS'!M447,": ",'TtT V5-1 TS'!N447," | Baustein ",'TtT V5-1 TS'!O447,": ",'TtT V5-1 TS'!P447)</f>
        <v xml:space="preserve">
ID: 08.03.03a.02_v_EN | Einheit 8: Documentation and Metadata | Baustein 3: Metadata standards</v>
      </c>
      <c r="F334" s="6" t="str">
        <f>_xlfn.CONCAT(CHAR(10),"Inhalt ",'TtT V5-1 TS'!Q447,": ",'TtT V5-1 TS'!R447," (",'TtT V5-1 TS'!S447,") | Schritt ",'TtT V5-1 TS'!T447,": ",'TtT V5-1 TS'!U447)</f>
        <v xml:space="preserve">
Inhalt 03a: Metadata assignment (Exercise) | Schritt 2: 2/3 Participants work</v>
      </c>
      <c r="G334" s="6" t="str">
        <f>_xlfn.CONCAT(CHAR(10),CHAR(10),"Aktive Rolle:",CHAR(10),'TtT V5-1 TS'!Z447)</f>
        <v xml:space="preserve">
Aktive Rolle:
Participants: individual work</v>
      </c>
      <c r="H334" s="6" t="str">
        <f>IF(ISBLANK('TtT V5-1 TS'!AA447),"",_xlfn.CONCAT(CHAR(10),CHAR(10),"Passive Rolle:",CHAR(10),'TtT V5-1 TS'!AA447))</f>
        <v/>
      </c>
      <c r="I334" s="6" t="str">
        <f>IF(ISBLANK('TtT V5-1 TS'!AB447),"",_xlfn.CONCAT(CHAR(10),CHAR(10),"--- Text für Chat---",CHAR(10),'TtT V5-1 TS'!AB447))</f>
        <v/>
      </c>
      <c r="J334" s="6" t="str">
        <f>IF(ISBLANK('TtT V5-1 TS'!AK447),"",_xlfn.CONCAT(CHAR(10),CHAR(10),"--- Ressource für Chat---",CHAR(10),'TtT V5-1 TS'!AK447))</f>
        <v/>
      </c>
      <c r="K334" s="6" t="str">
        <f t="shared" si="3"/>
        <v xml:space="preserve">
-*/-*/-*/-*/-*/-*/-*/-*/-*/-*/-*/-*/-*/-*/-*/-*/-*/-*/-*/-*/</v>
      </c>
      <c r="L334" s="7" t="str">
        <f>_xlfn.CONCAT(CHAR(10),Foliennotizen[[#This Row],[von bis - BS-Teilung]:[Zusatz Notes]])</f>
        <v xml:space="preserve">
[05m; bis 13:44 --- Folie na (na)]
ID: 08.03.03a.02_v_EN | Einheit 8: Documentation and Metadata | Baustein 3: Metadata standards
Inhalt 03a: Metadata assignment (Exercise) | Schritt 2: 2/3 Participants work
Aktive Rolle:
Participants: individual work
-*/-*/-*/-*/-*/-*/-*/-*/-*/-*/-*/-*/-*/-*/-*/-*/-*/-*/-*/-*/</v>
      </c>
    </row>
    <row r="335" spans="1:12" x14ac:dyDescent="0.2">
      <c r="A335" s="6">
        <f>'TtT V5-1 TS'!$B448</f>
        <v>5</v>
      </c>
      <c r="B335" s="6" t="e">
        <f>'TtT V5-1 TS'!#REF!</f>
        <v>#REF!</v>
      </c>
      <c r="C335" s="6" t="str" cm="1">
        <f t="array" ref="C335">_xlfn.IFS('TtT V5-1 TS'!AD448="na","na",'TtT V5-1 TS'!AD448='TtT V5-1 TS'!AF448,_xlfn.CONCAT('TtT V5-1 TS'!AE448),'TtT V5-1 TS'!AD448&lt;&gt;'TtT V5-1 TS'!AF448,_xlfn.CONCAT('TtT V5-1 TS'!AE448,"-",'TtT V5-1 TS'!AG448))</f>
        <v>na</v>
      </c>
      <c r="D335" s="14" t="str">
        <f>_xlfn.CONCAT("[",TEXT('TtT V5-1 TS'!G448,"mm" ),"m; bis ",TEXT('TtT V5-1 TS'!J448,"hh:mm")," --- Folie ",Foliennotizen[[#This Row],[Folien]]," (",TEXT('TtT V5-1 TS'!AH448,"#"),")]")</f>
        <v>[05m; bis 13:44 --- Folie na (na)]</v>
      </c>
      <c r="E335" s="6" t="str">
        <f>_xlfn.CONCAT(CHAR(10),"ID: ",'TtT V5-1 TS'!L448," | Einheit ",'TtT V5-1 TS'!M448,": ",'TtT V5-1 TS'!N448," | Baustein ",'TtT V5-1 TS'!O448,": ",'TtT V5-1 TS'!P448)</f>
        <v xml:space="preserve">
ID: 08.03.03a.03_v_EN | Einheit 8: Documentation and Metadata | Baustein 3: Metadata standards</v>
      </c>
      <c r="F335" s="6" t="str">
        <f>_xlfn.CONCAT(CHAR(10),"Inhalt ",'TtT V5-1 TS'!Q448,": ",'TtT V5-1 TS'!R448," (",'TtT V5-1 TS'!S448,") | Schritt ",'TtT V5-1 TS'!T448,": ",'TtT V5-1 TS'!U448)</f>
        <v xml:space="preserve">
Inhalt 03a: Metadata assignment (Exercise) | Schritt 3: 3/3 Participants provide input</v>
      </c>
      <c r="G335" s="6" t="str">
        <f>_xlfn.CONCAT(CHAR(10),CHAR(10),"Aktive Rolle:",CHAR(10),'TtT V5-1 TS'!Z448)</f>
        <v xml:space="preserve">
Aktive Rolle:
Moderation:
- Show the solution
- Ask Participants to show their own solutions
- Discuss any difficulties</v>
      </c>
      <c r="H335" s="6" t="str">
        <f>IF(ISBLANK('TtT V5-1 TS'!AA448),"",_xlfn.CONCAT(CHAR(10),CHAR(10),"Passive Rolle:",CHAR(10),'TtT V5-1 TS'!AA448))</f>
        <v/>
      </c>
      <c r="I335" s="6" t="str">
        <f>IF(ISBLANK('TtT V5-1 TS'!AB448),"",_xlfn.CONCAT(CHAR(10),CHAR(10),"--- Text für Chat---",CHAR(10),'TtT V5-1 TS'!AB448))</f>
        <v/>
      </c>
      <c r="J335" s="6" t="str">
        <f>IF(ISBLANK('TtT V5-1 TS'!AK448),"",_xlfn.CONCAT(CHAR(10),CHAR(10),"--- Ressource für Chat---",CHAR(10),'TtT V5-1 TS'!AK448))</f>
        <v/>
      </c>
      <c r="K335" s="6" t="str">
        <f t="shared" si="3"/>
        <v xml:space="preserve">
-*/-*/-*/-*/-*/-*/-*/-*/-*/-*/-*/-*/-*/-*/-*/-*/-*/-*/-*/-*/</v>
      </c>
      <c r="L335" s="7" t="str">
        <f>_xlfn.CONCAT(CHAR(10),Foliennotizen[[#This Row],[von bis - BS-Teilung]:[Zusatz Notes]])</f>
        <v xml:space="preserve">
[05m; bis 13:44 --- Folie na (na)]
ID: 08.03.03a.03_v_EN | Einheit 8: Documentation and Metadata | Baustein 3: Metadata standards
Inhalt 03a: Metadata assignment (Exercise) | Schritt 3: 3/3 Participants provide input
Aktive Rolle:
Moderation:
- Show the solution
- Ask Participants to show their own solutions
- Discuss any difficulties
-*/-*/-*/-*/-*/-*/-*/-*/-*/-*/-*/-*/-*/-*/-*/-*/-*/-*/-*/-*/</v>
      </c>
    </row>
    <row r="336" spans="1:12" x14ac:dyDescent="0.2">
      <c r="A336" s="6">
        <f>'TtT V5-1 TS'!$B449</f>
        <v>5</v>
      </c>
      <c r="B336" s="6" t="e">
        <f>'TtT V5-1 TS'!#REF!</f>
        <v>#REF!</v>
      </c>
      <c r="C336" s="6" t="str" cm="1">
        <f t="array" ref="C336">_xlfn.IFS('TtT V5-1 TS'!AD449="na","na",'TtT V5-1 TS'!AD449='TtT V5-1 TS'!AF449,_xlfn.CONCAT('TtT V5-1 TS'!AE449),'TtT V5-1 TS'!AD449&lt;&gt;'TtT V5-1 TS'!AF449,_xlfn.CONCAT('TtT V5-1 TS'!AE449,"-",'TtT V5-1 TS'!AG449))</f>
        <v>8.13</v>
      </c>
      <c r="D336" s="14" t="str">
        <f>_xlfn.CONCAT("[",TEXT('TtT V5-1 TS'!G449,"mm" ),"m; bis ",TEXT('TtT V5-1 TS'!J449,"hh:mm")," --- Folie ",Foliennotizen[[#This Row],[Folien]]," (",TEXT('TtT V5-1 TS'!AH449,"#"),")]")</f>
        <v>[04m; bis 13:48 --- Folie 8.13 (1)]</v>
      </c>
      <c r="E336" s="6" t="str">
        <f>_xlfn.CONCAT(CHAR(10),"ID: ",'TtT V5-1 TS'!L449," | Einheit ",'TtT V5-1 TS'!M449,": ",'TtT V5-1 TS'!N449," | Baustein ",'TtT V5-1 TS'!O449,": ",'TtT V5-1 TS'!P449)</f>
        <v xml:space="preserve">
ID: 08.04.01.01_v_EN | Einheit 8: Documentation and Metadata | Baustein 4: Domain-specific metadata standards</v>
      </c>
      <c r="F336" s="6" t="str">
        <f>_xlfn.CONCAT(CHAR(10),"Inhalt ",'TtT V5-1 TS'!Q449,": ",'TtT V5-1 TS'!R449," (",'TtT V5-1 TS'!S449,") | Schritt ",'TtT V5-1 TS'!T449,": ",'TtT V5-1 TS'!U449)</f>
        <v xml:space="preserve">
Inhalt 1: Metadata standards (Talk) | Schritt 1: WL speaks</v>
      </c>
      <c r="G336" s="6" t="str">
        <f>_xlfn.CONCAT(CHAR(10),CHAR(10),"Aktive Rolle:",CHAR(10),'TtT V5-1 TS'!Z449)</f>
        <v xml:space="preserve">
Aktive Rolle:
Talk: Examples of Metadata Standards (interdisciplinary, discipline-specific)</v>
      </c>
      <c r="H336" s="6" t="str">
        <f>IF(ISBLANK('TtT V5-1 TS'!AA449),"",_xlfn.CONCAT(CHAR(10),CHAR(10),"Passive Rolle:",CHAR(10),'TtT V5-1 TS'!AA449))</f>
        <v xml:space="preserve">
Passive Rolle:
* In chat: link to metadata database</v>
      </c>
      <c r="I336" s="6" t="str">
        <f>IF(ISBLANK('TtT V5-1 TS'!AB449),"",_xlfn.CONCAT(CHAR(10),CHAR(10),"--- Text für Chat---",CHAR(10),'TtT V5-1 TS'!AB449))</f>
        <v/>
      </c>
      <c r="J336" s="6" t="str">
        <f>IF(ISBLANK('TtT V5-1 TS'!AK449),"",_xlfn.CONCAT(CHAR(10),CHAR(10),"--- Ressource für Chat---",CHAR(10),'TtT V5-1 TS'!AK449))</f>
        <v xml:space="preserve">
--- Ressource für Chat---
Datenbank für Metadaten-Vokabular etc.: https://bartoc.org</v>
      </c>
      <c r="K336" s="6" t="str">
        <f t="shared" si="3"/>
        <v xml:space="preserve">
-*/-*/-*/-*/-*/-*/-*/-*/-*/-*/-*/-*/-*/-*/-*/-*/-*/-*/-*/-*/</v>
      </c>
      <c r="L336" s="7" t="str">
        <f>_xlfn.CONCAT(CHAR(10),Foliennotizen[[#This Row],[von bis - BS-Teilung]:[Zusatz Notes]])</f>
        <v xml:space="preserve">
[04m; bis 13:48 --- Folie 8.13 (1)]
ID: 08.04.01.01_v_EN | Einheit 8: Documentation and Metadata | Baustein 4: Domain-specific metadata standards
Inhalt 1: Metadata standards (Talk) | Schritt 1: WL speaks
Aktive Rolle:
Talk: Examples of Metadata Standards (interdisciplinary, discipline-specific)
Passive Rolle:
* In chat: link to metadata database
--- Ressource für Chat---
Datenbank für Metadaten-Vokabular etc.: https://bartoc.org
-*/-*/-*/-*/-*/-*/-*/-*/-*/-*/-*/-*/-*/-*/-*/-*/-*/-*/-*/-*/</v>
      </c>
    </row>
    <row r="337" spans="1:12" x14ac:dyDescent="0.2">
      <c r="A337" s="6">
        <f>'TtT V5-1 TS'!$B451</f>
        <v>5</v>
      </c>
      <c r="B337" s="6" t="e">
        <f>'TtT V5-1 TS'!#REF!</f>
        <v>#REF!</v>
      </c>
      <c r="C337" s="6" t="str" cm="1">
        <f t="array" ref="C337">_xlfn.IFS('TtT V5-1 TS'!AD451="na","na",'TtT V5-1 TS'!AD451='TtT V5-1 TS'!AF451,_xlfn.CONCAT('TtT V5-1 TS'!AE451),'TtT V5-1 TS'!AD451&lt;&gt;'TtT V5-1 TS'!AF451,_xlfn.CONCAT('TtT V5-1 TS'!AE451,"-",'TtT V5-1 TS'!AG451))</f>
        <v>na</v>
      </c>
      <c r="D337" s="14" t="str">
        <f>_xlfn.CONCAT("[",TEXT('TtT V5-1 TS'!G451,"mm" ),"m; bis ",TEXT('TtT V5-1 TS'!J451,"hh:mm")," --- Folie ",Foliennotizen[[#This Row],[Folien]]," (",TEXT('TtT V5-1 TS'!AH451,"#"),")]")</f>
        <v>[05m; bis 13:48 --- Folie na (na)]</v>
      </c>
      <c r="E337" s="6" t="str">
        <f>_xlfn.CONCAT(CHAR(10),"ID: ",'TtT V5-1 TS'!L451," | Einheit ",'TtT V5-1 TS'!M451,": ",'TtT V5-1 TS'!N451," | Baustein ",'TtT V5-1 TS'!O451,": ",'TtT V5-1 TS'!P451)</f>
        <v xml:space="preserve">
ID: 08.04.01a.02_v_EN | Einheit 8: Documentation and Metadata | Baustein 4: Domain-specific metadata standards</v>
      </c>
      <c r="F337" s="6" t="str">
        <f>_xlfn.CONCAT(CHAR(10),"Inhalt ",'TtT V5-1 TS'!Q451,": ",'TtT V5-1 TS'!R451," (",'TtT V5-1 TS'!S451,") | Schritt ",'TtT V5-1 TS'!T451,": ",'TtT V5-1 TS'!U451)</f>
        <v xml:space="preserve">
Inhalt 01a: Metadata (Mini exercise) | Schritt 2: 2/3 Participants work</v>
      </c>
      <c r="G337" s="6" t="str">
        <f>_xlfn.CONCAT(CHAR(10),CHAR(10),"Aktive Rolle:",CHAR(10),'TtT V5-1 TS'!Z451)</f>
        <v xml:space="preserve">
Aktive Rolle:
Participants: Individual work on the shared board</v>
      </c>
      <c r="H337" s="6" t="str">
        <f>IF(ISBLANK('TtT V5-1 TS'!AA451),"",_xlfn.CONCAT(CHAR(10),CHAR(10),"Passive Rolle:",CHAR(10),'TtT V5-1 TS'!AA451))</f>
        <v/>
      </c>
      <c r="I337" s="6" t="str">
        <f>IF(ISBLANK('TtT V5-1 TS'!AB451),"",_xlfn.CONCAT(CHAR(10),CHAR(10),"--- Text für Chat---",CHAR(10),'TtT V5-1 TS'!AB451))</f>
        <v/>
      </c>
      <c r="J337" s="6" t="str">
        <f>IF(ISBLANK('TtT V5-1 TS'!AK451),"",_xlfn.CONCAT(CHAR(10),CHAR(10),"--- Ressource für Chat---",CHAR(10),'TtT V5-1 TS'!AK451))</f>
        <v/>
      </c>
      <c r="K337" s="6" t="str">
        <f t="shared" si="3"/>
        <v xml:space="preserve">
-*/-*/-*/-*/-*/-*/-*/-*/-*/-*/-*/-*/-*/-*/-*/-*/-*/-*/-*/-*/</v>
      </c>
      <c r="L337" s="7" t="str">
        <f>_xlfn.CONCAT(CHAR(10),Foliennotizen[[#This Row],[von bis - BS-Teilung]:[Zusatz Notes]])</f>
        <v xml:space="preserve">
[05m; bis 13:48 --- Folie na (na)]
ID: 08.04.01a.02_v_EN | Einheit 8: Documentation and Metadata | Baustein 4: Domain-specific metadata standards
Inhalt 01a: Metadata (Mini exercise) | Schritt 2: 2/3 Participants work
Aktive Rolle:
Participants: Individual work on the shared board
-*/-*/-*/-*/-*/-*/-*/-*/-*/-*/-*/-*/-*/-*/-*/-*/-*/-*/-*/-*/</v>
      </c>
    </row>
    <row r="338" spans="1:12" x14ac:dyDescent="0.2">
      <c r="A338" s="6">
        <f>'TtT V5-1 TS'!$B452</f>
        <v>5</v>
      </c>
      <c r="B338" s="6" t="e">
        <f>'TtT V5-1 TS'!#REF!</f>
        <v>#REF!</v>
      </c>
      <c r="C338" s="6" t="str" cm="1">
        <f t="array" ref="C338">_xlfn.IFS('TtT V5-1 TS'!AD452="na","na",'TtT V5-1 TS'!AD452='TtT V5-1 TS'!AF452,_xlfn.CONCAT('TtT V5-1 TS'!AE452),'TtT V5-1 TS'!AD452&lt;&gt;'TtT V5-1 TS'!AF452,_xlfn.CONCAT('TtT V5-1 TS'!AE452,"-",'TtT V5-1 TS'!AG452))</f>
        <v>na</v>
      </c>
      <c r="D338" s="14" t="str">
        <f>_xlfn.CONCAT("[",TEXT('TtT V5-1 TS'!G452,"mm" ),"m; bis ",TEXT('TtT V5-1 TS'!J452,"hh:mm")," --- Folie ",Foliennotizen[[#This Row],[Folien]]," (",TEXT('TtT V5-1 TS'!AH452,"#"),")]")</f>
        <v>[05m; bis 13:48 --- Folie na (na)]</v>
      </c>
      <c r="E338" s="6" t="str">
        <f>_xlfn.CONCAT(CHAR(10),"ID: ",'TtT V5-1 TS'!L452," | Einheit ",'TtT V5-1 TS'!M452,": ",'TtT V5-1 TS'!N452," | Baustein ",'TtT V5-1 TS'!O452,": ",'TtT V5-1 TS'!P452)</f>
        <v xml:space="preserve">
ID: 08.04.01a.03_v_EN | Einheit 8: Documentation and Metadata | Baustein 4: Domain-specific metadata standards</v>
      </c>
      <c r="F338" s="6" t="str">
        <f>_xlfn.CONCAT(CHAR(10),"Inhalt ",'TtT V5-1 TS'!Q452,": ",'TtT V5-1 TS'!R452," (",'TtT V5-1 TS'!S452,") | Schritt ",'TtT V5-1 TS'!T452,": ",'TtT V5-1 TS'!U452)</f>
        <v xml:space="preserve">
Inhalt 01a: Metadata (Mini exercise) | Schritt 3: 3/3 Participants exchange ideas</v>
      </c>
      <c r="G338" s="6" t="str">
        <f>_xlfn.CONCAT(CHAR(10),CHAR(10),"Aktive Rolle:",CHAR(10),'TtT V5-1 TS'!Z452)</f>
        <v xml:space="preserve">
Aktive Rolle:
Moderation:
- Discussion of results</v>
      </c>
      <c r="H338" s="6" t="str">
        <f>IF(ISBLANK('TtT V5-1 TS'!AA452),"",_xlfn.CONCAT(CHAR(10),CHAR(10),"Passive Rolle:",CHAR(10),'TtT V5-1 TS'!AA452))</f>
        <v/>
      </c>
      <c r="I338" s="6" t="str">
        <f>IF(ISBLANK('TtT V5-1 TS'!AB452),"",_xlfn.CONCAT(CHAR(10),CHAR(10),"--- Text für Chat---",CHAR(10),'TtT V5-1 TS'!AB452))</f>
        <v/>
      </c>
      <c r="J338" s="6" t="str">
        <f>IF(ISBLANK('TtT V5-1 TS'!AK452),"",_xlfn.CONCAT(CHAR(10),CHAR(10),"--- Ressource für Chat---",CHAR(10),'TtT V5-1 TS'!AK452))</f>
        <v/>
      </c>
      <c r="K338" s="6" t="str">
        <f t="shared" si="3"/>
        <v xml:space="preserve">
-*/-*/-*/-*/-*/-*/-*/-*/-*/-*/-*/-*/-*/-*/-*/-*/-*/-*/-*/-*/</v>
      </c>
      <c r="L338" s="7" t="str">
        <f>_xlfn.CONCAT(CHAR(10),Foliennotizen[[#This Row],[von bis - BS-Teilung]:[Zusatz Notes]])</f>
        <v xml:space="preserve">
[05m; bis 13:48 --- Folie na (na)]
ID: 08.04.01a.03_v_EN | Einheit 8: Documentation and Metadata | Baustein 4: Domain-specific metadata standards
Inhalt 01a: Metadata (Mini exercise) | Schritt 3: 3/3 Participants exchange ideas
Aktive Rolle:
Moderation:
- Discussion of results
-*/-*/-*/-*/-*/-*/-*/-*/-*/-*/-*/-*/-*/-*/-*/-*/-*/-*/-*/-*/</v>
      </c>
    </row>
    <row r="339" spans="1:12" x14ac:dyDescent="0.2">
      <c r="A339" s="6">
        <f>'TtT V5-1 TS'!$B453</f>
        <v>5</v>
      </c>
      <c r="B339" s="6" t="e">
        <f>'TtT V5-1 TS'!#REF!</f>
        <v>#REF!</v>
      </c>
      <c r="C339" s="6" t="str" cm="1">
        <f t="array" ref="C339">_xlfn.IFS('TtT V5-1 TS'!AD453="na","na",'TtT V5-1 TS'!AD453='TtT V5-1 TS'!AF453,_xlfn.CONCAT('TtT V5-1 TS'!AE453),'TtT V5-1 TS'!AD453&lt;&gt;'TtT V5-1 TS'!AF453,_xlfn.CONCAT('TtT V5-1 TS'!AE453,"-",'TtT V5-1 TS'!AG453))</f>
        <v>na</v>
      </c>
      <c r="D339" s="14" t="str">
        <f>_xlfn.CONCAT("[",TEXT('TtT V5-1 TS'!G453,"mm" ),"m; bis ",TEXT('TtT V5-1 TS'!J453,"hh:mm")," --- Folie ",Foliennotizen[[#This Row],[Folien]]," (",TEXT('TtT V5-1 TS'!AH453,"#"),")]")</f>
        <v>[01m; bis 13:48 --- Folie na (na)]</v>
      </c>
      <c r="E339" s="6" t="str">
        <f>_xlfn.CONCAT(CHAR(10),"ID: ",'TtT V5-1 TS'!L453," | Einheit ",'TtT V5-1 TS'!M453,": ",'TtT V5-1 TS'!N453," | Baustein ",'TtT V5-1 TS'!O453,": ",'TtT V5-1 TS'!P453)</f>
        <v xml:space="preserve">
ID: 08.04.01b.01_v_EN | Einheit 8: Documentation and Metadata | Baustein 4: Domain-specific metadata standards</v>
      </c>
      <c r="F339" s="6" t="str">
        <f>_xlfn.CONCAT(CHAR(10),"Inhalt ",'TtT V5-1 TS'!Q453,": ",'TtT V5-1 TS'!R453," (",'TtT V5-1 TS'!S453,") | Schritt ",'TtT V5-1 TS'!T453,": ",'TtT V5-1 TS'!U453)</f>
        <v xml:space="preserve">
Inhalt 01b: Metadata standards (Mini exercise) | Schritt 1: 1/3 WL Preparation</v>
      </c>
      <c r="G339" s="6" t="str">
        <f>_xlfn.CONCAT(CHAR(10),CHAR(10),"Aktive Rolle:",CHAR(10),'TtT V5-1 TS'!Z453)</f>
        <v xml:space="preserve">
Aktive Rolle:
Task:
- "Please search https://rdamsc.bath.ac.uk/ for discipline-specific metadata standards for your discipline."
- "If you are currently not working with data, think about your last thesis or the last project you advised on."</v>
      </c>
      <c r="H339" s="6" t="str">
        <f>IF(ISBLANK('TtT V5-1 TS'!AA453),"",_xlfn.CONCAT(CHAR(10),CHAR(10),"Passive Rolle:",CHAR(10),'TtT V5-1 TS'!AA453))</f>
        <v/>
      </c>
      <c r="I339" s="6" t="str">
        <f>IF(ISBLANK('TtT V5-1 TS'!AB453),"",_xlfn.CONCAT(CHAR(10),CHAR(10),"--- Text für Chat---",CHAR(10),'TtT V5-1 TS'!AB453))</f>
        <v/>
      </c>
      <c r="J339" s="6" t="str">
        <f>IF(ISBLANK('TtT V5-1 TS'!AK453),"",_xlfn.CONCAT(CHAR(10),CHAR(10),"--- Ressource für Chat---",CHAR(10),'TtT V5-1 TS'!AK453))</f>
        <v/>
      </c>
      <c r="K339" s="6" t="str">
        <f t="shared" si="3"/>
        <v xml:space="preserve">
-*/-*/-*/-*/-*/-*/-*/-*/-*/-*/-*/-*/-*/-*/-*/-*/-*/-*/-*/-*/</v>
      </c>
      <c r="L339" s="7" t="str">
        <f>_xlfn.CONCAT(CHAR(10),Foliennotizen[[#This Row],[von bis - BS-Teilung]:[Zusatz Notes]])</f>
        <v xml:space="preserve">
[01m; bis 13:48 --- Folie na (na)]
ID: 08.04.01b.01_v_EN | Einheit 8: Documentation and Metadata | Baustein 4: Domain-specific metadata standards
Inhalt 01b: Metadata standards (Mini exercise) | Schritt 1: 1/3 WL Preparation
Aktive Rolle:
Task:
- "Please search https://rdamsc.bath.ac.uk/ for discipline-specific metadata standards for your discipline."
- "If you are currently not working with data, think about your last thesis or the last project you advised on."
-*/-*/-*/-*/-*/-*/-*/-*/-*/-*/-*/-*/-*/-*/-*/-*/-*/-*/-*/-*/</v>
      </c>
    </row>
    <row r="340" spans="1:12" x14ac:dyDescent="0.2">
      <c r="A340" s="6">
        <f>'TtT V5-1 TS'!$B455</f>
        <v>5</v>
      </c>
      <c r="B340" s="6" t="e">
        <f>'TtT V5-1 TS'!#REF!</f>
        <v>#REF!</v>
      </c>
      <c r="C340" s="6" t="str" cm="1">
        <f t="array" ref="C340">_xlfn.IFS('TtT V5-1 TS'!AD455="na","na",'TtT V5-1 TS'!AD455='TtT V5-1 TS'!AF455,_xlfn.CONCAT('TtT V5-1 TS'!AE455),'TtT V5-1 TS'!AD455&lt;&gt;'TtT V5-1 TS'!AF455,_xlfn.CONCAT('TtT V5-1 TS'!AE455,"-",'TtT V5-1 TS'!AG455))</f>
        <v>na</v>
      </c>
      <c r="D340" s="14" t="str">
        <f>_xlfn.CONCAT("[",TEXT('TtT V5-1 TS'!G455,"mm" ),"m; bis ",TEXT('TtT V5-1 TS'!J455,"hh:mm")," --- Folie ",Foliennotizen[[#This Row],[Folien]]," (",TEXT('TtT V5-1 TS'!AH455,"#"),")]")</f>
        <v>[05m; bis 13:48 --- Folie na (na)]</v>
      </c>
      <c r="E340" s="6" t="str">
        <f>_xlfn.CONCAT(CHAR(10),"ID: ",'TtT V5-1 TS'!L455," | Einheit ",'TtT V5-1 TS'!M455,": ",'TtT V5-1 TS'!N455," | Baustein ",'TtT V5-1 TS'!O455,": ",'TtT V5-1 TS'!P455)</f>
        <v xml:space="preserve">
ID: 08.04.01b.03_v_EN | Einheit 8: Documentation and Metadata | Baustein 4: Domain-specific metadata standards</v>
      </c>
      <c r="F340" s="6" t="str">
        <f>_xlfn.CONCAT(CHAR(10),"Inhalt ",'TtT V5-1 TS'!Q455,": ",'TtT V5-1 TS'!R455," (",'TtT V5-1 TS'!S455,") | Schritt ",'TtT V5-1 TS'!T455,": ",'TtT V5-1 TS'!U455)</f>
        <v xml:space="preserve">
Inhalt 01b: Metadata standards (Mini exercise) | Schritt 3: 3/3 Participants provide input</v>
      </c>
      <c r="G340" s="6" t="str">
        <f>_xlfn.CONCAT(CHAR(10),CHAR(10),"Aktive Rolle:",CHAR(10),'TtT V5-1 TS'!Z455)</f>
        <v xml:space="preserve">
Aktive Rolle:
Moderation:
- Discussion of results</v>
      </c>
      <c r="H340" s="6" t="str">
        <f>IF(ISBLANK('TtT V5-1 TS'!AA455),"",_xlfn.CONCAT(CHAR(10),CHAR(10),"Passive Rolle:",CHAR(10),'TtT V5-1 TS'!AA455))</f>
        <v/>
      </c>
      <c r="I340" s="6" t="str">
        <f>IF(ISBLANK('TtT V5-1 TS'!AB455),"",_xlfn.CONCAT(CHAR(10),CHAR(10),"--- Text für Chat---",CHAR(10),'TtT V5-1 TS'!AB455))</f>
        <v/>
      </c>
      <c r="J340" s="6" t="str">
        <f>IF(ISBLANK('TtT V5-1 TS'!AK455),"",_xlfn.CONCAT(CHAR(10),CHAR(10),"--- Ressource für Chat---",CHAR(10),'TtT V5-1 TS'!AK455))</f>
        <v/>
      </c>
      <c r="K340" s="6" t="str">
        <f t="shared" si="3"/>
        <v xml:space="preserve">
-*/-*/-*/-*/-*/-*/-*/-*/-*/-*/-*/-*/-*/-*/-*/-*/-*/-*/-*/-*/</v>
      </c>
      <c r="L340" s="7" t="str">
        <f>_xlfn.CONCAT(CHAR(10),Foliennotizen[[#This Row],[von bis - BS-Teilung]:[Zusatz Notes]])</f>
        <v xml:space="preserve">
[05m; bis 13:48 --- Folie na (na)]
ID: 08.04.01b.03_v_EN | Einheit 8: Documentation and Metadata | Baustein 4: Domain-specific metadata standards
Inhalt 01b: Metadata standards (Mini exercise) | Schritt 3: 3/3 Participants provide input
Aktive Rolle:
Moderation:
- Discussion of results
-*/-*/-*/-*/-*/-*/-*/-*/-*/-*/-*/-*/-*/-*/-*/-*/-*/-*/-*/-*/</v>
      </c>
    </row>
    <row r="341" spans="1:12" x14ac:dyDescent="0.2">
      <c r="A341" s="6">
        <f>'TtT V5-1 TS'!$B456</f>
        <v>5</v>
      </c>
      <c r="B341" s="6" t="e">
        <f>'TtT V5-1 TS'!#REF!</f>
        <v>#REF!</v>
      </c>
      <c r="C341" s="6" t="str" cm="1">
        <f t="array" ref="C341">_xlfn.IFS('TtT V5-1 TS'!AD456="na","na",'TtT V5-1 TS'!AD456='TtT V5-1 TS'!AF456,_xlfn.CONCAT('TtT V5-1 TS'!AE456),'TtT V5-1 TS'!AD456&lt;&gt;'TtT V5-1 TS'!AF456,_xlfn.CONCAT('TtT V5-1 TS'!AE456,"-",'TtT V5-1 TS'!AG456))</f>
        <v>9.1-9.2</v>
      </c>
      <c r="D341" s="14" t="str">
        <f>_xlfn.CONCAT("[",TEXT('TtT V5-1 TS'!G456,"mm" ),"m; bis ",TEXT('TtT V5-1 TS'!J456,"hh:mm")," --- Folie ",Foliennotizen[[#This Row],[Folien]]," (",TEXT('TtT V5-1 TS'!AH456,"#"),")]")</f>
        <v>[01m; bis 13:49 --- Folie 9.1-9.2 (2)]</v>
      </c>
      <c r="E341" s="6" t="str">
        <f>_xlfn.CONCAT(CHAR(10),"ID: ",'TtT V5-1 TS'!L456," | Einheit ",'TtT V5-1 TS'!M456,": ",'TtT V5-1 TS'!N456," | Baustein ",'TtT V5-1 TS'!O456,": ",'TtT V5-1 TS'!P456)</f>
        <v xml:space="preserve">
ID: 09.01.01.01_v_EN | Einheit 9: Storage and Backup  | Baustein 1: Data storage</v>
      </c>
      <c r="F341" s="6" t="str">
        <f>_xlfn.CONCAT(CHAR(10),"Inhalt ",'TtT V5-1 TS'!Q456,": ",'TtT V5-1 TS'!R456," (",'TtT V5-1 TS'!S456,") | Schritt ",'TtT V5-1 TS'!T456,": ",'TtT V5-1 TS'!U456)</f>
        <v xml:space="preserve">
Inhalt 1: Comparison of storage media  (Group work) | Schritt 1: 1/3 WL preparation</v>
      </c>
      <c r="G341" s="6" t="str">
        <f>_xlfn.CONCAT(CHAR(10),CHAR(10),"Aktive Rolle:",CHAR(10),'TtT V5-1 TS'!Z456)</f>
        <v xml:space="preserve">
Aktive Rolle:
Task:
- All Participants work quietly on the same concept board, individually listing advantages and disadvantages
- "Please compare different storage media on the shared board in terms of their advantages and disadvantages. Simply enter everything that comes to mind on the board"</v>
      </c>
      <c r="H341" s="6" t="str">
        <f>IF(ISBLANK('TtT V5-1 TS'!AA456),"",_xlfn.CONCAT(CHAR(10),CHAR(10),"Passive Rolle:",CHAR(10),'TtT V5-1 TS'!AA456))</f>
        <v xml:space="preserve">
Passive Rolle:
* In chat: link to storage media Padlet</v>
      </c>
      <c r="I341" s="6" t="str">
        <f>IF(ISBLANK('TtT V5-1 TS'!AB456),"",_xlfn.CONCAT(CHAR(10),CHAR(10),"--- Text für Chat---",CHAR(10),'TtT V5-1 TS'!AB456))</f>
        <v/>
      </c>
      <c r="J341" s="6" t="str">
        <f>IF(ISBLANK('TtT V5-1 TS'!AK456),"",_xlfn.CONCAT(CHAR(10),CHAR(10),"--- Ressource für Chat---",CHAR(10),'TtT V5-1 TS'!AK456))</f>
        <v xml:space="preserve">
--- Ressource für Chat---
Vorlage Speichermedien: https://miro.com/app/board/uXjVNIK2pSQ=/</v>
      </c>
      <c r="K341" s="6" t="str">
        <f t="shared" si="3"/>
        <v xml:space="preserve">
-*/-*/-*/-*/-*/-*/-*/-*/-*/-*/-*/-*/-*/-*/-*/-*/-*/-*/-*/-*/</v>
      </c>
      <c r="L341" s="7" t="str">
        <f>_xlfn.CONCAT(CHAR(10),Foliennotizen[[#This Row],[von bis - BS-Teilung]:[Zusatz Notes]])</f>
        <v xml:space="preserve">
[01m; bis 13:49 --- Folie 9.1-9.2 (2)]
ID: 09.01.01.01_v_EN | Einheit 9: Storage and Backup  | Baustein 1: Data storage
Inhalt 1: Comparison of storage media  (Group work) | Schritt 1: 1/3 WL preparation
Aktive Rolle:
Task:
- All Participants work quietly on the same concept board, individually listing advantages and disadvantages
- "Please compare different storage media on the shared board in terms of their advantages and disadvantages. Simply enter everything that comes to mind on the board"
Passive Rolle:
* In chat: link to storage media Padlet
--- Ressource für Chat---
Vorlage Speichermedien: https://miro.com/app/board/uXjVNIK2pSQ=/
-*/-*/-*/-*/-*/-*/-*/-*/-*/-*/-*/-*/-*/-*/-*/-*/-*/-*/-*/-*/</v>
      </c>
    </row>
    <row r="342" spans="1:12" x14ac:dyDescent="0.2">
      <c r="A342" s="6">
        <f>'TtT V5-1 TS'!$B457</f>
        <v>5</v>
      </c>
      <c r="B342" s="6" t="e">
        <f>'TtT V5-1 TS'!#REF!</f>
        <v>#REF!</v>
      </c>
      <c r="C342" s="6" t="str" cm="1">
        <f t="array" ref="C342">_xlfn.IFS('TtT V5-1 TS'!AD457="na","na",'TtT V5-1 TS'!AD457='TtT V5-1 TS'!AF457,_xlfn.CONCAT('TtT V5-1 TS'!AE457),'TtT V5-1 TS'!AD457&lt;&gt;'TtT V5-1 TS'!AF457,_xlfn.CONCAT('TtT V5-1 TS'!AE457,"-",'TtT V5-1 TS'!AG457))</f>
        <v>9.3</v>
      </c>
      <c r="D342" s="14" t="str">
        <f>_xlfn.CONCAT("[",TEXT('TtT V5-1 TS'!G457,"mm" ),"m; bis ",TEXT('TtT V5-1 TS'!J457,"hh:mm")," --- Folie ",Foliennotizen[[#This Row],[Folien]]," (",TEXT('TtT V5-1 TS'!AH457,"#"),")]")</f>
        <v>[04m; bis 13:53 --- Folie 9.3 (1)]</v>
      </c>
      <c r="E342" s="6" t="str">
        <f>_xlfn.CONCAT(CHAR(10),"ID: ",'TtT V5-1 TS'!L457," | Einheit ",'TtT V5-1 TS'!M457,": ",'TtT V5-1 TS'!N457," | Baustein ",'TtT V5-1 TS'!O457,": ",'TtT V5-1 TS'!P457)</f>
        <v xml:space="preserve">
ID: 09.01.01.02_v_EN | Einheit 9: Storage and Backup  | Baustein 1: Data storage</v>
      </c>
      <c r="F342" s="6" t="str">
        <f>_xlfn.CONCAT(CHAR(10),"Inhalt ",'TtT V5-1 TS'!Q457,": ",'TtT V5-1 TS'!R457," (",'TtT V5-1 TS'!S457,") | Schritt ",'TtT V5-1 TS'!T457,": ",'TtT V5-1 TS'!U457)</f>
        <v xml:space="preserve">
Inhalt 1: Comparison of storage media  (Group work) | Schritt 2: 2/3 Participants work</v>
      </c>
      <c r="G342" s="6" t="str">
        <f>_xlfn.CONCAT(CHAR(10),CHAR(10),"Aktive Rolle:",CHAR(10),'TtT V5-1 TS'!Z457)</f>
        <v xml:space="preserve">
Aktive Rolle:
Participants: Individual work on the shared board</v>
      </c>
      <c r="H342" s="6" t="str">
        <f>IF(ISBLANK('TtT V5-1 TS'!AA457),"",_xlfn.CONCAT(CHAR(10),CHAR(10),"Passive Rolle:",CHAR(10),'TtT V5-1 TS'!AA457))</f>
        <v xml:space="preserve">
Passive Rolle:
* Optionally, create additional cards (stacks) on the board</v>
      </c>
      <c r="I342" s="6" t="str">
        <f>IF(ISBLANK('TtT V5-1 TS'!AB457),"",_xlfn.CONCAT(CHAR(10),CHAR(10),"--- Text für Chat---",CHAR(10),'TtT V5-1 TS'!AB457))</f>
        <v/>
      </c>
      <c r="J342" s="6" t="str">
        <f>IF(ISBLANK('TtT V5-1 TS'!AK457),"",_xlfn.CONCAT(CHAR(10),CHAR(10),"--- Ressource für Chat---",CHAR(10),'TtT V5-1 TS'!AK457))</f>
        <v/>
      </c>
      <c r="K342" s="6" t="str">
        <f t="shared" si="3"/>
        <v xml:space="preserve">
-*/-*/-*/-*/-*/-*/-*/-*/-*/-*/-*/-*/-*/-*/-*/-*/-*/-*/-*/-*/</v>
      </c>
      <c r="L342" s="7" t="str">
        <f>_xlfn.CONCAT(CHAR(10),Foliennotizen[[#This Row],[von bis - BS-Teilung]:[Zusatz Notes]])</f>
        <v xml:space="preserve">
[04m; bis 13:53 --- Folie 9.3 (1)]
ID: 09.01.01.02_v_EN | Einheit 9: Storage and Backup  | Baustein 1: Data storage
Inhalt 1: Comparison of storage media  (Group work) | Schritt 2: 2/3 Participants work
Aktive Rolle:
Participants: Individual work on the shared board
Passive Rolle:
* Optionally, create additional cards (stacks) on the board
-*/-*/-*/-*/-*/-*/-*/-*/-*/-*/-*/-*/-*/-*/-*/-*/-*/-*/-*/-*/</v>
      </c>
    </row>
    <row r="343" spans="1:12" x14ac:dyDescent="0.2">
      <c r="A343" s="6">
        <f>'TtT V5-1 TS'!$B459</f>
        <v>5</v>
      </c>
      <c r="B343" s="6" t="e">
        <f>'TtT V5-1 TS'!#REF!</f>
        <v>#REF!</v>
      </c>
      <c r="C343" s="6" t="str" cm="1">
        <f t="array" ref="C343">_xlfn.IFS('TtT V5-1 TS'!AD459="na","na",'TtT V5-1 TS'!AD459='TtT V5-1 TS'!AF459,_xlfn.CONCAT('TtT V5-1 TS'!AE459),'TtT V5-1 TS'!AD459&lt;&gt;'TtT V5-1 TS'!AF459,_xlfn.CONCAT('TtT V5-1 TS'!AE459,"-",'TtT V5-1 TS'!AG459))</f>
        <v>9.5-9.6</v>
      </c>
      <c r="D343" s="14" t="str">
        <f>_xlfn.CONCAT("[",TEXT('TtT V5-1 TS'!G459,"mm" ),"m; bis ",TEXT('TtT V5-1 TS'!J459,"hh:mm")," --- Folie ",Foliennotizen[[#This Row],[Folien]]," (",TEXT('TtT V5-1 TS'!AH459,"#"),")]")</f>
        <v>[03m; bis 13:58 --- Folie 9.5-9.6 (2)]</v>
      </c>
      <c r="E343" s="6" t="str">
        <f>_xlfn.CONCAT(CHAR(10),"ID: ",'TtT V5-1 TS'!L459," | Einheit ",'TtT V5-1 TS'!M459,": ",'TtT V5-1 TS'!N459," | Baustein ",'TtT V5-1 TS'!O459,": ",'TtT V5-1 TS'!P459)</f>
        <v xml:space="preserve">
ID: 09.02.02.01_v_EN | Einheit 9: Storage and Backup  | Baustein 2: Backup</v>
      </c>
      <c r="F343" s="6" t="str">
        <f>_xlfn.CONCAT(CHAR(10),"Inhalt ",'TtT V5-1 TS'!Q459,": ",'TtT V5-1 TS'!R459," (",'TtT V5-1 TS'!S459,") | Schritt ",'TtT V5-1 TS'!T459,": ",'TtT V5-1 TS'!U459)</f>
        <v xml:space="preserve">
Inhalt 2: Backup (Talk) | Schritt 1: WL speaks</v>
      </c>
      <c r="G343" s="6" t="str">
        <f>_xlfn.CONCAT(CHAR(10),CHAR(10),"Aktive Rolle:",CHAR(10),'TtT V5-1 TS'!Z459)</f>
        <v xml:space="preserve">
Aktive Rolle:
Talk:
- Criteria for secure backups
- Mention of institutional services</v>
      </c>
      <c r="H343" s="6" t="str">
        <f>IF(ISBLANK('TtT V5-1 TS'!AA459),"",_xlfn.CONCAT(CHAR(10),CHAR(10),"Passive Rolle:",CHAR(10),'TtT V5-1 TS'!AA459))</f>
        <v xml:space="preserve">
Passive Rolle:
* In chat [towards the end]: links to storage selection and backup
</v>
      </c>
      <c r="I343" s="6" t="str">
        <f>IF(ISBLANK('TtT V5-1 TS'!AB459),"",_xlfn.CONCAT(CHAR(10),CHAR(10),"--- Text für Chat---",CHAR(10),'TtT V5-1 TS'!AB459))</f>
        <v/>
      </c>
      <c r="J343" s="6" t="str">
        <f>IF(ISBLANK('TtT V5-1 TS'!AK459),"",_xlfn.CONCAT(CHAR(10),CHAR(10),"--- Ressource für Chat---",CHAR(10),'TtT V5-1 TS'!AK459))</f>
        <v/>
      </c>
      <c r="K343" s="6" t="str">
        <f t="shared" si="3"/>
        <v xml:space="preserve">
-*/-*/-*/-*/-*/-*/-*/-*/-*/-*/-*/-*/-*/-*/-*/-*/-*/-*/-*/-*/</v>
      </c>
      <c r="L343" s="7" t="str">
        <f>_xlfn.CONCAT(CHAR(10),Foliennotizen[[#This Row],[von bis - BS-Teilung]:[Zusatz Notes]])</f>
        <v xml:space="preserve">
[03m; bis 13:58 --- Folie 9.5-9.6 (2)]
ID: 09.02.02.01_v_EN | Einheit 9: Storage and Backup  | Baustein 2: Backup
Inhalt 2: Backup (Talk) | Schritt 1: WL speaks
Aktive Rolle:
Talk:
- Criteria for secure backups
- Mention of institutional services
Passive Rolle:
* In chat [towards the end]: links to storage selection and backup
-*/-*/-*/-*/-*/-*/-*/-*/-*/-*/-*/-*/-*/-*/-*/-*/-*/-*/-*/-*/</v>
      </c>
    </row>
    <row r="344" spans="1:12" x14ac:dyDescent="0.2">
      <c r="A344" s="6">
        <f>'TtT V5-1 TS'!$B460</f>
        <v>5</v>
      </c>
      <c r="B344" s="6" t="e">
        <f>'TtT V5-1 TS'!#REF!</f>
        <v>#REF!</v>
      </c>
      <c r="C344" s="6" t="str" cm="1">
        <f t="array" ref="C344">_xlfn.IFS('TtT V5-1 TS'!AD460="na","na",'TtT V5-1 TS'!AD460='TtT V5-1 TS'!AF460,_xlfn.CONCAT('TtT V5-1 TS'!AE460),'TtT V5-1 TS'!AD460&lt;&gt;'TtT V5-1 TS'!AF460,_xlfn.CONCAT('TtT V5-1 TS'!AE460,"-",'TtT V5-1 TS'!AG460))</f>
        <v>na</v>
      </c>
      <c r="D344" s="14" t="str">
        <f>_xlfn.CONCAT("[",TEXT('TtT V5-1 TS'!G460,"mm" ),"m; bis ",TEXT('TtT V5-1 TS'!J460,"hh:mm")," --- Folie ",Foliennotizen[[#This Row],[Folien]]," (",TEXT('TtT V5-1 TS'!AH460,"#"),")]")</f>
        <v>[05m; bis 13:58 --- Folie na (na)]</v>
      </c>
      <c r="E344" s="6" t="str">
        <f>_xlfn.CONCAT(CHAR(10),"ID: ",'TtT V5-1 TS'!L460," | Einheit ",'TtT V5-1 TS'!M460,": ",'TtT V5-1 TS'!N460," | Baustein ",'TtT V5-1 TS'!O460,": ",'TtT V5-1 TS'!P460)</f>
        <v xml:space="preserve">
ID: 09.02.02a.01_v_EN | Einheit 9: Storage and Backup  | Baustein 2: Backup</v>
      </c>
      <c r="F344" s="6" t="str">
        <f>_xlfn.CONCAT(CHAR(10),"Inhalt ",'TtT V5-1 TS'!Q460,": ",'TtT V5-1 TS'!R460," (",'TtT V5-1 TS'!S460,") | Schritt ",'TtT V5-1 TS'!T460,": ",'TtT V5-1 TS'!U460)</f>
        <v xml:space="preserve">
Inhalt 02a: Importance of backups (short film cinema) | Schritt 1: Participants watch video</v>
      </c>
      <c r="G344" s="6" t="str">
        <f>_xlfn.CONCAT(CHAR(10),CHAR(10),"Aktive Rolle:",CHAR(10),'TtT V5-1 TS'!Z460)</f>
        <v xml:space="preserve">
Aktive Rolle:
Instructions:
- The "Panda" video will be shown:  https://www.youtube.com/watch?v=66oNv_DJuPc</v>
      </c>
      <c r="H344" s="6" t="str">
        <f>IF(ISBLANK('TtT V5-1 TS'!AA460),"",_xlfn.CONCAT(CHAR(10),CHAR(10),"Passive Rolle:",CHAR(10),'TtT V5-1 TS'!AA460))</f>
        <v/>
      </c>
      <c r="I344" s="6" t="str">
        <f>IF(ISBLANK('TtT V5-1 TS'!AB460),"",_xlfn.CONCAT(CHAR(10),CHAR(10),"--- Text für Chat---",CHAR(10),'TtT V5-1 TS'!AB460))</f>
        <v/>
      </c>
      <c r="J344" s="6" t="str">
        <f>IF(ISBLANK('TtT V5-1 TS'!AK460),"",_xlfn.CONCAT(CHAR(10),CHAR(10),"--- Ressource für Chat---",CHAR(10),'TtT V5-1 TS'!AK460))</f>
        <v/>
      </c>
      <c r="K344" s="6" t="str">
        <f t="shared" si="3"/>
        <v xml:space="preserve">
-*/-*/-*/-*/-*/-*/-*/-*/-*/-*/-*/-*/-*/-*/-*/-*/-*/-*/-*/-*/</v>
      </c>
      <c r="L344" s="7" t="str">
        <f>_xlfn.CONCAT(CHAR(10),Foliennotizen[[#This Row],[von bis - BS-Teilung]:[Zusatz Notes]])</f>
        <v xml:space="preserve">
[05m; bis 13:58 --- Folie na (na)]
ID: 09.02.02a.01_v_EN | Einheit 9: Storage and Backup  | Baustein 2: Backup
Inhalt 02a: Importance of backups (short film cinema) | Schritt 1: Participants watch video
Aktive Rolle:
Instructions:
- The "Panda" video will be shown:  https://www.youtube.com/watch?v=66oNv_DJuPc
-*/-*/-*/-*/-*/-*/-*/-*/-*/-*/-*/-*/-*/-*/-*/-*/-*/-*/-*/-*/</v>
      </c>
    </row>
    <row r="345" spans="1:12" x14ac:dyDescent="0.2">
      <c r="A345" s="6">
        <f>'TtT V5-1 TS'!$B461</f>
        <v>5</v>
      </c>
      <c r="B345" s="6" t="e">
        <f>'TtT V5-1 TS'!#REF!</f>
        <v>#REF!</v>
      </c>
      <c r="C345" s="6" t="str" cm="1">
        <f t="array" ref="C345">_xlfn.IFS('TtT V5-1 TS'!AD461="na","na",'TtT V5-1 TS'!AD461='TtT V5-1 TS'!AF461,_xlfn.CONCAT('TtT V5-1 TS'!AE461),'TtT V5-1 TS'!AD461&lt;&gt;'TtT V5-1 TS'!AF461,_xlfn.CONCAT('TtT V5-1 TS'!AE461,"-",'TtT V5-1 TS'!AG461))</f>
        <v>10.1-10.2</v>
      </c>
      <c r="D345" s="14" t="str">
        <f>_xlfn.CONCAT("[",TEXT('TtT V5-1 TS'!G461,"mm" ),"m; bis ",TEXT('TtT V5-1 TS'!J461,"hh:mm")," --- Folie ",Foliennotizen[[#This Row],[Folien]]," (",TEXT('TtT V5-1 TS'!AH461,"#"),")]")</f>
        <v>[03m; bis 14:01 --- Folie 10.1-10.2 (2)]</v>
      </c>
      <c r="E345" s="6" t="str">
        <f>_xlfn.CONCAT(CHAR(10),"ID: ",'TtT V5-1 TS'!L461," | Einheit ",'TtT V5-1 TS'!M461,": ",'TtT V5-1 TS'!N461," | Baustein ",'TtT V5-1 TS'!O461,": ",'TtT V5-1 TS'!P461)</f>
        <v xml:space="preserve">
ID: 10.01.01.01_v_EN | Einheit 10: Long-term Archiving  | Baustein 1: Basics</v>
      </c>
      <c r="F345" s="6" t="str">
        <f>_xlfn.CONCAT(CHAR(10),"Inhalt ",'TtT V5-1 TS'!Q461,": ",'TtT V5-1 TS'!R461," (",'TtT V5-1 TS'!S461,") | Schritt ",'TtT V5-1 TS'!T461,": ",'TtT V5-1 TS'!U461)</f>
        <v xml:space="preserve">
Inhalt 1: Archiving vs. Backup  (Ideas out loud) | Schritt 1: Participants provide input</v>
      </c>
      <c r="G345" s="6" t="str">
        <f>_xlfn.CONCAT(CHAR(10),CHAR(10),"Aktive Rolle:",CHAR(10),'TtT V5-1 TS'!Z461)</f>
        <v xml:space="preserve">
Aktive Rolle:
Task:
- Call-out without notes
"How does archiving differ from backup?"
- Please call out your answers simply into the room</v>
      </c>
      <c r="H345" s="6" t="str">
        <f>IF(ISBLANK('TtT V5-1 TS'!AA461),"",_xlfn.CONCAT(CHAR(10),CHAR(10),"Passive Rolle:",CHAR(10),'TtT V5-1 TS'!AA461))</f>
        <v/>
      </c>
      <c r="I345" s="6" t="str">
        <f>IF(ISBLANK('TtT V5-1 TS'!AB461),"",_xlfn.CONCAT(CHAR(10),CHAR(10),"--- Text für Chat---",CHAR(10),'TtT V5-1 TS'!AB461))</f>
        <v/>
      </c>
      <c r="J345" s="6" t="str">
        <f>IF(ISBLANK('TtT V5-1 TS'!AK461),"",_xlfn.CONCAT(CHAR(10),CHAR(10),"--- Ressource für Chat---",CHAR(10),'TtT V5-1 TS'!AK461))</f>
        <v/>
      </c>
      <c r="K345" s="6" t="str">
        <f t="shared" si="3"/>
        <v xml:space="preserve">
-*/-*/-*/-*/-*/-*/-*/-*/-*/-*/-*/-*/-*/-*/-*/-*/-*/-*/-*/-*/</v>
      </c>
      <c r="L345" s="7" t="str">
        <f>_xlfn.CONCAT(CHAR(10),Foliennotizen[[#This Row],[von bis - BS-Teilung]:[Zusatz Notes]])</f>
        <v xml:space="preserve">
[03m; bis 14:01 --- Folie 10.1-10.2 (2)]
ID: 10.01.01.01_v_EN | Einheit 10: Long-term Archiving  | Baustein 1: Basics
Inhalt 1: Archiving vs. Backup  (Ideas out loud) | Schritt 1: Participants provide input
Aktive Rolle:
Task:
- Call-out without notes
"How does archiving differ from backup?"
- Please call out your answers simply into the room
-*/-*/-*/-*/-*/-*/-*/-*/-*/-*/-*/-*/-*/-*/-*/-*/-*/-*/-*/-*/</v>
      </c>
    </row>
    <row r="346" spans="1:12" x14ac:dyDescent="0.2">
      <c r="A346" s="6">
        <f>'TtT V5-1 TS'!$B463</f>
        <v>5</v>
      </c>
      <c r="B346" s="6" t="e">
        <f>'TtT V5-1 TS'!#REF!</f>
        <v>#REF!</v>
      </c>
      <c r="C346" s="6" t="str" cm="1">
        <f t="array" ref="C346">_xlfn.IFS('TtT V5-1 TS'!AD463="na","na",'TtT V5-1 TS'!AD463='TtT V5-1 TS'!AF463,_xlfn.CONCAT('TtT V5-1 TS'!AE463),'TtT V5-1 TS'!AD463&lt;&gt;'TtT V5-1 TS'!AF463,_xlfn.CONCAT('TtT V5-1 TS'!AE463,"-",'TtT V5-1 TS'!AG463))</f>
        <v>10.6-10.7</v>
      </c>
      <c r="D346" s="14" t="str">
        <f>_xlfn.CONCAT("[",TEXT('TtT V5-1 TS'!G463,"mm" ),"m; bis ",TEXT('TtT V5-1 TS'!J463,"hh:mm")," --- Folie ",Foliennotizen[[#This Row],[Folien]]," (",TEXT('TtT V5-1 TS'!AH463,"#"),")]")</f>
        <v>[03m; bis 14:06 --- Folie 10.6-10.7 (2)]</v>
      </c>
      <c r="E346" s="6" t="str">
        <f>_xlfn.CONCAT(CHAR(10),"ID: ",'TtT V5-1 TS'!L463," | Einheit ",'TtT V5-1 TS'!M463,": ",'TtT V5-1 TS'!N463," | Baustein ",'TtT V5-1 TS'!O463,": ",'TtT V5-1 TS'!P463)</f>
        <v xml:space="preserve">
ID: 10.02.01.01_v_EN | Einheit 10: Long-term Archiving  | Baustein 2: Sustainable File Formats</v>
      </c>
      <c r="F346" s="6" t="str">
        <f>_xlfn.CONCAT(CHAR(10),"Inhalt ",'TtT V5-1 TS'!Q463,": ",'TtT V5-1 TS'!R463," (",'TtT V5-1 TS'!S463,") | Schritt ",'TtT V5-1 TS'!T463,": ",'TtT V5-1 TS'!U463)</f>
        <v xml:space="preserve">
Inhalt 1: File Formats  (Talk) | Schritt 1: WL speaks</v>
      </c>
      <c r="G346" s="6" t="str">
        <f>_xlfn.CONCAT(CHAR(10),CHAR(10),"Aktive Rolle:",CHAR(10),'TtT V5-1 TS'!Z463)</f>
        <v xml:space="preserve">
Aktive Rolle:
Talk:
- Differences between open and proprietary formats
- Reasons for using standardized formats for long-term storage</v>
      </c>
      <c r="H346" s="6" t="str">
        <f>IF(ISBLANK('TtT V5-1 TS'!AA463),"",_xlfn.CONCAT(CHAR(10),CHAR(10),"Passive Rolle:",CHAR(10),'TtT V5-1 TS'!AA463))</f>
        <v/>
      </c>
      <c r="I346" s="6" t="str">
        <f>IF(ISBLANK('TtT V5-1 TS'!AB463),"",_xlfn.CONCAT(CHAR(10),CHAR(10),"--- Text für Chat---",CHAR(10),'TtT V5-1 TS'!AB463))</f>
        <v/>
      </c>
      <c r="J346" s="6" t="str">
        <f>IF(ISBLANK('TtT V5-1 TS'!AK463),"",_xlfn.CONCAT(CHAR(10),CHAR(10),"--- Ressource für Chat---",CHAR(10),'TtT V5-1 TS'!AK463))</f>
        <v/>
      </c>
      <c r="K346" s="6" t="str">
        <f t="shared" si="3"/>
        <v xml:space="preserve">
-*/-*/-*/-*/-*/-*/-*/-*/-*/-*/-*/-*/-*/-*/-*/-*/-*/-*/-*/-*/</v>
      </c>
      <c r="L346" s="7" t="str">
        <f>_xlfn.CONCAT(CHAR(10),Foliennotizen[[#This Row],[von bis - BS-Teilung]:[Zusatz Notes]])</f>
        <v xml:space="preserve">
[03m; bis 14:06 --- Folie 10.6-10.7 (2)]
ID: 10.02.01.01_v_EN | Einheit 10: Long-term Archiving  | Baustein 2: Sustainable File Formats
Inhalt 1: File Formats  (Talk) | Schritt 1: WL speaks
Aktive Rolle:
Talk:
- Differences between open and proprietary formats
- Reasons for using standardized formats for long-term storage
-*/-*/-*/-*/-*/-*/-*/-*/-*/-*/-*/-*/-*/-*/-*/-*/-*/-*/-*/-*/</v>
      </c>
    </row>
    <row r="347" spans="1:12" x14ac:dyDescent="0.2">
      <c r="A347" s="6">
        <f>'TtT V5-1 TS'!$B464</f>
        <v>5</v>
      </c>
      <c r="B347" s="6" t="e">
        <f>'TtT V5-1 TS'!#REF!</f>
        <v>#REF!</v>
      </c>
      <c r="C347" s="6" t="str" cm="1">
        <f t="array" ref="C347">_xlfn.IFS('TtT V5-1 TS'!AD464="na","na",'TtT V5-1 TS'!AD464='TtT V5-1 TS'!AF464,_xlfn.CONCAT('TtT V5-1 TS'!AE464),'TtT V5-1 TS'!AD464&lt;&gt;'TtT V5-1 TS'!AF464,_xlfn.CONCAT('TtT V5-1 TS'!AE464,"-",'TtT V5-1 TS'!AG464))</f>
        <v>10.8-10.9</v>
      </c>
      <c r="D347" s="14" t="str">
        <f>_xlfn.CONCAT("[",TEXT('TtT V5-1 TS'!G464,"mm" ),"m; bis ",TEXT('TtT V5-1 TS'!J464,"hh:mm")," --- Folie ",Foliennotizen[[#This Row],[Folien]]," (",TEXT('TtT V5-1 TS'!AH464,"#"),")]")</f>
        <v>[12m; bis 14:18 --- Folie 10.8-10.9 (2)]</v>
      </c>
      <c r="E347" s="6" t="str">
        <f>_xlfn.CONCAT(CHAR(10),"ID: ",'TtT V5-1 TS'!L464," | Einheit ",'TtT V5-1 TS'!M464,": ",'TtT V5-1 TS'!N464," | Baustein ",'TtT V5-1 TS'!O464,": ",'TtT V5-1 TS'!P464)</f>
        <v xml:space="preserve">
ID: 10.03.01.01_v_EN | Einheit 10: Long-term Archiving  | Baustein 3: Requirements for a Long-term Archive</v>
      </c>
      <c r="F347" s="6" t="str">
        <f>_xlfn.CONCAT(CHAR(10),"Inhalt ",'TtT V5-1 TS'!Q464,": ",'TtT V5-1 TS'!R464," (",'TtT V5-1 TS'!S464,") | Schritt ",'TtT V5-1 TS'!T464,": ",'TtT V5-1 TS'!U464)</f>
        <v xml:space="preserve">
Inhalt 1: Selection of Long-term Archives  (Ideas out loud) | Schritt 1: Participants provide input</v>
      </c>
      <c r="G347" s="6" t="str">
        <f>_xlfn.CONCAT(CHAR(10),CHAR(10),"Aktive Rolle:",CHAR(10),'TtT V5-1 TS'!Z464)</f>
        <v xml:space="preserve">
Aktive Rolle:
Task:
- Call-out with notes
-"What should one consider when choosing long-term archives?"
- Please call out your answers simply into the room</v>
      </c>
      <c r="H347" s="6" t="str">
        <f>IF(ISBLANK('TtT V5-1 TS'!AA464),"",_xlfn.CONCAT(CHAR(10),CHAR(10),"Passive Rolle:",CHAR(10),'TtT V5-1 TS'!AA464))</f>
        <v/>
      </c>
      <c r="I347" s="6" t="str">
        <f>IF(ISBLANK('TtT V5-1 TS'!AB464),"",_xlfn.CONCAT(CHAR(10),CHAR(10),"--- Text für Chat---",CHAR(10),'TtT V5-1 TS'!AB464))</f>
        <v/>
      </c>
      <c r="J347" s="6" t="str">
        <f>IF(ISBLANK('TtT V5-1 TS'!AK464),"",_xlfn.CONCAT(CHAR(10),CHAR(10),"--- Ressource für Chat---",CHAR(10),'TtT V5-1 TS'!AK464))</f>
        <v/>
      </c>
      <c r="K347" s="6" t="str">
        <f t="shared" si="3"/>
        <v xml:space="preserve">
-*/-*/-*/-*/-*/-*/-*/-*/-*/-*/-*/-*/-*/-*/-*/-*/-*/-*/-*/-*/</v>
      </c>
      <c r="L347" s="7" t="str">
        <f>_xlfn.CONCAT(CHAR(10),Foliennotizen[[#This Row],[von bis - BS-Teilung]:[Zusatz Notes]])</f>
        <v xml:space="preserve">
[12m; bis 14:18 --- Folie 10.8-10.9 (2)]
ID: 10.03.01.01_v_EN | Einheit 10: Long-term Archiving  | Baustein 3: Requirements for a Long-term Archive
Inhalt 1: Selection of Long-term Archives  (Ideas out loud) | Schritt 1: Participants provide input
Aktive Rolle:
Task:
- Call-out with notes
-"What should one consider when choosing long-term archives?"
- Please call out your answers simply into the room
-*/-*/-*/-*/-*/-*/-*/-*/-*/-*/-*/-*/-*/-*/-*/-*/-*/-*/-*/-*/</v>
      </c>
    </row>
    <row r="348" spans="1:12" x14ac:dyDescent="0.2">
      <c r="A348" s="6">
        <f>'TtT V5-1 TS'!$B465</f>
        <v>5</v>
      </c>
      <c r="B348" s="6" t="e">
        <f>'TtT V5-1 TS'!#REF!</f>
        <v>#REF!</v>
      </c>
      <c r="C348" s="6" t="str" cm="1">
        <f t="array" ref="C348">_xlfn.IFS('TtT V5-1 TS'!AD465="na","na",'TtT V5-1 TS'!AD465='TtT V5-1 TS'!AF465,_xlfn.CONCAT('TtT V5-1 TS'!AE465),'TtT V5-1 TS'!AD465&lt;&gt;'TtT V5-1 TS'!AF465,_xlfn.CONCAT('TtT V5-1 TS'!AE465,"-",'TtT V5-1 TS'!AG465))</f>
        <v>11.1-11.2</v>
      </c>
      <c r="D348" s="14" t="str">
        <f>_xlfn.CONCAT("[",TEXT('TtT V5-1 TS'!G465,"mm" ),"m; bis ",TEXT('TtT V5-1 TS'!J465,"hh:mm")," --- Folie ",Foliennotizen[[#This Row],[Folien]]," (",TEXT('TtT V5-1 TS'!AH465,"#"),")]")</f>
        <v>[04m; bis 14:22 --- Folie 11.1-11.2 (2)]</v>
      </c>
      <c r="E348" s="6" t="str">
        <f>_xlfn.CONCAT(CHAR(10),"ID: ",'TtT V5-1 TS'!L465," | Einheit ",'TtT V5-1 TS'!M465,": ",'TtT V5-1 TS'!N465," | Baustein ",'TtT V5-1 TS'!O465,": ",'TtT V5-1 TS'!P465)</f>
        <v xml:space="preserve">
ID: 11.01.01.01_v_EN | Einheit 11: Access security  | Baustein 1: Introduction</v>
      </c>
      <c r="F348" s="6" t="str">
        <f>_xlfn.CONCAT(CHAR(10),"Inhalt ",'TtT V5-1 TS'!Q465,": ",'TtT V5-1 TS'!R465," (",'TtT V5-1 TS'!S465,") | Schritt ",'TtT V5-1 TS'!T465,": ",'TtT V5-1 TS'!U465)</f>
        <v xml:space="preserve">
Inhalt 1: Why access security  (Talk) | Schritt 1: WL speaks</v>
      </c>
      <c r="G348" s="6" t="str">
        <f>_xlfn.CONCAT(CHAR(10),CHAR(10),"Aktive Rolle:",CHAR(10),'TtT V5-1 TS'!Z465)</f>
        <v xml:space="preserve">
Aktive Rolle:
Talk: Introduction to reasons for access security</v>
      </c>
      <c r="H348" s="6" t="str">
        <f>IF(ISBLANK('TtT V5-1 TS'!AA465),"",_xlfn.CONCAT(CHAR(10),CHAR(10),"Passive Rolle:",CHAR(10),'TtT V5-1 TS'!AA465))</f>
        <v/>
      </c>
      <c r="I348" s="6" t="str">
        <f>IF(ISBLANK('TtT V5-1 TS'!AB465),"",_xlfn.CONCAT(CHAR(10),CHAR(10),"--- Text für Chat---",CHAR(10),'TtT V5-1 TS'!AB465))</f>
        <v/>
      </c>
      <c r="J348" s="6" t="str">
        <f>IF(ISBLANK('TtT V5-1 TS'!AK465),"",_xlfn.CONCAT(CHAR(10),CHAR(10),"--- Ressource für Chat---",CHAR(10),'TtT V5-1 TS'!AK465))</f>
        <v/>
      </c>
      <c r="K348" s="6" t="str">
        <f t="shared" si="3"/>
        <v xml:space="preserve">
-*/-*/-*/-*/-*/-*/-*/-*/-*/-*/-*/-*/-*/-*/-*/-*/-*/-*/-*/-*/</v>
      </c>
      <c r="L348" s="7" t="str">
        <f>_xlfn.CONCAT(CHAR(10),Foliennotizen[[#This Row],[von bis - BS-Teilung]:[Zusatz Notes]])</f>
        <v xml:space="preserve">
[04m; bis 14:22 --- Folie 11.1-11.2 (2)]
ID: 11.01.01.01_v_EN | Einheit 11: Access security  | Baustein 1: Introduction
Inhalt 1: Why access security  (Talk) | Schritt 1: WL speaks
Aktive Rolle:
Talk: Introduction to reasons for access security
-*/-*/-*/-*/-*/-*/-*/-*/-*/-*/-*/-*/-*/-*/-*/-*/-*/-*/-*/-*/</v>
      </c>
    </row>
    <row r="349" spans="1:12" x14ac:dyDescent="0.2">
      <c r="A349" s="6">
        <f>'TtT V5-1 TS'!$B467</f>
        <v>5</v>
      </c>
      <c r="B349" s="6" t="e">
        <f>'TtT V5-1 TS'!#REF!</f>
        <v>#REF!</v>
      </c>
      <c r="C349" s="6" t="str" cm="1">
        <f t="array" ref="C349">_xlfn.IFS('TtT V5-1 TS'!AD467="na","na",'TtT V5-1 TS'!AD467='TtT V5-1 TS'!AF467,_xlfn.CONCAT('TtT V5-1 TS'!AE467),'TtT V5-1 TS'!AD467&lt;&gt;'TtT V5-1 TS'!AF467,_xlfn.CONCAT('TtT V5-1 TS'!AE467,"-",'TtT V5-1 TS'!AG467))</f>
        <v>11.5</v>
      </c>
      <c r="D349" s="14" t="str">
        <f>_xlfn.CONCAT("[",TEXT('TtT V5-1 TS'!G467,"mm" ),"m; bis ",TEXT('TtT V5-1 TS'!J467,"hh:mm")," --- Folie ",Foliennotizen[[#This Row],[Folien]]," (",TEXT('TtT V5-1 TS'!AH467,"#"),")]")</f>
        <v>[03m; bis 14:31 --- Folie 11.5 (1)]</v>
      </c>
      <c r="E349" s="6" t="str">
        <f>_xlfn.CONCAT(CHAR(10),"ID: ",'TtT V5-1 TS'!L467," | Einheit ",'TtT V5-1 TS'!M467,": ",'TtT V5-1 TS'!N467," | Baustein ",'TtT V5-1 TS'!O467,": ",'TtT V5-1 TS'!P467)</f>
        <v xml:space="preserve">
ID: 11.04.01.01_v_EN | Einheit 11: Access security  | Baustein 4: Password protection</v>
      </c>
      <c r="F349" s="6" t="str">
        <f>_xlfn.CONCAT(CHAR(10),"Inhalt ",'TtT V5-1 TS'!Q467,": ",'TtT V5-1 TS'!R467," (",'TtT V5-1 TS'!S467,") | Schritt ",'TtT V5-1 TS'!T467,": ",'TtT V5-1 TS'!U467)</f>
        <v xml:space="preserve">
Inhalt 1: Criteria for passwords  (Talk) | Schritt 1: WL speaks</v>
      </c>
      <c r="G349" s="6" t="str">
        <f>_xlfn.CONCAT(CHAR(10),CHAR(10),"Aktive Rolle:",CHAR(10),'TtT V5-1 TS'!Z467)</f>
        <v xml:space="preserve">
Aktive Rolle:
Talk: Criteria for secure passwords</v>
      </c>
      <c r="H349" s="6" t="str">
        <f>IF(ISBLANK('TtT V5-1 TS'!AA467),"",_xlfn.CONCAT(CHAR(10),CHAR(10),"Passive Rolle:",CHAR(10),'TtT V5-1 TS'!AA467))</f>
        <v xml:space="preserve">
Passive Rolle:
* In chat [towards the end]: link to password manager</v>
      </c>
      <c r="I349" s="6" t="str">
        <f>IF(ISBLANK('TtT V5-1 TS'!AB467),"",_xlfn.CONCAT(CHAR(10),CHAR(10),"--- Text für Chat---",CHAR(10),'TtT V5-1 TS'!AB467))</f>
        <v/>
      </c>
      <c r="J349" s="6" t="str">
        <f>IF(ISBLANK('TtT V5-1 TS'!AK467),"",_xlfn.CONCAT(CHAR(10),CHAR(10),"--- Ressource für Chat---",CHAR(10),'TtT V5-1 TS'!AK467))</f>
        <v/>
      </c>
      <c r="K349" s="6" t="str">
        <f t="shared" si="3"/>
        <v xml:space="preserve">
-*/-*/-*/-*/-*/-*/-*/-*/-*/-*/-*/-*/-*/-*/-*/-*/-*/-*/-*/-*/</v>
      </c>
      <c r="L349" s="7" t="str">
        <f>_xlfn.CONCAT(CHAR(10),Foliennotizen[[#This Row],[von bis - BS-Teilung]:[Zusatz Notes]])</f>
        <v xml:space="preserve">
[03m; bis 14:31 --- Folie 11.5 (1)]
ID: 11.04.01.01_v_EN | Einheit 11: Access security  | Baustein 4: Password protection
Inhalt 1: Criteria for passwords  (Talk) | Schritt 1: WL speaks
Aktive Rolle:
Talk: Criteria for secure passwords
Passive Rolle:
* In chat [towards the end]: link to password manager
-*/-*/-*/-*/-*/-*/-*/-*/-*/-*/-*/-*/-*/-*/-*/-*/-*/-*/-*/-*/</v>
      </c>
    </row>
    <row r="350" spans="1:12" x14ac:dyDescent="0.2">
      <c r="A350" s="6">
        <f>'TtT V5-1 TS'!$B468</f>
        <v>5</v>
      </c>
      <c r="B350" s="6" t="e">
        <f>'TtT V5-1 TS'!#REF!</f>
        <v>#REF!</v>
      </c>
      <c r="C350" s="6" t="str" cm="1">
        <f t="array" ref="C350">_xlfn.IFS('TtT V5-1 TS'!AD468="na","na",'TtT V5-1 TS'!AD468='TtT V5-1 TS'!AF468,_xlfn.CONCAT('TtT V5-1 TS'!AE468),'TtT V5-1 TS'!AD468&lt;&gt;'TtT V5-1 TS'!AF468,_xlfn.CONCAT('TtT V5-1 TS'!AE468,"-",'TtT V5-1 TS'!AG468))</f>
        <v>11.6</v>
      </c>
      <c r="D350" s="14" t="str">
        <f>_xlfn.CONCAT("[",TEXT('TtT V5-1 TS'!G468,"mm" ),"m; bis ",TEXT('TtT V5-1 TS'!J468,"hh:mm")," --- Folie ",Foliennotizen[[#This Row],[Folien]]," (",TEXT('TtT V5-1 TS'!AH468,"#"),")]")</f>
        <v>[02m; bis 14:33 --- Folie 11.6 (1)]</v>
      </c>
      <c r="E350" s="6" t="str">
        <f>_xlfn.CONCAT(CHAR(10),"ID: ",'TtT V5-1 TS'!L468," | Einheit ",'TtT V5-1 TS'!M468,": ",'TtT V5-1 TS'!N468," | Baustein ",'TtT V5-1 TS'!O468,": ",'TtT V5-1 TS'!P468)</f>
        <v xml:space="preserve">
ID: 11.05.01.01_v_EN | Einheit 11: Access security  | Baustein 5: Access rights</v>
      </c>
      <c r="F350" s="6" t="str">
        <f>_xlfn.CONCAT(CHAR(10),"Inhalt ",'TtT V5-1 TS'!Q468,": ",'TtT V5-1 TS'!R468," (",'TtT V5-1 TS'!S468,") | Schritt ",'TtT V5-1 TS'!T468,": ",'TtT V5-1 TS'!U468)</f>
        <v xml:space="preserve">
Inhalt 1: Access rights (Talk) | Schritt 1: WL speaks</v>
      </c>
      <c r="G350" s="6" t="str">
        <f>_xlfn.CONCAT(CHAR(10),CHAR(10),"Aktive Rolle:",CHAR(10),'TtT V5-1 TS'!Z468)</f>
        <v xml:space="preserve">
Aktive Rolle:
Talk: criteria for granting access rights</v>
      </c>
      <c r="H350" s="6" t="str">
        <f>IF(ISBLANK('TtT V5-1 TS'!AA468),"",_xlfn.CONCAT(CHAR(10),CHAR(10),"Passive Rolle:",CHAR(10),'TtT V5-1 TS'!AA468))</f>
        <v/>
      </c>
      <c r="I350" s="6" t="str">
        <f>IF(ISBLANK('TtT V5-1 TS'!AB468),"",_xlfn.CONCAT(CHAR(10),CHAR(10),"--- Text für Chat---",CHAR(10),'TtT V5-1 TS'!AB468))</f>
        <v/>
      </c>
      <c r="J350" s="6" t="str">
        <f>IF(ISBLANK('TtT V5-1 TS'!AK468),"",_xlfn.CONCAT(CHAR(10),CHAR(10),"--- Ressource für Chat---",CHAR(10),'TtT V5-1 TS'!AK468))</f>
        <v/>
      </c>
      <c r="K350" s="6" t="str">
        <f t="shared" si="3"/>
        <v xml:space="preserve">
-*/-*/-*/-*/-*/-*/-*/-*/-*/-*/-*/-*/-*/-*/-*/-*/-*/-*/-*/-*/</v>
      </c>
      <c r="L350" s="7" t="str">
        <f>_xlfn.CONCAT(CHAR(10),Foliennotizen[[#This Row],[von bis - BS-Teilung]:[Zusatz Notes]])</f>
        <v xml:space="preserve">
[02m; bis 14:33 --- Folie 11.6 (1)]
ID: 11.05.01.01_v_EN | Einheit 11: Access security  | Baustein 5: Access rights
Inhalt 1: Access rights (Talk) | Schritt 1: WL speaks
Aktive Rolle:
Talk: criteria for granting access rights
-*/-*/-*/-*/-*/-*/-*/-*/-*/-*/-*/-*/-*/-*/-*/-*/-*/-*/-*/-*/</v>
      </c>
    </row>
    <row r="351" spans="1:12" x14ac:dyDescent="0.2">
      <c r="A351" s="6">
        <f>'TtT V5-1 TS'!$B469</f>
        <v>5</v>
      </c>
      <c r="B351" s="6" t="e">
        <f>'TtT V5-1 TS'!#REF!</f>
        <v>#REF!</v>
      </c>
      <c r="C351" s="6" t="str" cm="1">
        <f t="array" ref="C351">_xlfn.IFS('TtT V5-1 TS'!AD469="na","na",'TtT V5-1 TS'!AD469='TtT V5-1 TS'!AF469,_xlfn.CONCAT('TtT V5-1 TS'!AE469),'TtT V5-1 TS'!AD469&lt;&gt;'TtT V5-1 TS'!AF469,_xlfn.CONCAT('TtT V5-1 TS'!AE469,"-",'TtT V5-1 TS'!AG469))</f>
        <v>na</v>
      </c>
      <c r="D351" s="14" t="str">
        <f>_xlfn.CONCAT("[",TEXT('TtT V5-1 TS'!G469,"mm" ),"m; bis ",TEXT('TtT V5-1 TS'!J469,"hh:mm")," --- Folie ",Foliennotizen[[#This Row],[Folien]]," (",TEXT('TtT V5-1 TS'!AH469,"#"),")]")</f>
        <v>[15m; bis 14:48 --- Folie na (na)]</v>
      </c>
      <c r="E351" s="6" t="str">
        <f>_xlfn.CONCAT(CHAR(10),"ID: ",'TtT V5-1 TS'!L469," | Einheit ",'TtT V5-1 TS'!M469,": ",'TtT V5-1 TS'!N469," | Baustein ",'TtT V5-1 TS'!O469,": ",'TtT V5-1 TS'!P469)</f>
        <v xml:space="preserve">
ID: 11.06.01.01_v_EN | Einheit 11: Coffe Break | Baustein 6: na</v>
      </c>
      <c r="F351" s="6" t="str">
        <f>_xlfn.CONCAT(CHAR(10),"Inhalt ",'TtT V5-1 TS'!Q469,": ",'TtT V5-1 TS'!R469," (",'TtT V5-1 TS'!S469,") | Schritt ",'TtT V5-1 TS'!T469,": ",'TtT V5-1 TS'!U469)</f>
        <v xml:space="preserve">
Inhalt 1: Break (na) | Schritt 1: na</v>
      </c>
      <c r="G351" s="6" t="str">
        <f>_xlfn.CONCAT(CHAR(10),CHAR(10),"Aktive Rolle:",CHAR(10),'TtT V5-1 TS'!Z469)</f>
        <v xml:space="preserve">
Aktive Rolle:
Break</v>
      </c>
      <c r="H351" s="6" t="str">
        <f>IF(ISBLANK('TtT V5-1 TS'!AA469),"",_xlfn.CONCAT(CHAR(10),CHAR(10),"Passive Rolle:",CHAR(10),'TtT V5-1 TS'!AA469))</f>
        <v xml:space="preserve">
Passive Rolle:
* Post time for end of break in chat</v>
      </c>
      <c r="I351" s="6" t="str">
        <f>IF(ISBLANK('TtT V5-1 TS'!AB469),"",_xlfn.CONCAT(CHAR(10),CHAR(10),"--- Text für Chat---",CHAR(10),'TtT V5-1 TS'!AB469))</f>
        <v/>
      </c>
      <c r="J351" s="6" t="str">
        <f>IF(ISBLANK('TtT V5-1 TS'!AK469),"",_xlfn.CONCAT(CHAR(10),CHAR(10),"--- Ressource für Chat---",CHAR(10),'TtT V5-1 TS'!AK469))</f>
        <v/>
      </c>
      <c r="K351" s="6" t="str">
        <f t="shared" si="3"/>
        <v xml:space="preserve">
-*/-*/-*/-*/-*/-*/-*/-*/-*/-*/-*/-*/-*/-*/-*/-*/-*/-*/-*/-*/</v>
      </c>
      <c r="L351" s="7" t="str">
        <f>_xlfn.CONCAT(CHAR(10),Foliennotizen[[#This Row],[von bis - BS-Teilung]:[Zusatz Notes]])</f>
        <v xml:space="preserve">
[15m; bis 14:48 --- Folie na (na)]
ID: 11.06.01.01_v_EN | Einheit 11: Coffe Break | Baustein 6: na
Inhalt 1: Break (na) | Schritt 1: na
Aktive Rolle:
Break
Passive Rolle:
* Post time for end of break in chat
-*/-*/-*/-*/-*/-*/-*/-*/-*/-*/-*/-*/-*/-*/-*/-*/-*/-*/-*/-*/</v>
      </c>
    </row>
    <row r="352" spans="1:12" x14ac:dyDescent="0.2">
      <c r="A352" s="6">
        <f>'TtT V5-1 TS'!$B471</f>
        <v>5</v>
      </c>
      <c r="B352" s="6" t="e">
        <f>'TtT V5-1 TS'!#REF!</f>
        <v>#REF!</v>
      </c>
      <c r="C352" s="6" t="str" cm="1">
        <f t="array" ref="C352">_xlfn.IFS('TtT V5-1 TS'!AD471="na","na",'TtT V5-1 TS'!AD471='TtT V5-1 TS'!AF471,_xlfn.CONCAT('TtT V5-1 TS'!AE471),'TtT V5-1 TS'!AD471&lt;&gt;'TtT V5-1 TS'!AF471,_xlfn.CONCAT('TtT V5-1 TS'!AE471,"-",'TtT V5-1 TS'!AG471))</f>
        <v>12.3</v>
      </c>
      <c r="D352" s="14" t="str">
        <f>_xlfn.CONCAT("[",TEXT('TtT V5-1 TS'!G471,"mm" ),"m; bis ",TEXT('TtT V5-1 TS'!J471,"hh:mm")," --- Folie ",Foliennotizen[[#This Row],[Folien]]," (",TEXT('TtT V5-1 TS'!AH471,"#"),")]")</f>
        <v>[10m; bis 14:59 --- Folie 12.3 (1)]</v>
      </c>
      <c r="E352" s="6" t="str">
        <f>_xlfn.CONCAT(CHAR(10),"ID: ",'TtT V5-1 TS'!L471," | Einheit ",'TtT V5-1 TS'!M471,": ",'TtT V5-1 TS'!N471," | Baustein ",'TtT V5-1 TS'!O471,": ",'TtT V5-1 TS'!P471)</f>
        <v xml:space="preserve">
ID: 12.01.01.02_v_EN | Einheit 12: Formal Framework | Baustein 1: Training concept conversation guide</v>
      </c>
      <c r="F352" s="6" t="str">
        <f>_xlfn.CONCAT(CHAR(10),"Inhalt ",'TtT V5-1 TS'!Q471,": ",'TtT V5-1 TS'!R471," (",'TtT V5-1 TS'!S471,") | Schritt ",'TtT V5-1 TS'!T471,": ",'TtT V5-1 TS'!U471)</f>
        <v xml:space="preserve">
Inhalt 1: Consultation training (Exercise) | Schritt 2: 2/5 Participants group work BR</v>
      </c>
      <c r="G352" s="6" t="str">
        <f>_xlfn.CONCAT(CHAR(10),CHAR(10),"Aktive Rolle:",CHAR(10),'TtT V5-1 TS'!Z471)</f>
        <v xml:space="preserve">
Aktive Rolle:
Participants: Group work in BR</v>
      </c>
      <c r="H352" s="6" t="str">
        <f>IF(ISBLANK('TtT V5-1 TS'!AA471),"",_xlfn.CONCAT(CHAR(10),CHAR(10),"Passive Rolle:",CHAR(10),'TtT V5-1 TS'!AA471))</f>
        <v xml:space="preserve">
Passive Rolle:
* Start recall timer after 9 minutes</v>
      </c>
      <c r="I352" s="6" t="str">
        <f>IF(ISBLANK('TtT V5-1 TS'!AB471),"",_xlfn.CONCAT(CHAR(10),CHAR(10),"--- Text für Chat---",CHAR(10),'TtT V5-1 TS'!AB471))</f>
        <v/>
      </c>
      <c r="J352" s="6" t="str">
        <f>IF(ISBLANK('TtT V5-1 TS'!AK471),"",_xlfn.CONCAT(CHAR(10),CHAR(10),"--- Ressource für Chat---",CHAR(10),'TtT V5-1 TS'!AK471))</f>
        <v/>
      </c>
      <c r="K352" s="6" t="str">
        <f t="shared" si="3"/>
        <v xml:space="preserve">
-*/-*/-*/-*/-*/-*/-*/-*/-*/-*/-*/-*/-*/-*/-*/-*/-*/-*/-*/-*/</v>
      </c>
      <c r="L352" s="7" t="str">
        <f>_xlfn.CONCAT(CHAR(10),Foliennotizen[[#This Row],[von bis - BS-Teilung]:[Zusatz Notes]])</f>
        <v xml:space="preserve">
[10m; bis 14:59 --- Folie 12.3 (1)]
ID: 12.01.01.02_v_EN | Einheit 12: Formal Framework | Baustein 1: Training concept conversation guide
Inhalt 1: Consultation training (Exercise) | Schritt 2: 2/5 Participants group work BR
Aktive Rolle:
Participants: Group work in BR
Passive Rolle:
* Start recall timer after 9 minutes
-*/-*/-*/-*/-*/-*/-*/-*/-*/-*/-*/-*/-*/-*/-*/-*/-*/-*/-*/-*/</v>
      </c>
    </row>
    <row r="353" spans="1:12" x14ac:dyDescent="0.2">
      <c r="A353" s="6">
        <f>'TtT V5-1 TS'!$B472</f>
        <v>5</v>
      </c>
      <c r="B353" s="6" t="e">
        <f>'TtT V5-1 TS'!#REF!</f>
        <v>#REF!</v>
      </c>
      <c r="C353" s="6" t="str" cm="1">
        <f t="array" ref="C353">_xlfn.IFS('TtT V5-1 TS'!AD472="na","na",'TtT V5-1 TS'!AD472='TtT V5-1 TS'!AF472,_xlfn.CONCAT('TtT V5-1 TS'!AE472),'TtT V5-1 TS'!AD472&lt;&gt;'TtT V5-1 TS'!AF472,_xlfn.CONCAT('TtT V5-1 TS'!AE472,"-",'TtT V5-1 TS'!AG472))</f>
        <v>12.4</v>
      </c>
      <c r="D353" s="14" t="str">
        <f>_xlfn.CONCAT("[",TEXT('TtT V5-1 TS'!G472,"mm" ),"m; bis ",TEXT('TtT V5-1 TS'!J472,"hh:mm")," --- Folie ",Foliennotizen[[#This Row],[Folien]]," (",TEXT('TtT V5-1 TS'!AH472,"#"),")]")</f>
        <v>[09m; bis 15:08 --- Folie 12.4 (1)]</v>
      </c>
      <c r="E353" s="6" t="str">
        <f>_xlfn.CONCAT(CHAR(10),"ID: ",'TtT V5-1 TS'!L472," | Einheit ",'TtT V5-1 TS'!M472,": ",'TtT V5-1 TS'!N472," | Baustein ",'TtT V5-1 TS'!O472,": ",'TtT V5-1 TS'!P472)</f>
        <v xml:space="preserve">
ID: 12.01.01.03_v_EN | Einheit 12: Formal Framework | Baustein 1: Training concept conversation guide</v>
      </c>
      <c r="F353" s="6" t="str">
        <f>_xlfn.CONCAT(CHAR(10),"Inhalt ",'TtT V5-1 TS'!Q472,": ",'TtT V5-1 TS'!R472," (",'TtT V5-1 TS'!S472,") | Schritt ",'TtT V5-1 TS'!T472,": ",'TtT V5-1 TS'!U472)</f>
        <v xml:space="preserve">
Inhalt 1: Consultation training (Exercise) | Schritt 3: 3/5 Participants present</v>
      </c>
      <c r="G353" s="6" t="str">
        <f>_xlfn.CONCAT(CHAR(10),CHAR(10),"Aktive Rolle:",CHAR(10),'TtT V5-1 TS'!Z472)</f>
        <v xml:space="preserve">
Aktive Rolle:
Moderation:
- Groups present their method
- Max. 3 min/group (9 min total)
- Participants share their document via screen sharing</v>
      </c>
      <c r="H353" s="6" t="str">
        <f>IF(ISBLANK('TtT V5-1 TS'!AA472),"",_xlfn.CONCAT(CHAR(10),CHAR(10),"Passive Rolle:",CHAR(10),'TtT V5-1 TS'!AA472))</f>
        <v/>
      </c>
      <c r="I353" s="6" t="str">
        <f>IF(ISBLANK('TtT V5-1 TS'!AB472),"",_xlfn.CONCAT(CHAR(10),CHAR(10),"--- Text für Chat---",CHAR(10),'TtT V5-1 TS'!AB472))</f>
        <v/>
      </c>
      <c r="J353" s="6" t="str">
        <f>IF(ISBLANK('TtT V5-1 TS'!AK472),"",_xlfn.CONCAT(CHAR(10),CHAR(10),"--- Ressource für Chat---",CHAR(10),'TtT V5-1 TS'!AK472))</f>
        <v/>
      </c>
      <c r="K353" s="6" t="str">
        <f t="shared" si="3"/>
        <v xml:space="preserve">
-*/-*/-*/-*/-*/-*/-*/-*/-*/-*/-*/-*/-*/-*/-*/-*/-*/-*/-*/-*/</v>
      </c>
      <c r="L353" s="7" t="str">
        <f>_xlfn.CONCAT(CHAR(10),Foliennotizen[[#This Row],[von bis - BS-Teilung]:[Zusatz Notes]])</f>
        <v xml:space="preserve">
[09m; bis 15:08 --- Folie 12.4 (1)]
ID: 12.01.01.03_v_EN | Einheit 12: Formal Framework | Baustein 1: Training concept conversation guide
Inhalt 1: Consultation training (Exercise) | Schritt 3: 3/5 Participants present
Aktive Rolle:
Moderation:
- Groups present their method
- Max. 3 min/group (9 min total)
- Participants share their document via screen sharing
-*/-*/-*/-*/-*/-*/-*/-*/-*/-*/-*/-*/-*/-*/-*/-*/-*/-*/-*/-*/</v>
      </c>
    </row>
    <row r="354" spans="1:12" x14ac:dyDescent="0.2">
      <c r="A354" s="6">
        <f>'TtT V5-1 TS'!$B473</f>
        <v>5</v>
      </c>
      <c r="B354" s="6" t="e">
        <f>'TtT V5-1 TS'!#REF!</f>
        <v>#REF!</v>
      </c>
      <c r="C354" s="6" t="str" cm="1">
        <f t="array" ref="C354">_xlfn.IFS('TtT V5-1 TS'!AD473="na","na",'TtT V5-1 TS'!AD473='TtT V5-1 TS'!AF473,_xlfn.CONCAT('TtT V5-1 TS'!AE473),'TtT V5-1 TS'!AD473&lt;&gt;'TtT V5-1 TS'!AF473,_xlfn.CONCAT('TtT V5-1 TS'!AE473,"-",'TtT V5-1 TS'!AG473))</f>
        <v>12.5-12.7</v>
      </c>
      <c r="D354" s="14" t="str">
        <f>_xlfn.CONCAT("[",TEXT('TtT V5-1 TS'!G473,"mm" ),"m; bis ",TEXT('TtT V5-1 TS'!J473,"hh:mm")," --- Folie ",Foliennotizen[[#This Row],[Folien]]," (",TEXT('TtT V5-1 TS'!AH473,"#"),")]")</f>
        <v>[05m; bis 15:13 --- Folie 12.5-12.7 (3)]</v>
      </c>
      <c r="E354" s="6" t="str">
        <f>_xlfn.CONCAT(CHAR(10),"ID: ",'TtT V5-1 TS'!L473," | Einheit ",'TtT V5-1 TS'!M473,": ",'TtT V5-1 TS'!N473," | Baustein ",'TtT V5-1 TS'!O473,": ",'TtT V5-1 TS'!P473)</f>
        <v xml:space="preserve">
ID: 12.01.01.04_v_EN | Einheit 12: Formal Framework | Baustein 1: Training concept conversation guide</v>
      </c>
      <c r="F354" s="6" t="str">
        <f>_xlfn.CONCAT(CHAR(10),"Inhalt ",'TtT V5-1 TS'!Q473,": ",'TtT V5-1 TS'!R473," (",'TtT V5-1 TS'!S473,") | Schritt ",'TtT V5-1 TS'!T473,": ",'TtT V5-1 TS'!U473)</f>
        <v xml:space="preserve">
Inhalt 1: Consultation training (Exercise) | Schritt 4: 4/5 WL speaks</v>
      </c>
      <c r="G354" s="6" t="str">
        <f>_xlfn.CONCAT(CHAR(10),CHAR(10),"Aktive Rolle:",CHAR(10),'TtT V5-1 TS'!Z473)</f>
        <v xml:space="preserve">
Aktive Rolle:
Talk:
- Mind maps on:
- 1. Framework conditions (3Z)
- 2. Content-related
- 3. Organization
- Summary</v>
      </c>
      <c r="H354" s="6" t="str">
        <f>IF(ISBLANK('TtT V5-1 TS'!AA473),"",_xlfn.CONCAT(CHAR(10),CHAR(10),"Passive Rolle:",CHAR(10),'TtT V5-1 TS'!AA473))</f>
        <v/>
      </c>
      <c r="I354" s="6" t="str">
        <f>IF(ISBLANK('TtT V5-1 TS'!AB473),"",_xlfn.CONCAT(CHAR(10),CHAR(10),"--- Text für Chat---",CHAR(10),'TtT V5-1 TS'!AB473))</f>
        <v/>
      </c>
      <c r="J354" s="6" t="str">
        <f>IF(ISBLANK('TtT V5-1 TS'!AK473),"",_xlfn.CONCAT(CHAR(10),CHAR(10),"--- Ressource für Chat---",CHAR(10),'TtT V5-1 TS'!AK473))</f>
        <v/>
      </c>
      <c r="K354" s="6" t="str">
        <f t="shared" si="3"/>
        <v xml:space="preserve">
-*/-*/-*/-*/-*/-*/-*/-*/-*/-*/-*/-*/-*/-*/-*/-*/-*/-*/-*/-*/</v>
      </c>
      <c r="L354" s="7" t="str">
        <f>_xlfn.CONCAT(CHAR(10),Foliennotizen[[#This Row],[von bis - BS-Teilung]:[Zusatz Notes]])</f>
        <v xml:space="preserve">
[05m; bis 15:13 --- Folie 12.5-12.7 (3)]
ID: 12.01.01.04_v_EN | Einheit 12: Formal Framework | Baustein 1: Training concept conversation guide
Inhalt 1: Consultation training (Exercise) | Schritt 4: 4/5 WL speaks
Aktive Rolle:
Talk:
- Mind maps on:
- 1. Framework conditions (3Z)
- 2. Content-related
- 3. Organization
- Summary
-*/-*/-*/-*/-*/-*/-*/-*/-*/-*/-*/-*/-*/-*/-*/-*/-*/-*/-*/-*/</v>
      </c>
    </row>
    <row r="355" spans="1:12" x14ac:dyDescent="0.2">
      <c r="A355" s="6">
        <f>'TtT V5-1 TS'!$B475</f>
        <v>5</v>
      </c>
      <c r="B355" s="6" t="e">
        <f>'TtT V5-1 TS'!#REF!</f>
        <v>#REF!</v>
      </c>
      <c r="C355" s="6" t="str" cm="1">
        <f t="array" ref="C355">_xlfn.IFS('TtT V5-1 TS'!AD475="na","na",'TtT V5-1 TS'!AD475='TtT V5-1 TS'!AF475,_xlfn.CONCAT('TtT V5-1 TS'!AE475),'TtT V5-1 TS'!AD475&lt;&gt;'TtT V5-1 TS'!AF475,_xlfn.CONCAT('TtT V5-1 TS'!AE475,"-",'TtT V5-1 TS'!AG475))</f>
        <v>na</v>
      </c>
      <c r="D355" s="14" t="str">
        <f>_xlfn.CONCAT("[",TEXT('TtT V5-1 TS'!G475,"mm" ),"m; bis ",TEXT('TtT V5-1 TS'!J475,"hh:mm")," --- Folie ",Foliennotizen[[#This Row],[Folien]]," (",TEXT('TtT V5-1 TS'!AH475,"#"),")]")</f>
        <v>[02m; bis 15:18 --- Folie na (na)]</v>
      </c>
      <c r="E355" s="6" t="str">
        <f>_xlfn.CONCAT(CHAR(10),"ID: ",'TtT V5-1 TS'!L475," | Einheit ",'TtT V5-1 TS'!M475,": ",'TtT V5-1 TS'!N475," | Baustein ",'TtT V5-1 TS'!O475,": ",'TtT V5-1 TS'!P475)</f>
        <v xml:space="preserve">
ID: 12.01.01a.01_v_EN | Einheit 12: Formal Framework | Baustein 1: Workshop planning</v>
      </c>
      <c r="F355" s="6" t="str">
        <f>_xlfn.CONCAT(CHAR(10),"Inhalt ",'TtT V5-1 TS'!Q475,": ",'TtT V5-1 TS'!R475," (",'TtT V5-1 TS'!S475,") | Schritt ",'TtT V5-1 TS'!T475,": ",'TtT V5-1 TS'!U475)</f>
        <v xml:space="preserve">
Inhalt 01a: Workshop planning (Mindmap) | Schritt 1: 1/9 WL preparation BR</v>
      </c>
      <c r="G355" s="6" t="str">
        <f>_xlfn.CONCAT(CHAR(10),CHAR(10),"Aktive Rolle:",CHAR(10),'TtT V5-1 TS'!Z475)</f>
        <v xml:space="preserve">
Aktive Rolle:
Task:
- Divide participants into 3 breakout rooms (BR), one board per group.
- "In groups, develop a mind map on the question: What do I need to consider when planning a workshop/training?"
- Each group has a different mind map with a different guiding question, the details are on the board
- Time for BR: 9 min
- Detailed presentation of the results by each group in plenary, max. 5 min
- "Names of participants in the three groups will be read out. Please click on the link of the correct group BEFORE switching to BR."</v>
      </c>
      <c r="H355" s="6" t="str">
        <f>IF(ISBLANK('TtT V5-1 TS'!AA475),"",_xlfn.CONCAT(CHAR(10),CHAR(10),"Passive Rolle:",CHAR(10),'TtT V5-1 TS'!AA475))</f>
        <v xml:space="preserve">
Passive Rolle:
* Prepare breakout rooms (3 groups)
* in chat: links to the whiteboard
* in chat: task description
* read out which person is in which group (1 to 3)
Guiding questions for the groups:
* guiding question for group 1: "Which aspects that fundamentally influence the design of the workshop should be addressed first?"
* guiding question for group 2: "How do you develop the content? What should guide the design?"
* guiding question for group 3: "What organizational aspects and steps are involved in designing a workshop?"</v>
      </c>
      <c r="I355" s="6" t="str">
        <f>IF(ISBLANK('TtT V5-1 TS'!AB475),"",_xlfn.CONCAT(CHAR(10),CHAR(10),"--- Text für Chat---",CHAR(10),'TtT V5-1 TS'!AB475))</f>
        <v xml:space="preserve">
--- Text für Chat---
Guiding questions for the groups:
* guiding question for group 1: "Which aspects that fundamentally influence the design of the workshop should be addressed first?"
* guiding question for group 2: "How do you develop the content? What should guide the design?"
* guiding question for group 3: "What organizational aspects and steps are involved in designing a workshop?"</v>
      </c>
      <c r="J355" s="6" t="str">
        <f>IF(ISBLANK('TtT V5-1 TS'!AK475),"",_xlfn.CONCAT(CHAR(10),CHAR(10),"--- Ressource für Chat---",CHAR(10),'TtT V5-1 TS'!AK475))</f>
        <v xml:space="preserve">
--- Ressource für Chat---
Templates:
- 1) Framework: https://miro.com/app/board/uXjVKwrVsAc=/
- 2) Copntent: https://miro.com/app/board/uXjVKwrR4Cg=/
- 3) Organization: https://miro.com/app/board/uXjVKwrYeGo=/</v>
      </c>
      <c r="K355" s="6" t="str">
        <f t="shared" si="3"/>
        <v xml:space="preserve">
-*/-*/-*/-*/-*/-*/-*/-*/-*/-*/-*/-*/-*/-*/-*/-*/-*/-*/-*/-*/</v>
      </c>
      <c r="L355" s="7" t="str">
        <f>_xlfn.CONCAT(CHAR(10),Foliennotizen[[#This Row],[von bis - BS-Teilung]:[Zusatz Notes]])</f>
        <v xml:space="preserve">
[02m; bis 15:18 --- Folie na (na)]
ID: 12.01.01a.01_v_EN | Einheit 12: Formal Framework | Baustein 1: Workshop planning
Inhalt 01a: Workshop planning (Mindmap) | Schritt 1: 1/9 WL preparation BR
Aktive Rolle:
Task:
- Divide participants into 3 breakout rooms (BR), one board per group.
- "In groups, develop a mind map on the question: What do I need to consider when planning a workshop/training?"
- Each group has a different mind map with a different guiding question, the details are on the board
- Time for BR: 9 min
- Detailed presentation of the results by each group in plenary, max. 5 min
- "Names of participants in the three groups will be read out. Please click on the link of the correct group BEFORE switching to BR."
Passive Rolle:
* Prepare breakout rooms (3 groups)
* in chat: links to the whiteboard
* in chat: task description
* read out which person is in which group (1 to 3)
Guiding questions for the groups:
* guiding question for group 1: "Which aspects that fundamentally influence the design of the workshop should be addressed first?"
* guiding question for group 2: "How do you develop the content? What should guide the design?"
* guiding question for group 3: "What organizational aspects and steps are involved in designing a workshop?"
--- Text für Chat---
Guiding questions for the groups:
* guiding question for group 1: "Which aspects that fundamentally influence the design of the workshop should be addressed first?"
* guiding question for group 2: "How do you develop the content? What should guide the design?"
* guiding question for group 3: "What organizational aspects and steps are involved in designing a workshop?"
--- Ressource für Chat---
Templates:
- 1) Framework: https://miro.com/app/board/uXjVKwrVsAc=/
- 2) Copntent: https://miro.com/app/board/uXjVKwrR4Cg=/
- 3) Organization: https://miro.com/app/board/uXjVKwrYeGo=/
-*/-*/-*/-*/-*/-*/-*/-*/-*/-*/-*/-*/-*/-*/-*/-*/-*/-*/-*/-*/</v>
      </c>
    </row>
    <row r="356" spans="1:12" x14ac:dyDescent="0.2">
      <c r="A356" s="6">
        <f>'TtT V5-1 TS'!$B476</f>
        <v>5</v>
      </c>
      <c r="B356" s="6" t="e">
        <f>'TtT V5-1 TS'!#REF!</f>
        <v>#REF!</v>
      </c>
      <c r="C356" s="6" t="str" cm="1">
        <f t="array" ref="C356">_xlfn.IFS('TtT V5-1 TS'!AD476="na","na",'TtT V5-1 TS'!AD476='TtT V5-1 TS'!AF476,_xlfn.CONCAT('TtT V5-1 TS'!AE476),'TtT V5-1 TS'!AD476&lt;&gt;'TtT V5-1 TS'!AF476,_xlfn.CONCAT('TtT V5-1 TS'!AE476,"-",'TtT V5-1 TS'!AG476))</f>
        <v>na</v>
      </c>
      <c r="D356" s="14" t="str">
        <f>_xlfn.CONCAT("[",TEXT('TtT V5-1 TS'!G476,"mm" ),"m; bis ",TEXT('TtT V5-1 TS'!J476,"hh:mm")," --- Folie ",Foliennotizen[[#This Row],[Folien]]," (",TEXT('TtT V5-1 TS'!AH476,"#"),")]")</f>
        <v>[09m; bis 15:18 --- Folie na (na)]</v>
      </c>
      <c r="E356" s="6" t="str">
        <f>_xlfn.CONCAT(CHAR(10),"ID: ",'TtT V5-1 TS'!L476," | Einheit ",'TtT V5-1 TS'!M476,": ",'TtT V5-1 TS'!N476," | Baustein ",'TtT V5-1 TS'!O476,": ",'TtT V5-1 TS'!P476)</f>
        <v xml:space="preserve">
ID: 12.01.01a.02_v_EN | Einheit 12: Formal Framework | Baustein 1: Workshop planning</v>
      </c>
      <c r="F356" s="6" t="str">
        <f>_xlfn.CONCAT(CHAR(10),"Inhalt ",'TtT V5-1 TS'!Q476,": ",'TtT V5-1 TS'!R476," (",'TtT V5-1 TS'!S476,") | Schritt ",'TtT V5-1 TS'!T476,": ",'TtT V5-1 TS'!U476)</f>
        <v xml:space="preserve">
Inhalt 01a: Workshop planning (Mindmap) | Schritt 2: 2/9  Participants group work BR</v>
      </c>
      <c r="G356" s="6" t="str">
        <f>_xlfn.CONCAT(CHAR(10),CHAR(10),"Aktive Rolle:",CHAR(10),'TtT V5-1 TS'!Z476)</f>
        <v xml:space="preserve">
Aktive Rolle:
Participants: Group work in BR</v>
      </c>
      <c r="H356" s="6" t="str">
        <f>IF(ISBLANK('TtT V5-1 TS'!AA476),"",_xlfn.CONCAT(CHAR(10),CHAR(10),"Passive Rolle:",CHAR(10),'TtT V5-1 TS'!AA476))</f>
        <v xml:space="preserve">
Passive Rolle:
* Start recall timer after 8 minutes</v>
      </c>
      <c r="I356" s="6" t="str">
        <f>IF(ISBLANK('TtT V5-1 TS'!AB476),"",_xlfn.CONCAT(CHAR(10),CHAR(10),"--- Text für Chat---",CHAR(10),'TtT V5-1 TS'!AB476))</f>
        <v/>
      </c>
      <c r="J356" s="6" t="str">
        <f>IF(ISBLANK('TtT V5-1 TS'!AK476),"",_xlfn.CONCAT(CHAR(10),CHAR(10),"--- Ressource für Chat---",CHAR(10),'TtT V5-1 TS'!AK476))</f>
        <v/>
      </c>
      <c r="K356" s="6" t="str">
        <f t="shared" si="3"/>
        <v xml:space="preserve">
-*/-*/-*/-*/-*/-*/-*/-*/-*/-*/-*/-*/-*/-*/-*/-*/-*/-*/-*/-*/</v>
      </c>
      <c r="L356" s="7" t="str">
        <f>_xlfn.CONCAT(CHAR(10),Foliennotizen[[#This Row],[von bis - BS-Teilung]:[Zusatz Notes]])</f>
        <v xml:space="preserve">
[09m; bis 15:18 --- Folie na (na)]
ID: 12.01.01a.02_v_EN | Einheit 12: Formal Framework | Baustein 1: Workshop planning
Inhalt 01a: Workshop planning (Mindmap) | Schritt 2: 2/9  Participants group work BR
Aktive Rolle:
Participants: Group work in BR
Passive Rolle:
* Start recall timer after 8 minutes
-*/-*/-*/-*/-*/-*/-*/-*/-*/-*/-*/-*/-*/-*/-*/-*/-*/-*/-*/-*/</v>
      </c>
    </row>
    <row r="357" spans="1:12" x14ac:dyDescent="0.2">
      <c r="A357" s="6">
        <f>'TtT V5-1 TS'!$B477</f>
        <v>5</v>
      </c>
      <c r="B357" s="6" t="e">
        <f>'TtT V5-1 TS'!#REF!</f>
        <v>#REF!</v>
      </c>
      <c r="C357" s="6" t="str" cm="1">
        <f t="array" ref="C357">_xlfn.IFS('TtT V5-1 TS'!AD477="na","na",'TtT V5-1 TS'!AD477='TtT V5-1 TS'!AF477,_xlfn.CONCAT('TtT V5-1 TS'!AE477),'TtT V5-1 TS'!AD477&lt;&gt;'TtT V5-1 TS'!AF477,_xlfn.CONCAT('TtT V5-1 TS'!AE477,"-",'TtT V5-1 TS'!AG477))</f>
        <v>na</v>
      </c>
      <c r="D357" s="14" t="str">
        <f>_xlfn.CONCAT("[",TEXT('TtT V5-1 TS'!G477,"mm" ),"m; bis ",TEXT('TtT V5-1 TS'!J477,"hh:mm")," --- Folie ",Foliennotizen[[#This Row],[Folien]]," (",TEXT('TtT V5-1 TS'!AH477,"#"),")]")</f>
        <v>[05m; bis 15:18 --- Folie na (na)]</v>
      </c>
      <c r="E357" s="6" t="str">
        <f>_xlfn.CONCAT(CHAR(10),"ID: ",'TtT V5-1 TS'!L477," | Einheit ",'TtT V5-1 TS'!M477,": ",'TtT V5-1 TS'!N477," | Baustein ",'TtT V5-1 TS'!O477,": ",'TtT V5-1 TS'!P477)</f>
        <v xml:space="preserve">
ID: 12.01.01a.03_v_EN | Einheit 12: Formal Framework | Baustein 1: Workshop planning</v>
      </c>
      <c r="F357" s="6" t="str">
        <f>_xlfn.CONCAT(CHAR(10),"Inhalt ",'TtT V5-1 TS'!Q477,": ",'TtT V5-1 TS'!R477," (",'TtT V5-1 TS'!S477,") | Schritt ",'TtT V5-1 TS'!T477,": ",'TtT V5-1 TS'!U477)</f>
        <v xml:space="preserve">
Inhalt 01a: Workshop planning (Mindmap) | Schritt 3: 3/9  Participants group 1 present (first step)</v>
      </c>
      <c r="G357" s="6" t="str">
        <f>_xlfn.CONCAT(CHAR(10),CHAR(10),"Aktive Rolle:",CHAR(10),'TtT V5-1 TS'!Z477)</f>
        <v xml:space="preserve">
Aktive Rolle:
Moderation:
- Guiding question Group 1: "What are the key aspects that fundamentally influence the design of the workshop and should be addressed first?"
- Moderate discussion, max. 5 min</v>
      </c>
      <c r="H357" s="6" t="str">
        <f>IF(ISBLANK('TtT V5-1 TS'!AA477),"",_xlfn.CONCAT(CHAR(10),CHAR(10),"Passive Rolle:",CHAR(10),'TtT V5-1 TS'!AA477))</f>
        <v xml:space="preserve">
Passive Rolle:
* In chat: guiding question for group 1</v>
      </c>
      <c r="I357" s="6" t="str">
        <f>IF(ISBLANK('TtT V5-1 TS'!AB477),"",_xlfn.CONCAT(CHAR(10),CHAR(10),"--- Text für Chat---",CHAR(10),'TtT V5-1 TS'!AB477))</f>
        <v xml:space="preserve">
--- Text für Chat---
Guiding question for Group 1:
What fundamental aspects should be addressed first when designing the workshop?</v>
      </c>
      <c r="J357" s="6" t="str">
        <f>IF(ISBLANK('TtT V5-1 TS'!AK477),"",_xlfn.CONCAT(CHAR(10),CHAR(10),"--- Ressource für Chat---",CHAR(10),'TtT V5-1 TS'!AK477))</f>
        <v/>
      </c>
      <c r="K357" s="6" t="str">
        <f t="shared" si="3"/>
        <v xml:space="preserve">
-*/-*/-*/-*/-*/-*/-*/-*/-*/-*/-*/-*/-*/-*/-*/-*/-*/-*/-*/-*/</v>
      </c>
      <c r="L357" s="7" t="str">
        <f>_xlfn.CONCAT(CHAR(10),Foliennotizen[[#This Row],[von bis - BS-Teilung]:[Zusatz Notes]])</f>
        <v xml:space="preserve">
[05m; bis 15:18 --- Folie na (na)]
ID: 12.01.01a.03_v_EN | Einheit 12: Formal Framework | Baustein 1: Workshop planning
Inhalt 01a: Workshop planning (Mindmap) | Schritt 3: 3/9  Participants group 1 present (first step)
Aktive Rolle:
Moderation:
- Guiding question Group 1: "What are the key aspects that fundamentally influence the design of the workshop and should be addressed first?"
- Moderate discussion, max. 5 min
Passive Rolle:
* In chat: guiding question for group 1
--- Text für Chat---
Guiding question for Group 1:
What fundamental aspects should be addressed first when designing the workshop?
-*/-*/-*/-*/-*/-*/-*/-*/-*/-*/-*/-*/-*/-*/-*/-*/-*/-*/-*/-*/</v>
      </c>
    </row>
    <row r="358" spans="1:12" x14ac:dyDescent="0.2">
      <c r="A358" s="6">
        <f>'TtT V5-1 TS'!$B479</f>
        <v>5</v>
      </c>
      <c r="B358" s="6" t="e">
        <f>'TtT V5-1 TS'!#REF!</f>
        <v>#REF!</v>
      </c>
      <c r="C358" s="6" t="str" cm="1">
        <f t="array" ref="C358">_xlfn.IFS('TtT V5-1 TS'!AD479="na","na",'TtT V5-1 TS'!AD479='TtT V5-1 TS'!AF479,_xlfn.CONCAT('TtT V5-1 TS'!AE479),'TtT V5-1 TS'!AD479&lt;&gt;'TtT V5-1 TS'!AF479,_xlfn.CONCAT('TtT V5-1 TS'!AE479,"-",'TtT V5-1 TS'!AG479))</f>
        <v>na</v>
      </c>
      <c r="D358" s="14" t="str">
        <f>_xlfn.CONCAT("[",TEXT('TtT V5-1 TS'!G479,"mm" ),"m; bis ",TEXT('TtT V5-1 TS'!J479,"hh:mm")," --- Folie ",Foliennotizen[[#This Row],[Folien]]," (",TEXT('TtT V5-1 TS'!AH479,"#"),")]")</f>
        <v>[05m; bis 15:18 --- Folie na (na)]</v>
      </c>
      <c r="E358" s="6" t="str">
        <f>_xlfn.CONCAT(CHAR(10),"ID: ",'TtT V5-1 TS'!L479," | Einheit ",'TtT V5-1 TS'!M479,": ",'TtT V5-1 TS'!N479," | Baustein ",'TtT V5-1 TS'!O479,": ",'TtT V5-1 TS'!P479)</f>
        <v xml:space="preserve">
ID: 12.01.01a.05_v_EN | Einheit 12: Formal Framework | Baustein 1: Workshop planning</v>
      </c>
      <c r="F358" s="6" t="str">
        <f>_xlfn.CONCAT(CHAR(10),"Inhalt ",'TtT V5-1 TS'!Q479,": ",'TtT V5-1 TS'!R479," (",'TtT V5-1 TS'!S479,") | Schritt ",'TtT V5-1 TS'!T479,": ",'TtT V5-1 TS'!U479)</f>
        <v xml:space="preserve">
Inhalt 01a: Workshop planning (Mindmap) | Schritt 5: 5/9 Participants group 2 present (content)</v>
      </c>
      <c r="G358" s="6" t="str">
        <f>_xlfn.CONCAT(CHAR(10),CHAR(10),"Aktive Rolle:",CHAR(10),'TtT V5-1 TS'!Z479)</f>
        <v xml:space="preserve">
Aktive Rolle:
Moderation:
- Guiding question Group 2: "How do you develop the content? What should you consider when designing it?"
- Moderate discussion, max. 5 min</v>
      </c>
      <c r="H358" s="6" t="str">
        <f>IF(ISBLANK('TtT V5-1 TS'!AA479),"",_xlfn.CONCAT(CHAR(10),CHAR(10),"Passive Rolle:",CHAR(10),'TtT V5-1 TS'!AA479))</f>
        <v xml:space="preserve">
Passive Rolle:
* In chat: guiding question for group 2</v>
      </c>
      <c r="I358" s="6" t="str">
        <f>IF(ISBLANK('TtT V5-1 TS'!AB479),"",_xlfn.CONCAT(CHAR(10),CHAR(10),"--- Text für Chat---",CHAR(10),'TtT V5-1 TS'!AB479))</f>
        <v xml:space="preserve">
--- Text für Chat---
Guiding question for Group 2:
How do you develop the content? What should guide the design?</v>
      </c>
      <c r="J358" s="6" t="str">
        <f>IF(ISBLANK('TtT V5-1 TS'!AK479),"",_xlfn.CONCAT(CHAR(10),CHAR(10),"--- Ressource für Chat---",CHAR(10),'TtT V5-1 TS'!AK479))</f>
        <v/>
      </c>
      <c r="K358" s="6" t="str">
        <f t="shared" si="3"/>
        <v xml:space="preserve">
-*/-*/-*/-*/-*/-*/-*/-*/-*/-*/-*/-*/-*/-*/-*/-*/-*/-*/-*/-*/</v>
      </c>
      <c r="L358" s="7" t="str">
        <f>_xlfn.CONCAT(CHAR(10),Foliennotizen[[#This Row],[von bis - BS-Teilung]:[Zusatz Notes]])</f>
        <v xml:space="preserve">
[05m; bis 15:18 --- Folie na (na)]
ID: 12.01.01a.05_v_EN | Einheit 12: Formal Framework | Baustein 1: Workshop planning
Inhalt 01a: Workshop planning (Mindmap) | Schritt 5: 5/9 Participants group 2 present (content)
Aktive Rolle:
Moderation:
- Guiding question Group 2: "How do you develop the content? What should you consider when designing it?"
- Moderate discussion, max. 5 min
Passive Rolle:
* In chat: guiding question for group 2
--- Text für Chat---
Guiding question for Group 2:
How do you develop the content? What should guide the design?
-*/-*/-*/-*/-*/-*/-*/-*/-*/-*/-*/-*/-*/-*/-*/-*/-*/-*/-*/-*/</v>
      </c>
    </row>
    <row r="359" spans="1:12" x14ac:dyDescent="0.2">
      <c r="A359" s="6">
        <f>'TtT V5-1 TS'!$B480</f>
        <v>5</v>
      </c>
      <c r="B359" s="6" t="e">
        <f>'TtT V5-1 TS'!#REF!</f>
        <v>#REF!</v>
      </c>
      <c r="C359" s="6" t="str" cm="1">
        <f t="array" ref="C359">_xlfn.IFS('TtT V5-1 TS'!AD480="na","na",'TtT V5-1 TS'!AD480='TtT V5-1 TS'!AF480,_xlfn.CONCAT('TtT V5-1 TS'!AE480),'TtT V5-1 TS'!AD480&lt;&gt;'TtT V5-1 TS'!AF480,_xlfn.CONCAT('TtT V5-1 TS'!AE480,"-",'TtT V5-1 TS'!AG480))</f>
        <v>na</v>
      </c>
      <c r="D359" s="14" t="str">
        <f>_xlfn.CONCAT("[",TEXT('TtT V5-1 TS'!G480,"mm" ),"m; bis ",TEXT('TtT V5-1 TS'!J480,"hh:mm")," --- Folie ",Foliennotizen[[#This Row],[Folien]]," (",TEXT('TtT V5-1 TS'!AH480,"#"),")]")</f>
        <v>[01m; bis 15:18 --- Folie na (na)]</v>
      </c>
      <c r="E359" s="6" t="str">
        <f>_xlfn.CONCAT(CHAR(10),"ID: ",'TtT V5-1 TS'!L480," | Einheit ",'TtT V5-1 TS'!M480,": ",'TtT V5-1 TS'!N480," | Baustein ",'TtT V5-1 TS'!O480,": ",'TtT V5-1 TS'!P480)</f>
        <v xml:space="preserve">
ID: 12.01.01a.06_v_EN | Einheit 12: Formal Framework | Baustein 1: Workshop planning</v>
      </c>
      <c r="F359" s="6" t="str">
        <f>_xlfn.CONCAT(CHAR(10),"Inhalt ",'TtT V5-1 TS'!Q480,": ",'TtT V5-1 TS'!R480," (",'TtT V5-1 TS'!S480,") | Schritt ",'TtT V5-1 TS'!T480,": ",'TtT V5-1 TS'!U480)</f>
        <v xml:space="preserve">
Inhalt 01a: Workshop planning (Mind map) | Schritt 6: 6/9 WL presents topic 2 (content)</v>
      </c>
      <c r="G359" s="6" t="str">
        <f>_xlfn.CONCAT(CHAR(10),CHAR(10),"Aktive Rolle:",CHAR(10),'TtT V5-1 TS'!Z480)</f>
        <v xml:space="preserve">
Aktive Rolle:
Talk:
- Importance of the sequence: General Objectives, Topics, Learning Objectives, Schedule, Content, and Methods
- Possibly highlight important points that were missing in the participants' mind maps</v>
      </c>
      <c r="H359" s="6" t="str">
        <f>IF(ISBLANK('TtT V5-1 TS'!AA480),"",_xlfn.CONCAT(CHAR(10),CHAR(10),"Passive Rolle:",CHAR(10),'TtT V5-1 TS'!AA480))</f>
        <v/>
      </c>
      <c r="I359" s="6" t="str">
        <f>IF(ISBLANK('TtT V5-1 TS'!AB480),"",_xlfn.CONCAT(CHAR(10),CHAR(10),"--- Text für Chat---",CHAR(10),'TtT V5-1 TS'!AB480))</f>
        <v/>
      </c>
      <c r="J359" s="6" t="str">
        <f>IF(ISBLANK('TtT V5-1 TS'!AK480),"",_xlfn.CONCAT(CHAR(10),CHAR(10),"--- Ressource für Chat---",CHAR(10),'TtT V5-1 TS'!AK480))</f>
        <v/>
      </c>
      <c r="K359" s="6" t="str">
        <f t="shared" si="3"/>
        <v xml:space="preserve">
-*/-*/-*/-*/-*/-*/-*/-*/-*/-*/-*/-*/-*/-*/-*/-*/-*/-*/-*/-*/</v>
      </c>
      <c r="L359" s="7" t="str">
        <f>_xlfn.CONCAT(CHAR(10),Foliennotizen[[#This Row],[von bis - BS-Teilung]:[Zusatz Notes]])</f>
        <v xml:space="preserve">
[01m; bis 15:18 --- Folie na (na)]
ID: 12.01.01a.06_v_EN | Einheit 12: Formal Framework | Baustein 1: Workshop planning
Inhalt 01a: Workshop planning (Mind map) | Schritt 6: 6/9 WL presents topic 2 (content)
Aktive Rolle:
Talk:
- Importance of the sequence: General Objectives, Topics, Learning Objectives, Schedule, Content, and Methods
- Possibly highlight important points that were missing in the participants' mind maps
-*/-*/-*/-*/-*/-*/-*/-*/-*/-*/-*/-*/-*/-*/-*/-*/-*/-*/-*/-*/</v>
      </c>
    </row>
    <row r="360" spans="1:12" x14ac:dyDescent="0.2">
      <c r="A360" s="6">
        <f>'TtT V5-1 TS'!$B481</f>
        <v>5</v>
      </c>
      <c r="B360" s="6" t="e">
        <f>'TtT V5-1 TS'!#REF!</f>
        <v>#REF!</v>
      </c>
      <c r="C360" s="6" t="str" cm="1">
        <f t="array" ref="C360">_xlfn.IFS('TtT V5-1 TS'!AD481="na","na",'TtT V5-1 TS'!AD481='TtT V5-1 TS'!AF481,_xlfn.CONCAT('TtT V5-1 TS'!AE481),'TtT V5-1 TS'!AD481&lt;&gt;'TtT V5-1 TS'!AF481,_xlfn.CONCAT('TtT V5-1 TS'!AE481,"-",'TtT V5-1 TS'!AG481))</f>
        <v>na</v>
      </c>
      <c r="D360" s="14" t="str">
        <f>_xlfn.CONCAT("[",TEXT('TtT V5-1 TS'!G481,"mm" ),"m; bis ",TEXT('TtT V5-1 TS'!J481,"hh:mm")," --- Folie ",Foliennotizen[[#This Row],[Folien]]," (",TEXT('TtT V5-1 TS'!AH481,"#"),")]")</f>
        <v>[05m; bis 15:18 --- Folie na (na)]</v>
      </c>
      <c r="E360" s="6" t="str">
        <f>_xlfn.CONCAT(CHAR(10),"ID: ",'TtT V5-1 TS'!L481," | Einheit ",'TtT V5-1 TS'!M481,": ",'TtT V5-1 TS'!N481," | Baustein ",'TtT V5-1 TS'!O481,": ",'TtT V5-1 TS'!P481)</f>
        <v xml:space="preserve">
ID: 12.01.01a.07_v_EN | Einheit 12: Formal Framework | Baustein 1: Workshop planning</v>
      </c>
      <c r="F360" s="6" t="str">
        <f>_xlfn.CONCAT(CHAR(10),"Inhalt ",'TtT V5-1 TS'!Q481,": ",'TtT V5-1 TS'!R481," (",'TtT V5-1 TS'!S481,") | Schritt ",'TtT V5-1 TS'!T481,": ",'TtT V5-1 TS'!U481)</f>
        <v xml:space="preserve">
Inhalt 01a: Workshop planning (Mindmap) | Schritt 7: 7/9 Participants group 3 presents (Organizational)</v>
      </c>
      <c r="G360" s="6" t="str">
        <f>_xlfn.CONCAT(CHAR(10),CHAR(10),"Aktive Rolle:",CHAR(10),'TtT V5-1 TS'!Z481)</f>
        <v xml:space="preserve">
Aktive Rolle:
Moderation:
- Guiding question Group 3: "What organizational aspects and steps are involved in designing a workshop?"
- Moderate discussion, max. 5 min</v>
      </c>
      <c r="H360" s="6" t="str">
        <f>IF(ISBLANK('TtT V5-1 TS'!AA481),"",_xlfn.CONCAT(CHAR(10),CHAR(10),"Passive Rolle:",CHAR(10),'TtT V5-1 TS'!AA481))</f>
        <v xml:space="preserve">
Passive Rolle:
* In chat: guiding question for group 3</v>
      </c>
      <c r="I360" s="6" t="str">
        <f>IF(ISBLANK('TtT V5-1 TS'!AB481),"",_xlfn.CONCAT(CHAR(10),CHAR(10),"--- Text für Chat---",CHAR(10),'TtT V5-1 TS'!AB481))</f>
        <v xml:space="preserve">
--- Text für Chat---
Guiding question for Group 3:
What organizational aspects and steps are involved in designing a workshop?</v>
      </c>
      <c r="J360" s="6" t="str">
        <f>IF(ISBLANK('TtT V5-1 TS'!AK481),"",_xlfn.CONCAT(CHAR(10),CHAR(10),"--- Ressource für Chat---",CHAR(10),'TtT V5-1 TS'!AK481))</f>
        <v/>
      </c>
      <c r="K360" s="6" t="str">
        <f t="shared" si="3"/>
        <v xml:space="preserve">
-*/-*/-*/-*/-*/-*/-*/-*/-*/-*/-*/-*/-*/-*/-*/-*/-*/-*/-*/-*/</v>
      </c>
      <c r="L360" s="7" t="str">
        <f>_xlfn.CONCAT(CHAR(10),Foliennotizen[[#This Row],[von bis - BS-Teilung]:[Zusatz Notes]])</f>
        <v xml:space="preserve">
[05m; bis 15:18 --- Folie na (na)]
ID: 12.01.01a.07_v_EN | Einheit 12: Formal Framework | Baustein 1: Workshop planning
Inhalt 01a: Workshop planning (Mindmap) | Schritt 7: 7/9 Participants group 3 presents (Organizational)
Aktive Rolle:
Moderation:
- Guiding question Group 3: "What organizational aspects and steps are involved in designing a workshop?"
- Moderate discussion, max. 5 min
Passive Rolle:
* In chat: guiding question for group 3
--- Text für Chat---
Guiding question for Group 3:
What organizational aspects and steps are involved in designing a workshop?
-*/-*/-*/-*/-*/-*/-*/-*/-*/-*/-*/-*/-*/-*/-*/-*/-*/-*/-*/-*/</v>
      </c>
    </row>
    <row r="361" spans="1:12" x14ac:dyDescent="0.2">
      <c r="A361" s="6">
        <f>'TtT V5-1 TS'!$B483</f>
        <v>5</v>
      </c>
      <c r="B361" s="6" t="e">
        <f>'TtT V5-1 TS'!#REF!</f>
        <v>#REF!</v>
      </c>
      <c r="C361" s="6" t="str" cm="1">
        <f t="array" ref="C361">_xlfn.IFS('TtT V5-1 TS'!AD483="na","na",'TtT V5-1 TS'!AD483='TtT V5-1 TS'!AF483,_xlfn.CONCAT('TtT V5-1 TS'!AE483),'TtT V5-1 TS'!AD483&lt;&gt;'TtT V5-1 TS'!AF483,_xlfn.CONCAT('TtT V5-1 TS'!AE483,"-",'TtT V5-1 TS'!AG483))</f>
        <v>na</v>
      </c>
      <c r="D361" s="14" t="str">
        <f>_xlfn.CONCAT("[",TEXT('TtT V5-1 TS'!G483,"mm" ),"m; bis ",TEXT('TtT V5-1 TS'!J483,"hh:mm")," --- Folie ",Foliennotizen[[#This Row],[Folien]]," (",TEXT('TtT V5-1 TS'!AH483,"#"),")]")</f>
        <v>[01m; bis 15:18 --- Folie na (na)]</v>
      </c>
      <c r="E361" s="6" t="str">
        <f>_xlfn.CONCAT(CHAR(10),"ID: ",'TtT V5-1 TS'!L483," | Einheit ",'TtT V5-1 TS'!M483,": ",'TtT V5-1 TS'!N483," | Baustein ",'TtT V5-1 TS'!O483,": ",'TtT V5-1 TS'!P483)</f>
        <v xml:space="preserve">
ID: 12.01.01a.09_v_EN | Einheit 12: Formal Framework | Baustein 1: Workshop planning</v>
      </c>
      <c r="F361" s="6" t="str">
        <f>_xlfn.CONCAT(CHAR(10),"Inhalt ",'TtT V5-1 TS'!Q483,": ",'TtT V5-1 TS'!R483," (",'TtT V5-1 TS'!S483,") | Schritt ",'TtT V5-1 TS'!T483,": ",'TtT V5-1 TS'!U483)</f>
        <v xml:space="preserve">
Inhalt 01a: Workshop planning (Mindmap) | Schritt 9: 9/9 WL presents (Summary)</v>
      </c>
      <c r="G361" s="6" t="str">
        <f>_xlfn.CONCAT(CHAR(10),CHAR(10),"Aktive Rolle:",CHAR(10),'TtT V5-1 TS'!Z483)</f>
        <v xml:space="preserve">
Aktive Rolle:
Talk:
- Presentation of the entire mind map
- Possibly highlight important points that were missing in the participants' mind maps.</v>
      </c>
      <c r="H361" s="6" t="str">
        <f>IF(ISBLANK('TtT V5-1 TS'!AA483),"",_xlfn.CONCAT(CHAR(10),CHAR(10),"Passive Rolle:",CHAR(10),'TtT V5-1 TS'!AA483))</f>
        <v/>
      </c>
      <c r="I361" s="6" t="str">
        <f>IF(ISBLANK('TtT V5-1 TS'!AB483),"",_xlfn.CONCAT(CHAR(10),CHAR(10),"--- Text für Chat---",CHAR(10),'TtT V5-1 TS'!AB483))</f>
        <v/>
      </c>
      <c r="J361" s="6" t="str">
        <f>IF(ISBLANK('TtT V5-1 TS'!AK483),"",_xlfn.CONCAT(CHAR(10),CHAR(10),"--- Ressource für Chat---",CHAR(10),'TtT V5-1 TS'!AK483))</f>
        <v/>
      </c>
      <c r="K361" s="6" t="str">
        <f t="shared" si="3"/>
        <v xml:space="preserve">
-*/-*/-*/-*/-*/-*/-*/-*/-*/-*/-*/-*/-*/-*/-*/-*/-*/-*/-*/-*/</v>
      </c>
      <c r="L361" s="7" t="str">
        <f>_xlfn.CONCAT(CHAR(10),Foliennotizen[[#This Row],[von bis - BS-Teilung]:[Zusatz Notes]])</f>
        <v xml:space="preserve">
[01m; bis 15:18 --- Folie na (na)]
ID: 12.01.01a.09_v_EN | Einheit 12: Formal Framework | Baustein 1: Workshop planning
Inhalt 01a: Workshop planning (Mindmap) | Schritt 9: 9/9 WL presents (Summary)
Aktive Rolle:
Talk:
- Presentation of the entire mind map
- Possibly highlight important points that were missing in the participants' mind maps.
-*/-*/-*/-*/-*/-*/-*/-*/-*/-*/-*/-*/-*/-*/-*/-*/-*/-*/-*/-*/</v>
      </c>
    </row>
    <row r="362" spans="1:12" x14ac:dyDescent="0.2">
      <c r="A362" s="6">
        <f>'TtT V5-1 TS'!$B484</f>
        <v>5</v>
      </c>
      <c r="B362" s="6" t="e">
        <f>'TtT V5-1 TS'!#REF!</f>
        <v>#REF!</v>
      </c>
      <c r="C362" s="6" t="str" cm="1">
        <f t="array" ref="C362">_xlfn.IFS('TtT V5-1 TS'!AD484="na","na",'TtT V5-1 TS'!AD484='TtT V5-1 TS'!AF484,_xlfn.CONCAT('TtT V5-1 TS'!AE484),'TtT V5-1 TS'!AD484&lt;&gt;'TtT V5-1 TS'!AF484,_xlfn.CONCAT('TtT V5-1 TS'!AE484,"-",'TtT V5-1 TS'!AG484))</f>
        <v>13.1-13.2</v>
      </c>
      <c r="D362" s="14" t="str">
        <f>_xlfn.CONCAT("[",TEXT('TtT V5-1 TS'!G484,"mm" ),"m; bis ",TEXT('TtT V5-1 TS'!J484,"hh:mm")," --- Folie ",Foliennotizen[[#This Row],[Folien]]," (",TEXT('TtT V5-1 TS'!AH484,"#"),")]")</f>
        <v>[08m; bis 15:26 --- Folie 13.1-13.2 (2)]</v>
      </c>
      <c r="E362" s="6" t="str">
        <f>_xlfn.CONCAT(CHAR(10),"ID: ",'TtT V5-1 TS'!L484," | Einheit ",'TtT V5-1 TS'!M484,": ",'TtT V5-1 TS'!N484," | Baustein ",'TtT V5-1 TS'!O484,": ",'TtT V5-1 TS'!P484)</f>
        <v xml:space="preserve">
ID: 13.01.01.01_v_EN | Einheit 13: Conclusion of the first day | Baustein 1: Recapitulation</v>
      </c>
      <c r="F362" s="6" t="str">
        <f>_xlfn.CONCAT(CHAR(10),"Inhalt ",'TtT V5-1 TS'!Q484,": ",'TtT V5-1 TS'!R484," (",'TtT V5-1 TS'!S484,") | Schritt ",'TtT V5-1 TS'!T484,": ",'TtT V5-1 TS'!U484)</f>
        <v xml:space="preserve">
Inhalt 1: First workshop day (Inventory) | Schritt 1: Participants work</v>
      </c>
      <c r="G362" s="6" t="str">
        <f>_xlfn.CONCAT(CHAR(10),CHAR(10),"Aktive Rolle:",CHAR(10),'TtT V5-1 TS'!Z484)</f>
        <v xml:space="preserve">
Aktive Rolle:
Task:
- "Feel free to note down the aspects of today that are relevant to you (and your everyday work). For example, using the loot sheet."
- Time: about 5 minutes</v>
      </c>
      <c r="H362" s="6" t="str">
        <f>IF(ISBLANK('TtT V5-1 TS'!AA484),"",_xlfn.CONCAT(CHAR(10),CHAR(10),"Passive Rolle:",CHAR(10),'TtT V5-1 TS'!AA484))</f>
        <v xml:space="preserve">
Passive Rolle:
* In chat: link harvest sheet</v>
      </c>
      <c r="I362" s="6" t="str">
        <f>IF(ISBLANK('TtT V5-1 TS'!AB484),"",_xlfn.CONCAT(CHAR(10),CHAR(10),"--- Text für Chat---",CHAR(10),'TtT V5-1 TS'!AB484))</f>
        <v/>
      </c>
      <c r="J362" s="6" t="str">
        <f>IF(ISBLANK('TtT V5-1 TS'!AK484),"",_xlfn.CONCAT(CHAR(10),CHAR(10),"--- Ressource für Chat---",CHAR(10),'TtT V5-1 TS'!AK484))</f>
        <v/>
      </c>
      <c r="K362" s="6" t="str">
        <f t="shared" si="3"/>
        <v xml:space="preserve">
-*/-*/-*/-*/-*/-*/-*/-*/-*/-*/-*/-*/-*/-*/-*/-*/-*/-*/-*/-*/</v>
      </c>
      <c r="L362" s="7" t="str">
        <f>_xlfn.CONCAT(CHAR(10),Foliennotizen[[#This Row],[von bis - BS-Teilung]:[Zusatz Notes]])</f>
        <v xml:space="preserve">
[08m; bis 15:26 --- Folie 13.1-13.2 (2)]
ID: 13.01.01.01_v_EN | Einheit 13: Conclusion of the first day | Baustein 1: Recapitulation
Inhalt 1: First workshop day (Inventory) | Schritt 1: Participants work
Aktive Rolle:
Task:
- "Feel free to note down the aspects of today that are relevant to you (and your everyday work). For example, using the loot sheet."
- Time: about 5 minutes
Passive Rolle:
* In chat: link harvest sheet
-*/-*/-*/-*/-*/-*/-*/-*/-*/-*/-*/-*/-*/-*/-*/-*/-*/-*/-*/-*/</v>
      </c>
    </row>
    <row r="363" spans="1:12" x14ac:dyDescent="0.2">
      <c r="A363" s="6">
        <f>'TtT V5-1 TS'!$B485</f>
        <v>5</v>
      </c>
      <c r="B363" s="6" t="e">
        <f>'TtT V5-1 TS'!#REF!</f>
        <v>#REF!</v>
      </c>
      <c r="C363" s="6" t="str" cm="1">
        <f t="array" ref="C363">_xlfn.IFS('TtT V5-1 TS'!AD485="na","na",'TtT V5-1 TS'!AD485='TtT V5-1 TS'!AF485,_xlfn.CONCAT('TtT V5-1 TS'!AE485),'TtT V5-1 TS'!AD485&lt;&gt;'TtT V5-1 TS'!AF485,_xlfn.CONCAT('TtT V5-1 TS'!AE485,"-",'TtT V5-1 TS'!AG485))</f>
        <v>na</v>
      </c>
      <c r="D363" s="14" t="str">
        <f>_xlfn.CONCAT("[",TEXT('TtT V5-1 TS'!G485,"mm" ),"m; bis ",TEXT('TtT V5-1 TS'!J485,"hh:mm")," --- Folie ",Foliennotizen[[#This Row],[Folien]]," (",TEXT('TtT V5-1 TS'!AH485,"#"),")]")</f>
        <v>[05m; bis 15:26 --- Folie na (na)]</v>
      </c>
      <c r="E363" s="6" t="str">
        <f>_xlfn.CONCAT(CHAR(10),"ID: ",'TtT V5-1 TS'!L485," | Einheit ",'TtT V5-1 TS'!M485,": ",'TtT V5-1 TS'!N485," | Baustein ",'TtT V5-1 TS'!O485,": ",'TtT V5-1 TS'!P485)</f>
        <v xml:space="preserve">
ID: 13.01.01a.02_v_EN | Einheit 13: Conclusion of the first day | Baustein 1: Recapitulation</v>
      </c>
      <c r="F363" s="6" t="str">
        <f>_xlfn.CONCAT(CHAR(10),"Inhalt ",'TtT V5-1 TS'!Q485,": ",'TtT V5-1 TS'!R485," (",'TtT V5-1 TS'!S485,") | Schritt ",'TtT V5-1 TS'!T485,": ",'TtT V5-1 TS'!U485)</f>
        <v xml:space="preserve">
Inhalt 01a: Summary of day 1 (Ideas out loud) | Schritt 2: Participants provide input</v>
      </c>
      <c r="G363" s="6" t="str">
        <f>_xlfn.CONCAT(CHAR(10),CHAR(10),"Aktive Rolle:",CHAR(10),'TtT V5-1 TS'!Z485)</f>
        <v xml:space="preserve">
Aktive Rolle:
Task:
- Call-out without notes
- "Reflecting on today: what did you learn on the first day? What was particularly relevant for you?"
- Please call-out your answers.</v>
      </c>
      <c r="H363" s="6" t="str">
        <f>IF(ISBLANK('TtT V5-1 TS'!AA485),"",_xlfn.CONCAT(CHAR(10),CHAR(10),"Passive Rolle:",CHAR(10),'TtT V5-1 TS'!AA485))</f>
        <v/>
      </c>
      <c r="I363" s="6" t="str">
        <f>IF(ISBLANK('TtT V5-1 TS'!AB485),"",_xlfn.CONCAT(CHAR(10),CHAR(10),"--- Text für Chat---",CHAR(10),'TtT V5-1 TS'!AB485))</f>
        <v/>
      </c>
      <c r="J363" s="6" t="str">
        <f>IF(ISBLANK('TtT V5-1 TS'!AK485),"",_xlfn.CONCAT(CHAR(10),CHAR(10),"--- Ressource für Chat---",CHAR(10),'TtT V5-1 TS'!AK485))</f>
        <v/>
      </c>
      <c r="K363" s="6" t="str">
        <f t="shared" si="3"/>
        <v xml:space="preserve">
-*/-*/-*/-*/-*/-*/-*/-*/-*/-*/-*/-*/-*/-*/-*/-*/-*/-*/-*/-*/</v>
      </c>
      <c r="L363" s="7" t="str">
        <f>_xlfn.CONCAT(CHAR(10),Foliennotizen[[#This Row],[von bis - BS-Teilung]:[Zusatz Notes]])</f>
        <v xml:space="preserve">
[05m; bis 15:26 --- Folie na (na)]
ID: 13.01.01a.02_v_EN | Einheit 13: Conclusion of the first day | Baustein 1: Recapitulation
Inhalt 01a: Summary of day 1 (Ideas out loud) | Schritt 2: Participants provide input
Aktive Rolle:
Task:
- Call-out without notes
- "Reflecting on today: what did you learn on the first day? What was particularly relevant for you?"
- Please call-out your answers.
-*/-*/-*/-*/-*/-*/-*/-*/-*/-*/-*/-*/-*/-*/-*/-*/-*/-*/-*/-*/</v>
      </c>
    </row>
    <row r="364" spans="1:12" x14ac:dyDescent="0.2">
      <c r="A364" s="6">
        <f>'TtT V5-1 TS'!$B487</f>
        <v>5</v>
      </c>
      <c r="B364" s="6" t="e">
        <f>'TtT V5-1 TS'!#REF!</f>
        <v>#REF!</v>
      </c>
      <c r="C364" s="6" t="str" cm="1">
        <f t="array" ref="C364">_xlfn.IFS('TtT V5-1 TS'!AD487="na","na",'TtT V5-1 TS'!AD487='TtT V5-1 TS'!AF487,_xlfn.CONCAT('TtT V5-1 TS'!AE487),'TtT V5-1 TS'!AD487&lt;&gt;'TtT V5-1 TS'!AF487,_xlfn.CONCAT('TtT V5-1 TS'!AE487,"-",'TtT V5-1 TS'!AG487))</f>
        <v>13.4</v>
      </c>
      <c r="D364" s="14" t="str">
        <f>_xlfn.CONCAT("[",TEXT('TtT V5-1 TS'!G487,"mm" ),"m; bis ",TEXT('TtT V5-1 TS'!J487,"hh:mm")," --- Folie ",Foliennotizen[[#This Row],[Folien]]," (",TEXT('TtT V5-1 TS'!AH487,"#"),")]")</f>
        <v>[05m; bis 15:36 --- Folie 13.4 (1)]</v>
      </c>
      <c r="E364" s="6" t="str">
        <f>_xlfn.CONCAT(CHAR(10),"ID: ",'TtT V5-1 TS'!L487," | Einheit ",'TtT V5-1 TS'!M487,": ",'TtT V5-1 TS'!N487," | Baustein ",'TtT V5-1 TS'!O487,": ",'TtT V5-1 TS'!P487)</f>
        <v xml:space="preserve">
ID: 13.02.01.01_v_EN | Einheit 13: Conclusion of the first day | Baustein 2: Feedback</v>
      </c>
      <c r="F364" s="6" t="str">
        <f>_xlfn.CONCAT(CHAR(10),"Inhalt ",'TtT V5-1 TS'!Q487,": ",'TtT V5-1 TS'!R487," (",'TtT V5-1 TS'!S487,") | Schritt ",'TtT V5-1 TS'!T487,": ",'TtT V5-1 TS'!U487)</f>
        <v xml:space="preserve">
Inhalt 1: Feedback day 1 (Seminar SMS) | Schritt 1: Participants work</v>
      </c>
      <c r="G364" s="6" t="str">
        <f>_xlfn.CONCAT(CHAR(10),CHAR(10),"Aktive Rolle:",CHAR(10),'TtT V5-1 TS'!Z487)</f>
        <v xml:space="preserve">
Aktive Rolle:
Task:
-"Imagine you are sending a text message to your colleagues this evening after the event, conveying your impression of today's workshop. What would you write?"
- "Of course, we appreciate praise, but for improvements, constructive to candid criticism is more useful."
- Please 'send' this SMS here in the chat, either to everyone or to me/us personally.</v>
      </c>
      <c r="H364" s="6" t="str">
        <f>IF(ISBLANK('TtT V5-1 TS'!AA487),"",_xlfn.CONCAT(CHAR(10),CHAR(10),"Passive Rolle:",CHAR(10),'TtT V5-1 TS'!AA487))</f>
        <v/>
      </c>
      <c r="I364" s="6" t="str">
        <f>IF(ISBLANK('TtT V5-1 TS'!AB487),"",_xlfn.CONCAT(CHAR(10),CHAR(10),"--- Text für Chat---",CHAR(10),'TtT V5-1 TS'!AB487))</f>
        <v/>
      </c>
      <c r="J364" s="6" t="str">
        <f>IF(ISBLANK('TtT V5-1 TS'!AK487),"",_xlfn.CONCAT(CHAR(10),CHAR(10),"--- Ressource für Chat---",CHAR(10),'TtT V5-1 TS'!AK487))</f>
        <v/>
      </c>
      <c r="K364" s="6" t="str">
        <f t="shared" si="3"/>
        <v xml:space="preserve">
-*/-*/-*/-*/-*/-*/-*/-*/-*/-*/-*/-*/-*/-*/-*/-*/-*/-*/-*/-*/</v>
      </c>
      <c r="L364" s="7" t="str">
        <f>_xlfn.CONCAT(CHAR(10),Foliennotizen[[#This Row],[von bis - BS-Teilung]:[Zusatz Notes]])</f>
        <v xml:space="preserve">
[05m; bis 15:36 --- Folie 13.4 (1)]
ID: 13.02.01.01_v_EN | Einheit 13: Conclusion of the first day | Baustein 2: Feedback
Inhalt 1: Feedback day 1 (Seminar SMS) | Schritt 1: Participants work
Aktive Rolle:
Task:
-"Imagine you are sending a text message to your colleagues this evening after the event, conveying your impression of today's workshop. What would you write?"
- "Of course, we appreciate praise, but for improvements, constructive to candid criticism is more useful."
- Please 'send' this SMS here in the chat, either to everyone or to me/us personally.
-*/-*/-*/-*/-*/-*/-*/-*/-*/-*/-*/-*/-*/-*/-*/-*/-*/-*/-*/-*/</v>
      </c>
    </row>
    <row r="365" spans="1:12" x14ac:dyDescent="0.2">
      <c r="A365" s="6">
        <f>'TtT V5-1 TS'!$B488</f>
        <v>5</v>
      </c>
      <c r="B365" s="6" t="e">
        <f>'TtT V5-1 TS'!#REF!</f>
        <v>#REF!</v>
      </c>
      <c r="C365" s="6" t="str" cm="1">
        <f t="array" ref="C365">_xlfn.IFS('TtT V5-1 TS'!AD488="na","na",'TtT V5-1 TS'!AD488='TtT V5-1 TS'!AF488,_xlfn.CONCAT('TtT V5-1 TS'!AE488),'TtT V5-1 TS'!AD488&lt;&gt;'TtT V5-1 TS'!AF488,_xlfn.CONCAT('TtT V5-1 TS'!AE488,"-",'TtT V5-1 TS'!AG488))</f>
        <v>13.5</v>
      </c>
      <c r="D365" s="14" t="str">
        <f>_xlfn.CONCAT("[",TEXT('TtT V5-1 TS'!G488,"mm" ),"m; bis ",TEXT('TtT V5-1 TS'!J488,"hh:mm")," --- Folie ",Foliennotizen[[#This Row],[Folien]]," (",TEXT('TtT V5-1 TS'!AH488,"#"),")]")</f>
        <v>[02m; bis 15:38 --- Folie 13.5 (1)]</v>
      </c>
      <c r="E365" s="6" t="str">
        <f>_xlfn.CONCAT(CHAR(10),"ID: ",'TtT V5-1 TS'!L488," | Einheit ",'TtT V5-1 TS'!M488,": ",'TtT V5-1 TS'!N488," | Baustein ",'TtT V5-1 TS'!O488,": ",'TtT V5-1 TS'!P488)</f>
        <v xml:space="preserve">
ID: 13.03.01.01_v_EN | Einheit 13: Conclusion of the first day | Baustein 3: Farewell</v>
      </c>
      <c r="F365" s="6" t="str">
        <f>_xlfn.CONCAT(CHAR(10),"Inhalt ",'TtT V5-1 TS'!Q488,": ",'TtT V5-1 TS'!R488," (",'TtT V5-1 TS'!S488,") | Schritt ",'TtT V5-1 TS'!T488,": ",'TtT V5-1 TS'!U488)</f>
        <v xml:space="preserve">
Inhalt 1: Conclusion day 1  (Talk) | Schritt 1: WL moderates</v>
      </c>
      <c r="G365" s="6" t="str">
        <f>_xlfn.CONCAT(CHAR(10),CHAR(10),"Aktive Rolle:",CHAR(10),'TtT V5-1 TS'!Z488)</f>
        <v xml:space="preserve">
Aktive Rolle:
Talk:
- Any questions about today?
- Brief outlook on the second part
- Thank you and goodbye until tomorrow                                                                 </v>
      </c>
      <c r="H365" s="6" t="str">
        <f>IF(ISBLANK('TtT V5-1 TS'!AA488),"",_xlfn.CONCAT(CHAR(10),CHAR(10),"Passive Rolle:",CHAR(10),'TtT V5-1 TS'!AA488))</f>
        <v/>
      </c>
      <c r="I365" s="6" t="str">
        <f>IF(ISBLANK('TtT V5-1 TS'!AB488),"",_xlfn.CONCAT(CHAR(10),CHAR(10),"--- Text für Chat---",CHAR(10),'TtT V5-1 TS'!AB488))</f>
        <v/>
      </c>
      <c r="J365" s="6" t="str">
        <f>IF(ISBLANK('TtT V5-1 TS'!AK488),"",_xlfn.CONCAT(CHAR(10),CHAR(10),"--- Ressource für Chat---",CHAR(10),'TtT V5-1 TS'!AK488))</f>
        <v/>
      </c>
      <c r="K365" s="6" t="str">
        <f t="shared" si="3"/>
        <v xml:space="preserve">
-*/-*/-*/-*/-*/-*/-*/-*/-*/-*/-*/-*/-*/-*/-*/-*/-*/-*/-*/-*/</v>
      </c>
      <c r="L365" s="7" t="str">
        <f>_xlfn.CONCAT(CHAR(10),Foliennotizen[[#This Row],[von bis - BS-Teilung]:[Zusatz Notes]])</f>
        <v xml:space="preserve">
[02m; bis 15:38 --- Folie 13.5 (1)]
ID: 13.03.01.01_v_EN | Einheit 13: Conclusion of the first day | Baustein 3: Farewell
Inhalt 1: Conclusion day 1  (Talk) | Schritt 1: WL moderates
Aktive Rolle:
Talk:
- Any questions about today?
- Brief outlook on the second part
- Thank you and goodbye until tomorrow                                                                 
-*/-*/-*/-*/-*/-*/-*/-*/-*/-*/-*/-*/-*/-*/-*/-*/-*/-*/-*/-*/</v>
      </c>
    </row>
    <row r="366" spans="1:12" x14ac:dyDescent="0.2">
      <c r="A366" s="6">
        <f>'TtT V5-1 TS'!$B489</f>
        <v>5</v>
      </c>
      <c r="B366" s="6" t="e">
        <f>'TtT V5-1 TS'!#REF!</f>
        <v>#REF!</v>
      </c>
      <c r="C366" s="6" t="str" cm="1">
        <f t="array" ref="C366">_xlfn.IFS('TtT V5-1 TS'!AD489="na","na",'TtT V5-1 TS'!AD489='TtT V5-1 TS'!AF489,_xlfn.CONCAT('TtT V5-1 TS'!AE489),'TtT V5-1 TS'!AD489&lt;&gt;'TtT V5-1 TS'!AF489,_xlfn.CONCAT('TtT V5-1 TS'!AE489,"-",'TtT V5-1 TS'!AG489))</f>
        <v>na</v>
      </c>
      <c r="D366" s="14" t="str">
        <f>_xlfn.CONCAT("[",TEXT('TtT V5-1 TS'!G489,"mm" ),"m; bis ",TEXT('TtT V5-1 TS'!J489,"hh:mm")," --- Folie ",Foliennotizen[[#This Row],[Folien]]," (",TEXT('TtT V5-1 TS'!AH489,"#"),")]")</f>
        <v>[52m; bis 16:30 --- Folie na (na)]</v>
      </c>
      <c r="E366" s="6" t="str">
        <f>_xlfn.CONCAT(CHAR(10),"ID: ",'TtT V5-1 TS'!L489," | Einheit ",'TtT V5-1 TS'!M489,": ",'TtT V5-1 TS'!N489," | Baustein ",'TtT V5-1 TS'!O489,": ",'TtT V5-1 TS'!P489)</f>
        <v xml:space="preserve">
ID: 13.04.01.01_v_EN | Einheit 13: Conclusion of the first day | Baustein 4: End and buffer</v>
      </c>
      <c r="F366" s="6" t="str">
        <f>_xlfn.CONCAT(CHAR(10),"Inhalt ",'TtT V5-1 TS'!Q489,": ",'TtT V5-1 TS'!R489," (",'TtT V5-1 TS'!S489,") | Schritt ",'TtT V5-1 TS'!T489,": ",'TtT V5-1 TS'!U489)</f>
        <v xml:space="preserve">
Inhalt 1: na (na) | Schritt 1: na</v>
      </c>
      <c r="G366" s="6" t="str">
        <f>_xlfn.CONCAT(CHAR(10),CHAR(10),"Aktive Rolle:",CHAR(10),'TtT V5-1 TS'!Z489)</f>
        <v xml:space="preserve">
Aktive Rolle:
na</v>
      </c>
      <c r="H366" s="6" t="str">
        <f>IF(ISBLANK('TtT V5-1 TS'!AA489),"",_xlfn.CONCAT(CHAR(10),CHAR(10),"Passive Rolle:",CHAR(10),'TtT V5-1 TS'!AA489))</f>
        <v/>
      </c>
      <c r="I366" s="6" t="str">
        <f>IF(ISBLANK('TtT V5-1 TS'!AB489),"",_xlfn.CONCAT(CHAR(10),CHAR(10),"--- Text für Chat---",CHAR(10),'TtT V5-1 TS'!AB489))</f>
        <v/>
      </c>
      <c r="J366" s="6" t="str">
        <f>IF(ISBLANK('TtT V5-1 TS'!AK489),"",_xlfn.CONCAT(CHAR(10),CHAR(10),"--- Ressource für Chat---",CHAR(10),'TtT V5-1 TS'!AK489))</f>
        <v/>
      </c>
      <c r="K366" s="6" t="str">
        <f t="shared" si="3"/>
        <v xml:space="preserve">
-*/-*/-*/-*/-*/-*/-*/-*/-*/-*/-*/-*/-*/-*/-*/-*/-*/-*/-*/-*/</v>
      </c>
      <c r="L366" s="7" t="str">
        <f>_xlfn.CONCAT(CHAR(10),Foliennotizen[[#This Row],[von bis - BS-Teilung]:[Zusatz Notes]])</f>
        <v xml:space="preserve">
[52m; bis 16:30 --- Folie na (na)]
ID: 13.04.01.01_v_EN | Einheit 13: Conclusion of the first day | Baustein 4: End and buffer
Inhalt 1: na (na) | Schritt 1: na
Aktive Rolle:
na
-*/-*/-*/-*/-*/-*/-*/-*/-*/-*/-*/-*/-*/-*/-*/-*/-*/-*/-*/-*/</v>
      </c>
    </row>
    <row r="367" spans="1:12" x14ac:dyDescent="0.2">
      <c r="A367" s="6">
        <f>'TtT V5-1 TS'!$B491</f>
        <v>6</v>
      </c>
      <c r="B367" s="6" t="e">
        <f>'TtT V5-1 TS'!#REF!</f>
        <v>#REF!</v>
      </c>
      <c r="C367" s="6" t="str" cm="1">
        <f t="array" ref="C367">_xlfn.IFS('TtT V5-1 TS'!AD491="na","na",'TtT V5-1 TS'!AD491='TtT V5-1 TS'!AF491,_xlfn.CONCAT('TtT V5-1 TS'!AE491),'TtT V5-1 TS'!AD491&lt;&gt;'TtT V5-1 TS'!AF491,_xlfn.CONCAT('TtT V5-1 TS'!AE491,"-",'TtT V5-1 TS'!AG491))</f>
        <v>14.1</v>
      </c>
      <c r="D367" s="14" t="str">
        <f>_xlfn.CONCAT("[",TEXT('TtT V5-1 TS'!G491,"mm" ),"m; bis ",TEXT('TtT V5-1 TS'!J491,"hh:mm")," --- Folie ",Foliennotizen[[#This Row],[Folien]]," (",TEXT('TtT V5-1 TS'!AH491,"#"),")]")</f>
        <v>[02m; bis 09:05 --- Folie 14.1 (1)]</v>
      </c>
      <c r="E367" s="6" t="str">
        <f>_xlfn.CONCAT(CHAR(10),"ID: ",'TtT V5-1 TS'!L491," | Einheit ",'TtT V5-1 TS'!M491,": ",'TtT V5-1 TS'!N491," | Baustein ",'TtT V5-1 TS'!O491,": ",'TtT V5-1 TS'!P491)</f>
        <v xml:space="preserve">
ID: 14.01.01.01_v_EN | Einheit 14: Welcome and orientation on the second day | Baustein 1: Welcoming</v>
      </c>
      <c r="F367" s="6" t="str">
        <f>_xlfn.CONCAT(CHAR(10),"Inhalt ",'TtT V5-1 TS'!Q491,": ",'TtT V5-1 TS'!R491," (",'TtT V5-1 TS'!S491,") | Schritt ",'TtT V5-1 TS'!T491,": ",'TtT V5-1 TS'!U491)</f>
        <v xml:space="preserve">
Inhalt 1: Start day 2 Workshop (Energy Level) | Schritt 1: Participants provide Input</v>
      </c>
      <c r="G367" s="6" t="str">
        <f>_xlfn.CONCAT(CHAR(10),CHAR(10),"Aktive Rolle:",CHAR(10),'TtT V5-1 TS'!Z491)</f>
        <v xml:space="preserve">
Aktive Rolle:
Task:
- Welcome Participants
- "On a scale of 0-10, how much energy do you have right now? Write the number in the chat or show it with your fingers on camera."
- WL also participates
- WL may address the person with the lowest score (depends on personality), e.g., "Is there anything we can do to increase your energy level, perhaps with regard to breaks?"</v>
      </c>
      <c r="H367" s="6" t="str">
        <f>IF(ISBLANK('TtT V5-1 TS'!AA491),"",_xlfn.CONCAT(CHAR(10),CHAR(10),"Passive Rolle:",CHAR(10),'TtT V5-1 TS'!AA491))</f>
        <v xml:space="preserve">
Passive Rolle:
* Please note the actual times of all sections throughout the day, if possible</v>
      </c>
      <c r="I367" s="6" t="str">
        <f>IF(ISBLANK('TtT V5-1 TS'!AB491),"",_xlfn.CONCAT(CHAR(10),CHAR(10),"--- Text für Chat---",CHAR(10),'TtT V5-1 TS'!AB491))</f>
        <v/>
      </c>
      <c r="J367" s="6" t="str">
        <f>IF(ISBLANK('TtT V5-1 TS'!AK491),"",_xlfn.CONCAT(CHAR(10),CHAR(10),"--- Ressource für Chat---",CHAR(10),'TtT V5-1 TS'!AK491))</f>
        <v/>
      </c>
      <c r="K367" s="6" t="str">
        <f t="shared" si="3"/>
        <v xml:space="preserve">
-*/-*/-*/-*/-*/-*/-*/-*/-*/-*/-*/-*/-*/-*/-*/-*/-*/-*/-*/-*/</v>
      </c>
      <c r="L367" s="7" t="str">
        <f>_xlfn.CONCAT(CHAR(10),Foliennotizen[[#This Row],[von bis - BS-Teilung]:[Zusatz Notes]])</f>
        <v xml:space="preserve">
[02m; bis 09:05 --- Folie 14.1 (1)]
ID: 14.01.01.01_v_EN | Einheit 14: Welcome and orientation on the second day | Baustein 1: Welcoming
Inhalt 1: Start day 2 Workshop (Energy Level) | Schritt 1: Participants provide Input
Aktive Rolle:
Task:
- Welcome Participants
- "On a scale of 0-10, how much energy do you have right now? Write the number in the chat or show it with your fingers on camera."
- WL also participates
- WL may address the person with the lowest score (depends on personality), e.g., "Is there anything we can do to increase your energy level, perhaps with regard to breaks?"
Passive Rolle:
* Please note the actual times of all sections throughout the day, if possible
-*/-*/-*/-*/-*/-*/-*/-*/-*/-*/-*/-*/-*/-*/-*/-*/-*/-*/-*/-*/</v>
      </c>
    </row>
    <row r="368" spans="1:12" x14ac:dyDescent="0.2">
      <c r="A368" s="6">
        <f>'TtT V5-1 TS'!$B492</f>
        <v>6</v>
      </c>
      <c r="B368" s="6" t="e">
        <f>'TtT V5-1 TS'!#REF!</f>
        <v>#REF!</v>
      </c>
      <c r="C368" s="6" t="str" cm="1">
        <f t="array" ref="C368">_xlfn.IFS('TtT V5-1 TS'!AD492="na","na",'TtT V5-1 TS'!AD492='TtT V5-1 TS'!AF492,_xlfn.CONCAT('TtT V5-1 TS'!AE492),'TtT V5-1 TS'!AD492&lt;&gt;'TtT V5-1 TS'!AF492,_xlfn.CONCAT('TtT V5-1 TS'!AE492,"-",'TtT V5-1 TS'!AG492))</f>
        <v>14.2</v>
      </c>
      <c r="D368" s="14" t="str">
        <f>_xlfn.CONCAT("[",TEXT('TtT V5-1 TS'!G492,"mm" ),"m; bis ",TEXT('TtT V5-1 TS'!J492,"hh:mm")," --- Folie ",Foliennotizen[[#This Row],[Folien]]," (",TEXT('TtT V5-1 TS'!AH492,"#"),")]")</f>
        <v>[01m; bis 09:06 --- Folie 14.2 (1)]</v>
      </c>
      <c r="E368" s="6" t="str">
        <f>_xlfn.CONCAT(CHAR(10),"ID: ",'TtT V5-1 TS'!L492," | Einheit ",'TtT V5-1 TS'!M492,": ",'TtT V5-1 TS'!N492," | Baustein ",'TtT V5-1 TS'!O492,": ",'TtT V5-1 TS'!P492)</f>
        <v xml:space="preserve">
ID: 14.02.01.01_v_EN | Einheit 14: Welcome and orientation on the second day | Baustein 2: Repeating</v>
      </c>
      <c r="F368" s="6" t="str">
        <f>_xlfn.CONCAT(CHAR(10),"Inhalt ",'TtT V5-1 TS'!Q492,": ",'TtT V5-1 TS'!R492," (",'TtT V5-1 TS'!S492,") | Schritt ",'TtT V5-1 TS'!T492,": ",'TtT V5-1 TS'!U492)</f>
        <v xml:space="preserve">
Inhalt 1: Review of previous day (Keyword strips) | Schritt 1: 1/3 WL Preparation BR</v>
      </c>
      <c r="G368" s="6" t="str">
        <f>_xlfn.CONCAT(CHAR(10),CHAR(10),"Aktive Rolle:",CHAR(10),'TtT V5-1 TS'!Z492)</f>
        <v xml:space="preserve">
Aktive Rolle:
Task:
- Participants discuss previous day in breakout rooms, in pairs
- Use WheelofNames for keyword selection
- In BR: 1 participant shares screen, selected terms are explained alternately.
- If there are any questions, please bring them to the plenary.
- BR time: 5 minutes</v>
      </c>
      <c r="H368" s="6" t="str">
        <f>IF(ISBLANK('TtT V5-1 TS'!AA492),"",_xlfn.CONCAT(CHAR(10),CHAR(10),"Passive Rolle:",CHAR(10),'TtT V5-1 TS'!AA492))</f>
        <v xml:space="preserve">
Passive Rolle:
* Prepare breakout rooms (pairs)
* In chat: link to Wheel of Names
* In chat: task description</v>
      </c>
      <c r="I368" s="6" t="str">
        <f>IF(ISBLANK('TtT V5-1 TS'!AB492),"",_xlfn.CONCAT(CHAR(10),CHAR(10),"--- Text für Chat---",CHAR(10),'TtT V5-1 TS'!AB492))</f>
        <v xml:space="preserve">
--- Text für Chat---
Task for Breakout Room:
- Please open the Wheel of Names link (BEFORE switching to the breakout rooms)
- In the breakout room: one person shares their screen with the Wheel of Names
- Take turns explaining the spun terms to each other
- If you have questions that you cannot resolve among yourselves, please bring them to the plenary afterwards</v>
      </c>
      <c r="J368" s="6" t="str">
        <f>IF(ISBLANK('TtT V5-1 TS'!AK492),"",_xlfn.CONCAT(CHAR(10),CHAR(10),"--- Ressource für Chat---",CHAR(10),'TtT V5-1 TS'!AK492))</f>
        <v xml:space="preserve">
--- Ressource für Chat---
Stichwortsalat: https://wheelofnames.com/ygv-dt9 </v>
      </c>
      <c r="K368" s="6" t="str">
        <f t="shared" si="3"/>
        <v xml:space="preserve">
-*/-*/-*/-*/-*/-*/-*/-*/-*/-*/-*/-*/-*/-*/-*/-*/-*/-*/-*/-*/</v>
      </c>
      <c r="L368" s="7" t="str">
        <f>_xlfn.CONCAT(CHAR(10),Foliennotizen[[#This Row],[von bis - BS-Teilung]:[Zusatz Notes]])</f>
        <v xml:space="preserve">
[01m; bis 09:06 --- Folie 14.2 (1)]
ID: 14.02.01.01_v_EN | Einheit 14: Welcome and orientation on the second day | Baustein 2: Repeating
Inhalt 1: Review of previous day (Keyword strips) | Schritt 1: 1/3 WL Preparation BR
Aktive Rolle:
Task:
- Participants discuss previous day in breakout rooms, in pairs
- Use WheelofNames for keyword selection
- In BR: 1 participant shares screen, selected terms are explained alternately.
- If there are any questions, please bring them to the plenary.
- BR time: 5 minutes
Passive Rolle:
* Prepare breakout rooms (pairs)
* In chat: link to Wheel of Names
* In chat: task description
--- Text für Chat---
Task for Breakout Room:
- Please open the Wheel of Names link (BEFORE switching to the breakout rooms)
- In the breakout room: one person shares their screen with the Wheel of Names
- Take turns explaining the spun terms to each other
- If you have questions that you cannot resolve among yourselves, please bring them to the plenary afterwards
--- Ressource für Chat---
Stichwortsalat: https://wheelofnames.com/ygv-dt9 
-*/-*/-*/-*/-*/-*/-*/-*/-*/-*/-*/-*/-*/-*/-*/-*/-*/-*/-*/-*/</v>
      </c>
    </row>
    <row r="369" spans="1:12" x14ac:dyDescent="0.2">
      <c r="A369" s="6">
        <f>'TtT V5-1 TS'!$B493</f>
        <v>6</v>
      </c>
      <c r="B369" s="6" t="e">
        <f>'TtT V5-1 TS'!#REF!</f>
        <v>#REF!</v>
      </c>
      <c r="C369" s="6" t="str" cm="1">
        <f t="array" ref="C369">_xlfn.IFS('TtT V5-1 TS'!AD493="na","na",'TtT V5-1 TS'!AD493='TtT V5-1 TS'!AF493,_xlfn.CONCAT('TtT V5-1 TS'!AE493),'TtT V5-1 TS'!AD493&lt;&gt;'TtT V5-1 TS'!AF493,_xlfn.CONCAT('TtT V5-1 TS'!AE493,"-",'TtT V5-1 TS'!AG493))</f>
        <v>14.3</v>
      </c>
      <c r="D369" s="14" t="str">
        <f>_xlfn.CONCAT("[",TEXT('TtT V5-1 TS'!G493,"mm" ),"m; bis ",TEXT('TtT V5-1 TS'!J493,"hh:mm")," --- Folie ",Foliennotizen[[#This Row],[Folien]]," (",TEXT('TtT V5-1 TS'!AH493,"#"),")]")</f>
        <v>[05m; bis 09:11 --- Folie 14.3 (1)]</v>
      </c>
      <c r="E369" s="6" t="str">
        <f>_xlfn.CONCAT(CHAR(10),"ID: ",'TtT V5-1 TS'!L493," | Einheit ",'TtT V5-1 TS'!M493,": ",'TtT V5-1 TS'!N493," | Baustein ",'TtT V5-1 TS'!O493,": ",'TtT V5-1 TS'!P493)</f>
        <v xml:space="preserve">
ID: 14.02.01.02_v_EN | Einheit 14: Welcome and orientation on the second day | Baustein 2: Repeating</v>
      </c>
      <c r="F369" s="6" t="str">
        <f>_xlfn.CONCAT(CHAR(10),"Inhalt ",'TtT V5-1 TS'!Q493,": ",'TtT V5-1 TS'!R493," (",'TtT V5-1 TS'!S493,") | Schritt ",'TtT V5-1 TS'!T493,": ",'TtT V5-1 TS'!U493)</f>
        <v xml:space="preserve">
Inhalt 1: Review of previous day (Keyword strips) | Schritt 2: 2/3 Participants group work BR</v>
      </c>
      <c r="G369" s="6" t="str">
        <f>_xlfn.CONCAT(CHAR(10),CHAR(10),"Aktive Rolle:",CHAR(10),'TtT V5-1 TS'!Z493)</f>
        <v xml:space="preserve">
Aktive Rolle:
Participants group work in BR</v>
      </c>
      <c r="H369" s="6" t="str">
        <f>IF(ISBLANK('TtT V5-1 TS'!AA493),"",_xlfn.CONCAT(CHAR(10),CHAR(10),"Passive Rolle:",CHAR(10),'TtT V5-1 TS'!AA493))</f>
        <v xml:space="preserve">
Passive Rolle:
* Start recall timer after 4 minutes</v>
      </c>
      <c r="I369" s="6" t="str">
        <f>IF(ISBLANK('TtT V5-1 TS'!AB493),"",_xlfn.CONCAT(CHAR(10),CHAR(10),"--- Text für Chat---",CHAR(10),'TtT V5-1 TS'!AB493))</f>
        <v/>
      </c>
      <c r="J369" s="6" t="str">
        <f>IF(ISBLANK('TtT V5-1 TS'!AK493),"",_xlfn.CONCAT(CHAR(10),CHAR(10),"--- Ressource für Chat---",CHAR(10),'TtT V5-1 TS'!AK493))</f>
        <v/>
      </c>
      <c r="K369" s="6" t="str">
        <f t="shared" si="3"/>
        <v xml:space="preserve">
-*/-*/-*/-*/-*/-*/-*/-*/-*/-*/-*/-*/-*/-*/-*/-*/-*/-*/-*/-*/</v>
      </c>
      <c r="L369" s="7" t="str">
        <f>_xlfn.CONCAT(CHAR(10),Foliennotizen[[#This Row],[von bis - BS-Teilung]:[Zusatz Notes]])</f>
        <v xml:space="preserve">
[05m; bis 09:11 --- Folie 14.3 (1)]
ID: 14.02.01.02_v_EN | Einheit 14: Welcome and orientation on the second day | Baustein 2: Repeating
Inhalt 1: Review of previous day (Keyword strips) | Schritt 2: 2/3 Participants group work BR
Aktive Rolle:
Participants group work in BR
Passive Rolle:
* Start recall timer after 4 minutes
-*/-*/-*/-*/-*/-*/-*/-*/-*/-*/-*/-*/-*/-*/-*/-*/-*/-*/-*/-*/</v>
      </c>
    </row>
    <row r="370" spans="1:12" x14ac:dyDescent="0.2">
      <c r="A370" s="6">
        <f>'TtT V5-1 TS'!$B495</f>
        <v>6</v>
      </c>
      <c r="B370" s="6" t="e">
        <f>'TtT V5-1 TS'!#REF!</f>
        <v>#REF!</v>
      </c>
      <c r="C370" s="6" t="str" cm="1">
        <f t="array" ref="C370">_xlfn.IFS('TtT V5-1 TS'!AD495="na","na",'TtT V5-1 TS'!AD495='TtT V5-1 TS'!AF495,_xlfn.CONCAT('TtT V5-1 TS'!AE495),'TtT V5-1 TS'!AD495&lt;&gt;'TtT V5-1 TS'!AF495,_xlfn.CONCAT('TtT V5-1 TS'!AE495,"-",'TtT V5-1 TS'!AG495))</f>
        <v>14.5-14.8</v>
      </c>
      <c r="D370" s="14" t="str">
        <f>_xlfn.CONCAT("[",TEXT('TtT V5-1 TS'!G495,"mm" ),"m; bis ",TEXT('TtT V5-1 TS'!J495,"hh:mm")," --- Folie ",Foliennotizen[[#This Row],[Folien]]," (",TEXT('TtT V5-1 TS'!AH495,"#"),")]")</f>
        <v>[04m; bis 09:20 --- Folie 14.5-14.8 (4)]</v>
      </c>
      <c r="E370" s="6" t="str">
        <f>_xlfn.CONCAT(CHAR(10),"ID: ",'TtT V5-1 TS'!L495," | Einheit ",'TtT V5-1 TS'!M495,": ",'TtT V5-1 TS'!N495," | Baustein ",'TtT V5-1 TS'!O495,": ",'TtT V5-1 TS'!P495)</f>
        <v xml:space="preserve">
ID: 14.03.01.01_v_EN | Einheit 14: Welcome and orientation on the second day | Baustein 3: Orientation</v>
      </c>
      <c r="F370" s="6" t="str">
        <f>_xlfn.CONCAT(CHAR(10),"Inhalt ",'TtT V5-1 TS'!Q495,": ",'TtT V5-1 TS'!R495," (",'TtT V5-1 TS'!S495,") | Schritt ",'TtT V5-1 TS'!T495,": ",'TtT V5-1 TS'!U495)</f>
        <v xml:space="preserve">
Inhalt 1: Day 2 Agenda  (Talk) | Schritt 1: WL speaks</v>
      </c>
      <c r="G370" s="6" t="str">
        <f>_xlfn.CONCAT(CHAR(10),CHAR(10),"Aktive Rolle:",CHAR(10),'TtT V5-1 TS'!Z495)</f>
        <v xml:space="preserve">
Aktive Rolle:
Talk:
- Go through the original workshop map
- Review the workshop map screenshot with wishes/concerns from participants on the first day
- Introduce the agenda for the day</v>
      </c>
      <c r="H370" s="6" t="str">
        <f>IF(ISBLANK('TtT V5-1 TS'!AA495),"",_xlfn.CONCAT(CHAR(10),CHAR(10),"Passive Rolle:",CHAR(10),'TtT V5-1 TS'!AA495))</f>
        <v xml:space="preserve">
Passive Rolle:
* Prepare slide "Workshop Map with Wishes and Concerns from Participants" from Day 1: Insert a screenshot from the Day 1 slide "Participants' Wishes and Concerns"</v>
      </c>
      <c r="I370" s="6" t="str">
        <f>IF(ISBLANK('TtT V5-1 TS'!AB495),"",_xlfn.CONCAT(CHAR(10),CHAR(10),"--- Text für Chat---",CHAR(10),'TtT V5-1 TS'!AB495))</f>
        <v/>
      </c>
      <c r="J370" s="6" t="str">
        <f>IF(ISBLANK('TtT V5-1 TS'!AK495),"",_xlfn.CONCAT(CHAR(10),CHAR(10),"--- Ressource für Chat---",CHAR(10),'TtT V5-1 TS'!AK495))</f>
        <v/>
      </c>
      <c r="K370" s="6" t="str">
        <f t="shared" si="3"/>
        <v xml:space="preserve">
-*/-*/-*/-*/-*/-*/-*/-*/-*/-*/-*/-*/-*/-*/-*/-*/-*/-*/-*/-*/</v>
      </c>
      <c r="L370" s="7" t="str">
        <f>_xlfn.CONCAT(CHAR(10),Foliennotizen[[#This Row],[von bis - BS-Teilung]:[Zusatz Notes]])</f>
        <v xml:space="preserve">
[04m; bis 09:20 --- Folie 14.5-14.8 (4)]
ID: 14.03.01.01_v_EN | Einheit 14: Welcome and orientation on the second day | Baustein 3: Orientation
Inhalt 1: Day 2 Agenda  (Talk) | Schritt 1: WL speaks
Aktive Rolle:
Talk:
- Go through the original workshop map
- Review the workshop map screenshot with wishes/concerns from participants on the first day
- Introduce the agenda for the day
Passive Rolle:
* Prepare slide "Workshop Map with Wishes and Concerns from Participants" from Day 1: Insert a screenshot from the Day 1 slide "Participants' Wishes and Concerns"
-*/-*/-*/-*/-*/-*/-*/-*/-*/-*/-*/-*/-*/-*/-*/-*/-*/-*/-*/-*/</v>
      </c>
    </row>
    <row r="371" spans="1:12" x14ac:dyDescent="0.2">
      <c r="A371" s="6">
        <f>'TtT V5-1 TS'!$B496</f>
        <v>6</v>
      </c>
      <c r="B371" s="6" t="e">
        <f>'TtT V5-1 TS'!#REF!</f>
        <v>#REF!</v>
      </c>
      <c r="C371" s="6" t="str" cm="1">
        <f t="array" ref="C371">_xlfn.IFS('TtT V5-1 TS'!AD496="na","na",'TtT V5-1 TS'!AD496='TtT V5-1 TS'!AF496,_xlfn.CONCAT('TtT V5-1 TS'!AE496),'TtT V5-1 TS'!AD496&lt;&gt;'TtT V5-1 TS'!AF496,_xlfn.CONCAT('TtT V5-1 TS'!AE496,"-",'TtT V5-1 TS'!AG496))</f>
        <v>15.1-15.4</v>
      </c>
      <c r="D371" s="14" t="str">
        <f>_xlfn.CONCAT("[",TEXT('TtT V5-1 TS'!G496,"mm" ),"m; bis ",TEXT('TtT V5-1 TS'!J496,"hh:mm")," --- Folie ",Foliennotizen[[#This Row],[Folien]]," (",TEXT('TtT V5-1 TS'!AH496,"#"),")]")</f>
        <v>[04m; bis 09:24 --- Folie 15.1-15.4 (4)]</v>
      </c>
      <c r="E371" s="6" t="str">
        <f>_xlfn.CONCAT(CHAR(10),"ID: ",'TtT V5-1 TS'!L496," | Einheit ",'TtT V5-1 TS'!M496,": ",'TtT V5-1 TS'!N496," | Baustein ",'TtT V5-1 TS'!O496,": ",'TtT V5-1 TS'!P496)</f>
        <v xml:space="preserve">
ID: 15.01.01.01_v_EN | Einheit 15: Publication of RD | Baustein 1: Publication pathways </v>
      </c>
      <c r="F371" s="6" t="str">
        <f>_xlfn.CONCAT(CHAR(10),"Inhalt ",'TtT V5-1 TS'!Q496,": ",'TtT V5-1 TS'!R496," (",'TtT V5-1 TS'!S496,") | Schritt ",'TtT V5-1 TS'!T496,": ",'TtT V5-1 TS'!U496)</f>
        <v xml:space="preserve">
Inhalt 1: Publication pathways (Talk) | Schritt 1: WL speaks</v>
      </c>
      <c r="G371" s="6" t="str">
        <f>_xlfn.CONCAT(CHAR(10),CHAR(10),"Aktive Rolle:",CHAR(10),'TtT V5-1 TS'!Z496)</f>
        <v xml:space="preserve">
Aktive Rolle:
Talk: Publication pathways (supplement, repository, Data Journal)</v>
      </c>
      <c r="H371" s="6" t="str">
        <f>IF(ISBLANK('TtT V5-1 TS'!AA496),"",_xlfn.CONCAT(CHAR(10),CHAR(10),"Passive Rolle:",CHAR(10),'TtT V5-1 TS'!AA496))</f>
        <v/>
      </c>
      <c r="I371" s="6" t="str">
        <f>IF(ISBLANK('TtT V5-1 TS'!AB496),"",_xlfn.CONCAT(CHAR(10),CHAR(10),"--- Text für Chat---",CHAR(10),'TtT V5-1 TS'!AB496))</f>
        <v/>
      </c>
      <c r="J371" s="6" t="str">
        <f>IF(ISBLANK('TtT V5-1 TS'!AK496),"",_xlfn.CONCAT(CHAR(10),CHAR(10),"--- Ressource für Chat---",CHAR(10),'TtT V5-1 TS'!AK496))</f>
        <v/>
      </c>
      <c r="K371" s="6" t="str">
        <f t="shared" si="3"/>
        <v xml:space="preserve">
-*/-*/-*/-*/-*/-*/-*/-*/-*/-*/-*/-*/-*/-*/-*/-*/-*/-*/-*/-*/</v>
      </c>
      <c r="L371" s="7" t="str">
        <f>_xlfn.CONCAT(CHAR(10),Foliennotizen[[#This Row],[von bis - BS-Teilung]:[Zusatz Notes]])</f>
        <v xml:space="preserve">
[04m; bis 09:24 --- Folie 15.1-15.4 (4)]
ID: 15.01.01.01_v_EN | Einheit 15: Publication of RD | Baustein 1: Publication pathways 
Inhalt 1: Publication pathways (Talk) | Schritt 1: WL speaks
Aktive Rolle:
Talk: Publication pathways (supplement, repository, Data Journal)
-*/-*/-*/-*/-*/-*/-*/-*/-*/-*/-*/-*/-*/-*/-*/-*/-*/-*/-*/-*/</v>
      </c>
    </row>
    <row r="372" spans="1:12" x14ac:dyDescent="0.2">
      <c r="A372" s="6">
        <f>'TtT V5-1 TS'!$B497</f>
        <v>6</v>
      </c>
      <c r="B372" s="6" t="e">
        <f>'TtT V5-1 TS'!#REF!</f>
        <v>#REF!</v>
      </c>
      <c r="C372" s="6" t="str" cm="1">
        <f t="array" ref="C372">_xlfn.IFS('TtT V5-1 TS'!AD497="na","na",'TtT V5-1 TS'!AD497='TtT V5-1 TS'!AF497,_xlfn.CONCAT('TtT V5-1 TS'!AE497),'TtT V5-1 TS'!AD497&lt;&gt;'TtT V5-1 TS'!AF497,_xlfn.CONCAT('TtT V5-1 TS'!AE497,"-",'TtT V5-1 TS'!AG497))</f>
        <v>15.5-15.6</v>
      </c>
      <c r="D372" s="14" t="str">
        <f>_xlfn.CONCAT("[",TEXT('TtT V5-1 TS'!G497,"mm" ),"m; bis ",TEXT('TtT V5-1 TS'!J497,"hh:mm")," --- Folie ",Foliennotizen[[#This Row],[Folien]]," (",TEXT('TtT V5-1 TS'!AH497,"#"),")]")</f>
        <v>[02m; bis 09:26 --- Folie 15.5-15.6 (2)]</v>
      </c>
      <c r="E372" s="6" t="str">
        <f>_xlfn.CONCAT(CHAR(10),"ID: ",'TtT V5-1 TS'!L497," | Einheit ",'TtT V5-1 TS'!M497,": ",'TtT V5-1 TS'!N497," | Baustein ",'TtT V5-1 TS'!O497,": ",'TtT V5-1 TS'!P497)</f>
        <v xml:space="preserve">
ID: 15.02.01.01_v_EN | Einheit 15: Publication of RD | Baustein 2: Finding a repository </v>
      </c>
      <c r="F372" s="6" t="str">
        <f>_xlfn.CONCAT(CHAR(10),"Inhalt ",'TtT V5-1 TS'!Q497,": ",'TtT V5-1 TS'!R497," (",'TtT V5-1 TS'!S497,") | Schritt ",'TtT V5-1 TS'!T497,": ",'TtT V5-1 TS'!U497)</f>
        <v xml:space="preserve">
Inhalt 1: Repository  (Talk) | Schritt 1: WL speaks</v>
      </c>
      <c r="G372" s="6" t="str">
        <f>_xlfn.CONCAT(CHAR(10),CHAR(10),"Aktive Rolle:",CHAR(10),'TtT V5-1 TS'!Z497)</f>
        <v xml:space="preserve">
Aktive Rolle:
Talk: 
- re3data (Reference to various search options: a. Keyword b. Browse by subject)
- Risources (DFG)</v>
      </c>
      <c r="H372" s="6" t="str">
        <f>IF(ISBLANK('TtT V5-1 TS'!AA497),"",_xlfn.CONCAT(CHAR(10),CHAR(10),"Passive Rolle:",CHAR(10),'TtT V5-1 TS'!AA497))</f>
        <v/>
      </c>
      <c r="I372" s="6" t="str">
        <f>IF(ISBLANK('TtT V5-1 TS'!AB497),"",_xlfn.CONCAT(CHAR(10),CHAR(10),"--- Text für Chat---",CHAR(10),'TtT V5-1 TS'!AB497))</f>
        <v/>
      </c>
      <c r="J372" s="6" t="str">
        <f>IF(ISBLANK('TtT V5-1 TS'!AK497),"",_xlfn.CONCAT(CHAR(10),CHAR(10),"--- Ressource für Chat---",CHAR(10),'TtT V5-1 TS'!AK497))</f>
        <v/>
      </c>
      <c r="K372" s="6" t="str">
        <f t="shared" si="3"/>
        <v xml:space="preserve">
-*/-*/-*/-*/-*/-*/-*/-*/-*/-*/-*/-*/-*/-*/-*/-*/-*/-*/-*/-*/</v>
      </c>
      <c r="L372" s="7" t="str">
        <f>_xlfn.CONCAT(CHAR(10),Foliennotizen[[#This Row],[von bis - BS-Teilung]:[Zusatz Notes]])</f>
        <v xml:space="preserve">
[02m; bis 09:26 --- Folie 15.5-15.6 (2)]
ID: 15.02.01.01_v_EN | Einheit 15: Publication of RD | Baustein 2: Finding a repository 
Inhalt 1: Repository  (Talk) | Schritt 1: WL speaks
Aktive Rolle:
Talk: 
- re3data (Reference to various search options: a. Keyword b. Browse by subject)
- Risources (DFG)
-*/-*/-*/-*/-*/-*/-*/-*/-*/-*/-*/-*/-*/-*/-*/-*/-*/-*/-*/-*/</v>
      </c>
    </row>
    <row r="373" spans="1:12" x14ac:dyDescent="0.2">
      <c r="A373" s="6">
        <f>'TtT V5-1 TS'!$B499</f>
        <v>6</v>
      </c>
      <c r="B373" s="6" t="e">
        <f>'TtT V5-1 TS'!#REF!</f>
        <v>#REF!</v>
      </c>
      <c r="C373" s="6" t="str" cm="1">
        <f t="array" ref="C373">_xlfn.IFS('TtT V5-1 TS'!AD499="na","na",'TtT V5-1 TS'!AD499='TtT V5-1 TS'!AF499,_xlfn.CONCAT('TtT V5-1 TS'!AE499),'TtT V5-1 TS'!AD499&lt;&gt;'TtT V5-1 TS'!AF499,_xlfn.CONCAT('TtT V5-1 TS'!AE499,"-",'TtT V5-1 TS'!AG499))</f>
        <v>15.8</v>
      </c>
      <c r="D373" s="14" t="str">
        <f>_xlfn.CONCAT("[",TEXT('TtT V5-1 TS'!G499,"mm" ),"m; bis ",TEXT('TtT V5-1 TS'!J499,"hh:mm")," --- Folie ",Foliennotizen[[#This Row],[Folien]]," (",TEXT('TtT V5-1 TS'!AH499,"#"),")]")</f>
        <v>[03m; bis 09:39 --- Folie 15.8 (1)]</v>
      </c>
      <c r="E373" s="6" t="str">
        <f>_xlfn.CONCAT(CHAR(10),"ID: ",'TtT V5-1 TS'!L499," | Einheit ",'TtT V5-1 TS'!M499,": ",'TtT V5-1 TS'!N499," | Baustein ",'TtT V5-1 TS'!O499,": ",'TtT V5-1 TS'!P499)</f>
        <v xml:space="preserve">
ID: 15.02.02.02_v_EN | Einheit 15: Publication of RD | Baustein 2: Finding a repository </v>
      </c>
      <c r="F373" s="6" t="str">
        <f>_xlfn.CONCAT(CHAR(10),"Inhalt ",'TtT V5-1 TS'!Q499,": ",'TtT V5-1 TS'!R499," (",'TtT V5-1 TS'!S499,") | Schritt ",'TtT V5-1 TS'!T499,": ",'TtT V5-1 TS'!U499)</f>
        <v xml:space="preserve">
Inhalt 2: re3data (Mini exercise ) | Schritt 2: 2/2 Participants provide input</v>
      </c>
      <c r="G373" s="6" t="str">
        <f>_xlfn.CONCAT(CHAR(10),CHAR(10),"Aktive Rolle:",CHAR(10),'TtT V5-1 TS'!Z499)</f>
        <v xml:space="preserve">
Aktive Rolle:
Moderation:
- "Have you found something suitable? What were your experiences with the search? Were there any problems?"
- Please just call out your answers
- If necessary, comment that in certain fields, there is still little available</v>
      </c>
      <c r="H373" s="6" t="str">
        <f>IF(ISBLANK('TtT V5-1 TS'!AA499),"",_xlfn.CONCAT(CHAR(10),CHAR(10),"Passive Rolle:",CHAR(10),'TtT V5-1 TS'!AA499))</f>
        <v/>
      </c>
      <c r="I373" s="6" t="str">
        <f>IF(ISBLANK('TtT V5-1 TS'!AB499),"",_xlfn.CONCAT(CHAR(10),CHAR(10),"--- Text für Chat---",CHAR(10),'TtT V5-1 TS'!AB499))</f>
        <v/>
      </c>
      <c r="J373" s="6" t="str">
        <f>IF(ISBLANK('TtT V5-1 TS'!AK499),"",_xlfn.CONCAT(CHAR(10),CHAR(10),"--- Ressource für Chat---",CHAR(10),'TtT V5-1 TS'!AK499))</f>
        <v/>
      </c>
      <c r="K373" s="6" t="str">
        <f t="shared" si="3"/>
        <v xml:space="preserve">
-*/-*/-*/-*/-*/-*/-*/-*/-*/-*/-*/-*/-*/-*/-*/-*/-*/-*/-*/-*/</v>
      </c>
      <c r="L373" s="7" t="str">
        <f>_xlfn.CONCAT(CHAR(10),Foliennotizen[[#This Row],[von bis - BS-Teilung]:[Zusatz Notes]])</f>
        <v xml:space="preserve">
[03m; bis 09:39 --- Folie 15.8 (1)]
ID: 15.02.02.02_v_EN | Einheit 15: Publication of RD | Baustein 2: Finding a repository 
Inhalt 2: re3data (Mini exercise ) | Schritt 2: 2/2 Participants provide input
Aktive Rolle:
Moderation:
- "Have you found something suitable? What were your experiences with the search? Were there any problems?"
- Please just call out your answers
- If necessary, comment that in certain fields, there is still little available
-*/-*/-*/-*/-*/-*/-*/-*/-*/-*/-*/-*/-*/-*/-*/-*/-*/-*/-*/-*/</v>
      </c>
    </row>
    <row r="374" spans="1:12" x14ac:dyDescent="0.2">
      <c r="A374" s="6">
        <f>'TtT V5-1 TS'!$B500</f>
        <v>6</v>
      </c>
      <c r="B374" s="6" t="e">
        <f>'TtT V5-1 TS'!#REF!</f>
        <v>#REF!</v>
      </c>
      <c r="C374" s="6" t="str" cm="1">
        <f t="array" ref="C374">_xlfn.IFS('TtT V5-1 TS'!AD500="na","na",'TtT V5-1 TS'!AD500='TtT V5-1 TS'!AF500,_xlfn.CONCAT('TtT V5-1 TS'!AE500),'TtT V5-1 TS'!AD500&lt;&gt;'TtT V5-1 TS'!AF500,_xlfn.CONCAT('TtT V5-1 TS'!AE500,"-",'TtT V5-1 TS'!AG500))</f>
        <v>15.9</v>
      </c>
      <c r="D374" s="14" t="str">
        <f>_xlfn.CONCAT("[",TEXT('TtT V5-1 TS'!G500,"mm" ),"m; bis ",TEXT('TtT V5-1 TS'!J500,"hh:mm")," --- Folie ",Foliennotizen[[#This Row],[Folien]]," (",TEXT('TtT V5-1 TS'!AH500,"#"),")]")</f>
        <v>[04m; bis 09:43 --- Folie 15.9 (1)]</v>
      </c>
      <c r="E374" s="6" t="str">
        <f>_xlfn.CONCAT(CHAR(10),"ID: ",'TtT V5-1 TS'!L500," | Einheit ",'TtT V5-1 TS'!M500,": ",'TtT V5-1 TS'!N500," | Baustein ",'TtT V5-1 TS'!O500,": ",'TtT V5-1 TS'!P500)</f>
        <v xml:space="preserve">
ID: 15.02.03.01_v_EN | Einheit 15: Publication of RD | Baustein 2: Finding a repository </v>
      </c>
      <c r="F374" s="6" t="str">
        <f>_xlfn.CONCAT(CHAR(10),"Inhalt ",'TtT V5-1 TS'!Q500,": ",'TtT V5-1 TS'!R500," (",'TtT V5-1 TS'!S500,") | Schritt ",'TtT V5-1 TS'!T500,": ",'TtT V5-1 TS'!U500)</f>
        <v xml:space="preserve">
Inhalt 3: Criteria for Repository  (Ideas out loud) | Schritt 1: Participants provide input</v>
      </c>
      <c r="G374" s="6" t="str">
        <f>_xlfn.CONCAT(CHAR(10),CHAR(10),"Aktive Rolle:",CHAR(10),'TtT V5-1 TS'!Z500)</f>
        <v xml:space="preserve">
Aktive Rolle:
Task:
- Call-out with notes
- "What do you think are criteria for selecting a suitable repository?"
- Please just call out your answers
- If necessary, add important criteria (see notes field)</v>
      </c>
      <c r="H374" s="6" t="str">
        <f>IF(ISBLANK('TtT V5-1 TS'!AA500),"",_xlfn.CONCAT(CHAR(10),CHAR(10),"Passive Rolle:",CHAR(10),'TtT V5-1 TS'!AA500))</f>
        <v xml:space="preserve">
Passive Rolle:
* Activate whiteboard function for commenting in video conferencing software if available
* Note comments on slide "Criteria for Selecting a Repository"
* Save comments as screenshots</v>
      </c>
      <c r="I374" s="6" t="str">
        <f>IF(ISBLANK('TtT V5-1 TS'!AB500),"",_xlfn.CONCAT(CHAR(10),CHAR(10),"--- Text für Chat---",CHAR(10),'TtT V5-1 TS'!AB500))</f>
        <v/>
      </c>
      <c r="J374" s="6" t="str">
        <f>IF(ISBLANK('TtT V5-1 TS'!AK500),"",_xlfn.CONCAT(CHAR(10),CHAR(10),"--- Ressource für Chat---",CHAR(10),'TtT V5-1 TS'!AK500))</f>
        <v/>
      </c>
      <c r="K374" s="6" t="str">
        <f t="shared" si="3"/>
        <v xml:space="preserve">
-*/-*/-*/-*/-*/-*/-*/-*/-*/-*/-*/-*/-*/-*/-*/-*/-*/-*/-*/-*/</v>
      </c>
      <c r="L374" s="7" t="str">
        <f>_xlfn.CONCAT(CHAR(10),Foliennotizen[[#This Row],[von bis - BS-Teilung]:[Zusatz Notes]])</f>
        <v xml:space="preserve">
[04m; bis 09:43 --- Folie 15.9 (1)]
ID: 15.02.03.01_v_EN | Einheit 15: Publication of RD | Baustein 2: Finding a repository 
Inhalt 3: Criteria for Repository  (Ideas out loud) | Schritt 1: Participants provide input
Aktive Rolle:
Task:
- Call-out with notes
- "What do you think are criteria for selecting a suitable repository?"
- Please just call out your answers
- If necessary, add important criteria (see notes field)
Passive Rolle:
* Activate whiteboard function for commenting in video conferencing software if available
* Note comments on slide "Criteria for Selecting a Repository"
* Save comments as screenshots
-*/-*/-*/-*/-*/-*/-*/-*/-*/-*/-*/-*/-*/-*/-*/-*/-*/-*/-*/-*/</v>
      </c>
    </row>
    <row r="375" spans="1:12" x14ac:dyDescent="0.2">
      <c r="A375" s="6">
        <f>'TtT V5-1 TS'!$B501</f>
        <v>6</v>
      </c>
      <c r="B375" s="6" t="e">
        <f>'TtT V5-1 TS'!#REF!</f>
        <v>#REF!</v>
      </c>
      <c r="C375" s="6" t="str" cm="1">
        <f t="array" ref="C375">_xlfn.IFS('TtT V5-1 TS'!AD501="na","na",'TtT V5-1 TS'!AD501='TtT V5-1 TS'!AF501,_xlfn.CONCAT('TtT V5-1 TS'!AE501),'TtT V5-1 TS'!AD501&lt;&gt;'TtT V5-1 TS'!AF501,_xlfn.CONCAT('TtT V5-1 TS'!AE501,"-",'TtT V5-1 TS'!AG501))</f>
        <v>na</v>
      </c>
      <c r="D375" s="14" t="str">
        <f>_xlfn.CONCAT("[",TEXT('TtT V5-1 TS'!G501,"mm" ),"m; bis ",TEXT('TtT V5-1 TS'!J501,"hh:mm")," --- Folie ",Foliennotizen[[#This Row],[Folien]]," (",TEXT('TtT V5-1 TS'!AH501,"#"),")]")</f>
        <v>[02m; bis 09:43 --- Folie na (na)]</v>
      </c>
      <c r="E375" s="6" t="str">
        <f>_xlfn.CONCAT(CHAR(10),"ID: ",'TtT V5-1 TS'!L501," | Einheit ",'TtT V5-1 TS'!M501,": ",'TtT V5-1 TS'!N501," | Baustein ",'TtT V5-1 TS'!O501,": ",'TtT V5-1 TS'!P501)</f>
        <v xml:space="preserve">
ID: 15.02.03a.01_v_EN | Einheit 15: Publication of RD | Baustein 2: Finding a repository </v>
      </c>
      <c r="F375" s="6" t="str">
        <f>_xlfn.CONCAT(CHAR(10),"Inhalt ",'TtT V5-1 TS'!Q501,": ",'TtT V5-1 TS'!R501," (",'TtT V5-1 TS'!S501,") | Schritt ",'TtT V5-1 TS'!T501,": ",'TtT V5-1 TS'!U501)</f>
        <v xml:space="preserve">
Inhalt 03a: Criteria for Repository  (Talk) | Schritt 1: WL speaks</v>
      </c>
      <c r="G375" s="6" t="str">
        <f>_xlfn.CONCAT(CHAR(10),CHAR(10),"Aktive Rolle:",CHAR(10),'TtT V5-1 TS'!Z501)</f>
        <v xml:space="preserve">
Aktive Rolle:
Talk: criteria for selecting a repository</v>
      </c>
      <c r="H375" s="6" t="str">
        <f>IF(ISBLANK('TtT V5-1 TS'!AA501),"",_xlfn.CONCAT(CHAR(10),CHAR(10),"Passive Rolle:",CHAR(10),'TtT V5-1 TS'!AA501))</f>
        <v/>
      </c>
      <c r="I375" s="6" t="str">
        <f>IF(ISBLANK('TtT V5-1 TS'!AB501),"",_xlfn.CONCAT(CHAR(10),CHAR(10),"--- Text für Chat---",CHAR(10),'TtT V5-1 TS'!AB501))</f>
        <v/>
      </c>
      <c r="J375" s="6" t="str">
        <f>IF(ISBLANK('TtT V5-1 TS'!AK501),"",_xlfn.CONCAT(CHAR(10),CHAR(10),"--- Ressource für Chat---",CHAR(10),'TtT V5-1 TS'!AK501))</f>
        <v/>
      </c>
      <c r="K375" s="6" t="str">
        <f t="shared" si="3"/>
        <v xml:space="preserve">
-*/-*/-*/-*/-*/-*/-*/-*/-*/-*/-*/-*/-*/-*/-*/-*/-*/-*/-*/-*/</v>
      </c>
      <c r="L375" s="7" t="str">
        <f>_xlfn.CONCAT(CHAR(10),Foliennotizen[[#This Row],[von bis - BS-Teilung]:[Zusatz Notes]])</f>
        <v xml:space="preserve">
[02m; bis 09:43 --- Folie na (na)]
ID: 15.02.03a.01_v_EN | Einheit 15: Publication of RD | Baustein 2: Finding a repository 
Inhalt 03a: Criteria for Repository  (Talk) | Schritt 1: WL speaks
Aktive Rolle:
Talk: criteria for selecting a repository
-*/-*/-*/-*/-*/-*/-*/-*/-*/-*/-*/-*/-*/-*/-*/-*/-*/-*/-*/-*/</v>
      </c>
    </row>
    <row r="376" spans="1:12" x14ac:dyDescent="0.2">
      <c r="A376" s="6">
        <f>'TtT V5-1 TS'!$B503</f>
        <v>6</v>
      </c>
      <c r="B376" s="6" t="e">
        <f>'TtT V5-1 TS'!#REF!</f>
        <v>#REF!</v>
      </c>
      <c r="C376" s="6" t="str" cm="1">
        <f t="array" ref="C376">_xlfn.IFS('TtT V5-1 TS'!AD503="na","na",'TtT V5-1 TS'!AD503='TtT V5-1 TS'!AF503,_xlfn.CONCAT('TtT V5-1 TS'!AE503),'TtT V5-1 TS'!AD503&lt;&gt;'TtT V5-1 TS'!AF503,_xlfn.CONCAT('TtT V5-1 TS'!AE503,"-",'TtT V5-1 TS'!AG503))</f>
        <v>15.10</v>
      </c>
      <c r="D376" s="14" t="str">
        <f>_xlfn.CONCAT("[",TEXT('TtT V5-1 TS'!G503,"mm" ),"m; bis ",TEXT('TtT V5-1 TS'!J503,"hh:mm")," --- Folie ",Foliennotizen[[#This Row],[Folien]]," (",TEXT('TtT V5-1 TS'!AH503,"#"),")]")</f>
        <v>[01m; bis 09:44 --- Folie 15.10 (1)]</v>
      </c>
      <c r="E376" s="6" t="str">
        <f>_xlfn.CONCAT(CHAR(10),"ID: ",'TtT V5-1 TS'!L503," | Einheit ",'TtT V5-1 TS'!M503,": ",'TtT V5-1 TS'!N503," | Baustein ",'TtT V5-1 TS'!O503,": ",'TtT V5-1 TS'!P503)</f>
        <v xml:space="preserve">
ID: 15.03.01.01_v_EN | Einheit 15: Publication of RD | Baustein 3: Selecting data for publication</v>
      </c>
      <c r="F376" s="6" t="str">
        <f>_xlfn.CONCAT(CHAR(10),"Inhalt ",'TtT V5-1 TS'!Q503,": ",'TtT V5-1 TS'!R503," (",'TtT V5-1 TS'!S503,") | Schritt ",'TtT V5-1 TS'!T503,": ",'TtT V5-1 TS'!U503)</f>
        <v xml:space="preserve">
Inhalt 1: Data publication (Talk) | Schritt 1: WL speaks</v>
      </c>
      <c r="G376" s="6" t="str">
        <f>_xlfn.CONCAT(CHAR(10),CHAR(10),"Aktive Rolle:",CHAR(10),'TtT V5-1 TS'!Z503)</f>
        <v xml:space="preserve">
Aktive Rolle:
Talk: criteria for data publication</v>
      </c>
      <c r="H376" s="6" t="str">
        <f>IF(ISBLANK('TtT V5-1 TS'!AA503),"",_xlfn.CONCAT(CHAR(10),CHAR(10),"Passive Rolle:",CHAR(10),'TtT V5-1 TS'!AA503))</f>
        <v/>
      </c>
      <c r="I376" s="6" t="str">
        <f>IF(ISBLANK('TtT V5-1 TS'!AB503),"",_xlfn.CONCAT(CHAR(10),CHAR(10),"--- Text für Chat---",CHAR(10),'TtT V5-1 TS'!AB503))</f>
        <v/>
      </c>
      <c r="J376" s="6" t="str">
        <f>IF(ISBLANK('TtT V5-1 TS'!AK503),"",_xlfn.CONCAT(CHAR(10),CHAR(10),"--- Ressource für Chat---",CHAR(10),'TtT V5-1 TS'!AK503))</f>
        <v/>
      </c>
      <c r="K376" s="6" t="str">
        <f t="shared" si="3"/>
        <v xml:space="preserve">
-*/-*/-*/-*/-*/-*/-*/-*/-*/-*/-*/-*/-*/-*/-*/-*/-*/-*/-*/-*/</v>
      </c>
      <c r="L376" s="7" t="str">
        <f>_xlfn.CONCAT(CHAR(10),Foliennotizen[[#This Row],[von bis - BS-Teilung]:[Zusatz Notes]])</f>
        <v xml:space="preserve">
[01m; bis 09:44 --- Folie 15.10 (1)]
ID: 15.03.01.01_v_EN | Einheit 15: Publication of RD | Baustein 3: Selecting data for publication
Inhalt 1: Data publication (Talk) | Schritt 1: WL speaks
Aktive Rolle:
Talk: criteria for data publication
-*/-*/-*/-*/-*/-*/-*/-*/-*/-*/-*/-*/-*/-*/-*/-*/-*/-*/-*/-*/</v>
      </c>
    </row>
    <row r="377" spans="1:12" x14ac:dyDescent="0.2">
      <c r="A377" s="6">
        <f>'TtT V5-1 TS'!$B504</f>
        <v>6</v>
      </c>
      <c r="B377" s="6" t="e">
        <f>'TtT V5-1 TS'!#REF!</f>
        <v>#REF!</v>
      </c>
      <c r="C377" s="6" t="str" cm="1">
        <f t="array" ref="C377">_xlfn.IFS('TtT V5-1 TS'!AD504="na","na",'TtT V5-1 TS'!AD504='TtT V5-1 TS'!AF504,_xlfn.CONCAT('TtT V5-1 TS'!AE504),'TtT V5-1 TS'!AD504&lt;&gt;'TtT V5-1 TS'!AF504,_xlfn.CONCAT('TtT V5-1 TS'!AE504,"-",'TtT V5-1 TS'!AG504))</f>
        <v>15.11-15.15</v>
      </c>
      <c r="D377" s="14" t="str">
        <f>_xlfn.CONCAT("[",TEXT('TtT V5-1 TS'!G504,"mm" ),"m; bis ",TEXT('TtT V5-1 TS'!J504,"hh:mm")," --- Folie ",Foliennotizen[[#This Row],[Folien]]," (",TEXT('TtT V5-1 TS'!AH504,"#"),")]")</f>
        <v>[04m; bis 09:48 --- Folie 15.11-15.15 (5)]</v>
      </c>
      <c r="E377" s="6" t="str">
        <f>_xlfn.CONCAT(CHAR(10),"ID: ",'TtT V5-1 TS'!L504," | Einheit ",'TtT V5-1 TS'!M504,": ",'TtT V5-1 TS'!N504," | Baustein ",'TtT V5-1 TS'!O504,": ",'TtT V5-1 TS'!P504)</f>
        <v xml:space="preserve">
ID: 15.04.01.01_v_EN | Einheit 15: Publication of RD | Baustein 4: Licenses</v>
      </c>
      <c r="F377" s="6" t="str">
        <f>_xlfn.CONCAT(CHAR(10),"Inhalt ",'TtT V5-1 TS'!Q504,": ",'TtT V5-1 TS'!R504," (",'TtT V5-1 TS'!S504,") | Schritt ",'TtT V5-1 TS'!T504,": ",'TtT V5-1 TS'!U504)</f>
        <v xml:space="preserve">
Inhalt 1: Creative Commons (Talk) | Schritt 1: WL speaks</v>
      </c>
      <c r="G377" s="6" t="str">
        <f>_xlfn.CONCAT(CHAR(10),CHAR(10),"Aktive Rolle:",CHAR(10),'TtT V5-1 TS'!Z504)</f>
        <v xml:space="preserve">
Aktive Rolle:
Talk: CC Licenses</v>
      </c>
      <c r="H377" s="6" t="str">
        <f>IF(ISBLANK('TtT V5-1 TS'!AA504),"",_xlfn.CONCAT(CHAR(10),CHAR(10),"Passive Rolle:",CHAR(10),'TtT V5-1 TS'!AA504))</f>
        <v xml:space="preserve">
Passive Rolle:
*In chat: link open source Initiative</v>
      </c>
      <c r="I377" s="6" t="str">
        <f>IF(ISBLANK('TtT V5-1 TS'!AB504),"",_xlfn.CONCAT(CHAR(10),CHAR(10),"--- Text für Chat---",CHAR(10),'TtT V5-1 TS'!AB504))</f>
        <v/>
      </c>
      <c r="J377" s="6" t="str">
        <f>IF(ISBLANK('TtT V5-1 TS'!AK504),"",_xlfn.CONCAT(CHAR(10),CHAR(10),"--- Ressource für Chat---",CHAR(10),'TtT V5-1 TS'!AK504))</f>
        <v xml:space="preserve">
--- Ressource für Chat---
Open Source Initiative und Übersicht zu Software-Lizenzen: https://opensource.org/licenses/category</v>
      </c>
      <c r="K377" s="6" t="str">
        <f t="shared" si="3"/>
        <v xml:space="preserve">
-*/-*/-*/-*/-*/-*/-*/-*/-*/-*/-*/-*/-*/-*/-*/-*/-*/-*/-*/-*/</v>
      </c>
      <c r="L377" s="7" t="str">
        <f>_xlfn.CONCAT(CHAR(10),Foliennotizen[[#This Row],[von bis - BS-Teilung]:[Zusatz Notes]])</f>
        <v xml:space="preserve">
[04m; bis 09:48 --- Folie 15.11-15.15 (5)]
ID: 15.04.01.01_v_EN | Einheit 15: Publication of RD | Baustein 4: Licenses
Inhalt 1: Creative Commons (Talk) | Schritt 1: WL speaks
Aktive Rolle:
Talk: CC Licenses
Passive Rolle:
*In chat: link open source Initiative
--- Ressource für Chat---
Open Source Initiative und Übersicht zu Software-Lizenzen: https://opensource.org/licenses/category
-*/-*/-*/-*/-*/-*/-*/-*/-*/-*/-*/-*/-*/-*/-*/-*/-*/-*/-*/-*/</v>
      </c>
    </row>
    <row r="378" spans="1:12" x14ac:dyDescent="0.2">
      <c r="A378" s="6">
        <f>'TtT V5-1 TS'!$B505</f>
        <v>6</v>
      </c>
      <c r="B378" s="6" t="e">
        <f>'TtT V5-1 TS'!#REF!</f>
        <v>#REF!</v>
      </c>
      <c r="C378" s="6" t="str" cm="1">
        <f t="array" ref="C378">_xlfn.IFS('TtT V5-1 TS'!AD505="na","na",'TtT V5-1 TS'!AD505='TtT V5-1 TS'!AF505,_xlfn.CONCAT('TtT V5-1 TS'!AE505),'TtT V5-1 TS'!AD505&lt;&gt;'TtT V5-1 TS'!AF505,_xlfn.CONCAT('TtT V5-1 TS'!AE505,"-",'TtT V5-1 TS'!AG505))</f>
        <v>15.16-15.19</v>
      </c>
      <c r="D378" s="14" t="str">
        <f>_xlfn.CONCAT("[",TEXT('TtT V5-1 TS'!G505,"mm" ),"m; bis ",TEXT('TtT V5-1 TS'!J505,"hh:mm")," --- Folie ",Foliennotizen[[#This Row],[Folien]]," (",TEXT('TtT V5-1 TS'!AH505,"#"),")]")</f>
        <v>[04m; bis 09:52 --- Folie 15.16-15.19 (4)]</v>
      </c>
      <c r="E378" s="6" t="str">
        <f>_xlfn.CONCAT(CHAR(10),"ID: ",'TtT V5-1 TS'!L505," | Einheit ",'TtT V5-1 TS'!M505,": ",'TtT V5-1 TS'!N505," | Baustein ",'TtT V5-1 TS'!O505,": ",'TtT V5-1 TS'!P505)</f>
        <v xml:space="preserve">
ID: 15.05.01.01_v_EN | Einheit 15: Publication of RD | Baustein 5: Persistent Identifiers</v>
      </c>
      <c r="F378" s="6" t="str">
        <f>_xlfn.CONCAT(CHAR(10),"Inhalt ",'TtT V5-1 TS'!Q505,": ",'TtT V5-1 TS'!R505," (",'TtT V5-1 TS'!S505,") | Schritt ",'TtT V5-1 TS'!T505,": ",'TtT V5-1 TS'!U505)</f>
        <v xml:space="preserve">
Inhalt 1: PID (Talk) | Schritt 1: WL speaks</v>
      </c>
      <c r="G378" s="6" t="str">
        <f>_xlfn.CONCAT(CHAR(10),CHAR(10),"Aktive Rolle:",CHAR(10),'TtT V5-1 TS'!Z505)</f>
        <v xml:space="preserve">
Aktive Rolle:
Talk: Introduction to PID, Example of PID (DOI)</v>
      </c>
      <c r="H378" s="6" t="str">
        <f>IF(ISBLANK('TtT V5-1 TS'!AA505),"",_xlfn.CONCAT(CHAR(10),CHAR(10),"Passive Rolle:",CHAR(10),'TtT V5-1 TS'!AA505))</f>
        <v/>
      </c>
      <c r="I378" s="6" t="str">
        <f>IF(ISBLANK('TtT V5-1 TS'!AB505),"",_xlfn.CONCAT(CHAR(10),CHAR(10),"--- Text für Chat---",CHAR(10),'TtT V5-1 TS'!AB505))</f>
        <v/>
      </c>
      <c r="J378" s="6" t="str">
        <f>IF(ISBLANK('TtT V5-1 TS'!AK505),"",_xlfn.CONCAT(CHAR(10),CHAR(10),"--- Ressource für Chat---",CHAR(10),'TtT V5-1 TS'!AK505))</f>
        <v/>
      </c>
      <c r="K378" s="6" t="str">
        <f t="shared" si="3"/>
        <v xml:space="preserve">
-*/-*/-*/-*/-*/-*/-*/-*/-*/-*/-*/-*/-*/-*/-*/-*/-*/-*/-*/-*/</v>
      </c>
      <c r="L378" s="7" t="str">
        <f>_xlfn.CONCAT(CHAR(10),Foliennotizen[[#This Row],[von bis - BS-Teilung]:[Zusatz Notes]])</f>
        <v xml:space="preserve">
[04m; bis 09:52 --- Folie 15.16-15.19 (4)]
ID: 15.05.01.01_v_EN | Einheit 15: Publication of RD | Baustein 5: Persistent Identifiers
Inhalt 1: PID (Talk) | Schritt 1: WL speaks
Aktive Rolle:
Talk: Introduction to PID, Example of PID (DOI)
-*/-*/-*/-*/-*/-*/-*/-*/-*/-*/-*/-*/-*/-*/-*/-*/-*/-*/-*/-*/</v>
      </c>
    </row>
    <row r="379" spans="1:12" x14ac:dyDescent="0.2">
      <c r="A379" s="6">
        <f>'TtT V5-1 TS'!$B507</f>
        <v>6</v>
      </c>
      <c r="B379" s="6" t="e">
        <f>'TtT V5-1 TS'!#REF!</f>
        <v>#REF!</v>
      </c>
      <c r="C379" s="6" t="str" cm="1">
        <f t="array" ref="C379">_xlfn.IFS('TtT V5-1 TS'!AD507="na","na",'TtT V5-1 TS'!AD507='TtT V5-1 TS'!AF507,_xlfn.CONCAT('TtT V5-1 TS'!AE507),'TtT V5-1 TS'!AD507&lt;&gt;'TtT V5-1 TS'!AF507,_xlfn.CONCAT('TtT V5-1 TS'!AE507,"-",'TtT V5-1 TS'!AG507))</f>
        <v>na</v>
      </c>
      <c r="D379" s="14" t="str">
        <f>_xlfn.CONCAT("[",TEXT('TtT V5-1 TS'!G507,"mm" ),"m; bis ",TEXT('TtT V5-1 TS'!J507,"hh:mm")," --- Folie ",Foliennotizen[[#This Row],[Folien]]," (",TEXT('TtT V5-1 TS'!AH507,"#"),")]")</f>
        <v>[01m; bis 09:53 --- Folie na (na)]</v>
      </c>
      <c r="E379" s="6" t="str">
        <f>_xlfn.CONCAT(CHAR(10),"ID: ",'TtT V5-1 TS'!L507," | Einheit ",'TtT V5-1 TS'!M507,": ",'TtT V5-1 TS'!N507," | Baustein ",'TtT V5-1 TS'!O507,": ",'TtT V5-1 TS'!P507)</f>
        <v xml:space="preserve">
ID: 15.05.02a.01_v_EN | Einheit 15: Publication of RD | Baustein 5: Persistent Identifiers</v>
      </c>
      <c r="F379" s="6" t="str">
        <f>_xlfn.CONCAT(CHAR(10),"Inhalt ",'TtT V5-1 TS'!Q507,": ",'TtT V5-1 TS'!R507," (",'TtT V5-1 TS'!S507,") | Schritt ",'TtT V5-1 TS'!T507,": ",'TtT V5-1 TS'!U507)</f>
        <v xml:space="preserve">
Inhalt 02a: ORCID (Estimation question) | Schritt 1: Participants provide input</v>
      </c>
      <c r="G379" s="6" t="str">
        <f>_xlfn.CONCAT(CHAR(10),CHAR(10),"Aktive Rolle:",CHAR(10),'TtT V5-1 TS'!Z507)</f>
        <v xml:space="preserve">
Aktive Rolle:
Task:
- Estimate the number of ORCIDs in the room
- "What do you think: How many people here in the room have an ORCID?"
- Please type your estimate as a number in the chat
- Reveal the answer</v>
      </c>
      <c r="H379" s="6" t="str">
        <f>IF(ISBLANK('TtT V5-1 TS'!AA507),"",_xlfn.CONCAT(CHAR(10),CHAR(10),"Passive Rolle:",CHAR(10),'TtT V5-1 TS'!AA507))</f>
        <v/>
      </c>
      <c r="I379" s="6" t="str">
        <f>IF(ISBLANK('TtT V5-1 TS'!AB507),"",_xlfn.CONCAT(CHAR(10),CHAR(10),"--- Text für Chat---",CHAR(10),'TtT V5-1 TS'!AB507))</f>
        <v/>
      </c>
      <c r="J379" s="6" t="str">
        <f>IF(ISBLANK('TtT V5-1 TS'!AK507),"",_xlfn.CONCAT(CHAR(10),CHAR(10),"--- Ressource für Chat---",CHAR(10),'TtT V5-1 TS'!AK507))</f>
        <v/>
      </c>
      <c r="K379" s="6" t="str">
        <f t="shared" si="3"/>
        <v xml:space="preserve">
-*/-*/-*/-*/-*/-*/-*/-*/-*/-*/-*/-*/-*/-*/-*/-*/-*/-*/-*/-*/</v>
      </c>
      <c r="L379" s="7" t="str">
        <f>_xlfn.CONCAT(CHAR(10),Foliennotizen[[#This Row],[von bis - BS-Teilung]:[Zusatz Notes]])</f>
        <v xml:space="preserve">
[01m; bis 09:53 --- Folie na (na)]
ID: 15.05.02a.01_v_EN | Einheit 15: Publication of RD | Baustein 5: Persistent Identifiers
Inhalt 02a: ORCID (Estimation question) | Schritt 1: Participants provide input
Aktive Rolle:
Task:
- Estimate the number of ORCIDs in the room
- "What do you think: How many people here in the room have an ORCID?"
- Please type your estimate as a number in the chat
- Reveal the answer
-*/-*/-*/-*/-*/-*/-*/-*/-*/-*/-*/-*/-*/-*/-*/-*/-*/-*/-*/-*/</v>
      </c>
    </row>
    <row r="380" spans="1:12" x14ac:dyDescent="0.2">
      <c r="A380" s="6">
        <f>'TtT V5-1 TS'!$B508</f>
        <v>6</v>
      </c>
      <c r="B380" s="6" t="e">
        <f>'TtT V5-1 TS'!#REF!</f>
        <v>#REF!</v>
      </c>
      <c r="C380" s="6" t="str" cm="1">
        <f t="array" ref="C380">_xlfn.IFS('TtT V5-1 TS'!AD508="na","na",'TtT V5-1 TS'!AD508='TtT V5-1 TS'!AF508,_xlfn.CONCAT('TtT V5-1 TS'!AE508),'TtT V5-1 TS'!AD508&lt;&gt;'TtT V5-1 TS'!AF508,_xlfn.CONCAT('TtT V5-1 TS'!AE508,"-",'TtT V5-1 TS'!AG508))</f>
        <v>15.22</v>
      </c>
      <c r="D380" s="14" t="str">
        <f>_xlfn.CONCAT("[",TEXT('TtT V5-1 TS'!G508,"mm" ),"m; bis ",TEXT('TtT V5-1 TS'!J508,"hh:mm")," --- Folie ",Foliennotizen[[#This Row],[Folien]]," (",TEXT('TtT V5-1 TS'!AH508,"#"),")]")</f>
        <v>[01m; bis 09:54 --- Folie 15.22 (1)]</v>
      </c>
      <c r="E380" s="6" t="str">
        <f>_xlfn.CONCAT(CHAR(10),"ID: ",'TtT V5-1 TS'!L508," | Einheit ",'TtT V5-1 TS'!M508,": ",'TtT V5-1 TS'!N508," | Baustein ",'TtT V5-1 TS'!O508,": ",'TtT V5-1 TS'!P508)</f>
        <v xml:space="preserve">
ID: 15.05.03.01_v_EN | Einheit 15: Publication of RD | Baustein 5: Persistent Identifiers</v>
      </c>
      <c r="F380" s="6" t="str">
        <f>_xlfn.CONCAT(CHAR(10),"Inhalt ",'TtT V5-1 TS'!Q508,": ",'TtT V5-1 TS'!R508," (",'TtT V5-1 TS'!S508,") | Schritt ",'TtT V5-1 TS'!T508,": ",'TtT V5-1 TS'!U508)</f>
        <v xml:space="preserve">
Inhalt 3: ORCID (Talk) | Schritt 1: WL speaks</v>
      </c>
      <c r="G380" s="6" t="str">
        <f>_xlfn.CONCAT(CHAR(10),CHAR(10),"Aktive Rolle:",CHAR(10),'TtT V5-1 TS'!Z508)</f>
        <v xml:space="preserve">
Aktive Rolle:
Talk: facts about ORCID and its benefits</v>
      </c>
      <c r="H380" s="6" t="str">
        <f>IF(ISBLANK('TtT V5-1 TS'!AA508),"",_xlfn.CONCAT(CHAR(10),CHAR(10),"Passive Rolle:",CHAR(10),'TtT V5-1 TS'!AA508))</f>
        <v xml:space="preserve">
Passive Rolle:
* In chat: link ORCID</v>
      </c>
      <c r="I380" s="6" t="str">
        <f>IF(ISBLANK('TtT V5-1 TS'!AB508),"",_xlfn.CONCAT(CHAR(10),CHAR(10),"--- Text für Chat---",CHAR(10),'TtT V5-1 TS'!AB508))</f>
        <v/>
      </c>
      <c r="J380" s="6" t="str">
        <f>IF(ISBLANK('TtT V5-1 TS'!AK508),"",_xlfn.CONCAT(CHAR(10),CHAR(10),"--- Ressource für Chat---",CHAR(10),'TtT V5-1 TS'!AK508))</f>
        <v xml:space="preserve">
--- Ressource für Chat---
ORCID:
https://www.orcid.org</v>
      </c>
      <c r="K380" s="6" t="str">
        <f t="shared" si="3"/>
        <v xml:space="preserve">
-*/-*/-*/-*/-*/-*/-*/-*/-*/-*/-*/-*/-*/-*/-*/-*/-*/-*/-*/-*/</v>
      </c>
      <c r="L380" s="7" t="str">
        <f>_xlfn.CONCAT(CHAR(10),Foliennotizen[[#This Row],[von bis - BS-Teilung]:[Zusatz Notes]])</f>
        <v xml:space="preserve">
[01m; bis 09:54 --- Folie 15.22 (1)]
ID: 15.05.03.01_v_EN | Einheit 15: Publication of RD | Baustein 5: Persistent Identifiers
Inhalt 3: ORCID (Talk) | Schritt 1: WL speaks
Aktive Rolle:
Talk: facts about ORCID and its benefits
Passive Rolle:
* In chat: link ORCID
--- Ressource für Chat---
ORCID:
https://www.orcid.org
-*/-*/-*/-*/-*/-*/-*/-*/-*/-*/-*/-*/-*/-*/-*/-*/-*/-*/-*/-*/</v>
      </c>
    </row>
    <row r="381" spans="1:12" x14ac:dyDescent="0.2">
      <c r="A381" s="6">
        <f>'TtT V5-1 TS'!$B509</f>
        <v>6</v>
      </c>
      <c r="B381" s="6" t="e">
        <f>'TtT V5-1 TS'!#REF!</f>
        <v>#REF!</v>
      </c>
      <c r="C381" s="6" t="str" cm="1">
        <f t="array" ref="C381">_xlfn.IFS('TtT V5-1 TS'!AD509="na","na",'TtT V5-1 TS'!AD509='TtT V5-1 TS'!AF509,_xlfn.CONCAT('TtT V5-1 TS'!AE509),'TtT V5-1 TS'!AD509&lt;&gt;'TtT V5-1 TS'!AF509,_xlfn.CONCAT('TtT V5-1 TS'!AE509,"-",'TtT V5-1 TS'!AG509))</f>
        <v>na</v>
      </c>
      <c r="D381" s="14" t="str">
        <f>_xlfn.CONCAT("[",TEXT('TtT V5-1 TS'!G509,"mm" ),"m; bis ",TEXT('TtT V5-1 TS'!J509,"hh:mm")," --- Folie ",Foliennotizen[[#This Row],[Folien]]," (",TEXT('TtT V5-1 TS'!AH509,"#"),")]")</f>
        <v>[15m; bis 10:09 --- Folie na (na)]</v>
      </c>
      <c r="E381" s="6" t="str">
        <f>_xlfn.CONCAT(CHAR(10),"ID: ",'TtT V5-1 TS'!L509," | Einheit ",'TtT V5-1 TS'!M509,": ",'TtT V5-1 TS'!N509," | Baustein ",'TtT V5-1 TS'!O509,": ",'TtT V5-1 TS'!P509)</f>
        <v xml:space="preserve">
ID: 15.05.04.01_v_EN | Einheit 15: Coffe Break | Baustein 5: na</v>
      </c>
      <c r="F381" s="6" t="str">
        <f>_xlfn.CONCAT(CHAR(10),"Inhalt ",'TtT V5-1 TS'!Q509,": ",'TtT V5-1 TS'!R509," (",'TtT V5-1 TS'!S509,") | Schritt ",'TtT V5-1 TS'!T509,": ",'TtT V5-1 TS'!U509)</f>
        <v xml:space="preserve">
Inhalt 4: Break (na) | Schritt 1: na</v>
      </c>
      <c r="G381" s="6" t="str">
        <f>_xlfn.CONCAT(CHAR(10),CHAR(10),"Aktive Rolle:",CHAR(10),'TtT V5-1 TS'!Z509)</f>
        <v xml:space="preserve">
Aktive Rolle:
Break</v>
      </c>
      <c r="H381" s="6" t="str">
        <f>IF(ISBLANK('TtT V5-1 TS'!AA509),"",_xlfn.CONCAT(CHAR(10),CHAR(10),"Passive Rolle:",CHAR(10),'TtT V5-1 TS'!AA509))</f>
        <v xml:space="preserve">
Passive Rolle:
* Post time for end of break in chat</v>
      </c>
      <c r="I381" s="6" t="str">
        <f>IF(ISBLANK('TtT V5-1 TS'!AB509),"",_xlfn.CONCAT(CHAR(10),CHAR(10),"--- Text für Chat---",CHAR(10),'TtT V5-1 TS'!AB509))</f>
        <v/>
      </c>
      <c r="J381" s="6" t="str">
        <f>IF(ISBLANK('TtT V5-1 TS'!AK509),"",_xlfn.CONCAT(CHAR(10),CHAR(10),"--- Ressource für Chat---",CHAR(10),'TtT V5-1 TS'!AK509))</f>
        <v/>
      </c>
      <c r="K381" s="6" t="str">
        <f t="shared" si="3"/>
        <v xml:space="preserve">
-*/-*/-*/-*/-*/-*/-*/-*/-*/-*/-*/-*/-*/-*/-*/-*/-*/-*/-*/-*/</v>
      </c>
      <c r="L381" s="7" t="str">
        <f>_xlfn.CONCAT(CHAR(10),Foliennotizen[[#This Row],[von bis - BS-Teilung]:[Zusatz Notes]])</f>
        <v xml:space="preserve">
[15m; bis 10:09 --- Folie na (na)]
ID: 15.05.04.01_v_EN | Einheit 15: Coffe Break | Baustein 5: na
Inhalt 4: Break (na) | Schritt 1: na
Aktive Rolle:
Break
Passive Rolle:
* Post time for end of break in chat
-*/-*/-*/-*/-*/-*/-*/-*/-*/-*/-*/-*/-*/-*/-*/-*/-*/-*/-*/-*/</v>
      </c>
    </row>
    <row r="382" spans="1:12" x14ac:dyDescent="0.2">
      <c r="A382" s="6">
        <f>'TtT V5-1 TS'!$B511</f>
        <v>6</v>
      </c>
      <c r="B382" s="6" t="e">
        <f>'TtT V5-1 TS'!#REF!</f>
        <v>#REF!</v>
      </c>
      <c r="C382" s="6" t="str" cm="1">
        <f t="array" ref="C382">_xlfn.IFS('TtT V5-1 TS'!AD511="na","na",'TtT V5-1 TS'!AD511='TtT V5-1 TS'!AF511,_xlfn.CONCAT('TtT V5-1 TS'!AE511),'TtT V5-1 TS'!AD511&lt;&gt;'TtT V5-1 TS'!AF511,_xlfn.CONCAT('TtT V5-1 TS'!AE511,"-",'TtT V5-1 TS'!AG511))</f>
        <v>15.24</v>
      </c>
      <c r="D382" s="14" t="str">
        <f>_xlfn.CONCAT("[",TEXT('TtT V5-1 TS'!G511,"mm" ),"m; bis ",TEXT('TtT V5-1 TS'!J511,"hh:mm")," --- Folie ",Foliennotizen[[#This Row],[Folien]]," (",TEXT('TtT V5-1 TS'!AH511,"#"),")]")</f>
        <v>[04m; bis 10:15 --- Folie 15.24 (1)]</v>
      </c>
      <c r="E382" s="6" t="str">
        <f>_xlfn.CONCAT(CHAR(10),"ID: ",'TtT V5-1 TS'!L511," | Einheit ",'TtT V5-1 TS'!M511,": ",'TtT V5-1 TS'!N511," | Baustein ",'TtT V5-1 TS'!O511,": ",'TtT V5-1 TS'!P511)</f>
        <v xml:space="preserve">
ID: 15.06.01.02_v_EN | Einheit 15: Publication of RD | Baustein 6: Pros and cons of publication</v>
      </c>
      <c r="F382" s="6" t="str">
        <f>_xlfn.CONCAT(CHAR(10),"Inhalt ",'TtT V5-1 TS'!Q511,": ",'TtT V5-1 TS'!R511," (",'TtT V5-1 TS'!S511,") | Schritt ",'TtT V5-1 TS'!T511,": ",'TtT V5-1 TS'!U511)</f>
        <v xml:space="preserve">
Inhalt 1: Pros and cons of data publication  (Statement Slam) | Schritt 2: 2/4 Participants work</v>
      </c>
      <c r="G382" s="6" t="str">
        <f>_xlfn.CONCAT(CHAR(10),CHAR(10),"Aktive Rolle:",CHAR(10),'TtT V5-1 TS'!Z511)</f>
        <v xml:space="preserve">
Aktive Rolle:
Participants: think about bullet points for the received thesis</v>
      </c>
      <c r="H382" s="6" t="str">
        <f>IF(ISBLANK('TtT V5-1 TS'!AA511),"",_xlfn.CONCAT(CHAR(10),CHAR(10),"Passive Rolle:",CHAR(10),'TtT V5-1 TS'!AA511))</f>
        <v/>
      </c>
      <c r="I382" s="6" t="str">
        <f>IF(ISBLANK('TtT V5-1 TS'!AB511),"",_xlfn.CONCAT(CHAR(10),CHAR(10),"--- Text für Chat---",CHAR(10),'TtT V5-1 TS'!AB511))</f>
        <v/>
      </c>
      <c r="J382" s="6" t="str">
        <f>IF(ISBLANK('TtT V5-1 TS'!AK511),"",_xlfn.CONCAT(CHAR(10),CHAR(10),"--- Ressource für Chat---",CHAR(10),'TtT V5-1 TS'!AK511))</f>
        <v/>
      </c>
      <c r="K382" s="6" t="str">
        <f t="shared" si="3"/>
        <v xml:space="preserve">
-*/-*/-*/-*/-*/-*/-*/-*/-*/-*/-*/-*/-*/-*/-*/-*/-*/-*/-*/-*/</v>
      </c>
      <c r="L382" s="7" t="str">
        <f>_xlfn.CONCAT(CHAR(10),Foliennotizen[[#This Row],[von bis - BS-Teilung]:[Zusatz Notes]])</f>
        <v xml:space="preserve">
[04m; bis 10:15 --- Folie 15.24 (1)]
ID: 15.06.01.02_v_EN | Einheit 15: Publication of RD | Baustein 6: Pros and cons of publication
Inhalt 1: Pros and cons of data publication  (Statement Slam) | Schritt 2: 2/4 Participants work
Aktive Rolle:
Participants: think about bullet points for the received thesis
-*/-*/-*/-*/-*/-*/-*/-*/-*/-*/-*/-*/-*/-*/-*/-*/-*/-*/-*/-*/</v>
      </c>
    </row>
    <row r="383" spans="1:12" x14ac:dyDescent="0.2">
      <c r="A383" s="6">
        <f>'TtT V5-1 TS'!$B512</f>
        <v>6</v>
      </c>
      <c r="B383" s="6" t="e">
        <f>'TtT V5-1 TS'!#REF!</f>
        <v>#REF!</v>
      </c>
      <c r="C383" s="6" t="str" cm="1">
        <f t="array" ref="C383">_xlfn.IFS('TtT V5-1 TS'!AD512="na","na",'TtT V5-1 TS'!AD512='TtT V5-1 TS'!AF512,_xlfn.CONCAT('TtT V5-1 TS'!AE512),'TtT V5-1 TS'!AD512&lt;&gt;'TtT V5-1 TS'!AF512,_xlfn.CONCAT('TtT V5-1 TS'!AE512,"-",'TtT V5-1 TS'!AG512))</f>
        <v>15.25</v>
      </c>
      <c r="D383" s="14" t="str">
        <f>_xlfn.CONCAT("[",TEXT('TtT V5-1 TS'!G512,"mm" ),"m; bis ",TEXT('TtT V5-1 TS'!J512,"hh:mm")," --- Folie ",Foliennotizen[[#This Row],[Folien]]," (",TEXT('TtT V5-1 TS'!AH512,"#"),")]")</f>
        <v>[15m; bis 10:30 --- Folie 15.25 (1)]</v>
      </c>
      <c r="E383" s="6" t="str">
        <f>_xlfn.CONCAT(CHAR(10),"ID: ",'TtT V5-1 TS'!L512," | Einheit ",'TtT V5-1 TS'!M512,": ",'TtT V5-1 TS'!N512," | Baustein ",'TtT V5-1 TS'!O512,": ",'TtT V5-1 TS'!P512)</f>
        <v xml:space="preserve">
ID: 15.06.01.03_v_EN | Einheit 15: Publication of RD | Baustein 6: Pros and cons of publication</v>
      </c>
      <c r="F383" s="6" t="str">
        <f>_xlfn.CONCAT(CHAR(10),"Inhalt ",'TtT V5-1 TS'!Q512,": ",'TtT V5-1 TS'!R512," (",'TtT V5-1 TS'!S512,") | Schritt ",'TtT V5-1 TS'!T512,": ",'TtT V5-1 TS'!U512)</f>
        <v xml:space="preserve">
Inhalt 1: Pros and cons of data publication  (Statement Slam) | Schritt 3: 3/4 Participants present</v>
      </c>
      <c r="G383" s="6" t="str">
        <f>_xlfn.CONCAT(CHAR(10),CHAR(10),"Aktive Rolle:",CHAR(10),'TtT V5-1 TS'!Z512)</f>
        <v xml:space="preserve">
Aktive Rolle:
Moderation:
- "Everyone now has 60 seconds to present their arguments for or against the theses."
- After each presentation, a discussion follows (4/4)</v>
      </c>
      <c r="H383" s="6" t="str">
        <f>IF(ISBLANK('TtT V5-1 TS'!AA512),"",_xlfn.CONCAT(CHAR(10),CHAR(10),"Passive Rolle:",CHAR(10),'TtT V5-1 TS'!AA512))</f>
        <v/>
      </c>
      <c r="I383" s="6" t="str">
        <f>IF(ISBLANK('TtT V5-1 TS'!AB512),"",_xlfn.CONCAT(CHAR(10),CHAR(10),"--- Text für Chat---",CHAR(10),'TtT V5-1 TS'!AB512))</f>
        <v/>
      </c>
      <c r="J383" s="6" t="str">
        <f>IF(ISBLANK('TtT V5-1 TS'!AK512),"",_xlfn.CONCAT(CHAR(10),CHAR(10),"--- Ressource für Chat---",CHAR(10),'TtT V5-1 TS'!AK512))</f>
        <v/>
      </c>
      <c r="K383" s="6" t="str">
        <f t="shared" si="3"/>
        <v xml:space="preserve">
-*/-*/-*/-*/-*/-*/-*/-*/-*/-*/-*/-*/-*/-*/-*/-*/-*/-*/-*/-*/</v>
      </c>
      <c r="L383" s="7" t="str">
        <f>_xlfn.CONCAT(CHAR(10),Foliennotizen[[#This Row],[von bis - BS-Teilung]:[Zusatz Notes]])</f>
        <v xml:space="preserve">
[15m; bis 10:30 --- Folie 15.25 (1)]
ID: 15.06.01.03_v_EN | Einheit 15: Publication of RD | Baustein 6: Pros and cons of publication
Inhalt 1: Pros and cons of data publication  (Statement Slam) | Schritt 3: 3/4 Participants present
Aktive Rolle:
Moderation:
- "Everyone now has 60 seconds to present their arguments for or against the theses."
- After each presentation, a discussion follows (4/4)
-*/-*/-*/-*/-*/-*/-*/-*/-*/-*/-*/-*/-*/-*/-*/-*/-*/-*/-*/-*/</v>
      </c>
    </row>
    <row r="384" spans="1:12" x14ac:dyDescent="0.2">
      <c r="A384" s="6">
        <f>'TtT V5-1 TS'!$B513</f>
        <v>6</v>
      </c>
      <c r="B384" s="6" t="e">
        <f>'TtT V5-1 TS'!#REF!</f>
        <v>#REF!</v>
      </c>
      <c r="C384" s="6" t="str" cm="1">
        <f t="array" ref="C384">_xlfn.IFS('TtT V5-1 TS'!AD513="na","na",'TtT V5-1 TS'!AD513='TtT V5-1 TS'!AF513,_xlfn.CONCAT('TtT V5-1 TS'!AE513),'TtT V5-1 TS'!AD513&lt;&gt;'TtT V5-1 TS'!AF513,_xlfn.CONCAT('TtT V5-1 TS'!AE513,"-",'TtT V5-1 TS'!AG513))</f>
        <v>15.26</v>
      </c>
      <c r="D384" s="14" t="str">
        <f>_xlfn.CONCAT("[",TEXT('TtT V5-1 TS'!G513,"mm" ),"m; bis ",TEXT('TtT V5-1 TS'!J513,"hh:mm")," --- Folie ",Foliennotizen[[#This Row],[Folien]]," (",TEXT('TtT V5-1 TS'!AH513,"#"),")]")</f>
        <v>[35m; bis 11:05 --- Folie 15.26 (1)]</v>
      </c>
      <c r="E384" s="6" t="str">
        <f>_xlfn.CONCAT(CHAR(10),"ID: ",'TtT V5-1 TS'!L513," | Einheit ",'TtT V5-1 TS'!M513,": ",'TtT V5-1 TS'!N513," | Baustein ",'TtT V5-1 TS'!O513,": ",'TtT V5-1 TS'!P513)</f>
        <v xml:space="preserve">
ID: 15.06.01.04_v_EN | Einheit 15: Publication of RD | Baustein 6: Pros and cons of publication</v>
      </c>
      <c r="F384" s="6" t="str">
        <f>_xlfn.CONCAT(CHAR(10),"Inhalt ",'TtT V5-1 TS'!Q513,": ",'TtT V5-1 TS'!R513," (",'TtT V5-1 TS'!S513,") | Schritt ",'TtT V5-1 TS'!T513,": ",'TtT V5-1 TS'!U513)</f>
        <v xml:space="preserve">
Inhalt 1: Pros and cons of data publication  (Statement Slam) | Schritt 4: 4/4 Participants exchange ideas</v>
      </c>
      <c r="G384" s="6" t="str">
        <f>_xlfn.CONCAT(CHAR(10),CHAR(10),"Aktive Rolle:",CHAR(10),'TtT V5-1 TS'!Z513)</f>
        <v xml:space="preserve">
Aktive Rolle:
Moderation:
- "Now, the group has time to counter-argue. Play Devil's Advocate and try to challenge the presenting person. Can you persuade them?"
- Maximum 90 seconds for discussion</v>
      </c>
      <c r="H384" s="6" t="str">
        <f>IF(ISBLANK('TtT V5-1 TS'!AA513),"",_xlfn.CONCAT(CHAR(10),CHAR(10),"Passive Rolle:",CHAR(10),'TtT V5-1 TS'!AA513))</f>
        <v/>
      </c>
      <c r="I384" s="6" t="str">
        <f>IF(ISBLANK('TtT V5-1 TS'!AB513),"",_xlfn.CONCAT(CHAR(10),CHAR(10),"--- Text für Chat---",CHAR(10),'TtT V5-1 TS'!AB513))</f>
        <v/>
      </c>
      <c r="J384" s="6" t="str">
        <f>IF(ISBLANK('TtT V5-1 TS'!AK513),"",_xlfn.CONCAT(CHAR(10),CHAR(10),"--- Ressource für Chat---",CHAR(10),'TtT V5-1 TS'!AK513))</f>
        <v/>
      </c>
      <c r="K384" s="6" t="str">
        <f t="shared" si="3"/>
        <v xml:space="preserve">
-*/-*/-*/-*/-*/-*/-*/-*/-*/-*/-*/-*/-*/-*/-*/-*/-*/-*/-*/-*/</v>
      </c>
      <c r="L384" s="7" t="str">
        <f>_xlfn.CONCAT(CHAR(10),Foliennotizen[[#This Row],[von bis - BS-Teilung]:[Zusatz Notes]])</f>
        <v xml:space="preserve">
[35m; bis 11:05 --- Folie 15.26 (1)]
ID: 15.06.01.04_v_EN | Einheit 15: Publication of RD | Baustein 6: Pros and cons of publication
Inhalt 1: Pros and cons of data publication  (Statement Slam) | Schritt 4: 4/4 Participants exchange ideas
Aktive Rolle:
Moderation:
- "Now, the group has time to counter-argue. Play Devil's Advocate and try to challenge the presenting person. Can you persuade them?"
- Maximum 90 seconds for discussion
-*/-*/-*/-*/-*/-*/-*/-*/-*/-*/-*/-*/-*/-*/-*/-*/-*/-*/-*/-*/</v>
      </c>
    </row>
    <row r="385" spans="1:12" x14ac:dyDescent="0.2">
      <c r="A385" s="6">
        <f>'TtT V5-1 TS'!$B515</f>
        <v>6</v>
      </c>
      <c r="B385" s="6" t="e">
        <f>'TtT V5-1 TS'!#REF!</f>
        <v>#REF!</v>
      </c>
      <c r="C385" s="6" t="str" cm="1">
        <f t="array" ref="C385">_xlfn.IFS('TtT V5-1 TS'!AD515="na","na",'TtT V5-1 TS'!AD515='TtT V5-1 TS'!AF515,_xlfn.CONCAT('TtT V5-1 TS'!AE515),'TtT V5-1 TS'!AD515&lt;&gt;'TtT V5-1 TS'!AF515,_xlfn.CONCAT('TtT V5-1 TS'!AE515,"-",'TtT V5-1 TS'!AG515))</f>
        <v>na</v>
      </c>
      <c r="D385" s="14" t="str">
        <f>_xlfn.CONCAT("[",TEXT('TtT V5-1 TS'!G515,"mm" ),"m; bis ",TEXT('TtT V5-1 TS'!J515,"hh:mm")," --- Folie ",Foliennotizen[[#This Row],[Folien]]," (",TEXT('TtT V5-1 TS'!AH515,"#"),")]")</f>
        <v>[03m; bis 11:05 --- Folie na (na)]</v>
      </c>
      <c r="E385" s="6" t="str">
        <f>_xlfn.CONCAT(CHAR(10),"ID: ",'TtT V5-1 TS'!L515," | Einheit ",'TtT V5-1 TS'!M515,": ",'TtT V5-1 TS'!N515," | Baustein ",'TtT V5-1 TS'!O515,": ",'TtT V5-1 TS'!P515)</f>
        <v xml:space="preserve">
ID: 15.06.01a.02_v_EN | Einheit 15: Publication of RD | Baustein 6: Pros and cons of publication</v>
      </c>
      <c r="F385" s="6" t="str">
        <f>_xlfn.CONCAT(CHAR(10),"Inhalt ",'TtT V5-1 TS'!Q515,": ",'TtT V5-1 TS'!R515," (",'TtT V5-1 TS'!S515,") | Schritt ",'TtT V5-1 TS'!T515,": ",'TtT V5-1 TS'!U515)</f>
        <v xml:space="preserve">
Inhalt 01a: Horror consultation (Statement Slam) | Schritt 2: 2/5 WL  set the scenario</v>
      </c>
      <c r="G385" s="6" t="str">
        <f>_xlfn.CONCAT(CHAR(10),CHAR(10),"Aktive Rolle:",CHAR(10),'TtT V5-1 TS'!Z515)</f>
        <v xml:space="preserve">
Aktive Rolle:
Task: 
- Confirm who did NOT receive a thesis in the private chat
- Participants: Please SAVE your individual thesis
- Simulation of a Consultation Session
- The clients to be advised are extremely critical of RDM (Critics)
- All participants initially take on the role of critics
- Each participant advises others playing the role of RDM consultants
- The order of presentations is based on the thesis number
- ROLE OF CRITICS:
- Scenario: You are very critical of RDM and are participating in a consultation. Feel free to be extreme in your stance.
- Each participant has received a statement (thesis)
- Immediately, all have 4 minutes to prepare arguments for their thesis
- Each thesis should later be presented in a maximum of 60 seconds
- Stance for presentation: Advocatus Diaboli (against RDM)
- ROLE OF RDM CONSULTANTS:
- Scenario: You are in a deteriorating consultation.
- Your task: Defuse the situation and turn it into a constructive consultation
- The plenum listens to the previously unknown opposing position (critic) for 60 seconds
- Then, there is a maximum of 2 minutes for discussion</v>
      </c>
      <c r="H385" s="6" t="str">
        <f>IF(ISBLANK('TtT V5-1 TS'!AA515),"",_xlfn.CONCAT(CHAR(10),CHAR(10),"Passive Rolle:",CHAR(10),'TtT V5-1 TS'!AA515))</f>
        <v xml:space="preserve">
Passive Rolle:
* In chat: individual statements for participants who did not receive any
* In chat: task description
* Fixed order of statements (see Excel file) with numbers</v>
      </c>
      <c r="I385" s="6" t="str">
        <f>IF(ISBLANK('TtT V5-1 TS'!AB515),"",_xlfn.CONCAT(CHAR(10),CHAR(10),"--- Text für Chat---",CHAR(10),'TtT V5-1 TS'!AB515))</f>
        <v xml:space="preserve">
--- Text für Chat---
Task:
- Save individual statement.
- Simulate consulting session.
- Participants to be advised are extremely critical of RDM (Critics).
- All participants initially play the role of Critics.
- All other participants play the role of RDM consultants.
- Presentation order based on statement number.
Role of Critics:
- Scenario: You are highly critical of RDM and participating in a consultation. Feel free to be extreme in your stance.
- Each participant has received a statement (thesis).
- 4 minutes for all to prepare arguments for their statement.
- Each statement should be presented in maximum 60 seconds.
- Position for presentation: Advocatus Diaboli (against FDM).
Role of RDM Consultants:
- Scenario: You are in a challenging consultation.
- Your task: Defuse the situation and turn it into a constructive consultation.
- The plenary will listen for 60 seconds to the previously unknown Contra position (Critics).
- Then, 2 minutes maximum for discussion</v>
      </c>
      <c r="J385" s="6" t="str">
        <f>IF(ISBLANK('TtT V5-1 TS'!AK515),"",_xlfn.CONCAT(CHAR(10),CHAR(10),"--- Ressource für Chat---",CHAR(10),'TtT V5-1 TS'!AK515))</f>
        <v/>
      </c>
      <c r="K385" s="6" t="str">
        <f t="shared" si="3"/>
        <v xml:space="preserve">
-*/-*/-*/-*/-*/-*/-*/-*/-*/-*/-*/-*/-*/-*/-*/-*/-*/-*/-*/-*/</v>
      </c>
      <c r="L385" s="7" t="str">
        <f>_xlfn.CONCAT(CHAR(10),Foliennotizen[[#This Row],[von bis - BS-Teilung]:[Zusatz Notes]])</f>
        <v xml:space="preserve">
[03m; bis 11:05 --- Folie na (na)]
ID: 15.06.01a.02_v_EN | Einheit 15: Publication of RD | Baustein 6: Pros and cons of publication
Inhalt 01a: Horror consultation (Statement Slam) | Schritt 2: 2/5 WL  set the scenario
Aktive Rolle:
Task: 
- Confirm who did NOT receive a thesis in the private chat
- Participants: Please SAVE your individual thesis
- Simulation of a Consultation Session
- The clients to be advised are extremely critical of RDM (Critics)
- All participants initially take on the role of critics
- Each participant advises others playing the role of RDM consultants
- The order of presentations is based on the thesis number
- ROLE OF CRITICS:
- Scenario: You are very critical of RDM and are participating in a consultation. Feel free to be extreme in your stance.
- Each participant has received a statement (thesis)
- Immediately, all have 4 minutes to prepare arguments for their thesis
- Each thesis should later be presented in a maximum of 60 seconds
- Stance for presentation: Advocatus Diaboli (against RDM)
- ROLE OF RDM CONSULTANTS:
- Scenario: You are in a deteriorating consultation.
- Your task: Defuse the situation and turn it into a constructive consultation
- The plenum listens to the previously unknown opposing position (critic) for 60 seconds
- Then, there is a maximum of 2 minutes for discussion
Passive Rolle:
* In chat: individual statements for participants who did not receive any
* In chat: task description
* Fixed order of statements (see Excel file) with numbers
--- Text für Chat---
Task:
- Save individual statement.
- Simulate consulting session.
- Participants to be advised are extremely critical of RDM (Critics).
- All participants initially play the role of Critics.
- All other participants play the role of RDM consultants.
- Presentation order based on statement number.
Role of Critics:
- Scenario: You are highly critical of RDM and participating in a consultation. Feel free to be extreme in your stance.
- Each participant has received a statement (thesis).
- 4 minutes for all to prepare arguments for their statement.
- Each statement should be presented in maximum 60 seconds.
- Position for presentation: Advocatus Diaboli (against FDM).
Role of RDM Consultants:
- Scenario: You are in a challenging consultation.
- Your task: Defuse the situation and turn it into a constructive consultation.
- The plenary will listen for 60 seconds to the previously unknown Contra position (Critics).
- Then, 2 minutes maximum for discussion
-*/-*/-*/-*/-*/-*/-*/-*/-*/-*/-*/-*/-*/-*/-*/-*/-*/-*/-*/-*/</v>
      </c>
    </row>
    <row r="386" spans="1:12" x14ac:dyDescent="0.2">
      <c r="A386" s="6">
        <f>'TtT V5-1 TS'!$B516</f>
        <v>6</v>
      </c>
      <c r="B386" s="6" t="e">
        <f>'TtT V5-1 TS'!#REF!</f>
        <v>#REF!</v>
      </c>
      <c r="C386" s="6" t="str" cm="1">
        <f t="array" ref="C386">_xlfn.IFS('TtT V5-1 TS'!AD516="na","na",'TtT V5-1 TS'!AD516='TtT V5-1 TS'!AF516,_xlfn.CONCAT('TtT V5-1 TS'!AE516),'TtT V5-1 TS'!AD516&lt;&gt;'TtT V5-1 TS'!AF516,_xlfn.CONCAT('TtT V5-1 TS'!AE516,"-",'TtT V5-1 TS'!AG516))</f>
        <v>na</v>
      </c>
      <c r="D386" s="14" t="str">
        <f>_xlfn.CONCAT("[",TEXT('TtT V5-1 TS'!G516,"mm" ),"m; bis ",TEXT('TtT V5-1 TS'!J516,"hh:mm")," --- Folie ",Foliennotizen[[#This Row],[Folien]]," (",TEXT('TtT V5-1 TS'!AH516,"#"),")]")</f>
        <v>[04m; bis 11:05 --- Folie na (na)]</v>
      </c>
      <c r="E386" s="6" t="str">
        <f>_xlfn.CONCAT(CHAR(10),"ID: ",'TtT V5-1 TS'!L516," | Einheit ",'TtT V5-1 TS'!M516,": ",'TtT V5-1 TS'!N516," | Baustein ",'TtT V5-1 TS'!O516,": ",'TtT V5-1 TS'!P516)</f>
        <v xml:space="preserve">
ID: 15.06.01a.03_v_EN | Einheit 15: Publication of RD | Baustein 6: Pros and cons of publication</v>
      </c>
      <c r="F386" s="6" t="str">
        <f>_xlfn.CONCAT(CHAR(10),"Inhalt ",'TtT V5-1 TS'!Q516,": ",'TtT V5-1 TS'!R516," (",'TtT V5-1 TS'!S516,") | Schritt ",'TtT V5-1 TS'!T516,": ",'TtT V5-1 TS'!U516)</f>
        <v xml:space="preserve">
Inhalt 01a: Horror consultation (Statement Slam) | Schritt 3: 3/5  Participants work</v>
      </c>
      <c r="G386" s="6" t="str">
        <f>_xlfn.CONCAT(CHAR(10),CHAR(10),"Aktive Rolle:",CHAR(10),'TtT V5-1 TS'!Z516)</f>
        <v xml:space="preserve">
Aktive Rolle:
Participants: prepare for the role of critics by developing arguments for your thesis</v>
      </c>
      <c r="H386" s="6" t="str">
        <f>IF(ISBLANK('TtT V5-1 TS'!AA516),"",_xlfn.CONCAT(CHAR(10),CHAR(10),"Passive Rolle:",CHAR(10),'TtT V5-1 TS'!AA516))</f>
        <v/>
      </c>
      <c r="I386" s="6" t="str">
        <f>IF(ISBLANK('TtT V5-1 TS'!AB516),"",_xlfn.CONCAT(CHAR(10),CHAR(10),"--- Text für Chat---",CHAR(10),'TtT V5-1 TS'!AB516))</f>
        <v/>
      </c>
      <c r="J386" s="6" t="str">
        <f>IF(ISBLANK('TtT V5-1 TS'!AK516),"",_xlfn.CONCAT(CHAR(10),CHAR(10),"--- Ressource für Chat---",CHAR(10),'TtT V5-1 TS'!AK516))</f>
        <v/>
      </c>
      <c r="K386" s="6" t="str">
        <f t="shared" si="3"/>
        <v xml:space="preserve">
-*/-*/-*/-*/-*/-*/-*/-*/-*/-*/-*/-*/-*/-*/-*/-*/-*/-*/-*/-*/</v>
      </c>
      <c r="L386" s="7" t="str">
        <f>_xlfn.CONCAT(CHAR(10),Foliennotizen[[#This Row],[von bis - BS-Teilung]:[Zusatz Notes]])</f>
        <v xml:space="preserve">
[04m; bis 11:05 --- Folie na (na)]
ID: 15.06.01a.03_v_EN | Einheit 15: Publication of RD | Baustein 6: Pros and cons of publication
Inhalt 01a: Horror consultation (Statement Slam) | Schritt 3: 3/5  Participants work
Aktive Rolle:
Participants: prepare for the role of critics by developing arguments for your thesis
-*/-*/-*/-*/-*/-*/-*/-*/-*/-*/-*/-*/-*/-*/-*/-*/-*/-*/-*/-*/</v>
      </c>
    </row>
    <row r="387" spans="1:12" x14ac:dyDescent="0.2">
      <c r="A387" s="6">
        <f>'TtT V5-1 TS'!$B517</f>
        <v>6</v>
      </c>
      <c r="B387" s="6" t="e">
        <f>'TtT V5-1 TS'!#REF!</f>
        <v>#REF!</v>
      </c>
      <c r="C387" s="6" t="str" cm="1">
        <f t="array" ref="C387">_xlfn.IFS('TtT V5-1 TS'!AD517="na","na",'TtT V5-1 TS'!AD517='TtT V5-1 TS'!AF517,_xlfn.CONCAT('TtT V5-1 TS'!AE517),'TtT V5-1 TS'!AD517&lt;&gt;'TtT V5-1 TS'!AF517,_xlfn.CONCAT('TtT V5-1 TS'!AE517,"-",'TtT V5-1 TS'!AG517))</f>
        <v>na</v>
      </c>
      <c r="D387" s="14" t="str">
        <f>_xlfn.CONCAT("[",TEXT('TtT V5-1 TS'!G517,"mm" ),"m; bis ",TEXT('TtT V5-1 TS'!J517,"hh:mm")," --- Folie ",Foliennotizen[[#This Row],[Folien]]," (",TEXT('TtT V5-1 TS'!AH517,"#"),")]")</f>
        <v>[00m; bis 11:05 --- Folie na (na)]</v>
      </c>
      <c r="E387" s="6" t="str">
        <f>_xlfn.CONCAT(CHAR(10),"ID: ",'TtT V5-1 TS'!L517," | Einheit ",'TtT V5-1 TS'!M517,": ",'TtT V5-1 TS'!N517," | Baustein ",'TtT V5-1 TS'!O517,": ",'TtT V5-1 TS'!P517)</f>
        <v xml:space="preserve">
ID: 15.06.01a.04_v_EN | Einheit 15: Publication of RD | Baustein 6: Pros and cons of publication</v>
      </c>
      <c r="F387" s="6" t="str">
        <f>_xlfn.CONCAT(CHAR(10),"Inhalt ",'TtT V5-1 TS'!Q517,": ",'TtT V5-1 TS'!R517," (",'TtT V5-1 TS'!S517,") | Schritt ",'TtT V5-1 TS'!T517,": ",'TtT V5-1 TS'!U517)</f>
        <v xml:space="preserve">
Inhalt 01a: Horror consultation (Statement Slam) | Schritt 4: 4/5 Participants exchange ideas</v>
      </c>
      <c r="G387" s="6" t="str">
        <f>_xlfn.CONCAT(CHAR(10),CHAR(10),"Aktive Rolle:",CHAR(10),'TtT V5-1 TS'!Z517)</f>
        <v xml:space="preserve">
Aktive Rolle:
Moderation:
- Theses: X x 1 min each
- Discussion: X x 2 min each
- Transition and buffer: X x 1 min each</v>
      </c>
      <c r="H387" s="6" t="str">
        <f>IF(ISBLANK('TtT V5-1 TS'!AA517),"",_xlfn.CONCAT(CHAR(10),CHAR(10),"Passive Rolle:",CHAR(10),'TtT V5-1 TS'!AA517))</f>
        <v xml:space="preserve">
Passive Rolle:
* In chat: current statement (with consecutive number for order)</v>
      </c>
      <c r="I387" s="6" t="str">
        <f>IF(ISBLANK('TtT V5-1 TS'!AB517),"",_xlfn.CONCAT(CHAR(10),CHAR(10),"--- Text für Chat---",CHAR(10),'TtT V5-1 TS'!AB517))</f>
        <v/>
      </c>
      <c r="J387" s="6" t="str">
        <f>IF(ISBLANK('TtT V5-1 TS'!AK517),"",_xlfn.CONCAT(CHAR(10),CHAR(10),"--- Ressource für Chat---",CHAR(10),'TtT V5-1 TS'!AK517))</f>
        <v/>
      </c>
      <c r="K387" s="6" t="str">
        <f t="shared" ref="K387:K400" si="4">_xlfn.CONCAT(CHAR(10),CHAR(10),"-*/-*/-*/-*/-*/-*/-*/-*/-*/-*/-*/-*/-*/-*/-*/-*/-*/-*/-*/-*/")</f>
        <v xml:space="preserve">
-*/-*/-*/-*/-*/-*/-*/-*/-*/-*/-*/-*/-*/-*/-*/-*/-*/-*/-*/-*/</v>
      </c>
      <c r="L387" s="7" t="str">
        <f>_xlfn.CONCAT(CHAR(10),Foliennotizen[[#This Row],[von bis - BS-Teilung]:[Zusatz Notes]])</f>
        <v xml:space="preserve">
[00m; bis 11:05 --- Folie na (na)]
ID: 15.06.01a.04_v_EN | Einheit 15: Publication of RD | Baustein 6: Pros and cons of publication
Inhalt 01a: Horror consultation (Statement Slam) | Schritt 4: 4/5 Participants exchange ideas
Aktive Rolle:
Moderation:
- Theses: X x 1 min each
- Discussion: X x 2 min each
- Transition and buffer: X x 1 min each
Passive Rolle:
* In chat: current statement (with consecutive number for order)
-*/-*/-*/-*/-*/-*/-*/-*/-*/-*/-*/-*/-*/-*/-*/-*/-*/-*/-*/-*/</v>
      </c>
    </row>
    <row r="388" spans="1:12" x14ac:dyDescent="0.2">
      <c r="A388" s="6">
        <f>'TtT V5-1 TS'!$B519</f>
        <v>6</v>
      </c>
      <c r="B388" s="6" t="e">
        <f>'TtT V5-1 TS'!#REF!</f>
        <v>#REF!</v>
      </c>
      <c r="C388" s="6" t="str" cm="1">
        <f t="array" ref="C388">_xlfn.IFS('TtT V5-1 TS'!AD519="na","na",'TtT V5-1 TS'!AD519='TtT V5-1 TS'!AF519,_xlfn.CONCAT('TtT V5-1 TS'!AE519),'TtT V5-1 TS'!AD519&lt;&gt;'TtT V5-1 TS'!AF519,_xlfn.CONCAT('TtT V5-1 TS'!AE519,"-",'TtT V5-1 TS'!AG519))</f>
        <v>na</v>
      </c>
      <c r="D388" s="14" t="str">
        <f>_xlfn.CONCAT("[",TEXT('TtT V5-1 TS'!G519,"mm" ),"m; bis ",TEXT('TtT V5-1 TS'!J519,"hh:mm")," --- Folie ",Foliennotizen[[#This Row],[Folien]]," (",TEXT('TtT V5-1 TS'!AH519,"#"),")]")</f>
        <v>[05m; bis 11:05 --- Folie na (na)]</v>
      </c>
      <c r="E388" s="6" t="str">
        <f>_xlfn.CONCAT(CHAR(10),"ID: ",'TtT V5-1 TS'!L519," | Einheit ",'TtT V5-1 TS'!M519,": ",'TtT V5-1 TS'!N519," | Baustein ",'TtT V5-1 TS'!O519,": ",'TtT V5-1 TS'!P519)</f>
        <v xml:space="preserve">
ID: 15.07.01a.01_v_EN | Einheit 15: Publication of RD | Baustein 7: Reflection</v>
      </c>
      <c r="F388" s="6" t="str">
        <f>_xlfn.CONCAT(CHAR(10),"Inhalt ",'TtT V5-1 TS'!Q519,": ",'TtT V5-1 TS'!R519," (",'TtT V5-1 TS'!S519,") | Schritt ",'TtT V5-1 TS'!T519,": ",'TtT V5-1 TS'!U519)</f>
        <v xml:space="preserve">
Inhalt 01a: Publication  (Inventory) | Schritt 1: Participants work</v>
      </c>
      <c r="G388" s="6" t="str">
        <f>_xlfn.CONCAT(CHAR(10),CHAR(10),"Aktive Rolle:",CHAR(10),'TtT V5-1 TS'!Z519)</f>
        <v xml:space="preserve">
Aktive Rolle:
Task:
- "Feel free to note down aspects related to the publication topic that are relevant to you (and your everyday work). For example, using the loot sheet"
- Time: 5 min</v>
      </c>
      <c r="H388" s="6" t="str">
        <f>IF(ISBLANK('TtT V5-1 TS'!AA519),"",_xlfn.CONCAT(CHAR(10),CHAR(10),"Passive Rolle:",CHAR(10),'TtT V5-1 TS'!AA519))</f>
        <v xml:space="preserve">
Passive Rolle:
* In chat: link harvest sheet</v>
      </c>
      <c r="I388" s="6" t="str">
        <f>IF(ISBLANK('TtT V5-1 TS'!AB519),"",_xlfn.CONCAT(CHAR(10),CHAR(10),"--- Text für Chat---",CHAR(10),'TtT V5-1 TS'!AB519))</f>
        <v/>
      </c>
      <c r="J388" s="6" t="str">
        <f>IF(ISBLANK('TtT V5-1 TS'!AK519),"",_xlfn.CONCAT(CHAR(10),CHAR(10),"--- Ressource für Chat---",CHAR(10),'TtT V5-1 TS'!AK519))</f>
        <v/>
      </c>
      <c r="K388" s="6" t="str">
        <f t="shared" si="4"/>
        <v xml:space="preserve">
-*/-*/-*/-*/-*/-*/-*/-*/-*/-*/-*/-*/-*/-*/-*/-*/-*/-*/-*/-*/</v>
      </c>
      <c r="L388" s="7" t="str">
        <f>_xlfn.CONCAT(CHAR(10),Foliennotizen[[#This Row],[von bis - BS-Teilung]:[Zusatz Notes]])</f>
        <v xml:space="preserve">
[05m; bis 11:05 --- Folie na (na)]
ID: 15.07.01a.01_v_EN | Einheit 15: Publication of RD | Baustein 7: Reflection
Inhalt 01a: Publication  (Inventory) | Schritt 1: Participants work
Aktive Rolle:
Task:
- "Feel free to note down aspects related to the publication topic that are relevant to you (and your everyday work). For example, using the loot sheet"
- Time: 5 min
Passive Rolle:
* In chat: link harvest sheet
-*/-*/-*/-*/-*/-*/-*/-*/-*/-*/-*/-*/-*/-*/-*/-*/-*/-*/-*/-*/</v>
      </c>
    </row>
    <row r="389" spans="1:12" x14ac:dyDescent="0.2">
      <c r="A389" s="6">
        <f>'TtT V5-1 TS'!$B520</f>
        <v>6</v>
      </c>
      <c r="B389" s="6" t="e">
        <f>'TtT V5-1 TS'!#REF!</f>
        <v>#REF!</v>
      </c>
      <c r="C389" s="6" t="str" cm="1">
        <f t="array" ref="C389">_xlfn.IFS('TtT V5-1 TS'!AD520="na","na",'TtT V5-1 TS'!AD520='TtT V5-1 TS'!AF520,_xlfn.CONCAT('TtT V5-1 TS'!AE520),'TtT V5-1 TS'!AD520&lt;&gt;'TtT V5-1 TS'!AF520,_xlfn.CONCAT('TtT V5-1 TS'!AE520,"-",'TtT V5-1 TS'!AG520))</f>
        <v>16.1-16.2</v>
      </c>
      <c r="D389" s="14" t="str">
        <f>_xlfn.CONCAT("[",TEXT('TtT V5-1 TS'!G520,"mm" ),"m; bis ",TEXT('TtT V5-1 TS'!J520,"hh:mm")," --- Folie ",Foliennotizen[[#This Row],[Folien]]," (",TEXT('TtT V5-1 TS'!AH520,"#"),")]")</f>
        <v>[04m; bis 11:09 --- Folie 16.1-16.2 (2)]</v>
      </c>
      <c r="E389" s="6" t="str">
        <f>_xlfn.CONCAT(CHAR(10),"ID: ",'TtT V5-1 TS'!L520," | Einheit ",'TtT V5-1 TS'!M520,": ",'TtT V5-1 TS'!N520," | Baustein ",'TtT V5-1 TS'!O520,": ",'TtT V5-1 TS'!P520)</f>
        <v xml:space="preserve">
ID: 16.01.01.01_v_EN | Einheit 16: Reuse of RD | Baustein 1: Research</v>
      </c>
      <c r="F389" s="6" t="str">
        <f>_xlfn.CONCAT(CHAR(10),"Inhalt ",'TtT V5-1 TS'!Q520,": ",'TtT V5-1 TS'!R520," (",'TtT V5-1 TS'!S520,") | Schritt ",'TtT V5-1 TS'!T520,": ",'TtT V5-1 TS'!U520)</f>
        <v xml:space="preserve">
Inhalt 1: Researching RD (Talk) | Schritt 1: WL speaks</v>
      </c>
      <c r="G389" s="6" t="str">
        <f>_xlfn.CONCAT(CHAR(10),CHAR(10),"Aktive Rolle:",CHAR(10),'TtT V5-1 TS'!Z520)</f>
        <v xml:space="preserve">
Aktive Rolle:
Talk: Introduction to research options for RD</v>
      </c>
      <c r="H389" s="6" t="str">
        <f>IF(ISBLANK('TtT V5-1 TS'!AA520),"",_xlfn.CONCAT(CHAR(10),CHAR(10),"Passive Rolle:",CHAR(10),'TtT V5-1 TS'!AA520))</f>
        <v/>
      </c>
      <c r="I389" s="6" t="str">
        <f>IF(ISBLANK('TtT V5-1 TS'!AB520),"",_xlfn.CONCAT(CHAR(10),CHAR(10),"--- Text für Chat---",CHAR(10),'TtT V5-1 TS'!AB520))</f>
        <v/>
      </c>
      <c r="J389" s="6" t="str">
        <f>IF(ISBLANK('TtT V5-1 TS'!AK520),"",_xlfn.CONCAT(CHAR(10),CHAR(10),"--- Ressource für Chat---",CHAR(10),'TtT V5-1 TS'!AK520))</f>
        <v/>
      </c>
      <c r="K389" s="6" t="str">
        <f t="shared" si="4"/>
        <v xml:space="preserve">
-*/-*/-*/-*/-*/-*/-*/-*/-*/-*/-*/-*/-*/-*/-*/-*/-*/-*/-*/-*/</v>
      </c>
      <c r="L389" s="7" t="str">
        <f>_xlfn.CONCAT(CHAR(10),Foliennotizen[[#This Row],[von bis - BS-Teilung]:[Zusatz Notes]])</f>
        <v xml:space="preserve">
[04m; bis 11:09 --- Folie 16.1-16.2 (2)]
ID: 16.01.01.01_v_EN | Einheit 16: Reuse of RD | Baustein 1: Research
Inhalt 1: Researching RD (Talk) | Schritt 1: WL speaks
Aktive Rolle:
Talk: Introduction to research options for RD
-*/-*/-*/-*/-*/-*/-*/-*/-*/-*/-*/-*/-*/-*/-*/-*/-*/-*/-*/-*/</v>
      </c>
    </row>
    <row r="390" spans="1:12" x14ac:dyDescent="0.2">
      <c r="A390" s="6">
        <f>'TtT V5-1 TS'!$B521</f>
        <v>6</v>
      </c>
      <c r="B390" s="6" t="e">
        <f>'TtT V5-1 TS'!#REF!</f>
        <v>#REF!</v>
      </c>
      <c r="C390" s="6" t="str" cm="1">
        <f t="array" ref="C390">_xlfn.IFS('TtT V5-1 TS'!AD521="na","na",'TtT V5-1 TS'!AD521='TtT V5-1 TS'!AF521,_xlfn.CONCAT('TtT V5-1 TS'!AE521),'TtT V5-1 TS'!AD521&lt;&gt;'TtT V5-1 TS'!AF521,_xlfn.CONCAT('TtT V5-1 TS'!AE521,"-",'TtT V5-1 TS'!AG521))</f>
        <v>16.3</v>
      </c>
      <c r="D390" s="14" t="str">
        <f>_xlfn.CONCAT("[",TEXT('TtT V5-1 TS'!G521,"mm" ),"m; bis ",TEXT('TtT V5-1 TS'!J521,"hh:mm")," --- Folie ",Foliennotizen[[#This Row],[Folien]]," (",TEXT('TtT V5-1 TS'!AH521,"#"),")]")</f>
        <v>[10m; bis 11:19 --- Folie 16.3 (1)]</v>
      </c>
      <c r="E390" s="6" t="str">
        <f>_xlfn.CONCAT(CHAR(10),"ID: ",'TtT V5-1 TS'!L521," | Einheit ",'TtT V5-1 TS'!M521,": ",'TtT V5-1 TS'!N521," | Baustein ",'TtT V5-1 TS'!O521,": ",'TtT V5-1 TS'!P521)</f>
        <v xml:space="preserve">
ID: 16.01.02.01_v_EN | Einheit 16: Reuse of RD | Baustein 1: Researching</v>
      </c>
      <c r="F390" s="6" t="str">
        <f>_xlfn.CONCAT(CHAR(10),"Inhalt ",'TtT V5-1 TS'!Q521,": ",'TtT V5-1 TS'!R521," (",'TtT V5-1 TS'!S521,") | Schritt ",'TtT V5-1 TS'!T521,": ",'TtT V5-1 TS'!U521)</f>
        <v xml:space="preserve">
Inhalt 2: Finding RD (Mini exercise ) | Schritt 1: 1/2 Participants work</v>
      </c>
      <c r="G390" s="6" t="str">
        <f>_xlfn.CONCAT(CHAR(10),CHAR(10),"Aktive Rolle:",CHAR(10),'TtT V5-1 TS'!Z521)</f>
        <v xml:space="preserve">
Aktive Rolle:
Task:
- Individual work, search for RD on various platforms
- "Please try to find a dataset for your current/last research activity or for a department you supervise. We will then discuss your experiences/difficulties."
- "To facilitate your search, we will post the databases just presented in the chat. However, you can also use other search strategies and locations."
- Time: approximately 10 minutes</v>
      </c>
      <c r="H390" s="6" t="str">
        <f>IF(ISBLANK('TtT V5-1 TS'!AA521),"",_xlfn.CONCAT(CHAR(10),CHAR(10),"Passive Rolle:",CHAR(10),'TtT V5-1 TS'!AA521))</f>
        <v xml:space="preserve">
Passive Rolle:
* In chat: Links for data search</v>
      </c>
      <c r="I390" s="6" t="str">
        <f>IF(ISBLANK('TtT V5-1 TS'!AB521),"",_xlfn.CONCAT(CHAR(10),CHAR(10),"--- Text für Chat---",CHAR(10),'TtT V5-1 TS'!AB521))</f>
        <v/>
      </c>
      <c r="J390" s="6" t="str">
        <f>IF(ISBLANK('TtT V5-1 TS'!AK521),"",_xlfn.CONCAT(CHAR(10),CHAR(10),"--- Ressource für Chat---",CHAR(10),'TtT V5-1 TS'!AK521))</f>
        <v xml:space="preserve">
--- Ressource für Chat---
Links für die Datensuche:
- http://b2find.eudat.eu
- https://www.gesis.org/angebot/daten-finden-und-abrufen
- https://www.base-search.net/Search/Advanced
- https://data.mendeley.com/
- https://datasetsearch.research.google.com</v>
      </c>
      <c r="K390" s="6" t="str">
        <f t="shared" si="4"/>
        <v xml:space="preserve">
-*/-*/-*/-*/-*/-*/-*/-*/-*/-*/-*/-*/-*/-*/-*/-*/-*/-*/-*/-*/</v>
      </c>
      <c r="L390" s="7" t="str">
        <f>_xlfn.CONCAT(CHAR(10),Foliennotizen[[#This Row],[von bis - BS-Teilung]:[Zusatz Notes]])</f>
        <v xml:space="preserve">
[10m; bis 11:19 --- Folie 16.3 (1)]
ID: 16.01.02.01_v_EN | Einheit 16: Reuse of RD | Baustein 1: Researching
Inhalt 2: Finding RD (Mini exercise ) | Schritt 1: 1/2 Participants work
Aktive Rolle:
Task:
- Individual work, search for RD on various platforms
- "Please try to find a dataset for your current/last research activity or for a department you supervise. We will then discuss your experiences/difficulties."
- "To facilitate your search, we will post the databases just presented in the chat. However, you can also use other search strategies and locations."
- Time: approximately 10 minutes
Passive Rolle:
* In chat: Links for data search
--- Ressource für Chat---
Links für die Datensuche:
- http://b2find.eudat.eu
- https://www.gesis.org/angebot/daten-finden-und-abrufen
- https://www.base-search.net/Search/Advanced
- https://data.mendeley.com/
- https://datasetsearch.research.google.com
-*/-*/-*/-*/-*/-*/-*/-*/-*/-*/-*/-*/-*/-*/-*/-*/-*/-*/-*/-*/</v>
      </c>
    </row>
    <row r="391" spans="1:12" x14ac:dyDescent="0.2">
      <c r="A391" s="6">
        <f>'TtT V5-1 TS'!$B523</f>
        <v>6</v>
      </c>
      <c r="B391" s="6" t="e">
        <f>'TtT V5-1 TS'!#REF!</f>
        <v>#REF!</v>
      </c>
      <c r="C391" s="6" t="str" cm="1">
        <f t="array" ref="C391">_xlfn.IFS('TtT V5-1 TS'!AD523="na","na",'TtT V5-1 TS'!AD523='TtT V5-1 TS'!AF523,_xlfn.CONCAT('TtT V5-1 TS'!AE523),'TtT V5-1 TS'!AD523&lt;&gt;'TtT V5-1 TS'!AF523,_xlfn.CONCAT('TtT V5-1 TS'!AE523,"-",'TtT V5-1 TS'!AG523))</f>
        <v>16.5</v>
      </c>
      <c r="D391" s="14" t="str">
        <f>_xlfn.CONCAT("[",TEXT('TtT V5-1 TS'!G523,"mm" ),"m; bis ",TEXT('TtT V5-1 TS'!J523,"hh:mm")," --- Folie ",Foliennotizen[[#This Row],[Folien]]," (",TEXT('TtT V5-1 TS'!AH523,"#"),")]")</f>
        <v>[02m; bis 11:26 --- Folie 16.5 (1)]</v>
      </c>
      <c r="E391" s="6" t="str">
        <f>_xlfn.CONCAT(CHAR(10),"ID: ",'TtT V5-1 TS'!L523," | Einheit ",'TtT V5-1 TS'!M523,": ",'TtT V5-1 TS'!N523," | Baustein ",'TtT V5-1 TS'!O523,": ",'TtT V5-1 TS'!P523)</f>
        <v xml:space="preserve">
ID: 16.02.01.01_v_EN | Einheit 16: Reuse of RD | Baustein 2: Citing</v>
      </c>
      <c r="F391" s="6" t="str">
        <f>_xlfn.CONCAT(CHAR(10),"Inhalt ",'TtT V5-1 TS'!Q523,": ",'TtT V5-1 TS'!R523," (",'TtT V5-1 TS'!S523,") | Schritt ",'TtT V5-1 TS'!T523,": ",'TtT V5-1 TS'!U523)</f>
        <v xml:space="preserve">
Inhalt 1: RD citation  (Talk) | Schritt 1: WL speaks</v>
      </c>
      <c r="G391" s="6" t="str">
        <f>_xlfn.CONCAT(CHAR(10),CHAR(10),"Aktive Rolle:",CHAR(10),'TtT V5-1 TS'!Z523)</f>
        <v xml:space="preserve">
Aktive Rolle:
Talk: citation schemes for RD and examples</v>
      </c>
      <c r="H391" s="6" t="str">
        <f>IF(ISBLANK('TtT V5-1 TS'!AA523),"",_xlfn.CONCAT(CHAR(10),CHAR(10),"Passive Rolle:",CHAR(10),'TtT V5-1 TS'!AA523))</f>
        <v xml:space="preserve">
Passive Rolle:
* In chat: Links to citation aids</v>
      </c>
      <c r="I391" s="6" t="str">
        <f>IF(ISBLANK('TtT V5-1 TS'!AB523),"",_xlfn.CONCAT(CHAR(10),CHAR(10),"--- Text für Chat---",CHAR(10),'TtT V5-1 TS'!AB523))</f>
        <v/>
      </c>
      <c r="J391" s="6" t="str">
        <f>IF(ISBLANK('TtT V5-1 TS'!AK523),"",_xlfn.CONCAT(CHAR(10),CHAR(10),"--- Ressource für Chat---",CHAR(10),'TtT V5-1 TS'!AK523))</f>
        <v xml:space="preserve">
--- Ressource für Chat---
Zitationshilfen:
- https://citation.crosscite.org
- https://doi2bib.org</v>
      </c>
      <c r="K391" s="6" t="str">
        <f t="shared" si="4"/>
        <v xml:space="preserve">
-*/-*/-*/-*/-*/-*/-*/-*/-*/-*/-*/-*/-*/-*/-*/-*/-*/-*/-*/-*/</v>
      </c>
      <c r="L391" s="7" t="str">
        <f>_xlfn.CONCAT(CHAR(10),Foliennotizen[[#This Row],[von bis - BS-Teilung]:[Zusatz Notes]])</f>
        <v xml:space="preserve">
[02m; bis 11:26 --- Folie 16.5 (1)]
ID: 16.02.01.01_v_EN | Einheit 16: Reuse of RD | Baustein 2: Citing
Inhalt 1: RD citation  (Talk) | Schritt 1: WL speaks
Aktive Rolle:
Talk: citation schemes for RD and examples
Passive Rolle:
* In chat: Links to citation aids
--- Ressource für Chat---
Zitationshilfen:
- https://citation.crosscite.org
- https://doi2bib.org
-*/-*/-*/-*/-*/-*/-*/-*/-*/-*/-*/-*/-*/-*/-*/-*/-*/-*/-*/-*/</v>
      </c>
    </row>
    <row r="392" spans="1:12" x14ac:dyDescent="0.2">
      <c r="A392" s="6">
        <f>'TtT V5-1 TS'!$B524</f>
        <v>6</v>
      </c>
      <c r="B392" s="6" t="e">
        <f>'TtT V5-1 TS'!#REF!</f>
        <v>#REF!</v>
      </c>
      <c r="C392" s="6" t="str" cm="1">
        <f t="array" ref="C392">_xlfn.IFS('TtT V5-1 TS'!AD524="na","na",'TtT V5-1 TS'!AD524='TtT V5-1 TS'!AF524,_xlfn.CONCAT('TtT V5-1 TS'!AE524),'TtT V5-1 TS'!AD524&lt;&gt;'TtT V5-1 TS'!AF524,_xlfn.CONCAT('TtT V5-1 TS'!AE524,"-",'TtT V5-1 TS'!AG524))</f>
        <v>na</v>
      </c>
      <c r="D392" s="14" t="str">
        <f>_xlfn.CONCAT("[",TEXT('TtT V5-1 TS'!G524,"mm" ),"m; bis ",TEXT('TtT V5-1 TS'!J524,"hh:mm")," --- Folie ",Foliennotizen[[#This Row],[Folien]]," (",TEXT('TtT V5-1 TS'!AH524,"#"),")]")</f>
        <v>[04m; bis 11:26 --- Folie na (na)]</v>
      </c>
      <c r="E392" s="6" t="str">
        <f>_xlfn.CONCAT(CHAR(10),"ID: ",'TtT V5-1 TS'!L524," | Einheit ",'TtT V5-1 TS'!M524,": ",'TtT V5-1 TS'!N524," | Baustein ",'TtT V5-1 TS'!O524,": ",'TtT V5-1 TS'!P524)</f>
        <v xml:space="preserve">
ID: 16.02.01a.01_v_EN | Einheit 16: Reuse of RD | Baustein 2: Citing</v>
      </c>
      <c r="F392" s="6" t="str">
        <f>_xlfn.CONCAT(CHAR(10),"Inhalt ",'TtT V5-1 TS'!Q524,": ",'TtT V5-1 TS'!R524," (",'TtT V5-1 TS'!S524,") | Schritt ",'TtT V5-1 TS'!T524,": ",'TtT V5-1 TS'!U524)</f>
        <v xml:space="preserve">
Inhalt 01a: Data citation (Ideas out loud) | Schritt 1: Participants provide input</v>
      </c>
      <c r="G392" s="6" t="str">
        <f>_xlfn.CONCAT(CHAR(10),CHAR(10),"Aktive Rolle:",CHAR(10),'TtT V5-1 TS'!Z524)</f>
        <v xml:space="preserve">
Aktive Rolle:
Task:
- Call-out without notes
- "Have you ever cited data? Do you know tools that can support you in citing data?"
- Remarks: e.g., reference management programs such as EndNote or https://citation.crosscite.org/</v>
      </c>
      <c r="H392" s="6" t="str">
        <f>IF(ISBLANK('TtT V5-1 TS'!AA524),"",_xlfn.CONCAT(CHAR(10),CHAR(10),"Passive Rolle:",CHAR(10),'TtT V5-1 TS'!AA524))</f>
        <v/>
      </c>
      <c r="I392" s="6" t="str">
        <f>IF(ISBLANK('TtT V5-1 TS'!AB524),"",_xlfn.CONCAT(CHAR(10),CHAR(10),"--- Text für Chat---",CHAR(10),'TtT V5-1 TS'!AB524))</f>
        <v/>
      </c>
      <c r="J392" s="6" t="str">
        <f>IF(ISBLANK('TtT V5-1 TS'!AK524),"",_xlfn.CONCAT(CHAR(10),CHAR(10),"--- Ressource für Chat---",CHAR(10),'TtT V5-1 TS'!AK524))</f>
        <v/>
      </c>
      <c r="K392" s="6" t="str">
        <f t="shared" si="4"/>
        <v xml:space="preserve">
-*/-*/-*/-*/-*/-*/-*/-*/-*/-*/-*/-*/-*/-*/-*/-*/-*/-*/-*/-*/</v>
      </c>
      <c r="L392" s="7" t="str">
        <f>_xlfn.CONCAT(CHAR(10),Foliennotizen[[#This Row],[von bis - BS-Teilung]:[Zusatz Notes]])</f>
        <v xml:space="preserve">
[04m; bis 11:26 --- Folie na (na)]
ID: 16.02.01a.01_v_EN | Einheit 16: Reuse of RD | Baustein 2: Citing
Inhalt 01a: Data citation (Ideas out loud) | Schritt 1: Participants provide input
Aktive Rolle:
Task:
- Call-out without notes
- "Have you ever cited data? Do you know tools that can support you in citing data?"
- Remarks: e.g., reference management programs such as EndNote or https://citation.crosscite.org/
-*/-*/-*/-*/-*/-*/-*/-*/-*/-*/-*/-*/-*/-*/-*/-*/-*/-*/-*/-*/</v>
      </c>
    </row>
    <row r="393" spans="1:12" x14ac:dyDescent="0.2">
      <c r="A393" s="6">
        <f>'TtT V5-1 TS'!$B525</f>
        <v>6</v>
      </c>
      <c r="B393" s="6" t="e">
        <f>'TtT V5-1 TS'!#REF!</f>
        <v>#REF!</v>
      </c>
      <c r="C393" s="6" t="str" cm="1">
        <f t="array" ref="C393">_xlfn.IFS('TtT V5-1 TS'!AD525="na","na",'TtT V5-1 TS'!AD525='TtT V5-1 TS'!AF525,_xlfn.CONCAT('TtT V5-1 TS'!AE525),'TtT V5-1 TS'!AD525&lt;&gt;'TtT V5-1 TS'!AF525,_xlfn.CONCAT('TtT V5-1 TS'!AE525,"-",'TtT V5-1 TS'!AG525))</f>
        <v>16.ID</v>
      </c>
      <c r="D393" s="14" t="str">
        <f>_xlfn.CONCAT("[",TEXT('TtT V5-1 TS'!G525,"mm" ),"m; bis ",TEXT('TtT V5-1 TS'!J525,"hh:mm")," --- Folie ",Foliennotizen[[#This Row],[Folien]]," (",TEXT('TtT V5-1 TS'!AH525,"#"),")]")</f>
        <v>[05m; bis 11:26 --- Folie 16.ID (na)]</v>
      </c>
      <c r="E393" s="6" t="str">
        <f>_xlfn.CONCAT(CHAR(10),"ID: ",'TtT V5-1 TS'!L525," | Einheit ",'TtT V5-1 TS'!M525,": ",'TtT V5-1 TS'!N525," | Baustein ",'TtT V5-1 TS'!O525,": ",'TtT V5-1 TS'!P525)</f>
        <v xml:space="preserve">
ID: 16.02.01b.01_v_EN | Einheit 16: Reuse of RD | Baustein 2: Citing</v>
      </c>
      <c r="F393" s="6" t="str">
        <f>_xlfn.CONCAT(CHAR(10),"Inhalt ",'TtT V5-1 TS'!Q525,": ",'TtT V5-1 TS'!R525," (",'TtT V5-1 TS'!S525,") | Schritt ",'TtT V5-1 TS'!T525,": ",'TtT V5-1 TS'!U525)</f>
        <v xml:space="preserve">
Inhalt 01b: Data citation (Exercise) | Schritt 1: Participants work</v>
      </c>
      <c r="G393" s="6" t="str">
        <f>_xlfn.CONCAT(CHAR(10),CHAR(10),"Aktive Rolle:",CHAR(10),'TtT V5-1 TS'!Z525)</f>
        <v xml:space="preserve">
Aktive Rolle:
Task:
- Participants receive a worksheet via chat or the task is displayed on a slide
- Remarks: worksheet with license information; worksheet resolution: license information provided</v>
      </c>
      <c r="H393" s="6" t="str">
        <f>IF(ISBLANK('TtT V5-1 TS'!AA525),"",_xlfn.CONCAT(CHAR(10),CHAR(10),"Passive Rolle:",CHAR(10),'TtT V5-1 TS'!AA525))</f>
        <v/>
      </c>
      <c r="I393" s="6" t="str">
        <f>IF(ISBLANK('TtT V5-1 TS'!AB525),"",_xlfn.CONCAT(CHAR(10),CHAR(10),"--- Text für Chat---",CHAR(10),'TtT V5-1 TS'!AB525))</f>
        <v/>
      </c>
      <c r="J393" s="6" t="str">
        <f>IF(ISBLANK('TtT V5-1 TS'!AK525),"",_xlfn.CONCAT(CHAR(10),CHAR(10),"--- Ressource für Chat---",CHAR(10),'TtT V5-1 TS'!AK525))</f>
        <v/>
      </c>
      <c r="K393" s="6" t="str">
        <f t="shared" si="4"/>
        <v xml:space="preserve">
-*/-*/-*/-*/-*/-*/-*/-*/-*/-*/-*/-*/-*/-*/-*/-*/-*/-*/-*/-*/</v>
      </c>
      <c r="L393" s="7" t="str">
        <f>_xlfn.CONCAT(CHAR(10),Foliennotizen[[#This Row],[von bis - BS-Teilung]:[Zusatz Notes]])</f>
        <v xml:space="preserve">
[05m; bis 11:26 --- Folie 16.ID (na)]
ID: 16.02.01b.01_v_EN | Einheit 16: Reuse of RD | Baustein 2: Citing
Inhalt 01b: Data citation (Exercise) | Schritt 1: Participants work
Aktive Rolle:
Task:
- Participants receive a worksheet via chat or the task is displayed on a slide
- Remarks: worksheet with license information; worksheet resolution: license information provided
-*/-*/-*/-*/-*/-*/-*/-*/-*/-*/-*/-*/-*/-*/-*/-*/-*/-*/-*/-*/</v>
      </c>
    </row>
    <row r="394" spans="1:12" x14ac:dyDescent="0.2">
      <c r="A394" s="6">
        <f>'TtT V5-1 TS'!$B527</f>
        <v>6</v>
      </c>
      <c r="B394" s="6" t="e">
        <f>'TtT V5-1 TS'!#REF!</f>
        <v>#REF!</v>
      </c>
      <c r="C394" s="6" t="str" cm="1">
        <f t="array" ref="C394">_xlfn.IFS('TtT V5-1 TS'!AD527="na","na",'TtT V5-1 TS'!AD527='TtT V5-1 TS'!AF527,_xlfn.CONCAT('TtT V5-1 TS'!AE527),'TtT V5-1 TS'!AD527&lt;&gt;'TtT V5-1 TS'!AF527,_xlfn.CONCAT('TtT V5-1 TS'!AE527,"-",'TtT V5-1 TS'!AG527))</f>
        <v>16.7</v>
      </c>
      <c r="D394" s="14" t="str">
        <f>_xlfn.CONCAT("[",TEXT('TtT V5-1 TS'!G527,"mm" ),"m; bis ",TEXT('TtT V5-1 TS'!J527,"hh:mm")," --- Folie ",Foliennotizen[[#This Row],[Folien]]," (",TEXT('TtT V5-1 TS'!AH527,"#"),")]")</f>
        <v>[16m; bis 11:45 --- Folie 16.7 (1)]</v>
      </c>
      <c r="E394" s="6" t="str">
        <f>_xlfn.CONCAT(CHAR(10),"ID: ",'TtT V5-1 TS'!L527," | Einheit ",'TtT V5-1 TS'!M527,": ",'TtT V5-1 TS'!N527," | Baustein ",'TtT V5-1 TS'!O527,": ",'TtT V5-1 TS'!P527)</f>
        <v xml:space="preserve">
ID: 16.03.01.02_v_EN | Einheit 16: Reuse of RD | Baustein 3: Licenses</v>
      </c>
      <c r="F394" s="6" t="str">
        <f>_xlfn.CONCAT(CHAR(10),"Inhalt ",'TtT V5-1 TS'!Q527,": ",'TtT V5-1 TS'!R527," (",'TtT V5-1 TS'!S527,") | Schritt ",'TtT V5-1 TS'!T527,": ",'TtT V5-1 TS'!U527)</f>
        <v xml:space="preserve">
Inhalt 1: CC Licenses  (Survey) | Schritt 2: 2/2 Participants exchange ideas</v>
      </c>
      <c r="G394" s="6" t="str">
        <f>_xlfn.CONCAT(CHAR(10),CHAR(10),"Aktive Rolle:",CHAR(10),'TtT V5-1 TS'!Z527)</f>
        <v xml:space="preserve">
Aktive Rolle:
Moderation and lecture:
- Discuss the results of the CC survey 
- Allow for a detailed discussion among participants 
- Afterwards, explain why incorrect answers are invalid and derive the correct answers</v>
      </c>
      <c r="H394" s="6" t="str">
        <f>IF(ISBLANK('TtT V5-1 TS'!AA527),"",_xlfn.CONCAT(CHAR(10),CHAR(10),"Passive Rolle:",CHAR(10),'TtT V5-1 TS'!AA527))</f>
        <v xml:space="preserve">
Passive Rolle:
* In chat: links to CC</v>
      </c>
      <c r="I394" s="6" t="str">
        <f>IF(ISBLANK('TtT V5-1 TS'!AB527),"",_xlfn.CONCAT(CHAR(10),CHAR(10),"--- Text für Chat---",CHAR(10),'TtT V5-1 TS'!AB527))</f>
        <v/>
      </c>
      <c r="J394" s="6" t="str">
        <f>IF(ISBLANK('TtT V5-1 TS'!AK527),"",_xlfn.CONCAT(CHAR(10),CHAR(10),"--- Ressource für Chat---",CHAR(10),'TtT V5-1 TS'!AK527))</f>
        <v xml:space="preserve">
--- Ressource für Chat---
CC Mixer: http://ccmixer.edu-sharing.org/</v>
      </c>
      <c r="K394" s="6" t="str">
        <f t="shared" si="4"/>
        <v xml:space="preserve">
-*/-*/-*/-*/-*/-*/-*/-*/-*/-*/-*/-*/-*/-*/-*/-*/-*/-*/-*/-*/</v>
      </c>
      <c r="L394" s="7" t="str">
        <f>_xlfn.CONCAT(CHAR(10),Foliennotizen[[#This Row],[von bis - BS-Teilung]:[Zusatz Notes]])</f>
        <v xml:space="preserve">
[16m; bis 11:45 --- Folie 16.7 (1)]
ID: 16.03.01.02_v_EN | Einheit 16: Reuse of RD | Baustein 3: Licenses
Inhalt 1: CC Licenses  (Survey) | Schritt 2: 2/2 Participants exchange ideas
Aktive Rolle:
Moderation and lecture:
- Discuss the results of the CC survey 
- Allow for a detailed discussion among participants 
- Afterwards, explain why incorrect answers are invalid and derive the correct answers
Passive Rolle:
* In chat: links to CC
--- Ressource für Chat---
CC Mixer: http://ccmixer.edu-sharing.org/
-*/-*/-*/-*/-*/-*/-*/-*/-*/-*/-*/-*/-*/-*/-*/-*/-*/-*/-*/-*/</v>
      </c>
    </row>
    <row r="395" spans="1:12" x14ac:dyDescent="0.2">
      <c r="A395" s="6">
        <f>'TtT V5-1 TS'!$B528</f>
        <v>6</v>
      </c>
      <c r="B395" s="6" t="e">
        <f>'TtT V5-1 TS'!#REF!</f>
        <v>#REF!</v>
      </c>
      <c r="C395" s="6" t="str" cm="1">
        <f t="array" ref="C395">_xlfn.IFS('TtT V5-1 TS'!AD528="na","na",'TtT V5-1 TS'!AD528='TtT V5-1 TS'!AF528,_xlfn.CONCAT('TtT V5-1 TS'!AE528),'TtT V5-1 TS'!AD528&lt;&gt;'TtT V5-1 TS'!AF528,_xlfn.CONCAT('TtT V5-1 TS'!AE528,"-",'TtT V5-1 TS'!AG528))</f>
        <v>na</v>
      </c>
      <c r="D395" s="14" t="str">
        <f>_xlfn.CONCAT("[",TEXT('TtT V5-1 TS'!G528,"mm" ),"m; bis ",TEXT('TtT V5-1 TS'!J528,"hh:mm")," --- Folie ",Foliennotizen[[#This Row],[Folien]]," (",TEXT('TtT V5-1 TS'!AH528,"#"),")]")</f>
        <v>[00m; bis 12:45 --- Folie na (na)]</v>
      </c>
      <c r="E395" s="6" t="str">
        <f>_xlfn.CONCAT(CHAR(10),"ID: ",'TtT V5-1 TS'!L528," | Einheit ",'TtT V5-1 TS'!M528,": ",'TtT V5-1 TS'!N528," | Baustein ",'TtT V5-1 TS'!O528,": ",'TtT V5-1 TS'!P528)</f>
        <v xml:space="preserve">
ID: 16.04.01.01_v_EN | Einheit 16: Lunch Break | Baustein 4: na</v>
      </c>
      <c r="F395" s="6" t="str">
        <f>_xlfn.CONCAT(CHAR(10),"Inhalt ",'TtT V5-1 TS'!Q528,": ",'TtT V5-1 TS'!R528," (",'TtT V5-1 TS'!S528,") | Schritt ",'TtT V5-1 TS'!T528,": ",'TtT V5-1 TS'!U528)</f>
        <v xml:space="preserve">
Inhalt 1: Break (na) | Schritt 1: na</v>
      </c>
      <c r="G395" s="6" t="str">
        <f>_xlfn.CONCAT(CHAR(10),CHAR(10),"Aktive Rolle:",CHAR(10),'TtT V5-1 TS'!Z528)</f>
        <v xml:space="preserve">
Aktive Rolle:
Break</v>
      </c>
      <c r="H395" s="6" t="str">
        <f>IF(ISBLANK('TtT V5-1 TS'!AA528),"",_xlfn.CONCAT(CHAR(10),CHAR(10),"Passive Rolle:",CHAR(10),'TtT V5-1 TS'!AA528))</f>
        <v xml:space="preserve">
Passive Rolle:
* Post time for end of break in chat</v>
      </c>
      <c r="I395" s="6" t="str">
        <f>IF(ISBLANK('TtT V5-1 TS'!AB528),"",_xlfn.CONCAT(CHAR(10),CHAR(10),"--- Text für Chat---",CHAR(10),'TtT V5-1 TS'!AB528))</f>
        <v/>
      </c>
      <c r="J395" s="6" t="str">
        <f>IF(ISBLANK('TtT V5-1 TS'!AK528),"",_xlfn.CONCAT(CHAR(10),CHAR(10),"--- Ressource für Chat---",CHAR(10),'TtT V5-1 TS'!AK528))</f>
        <v/>
      </c>
      <c r="K395" s="6" t="str">
        <f t="shared" si="4"/>
        <v xml:space="preserve">
-*/-*/-*/-*/-*/-*/-*/-*/-*/-*/-*/-*/-*/-*/-*/-*/-*/-*/-*/-*/</v>
      </c>
      <c r="L395" s="7" t="str">
        <f>_xlfn.CONCAT(CHAR(10),Foliennotizen[[#This Row],[von bis - BS-Teilung]:[Zusatz Notes]])</f>
        <v xml:space="preserve">
[00m; bis 12:45 --- Folie na (na)]
ID: 16.04.01.01_v_EN | Einheit 16: Lunch Break | Baustein 4: na
Inhalt 1: Break (na) | Schritt 1: na
Aktive Rolle:
Break
Passive Rolle:
* Post time for end of break in chat
-*/-*/-*/-*/-*/-*/-*/-*/-*/-*/-*/-*/-*/-*/-*/-*/-*/-*/-*/-*/</v>
      </c>
    </row>
    <row r="396" spans="1:12" x14ac:dyDescent="0.2">
      <c r="A396" s="6">
        <f>'TtT V5-1 TS'!$B529</f>
        <v>6</v>
      </c>
      <c r="B396" s="6" t="e">
        <f>'TtT V5-1 TS'!#REF!</f>
        <v>#REF!</v>
      </c>
      <c r="C396" s="6" t="str" cm="1">
        <f t="array" ref="C396">_xlfn.IFS('TtT V5-1 TS'!AD529="na","na",'TtT V5-1 TS'!AD529='TtT V5-1 TS'!AF529,_xlfn.CONCAT('TtT V5-1 TS'!AE529),'TtT V5-1 TS'!AD529&lt;&gt;'TtT V5-1 TS'!AF529,_xlfn.CONCAT('TtT V5-1 TS'!AE529,"-",'TtT V5-1 TS'!AG529))</f>
        <v>17.1-17.2</v>
      </c>
      <c r="D396" s="14" t="str">
        <f>_xlfn.CONCAT("[",TEXT('TtT V5-1 TS'!G529,"mm" ),"m; bis ",TEXT('TtT V5-1 TS'!J529,"hh:mm")," --- Folie ",Foliennotizen[[#This Row],[Folien]]," (",TEXT('TtT V5-1 TS'!AH529,"#"),")]")</f>
        <v>[05m; bis 12:50 --- Folie 17.1-17.2 (2)]</v>
      </c>
      <c r="E396" s="6" t="str">
        <f>_xlfn.CONCAT(CHAR(10),"ID: ",'TtT V5-1 TS'!L529," | Einheit ",'TtT V5-1 TS'!M529,": ",'TtT V5-1 TS'!N529," | Baustein ",'TtT V5-1 TS'!O529,": ",'TtT V5-1 TS'!P529)</f>
        <v xml:space="preserve">
ID: 17.01.01.01_v_EN | Einheit 17: Legal aspects | Baustein 1: Introduction</v>
      </c>
      <c r="F396" s="6" t="str">
        <f>_xlfn.CONCAT(CHAR(10),"Inhalt ",'TtT V5-1 TS'!Q529,": ",'TtT V5-1 TS'!R529," (",'TtT V5-1 TS'!S529,") | Schritt ",'TtT V5-1 TS'!T529,": ",'TtT V5-1 TS'!U529)</f>
        <v xml:space="preserve">
Inhalt 1: Legal areas (Hit the Jackpot) | Schritt 1:  Participants provide input</v>
      </c>
      <c r="G396" s="6" t="str">
        <f>_xlfn.CONCAT(CHAR(10),CHAR(10),"Aktive Rolle:",CHAR(10),'TtT V5-1 TS'!Z529)</f>
        <v xml:space="preserve">
Aktive Rolle:
Task:
- "Which legal areas could be relevant in the context of RDM? Let's collect at least 6."
- Please call-out your answers</v>
      </c>
      <c r="H396" s="6" t="str">
        <f>IF(ISBLANK('TtT V5-1 TS'!AA529),"",_xlfn.CONCAT(CHAR(10),CHAR(10),"Passive Rolle:",CHAR(10),'TtT V5-1 TS'!AA529))</f>
        <v/>
      </c>
      <c r="I396" s="6" t="str">
        <f>IF(ISBLANK('TtT V5-1 TS'!AB529),"",_xlfn.CONCAT(CHAR(10),CHAR(10),"--- Text für Chat---",CHAR(10),'TtT V5-1 TS'!AB529))</f>
        <v/>
      </c>
      <c r="J396" s="6" t="str">
        <f>IF(ISBLANK('TtT V5-1 TS'!AK529),"",_xlfn.CONCAT(CHAR(10),CHAR(10),"--- Ressource für Chat---",CHAR(10),'TtT V5-1 TS'!AK529))</f>
        <v/>
      </c>
      <c r="K396" s="6" t="str">
        <f t="shared" si="4"/>
        <v xml:space="preserve">
-*/-*/-*/-*/-*/-*/-*/-*/-*/-*/-*/-*/-*/-*/-*/-*/-*/-*/-*/-*/</v>
      </c>
      <c r="L396" s="7" t="str">
        <f>_xlfn.CONCAT(CHAR(10),Foliennotizen[[#This Row],[von bis - BS-Teilung]:[Zusatz Notes]])</f>
        <v xml:space="preserve">
[05m; bis 12:50 --- Folie 17.1-17.2 (2)]
ID: 17.01.01.01_v_EN | Einheit 17: Legal aspects | Baustein 1: Introduction
Inhalt 1: Legal areas (Hit the Jackpot) | Schritt 1:  Participants provide input
Aktive Rolle:
Task:
- "Which legal areas could be relevant in the context of RDM? Let's collect at least 6."
- Please call-out your answers
-*/-*/-*/-*/-*/-*/-*/-*/-*/-*/-*/-*/-*/-*/-*/-*/-*/-*/-*/-*/</v>
      </c>
    </row>
    <row r="397" spans="1:12" x14ac:dyDescent="0.2">
      <c r="A397" s="6">
        <f>'TtT V5-1 TS'!$B531</f>
        <v>6</v>
      </c>
      <c r="B397" s="6" t="e">
        <f>'TtT V5-1 TS'!#REF!</f>
        <v>#REF!</v>
      </c>
      <c r="C397" s="6" t="str" cm="1">
        <f t="array" ref="C397">_xlfn.IFS('TtT V5-1 TS'!AD531="na","na",'TtT V5-1 TS'!AD531='TtT V5-1 TS'!AF531,_xlfn.CONCAT('TtT V5-1 TS'!AE531),'TtT V5-1 TS'!AD531&lt;&gt;'TtT V5-1 TS'!AF531,_xlfn.CONCAT('TtT V5-1 TS'!AE531,"-",'TtT V5-1 TS'!AG531))</f>
        <v>17.4-17.6</v>
      </c>
      <c r="D397" s="14" t="str">
        <f>_xlfn.CONCAT("[",TEXT('TtT V5-1 TS'!G531,"mm" ),"m; bis ",TEXT('TtT V5-1 TS'!J531,"hh:mm")," --- Folie ",Foliennotizen[[#This Row],[Folien]]," (",TEXT('TtT V5-1 TS'!AH531,"#"),")]")</f>
        <v>[05m; bis 12:59 --- Folie 17.4-17.6 (3)]</v>
      </c>
      <c r="E397" s="6" t="str">
        <f>_xlfn.CONCAT(CHAR(10),"ID: ",'TtT V5-1 TS'!L531," | Einheit ",'TtT V5-1 TS'!M531,": ",'TtT V5-1 TS'!N531," | Baustein ",'TtT V5-1 TS'!O531,": ",'TtT V5-1 TS'!P531)</f>
        <v xml:space="preserve">
ID: 17.02.02.01_v_EN | Einheit 17: Legal aspects | Baustein 2: Legal aspects</v>
      </c>
      <c r="F397" s="6" t="str">
        <f>_xlfn.CONCAT(CHAR(10),"Inhalt ",'TtT V5-1 TS'!Q531,": ",'TtT V5-1 TS'!R531," (",'TtT V5-1 TS'!S531,") | Schritt ",'TtT V5-1 TS'!T531,": ",'TtT V5-1 TS'!U531)</f>
        <v xml:space="preserve">
Inhalt 2: GDPR (Talk) | Schritt 1: WL speaks</v>
      </c>
      <c r="G397" s="6" t="str">
        <f>_xlfn.CONCAT(CHAR(10),CHAR(10),"Aktive Rolle:",CHAR(10),'TtT V5-1 TS'!Z531)</f>
        <v xml:space="preserve">
Aktive Rolle:
Talk:
- Personal and sensitive data
- Informed consent
- Anonymization, pseudonymization</v>
      </c>
      <c r="H397" s="6" t="str">
        <f>IF(ISBLANK('TtT V5-1 TS'!AA531),"",_xlfn.CONCAT(CHAR(10),CHAR(10),"Passive Rolle:",CHAR(10),'TtT V5-1 TS'!AA531))</f>
        <v/>
      </c>
      <c r="I397" s="6" t="str">
        <f>IF(ISBLANK('TtT V5-1 TS'!AB531),"",_xlfn.CONCAT(CHAR(10),CHAR(10),"--- Text für Chat---",CHAR(10),'TtT V5-1 TS'!AB531))</f>
        <v/>
      </c>
      <c r="J397" s="6" t="str">
        <f>IF(ISBLANK('TtT V5-1 TS'!AK531),"",_xlfn.CONCAT(CHAR(10),CHAR(10),"--- Ressource für Chat---",CHAR(10),'TtT V5-1 TS'!AK531))</f>
        <v/>
      </c>
      <c r="K397" s="6" t="str">
        <f t="shared" si="4"/>
        <v xml:space="preserve">
-*/-*/-*/-*/-*/-*/-*/-*/-*/-*/-*/-*/-*/-*/-*/-*/-*/-*/-*/-*/</v>
      </c>
      <c r="L397" s="7" t="str">
        <f>_xlfn.CONCAT(CHAR(10),Foliennotizen[[#This Row],[von bis - BS-Teilung]:[Zusatz Notes]])</f>
        <v xml:space="preserve">
[05m; bis 12:59 --- Folie 17.4-17.6 (3)]
ID: 17.02.02.01_v_EN | Einheit 17: Legal aspects | Baustein 2: Legal aspects
Inhalt 2: GDPR (Talk) | Schritt 1: WL speaks
Aktive Rolle:
Talk:
- Personal and sensitive data
- Informed consent
- Anonymization, pseudonymization
-*/-*/-*/-*/-*/-*/-*/-*/-*/-*/-*/-*/-*/-*/-*/-*/-*/-*/-*/-*/</v>
      </c>
    </row>
    <row r="398" spans="1:12" x14ac:dyDescent="0.2">
      <c r="A398" s="6">
        <f>'TtT V5-1 TS'!$B532</f>
        <v>6</v>
      </c>
      <c r="B398" s="6" t="e">
        <f>'TtT V5-1 TS'!#REF!</f>
        <v>#REF!</v>
      </c>
      <c r="C398" s="6" t="str" cm="1">
        <f t="array" ref="C398">_xlfn.IFS('TtT V5-1 TS'!AD532="na","na",'TtT V5-1 TS'!AD532='TtT V5-1 TS'!AF532,_xlfn.CONCAT('TtT V5-1 TS'!AE532),'TtT V5-1 TS'!AD532&lt;&gt;'TtT V5-1 TS'!AF532,_xlfn.CONCAT('TtT V5-1 TS'!AE532,"-",'TtT V5-1 TS'!AG532))</f>
        <v>17.7</v>
      </c>
      <c r="D398" s="14" t="str">
        <f>_xlfn.CONCAT("[",TEXT('TtT V5-1 TS'!G532,"mm" ),"m; bis ",TEXT('TtT V5-1 TS'!J532,"hh:mm")," --- Folie ",Foliennotizen[[#This Row],[Folien]]," (",TEXT('TtT V5-1 TS'!AH532,"#"),")]")</f>
        <v>[01m; bis 13:00 --- Folie 17.7 (1)]</v>
      </c>
      <c r="E398" s="6" t="str">
        <f>_xlfn.CONCAT(CHAR(10),"ID: ",'TtT V5-1 TS'!L532," | Einheit ",'TtT V5-1 TS'!M532,": ",'TtT V5-1 TS'!N532," | Baustein ",'TtT V5-1 TS'!O532,": ",'TtT V5-1 TS'!P532)</f>
        <v xml:space="preserve">
ID: 17.03.01.01_v_EN | Einheit 17: Legal aspects | Baustein 3: Anonymization</v>
      </c>
      <c r="F398" s="6" t="str">
        <f>_xlfn.CONCAT(CHAR(10),"Inhalt ",'TtT V5-1 TS'!Q532,": ",'TtT V5-1 TS'!R532," (",'TtT V5-1 TS'!S532,") | Schritt ",'TtT V5-1 TS'!T532,": ",'TtT V5-1 TS'!U532)</f>
        <v xml:space="preserve">
Inhalt 1: Anonymization (Mini exercise) | Schritt 1: 1/3 WL Preparation BR</v>
      </c>
      <c r="G398" s="6" t="str">
        <f>_xlfn.CONCAT(CHAR(10),CHAR(10),"Aktive Rolle:",CHAR(10),'TtT V5-1 TS'!Z532)</f>
        <v xml:space="preserve">
Aktive Rolle:
Task:
- Divide participants into 3 BR, one document per group
- "Please try to anonymize the study."
- Use the comment function or track changes
- BR time: approximately 20 minutes.
- Each group will present their results in the plenum, with one participant per group, maximum 1-2 minutes
- "The names of the participants in each group will be read out shortly. Please click on the link to the Sciebo folder BEFORE switching to breakout rooms. Please work in the document assigned to your group."</v>
      </c>
      <c r="H398" s="6" t="str">
        <f>IF(ISBLANK('TtT V5-1 TS'!AA532),"",_xlfn.CONCAT(CHAR(10),CHAR(10),"Passive Rolle:",CHAR(10),'TtT V5-1 TS'!AA532))</f>
        <v xml:space="preserve">
Passive Rolle:
* Prepare BR (3 groups)
* In chat: link to Sciebo folder
* In chat: task description
* Read out which person is in which group (1 to 3)</v>
      </c>
      <c r="I398" s="6" t="str">
        <f>IF(ISBLANK('TtT V5-1 TS'!AB532),"",_xlfn.CONCAT(CHAR(10),CHAR(10),"--- Text für Chat---",CHAR(10),'TtT V5-1 TS'!AB532))</f>
        <v xml:space="preserve">
--- Text für Chat---
Assignment for Breakout Room:
- Please try to anonymize the study.
- Use the comment function or the "track changes" function for this.
- Time: about 10 minutes.
- Follow the link and use the document of the group you are assigned to.
- Please prepare to briefly present your group's results in the plenary (max. 1-2 minutes/group)</v>
      </c>
      <c r="J398" s="6" t="str">
        <f>IF(ISBLANK('TtT V5-1 TS'!AK532),"",_xlfn.CONCAT(CHAR(10),CHAR(10),"--- Ressource für Chat---",CHAR(10),'TtT V5-1 TS'!AK532))</f>
        <v/>
      </c>
      <c r="K398" s="6" t="str">
        <f t="shared" si="4"/>
        <v xml:space="preserve">
-*/-*/-*/-*/-*/-*/-*/-*/-*/-*/-*/-*/-*/-*/-*/-*/-*/-*/-*/-*/</v>
      </c>
      <c r="L398" s="7" t="str">
        <f>_xlfn.CONCAT(CHAR(10),Foliennotizen[[#This Row],[von bis - BS-Teilung]:[Zusatz Notes]])</f>
        <v xml:space="preserve">
[01m; bis 13:00 --- Folie 17.7 (1)]
ID: 17.03.01.01_v_EN | Einheit 17: Legal aspects | Baustein 3: Anonymization
Inhalt 1: Anonymization (Mini exercise) | Schritt 1: 1/3 WL Preparation BR
Aktive Rolle:
Task:
- Divide participants into 3 BR, one document per group
- "Please try to anonymize the study."
- Use the comment function or track changes
- BR time: approximately 20 minutes.
- Each group will present their results in the plenum, with one participant per group, maximum 1-2 minutes
- "The names of the participants in each group will be read out shortly. Please click on the link to the Sciebo folder BEFORE switching to breakout rooms. Please work in the document assigned to your group."
Passive Rolle:
* Prepare BR (3 groups)
* In chat: link to Sciebo folder
* In chat: task description
* Read out which person is in which group (1 to 3)
--- Text für Chat---
Assignment for Breakout Room:
- Please try to anonymize the study.
- Use the comment function or the "track changes" function for this.
- Time: about 10 minutes.
- Follow the link and use the document of the group you are assigned to.
- Please prepare to briefly present your group's results in the plenary (max. 1-2 minutes/group)
-*/-*/-*/-*/-*/-*/-*/-*/-*/-*/-*/-*/-*/-*/-*/-*/-*/-*/-*/-*/</v>
      </c>
    </row>
    <row r="399" spans="1:12" x14ac:dyDescent="0.2">
      <c r="A399" s="6">
        <f>'TtT V5-1 TS'!$B533</f>
        <v>6</v>
      </c>
      <c r="B399" s="6" t="e">
        <f>'TtT V5-1 TS'!#REF!</f>
        <v>#REF!</v>
      </c>
      <c r="C399" s="6" t="str" cm="1">
        <f t="array" ref="C399">_xlfn.IFS('TtT V5-1 TS'!AD533="na","na",'TtT V5-1 TS'!AD533='TtT V5-1 TS'!AF533,_xlfn.CONCAT('TtT V5-1 TS'!AE533),'TtT V5-1 TS'!AD533&lt;&gt;'TtT V5-1 TS'!AF533,_xlfn.CONCAT('TtT V5-1 TS'!AE533,"-",'TtT V5-1 TS'!AG533))</f>
        <v>17.8</v>
      </c>
      <c r="D399" s="14" t="str">
        <f>_xlfn.CONCAT("[",TEXT('TtT V5-1 TS'!G533,"mm" ),"m; bis ",TEXT('TtT V5-1 TS'!J533,"hh:mm")," --- Folie ",Foliennotizen[[#This Row],[Folien]]," (",TEXT('TtT V5-1 TS'!AH533,"#"),")]")</f>
        <v>[10m; bis 13:10 --- Folie 17.8 (1)]</v>
      </c>
      <c r="E399" s="6" t="str">
        <f>_xlfn.CONCAT(CHAR(10),"ID: ",'TtT V5-1 TS'!L533," | Einheit ",'TtT V5-1 TS'!M533,": ",'TtT V5-1 TS'!N533," | Baustein ",'TtT V5-1 TS'!O533,": ",'TtT V5-1 TS'!P533)</f>
        <v xml:space="preserve">
ID: 17.03.01.03_v_EN | Einheit 17: Legal aspects | Baustein 3: Anonymization</v>
      </c>
      <c r="F399" s="6" t="str">
        <f>_xlfn.CONCAT(CHAR(10),"Inhalt ",'TtT V5-1 TS'!Q533,": ",'TtT V5-1 TS'!R533," (",'TtT V5-1 TS'!S533,") | Schritt ",'TtT V5-1 TS'!T533,": ",'TtT V5-1 TS'!U533)</f>
        <v xml:space="preserve">
Inhalt 1: Anonymization (Mini exercise) | Schritt 3: 2/3 Participants group work BR</v>
      </c>
      <c r="G399" s="6" t="str">
        <f>_xlfn.CONCAT(CHAR(10),CHAR(10),"Aktive Rolle:",CHAR(10),'TtT V5-1 TS'!Z533)</f>
        <v xml:space="preserve">
Aktive Rolle:
Participants: group work in  BR</v>
      </c>
      <c r="H399" s="6" t="str">
        <f>IF(ISBLANK('TtT V5-1 TS'!AA533),"",_xlfn.CONCAT(CHAR(10),CHAR(10),"Passive Rolle:",CHAR(10),'TtT V5-1 TS'!AA533))</f>
        <v xml:space="preserve">
Passive Rolle:
* Start recall timer after 8 minutes</v>
      </c>
      <c r="I399" s="6" t="str">
        <f>IF(ISBLANK('TtT V5-1 TS'!AB533),"",_xlfn.CONCAT(CHAR(10),CHAR(10),"--- Text für Chat---",CHAR(10),'TtT V5-1 TS'!AB533))</f>
        <v/>
      </c>
      <c r="J399" s="6" t="str">
        <f>IF(ISBLANK('TtT V5-1 TS'!AK533),"",_xlfn.CONCAT(CHAR(10),CHAR(10),"--- Ressource für Chat---",CHAR(10),'TtT V5-1 TS'!AK533))</f>
        <v/>
      </c>
      <c r="K399" s="6" t="str">
        <f t="shared" si="4"/>
        <v xml:space="preserve">
-*/-*/-*/-*/-*/-*/-*/-*/-*/-*/-*/-*/-*/-*/-*/-*/-*/-*/-*/-*/</v>
      </c>
      <c r="L399" s="7" t="str">
        <f>_xlfn.CONCAT(CHAR(10),Foliennotizen[[#This Row],[von bis - BS-Teilung]:[Zusatz Notes]])</f>
        <v xml:space="preserve">
[10m; bis 13:10 --- Folie 17.8 (1)]
ID: 17.03.01.03_v_EN | Einheit 17: Legal aspects | Baustein 3: Anonymization
Inhalt 1: Anonymization (Mini exercise) | Schritt 3: 2/3 Participants group work BR
Aktive Rolle:
Participants: group work in  BR
Passive Rolle:
* Start recall timer after 8 minutes
-*/-*/-*/-*/-*/-*/-*/-*/-*/-*/-*/-*/-*/-*/-*/-*/-*/-*/-*/-*/</v>
      </c>
    </row>
    <row r="400" spans="1:12" x14ac:dyDescent="0.2">
      <c r="A400" s="6">
        <f>'TtT V5-1 TS'!$B535</f>
        <v>6</v>
      </c>
      <c r="B400" s="6" t="e">
        <f>'TtT V5-1 TS'!#REF!</f>
        <v>#REF!</v>
      </c>
      <c r="C400" s="6" t="str" cm="1">
        <f t="array" ref="C400">_xlfn.IFS('TtT V5-1 TS'!AD535="na","na",'TtT V5-1 TS'!AD535='TtT V5-1 TS'!AF535,_xlfn.CONCAT('TtT V5-1 TS'!AE535),'TtT V5-1 TS'!AD535&lt;&gt;'TtT V5-1 TS'!AF535,_xlfn.CONCAT('TtT V5-1 TS'!AE535,"-",'TtT V5-1 TS'!AG535))</f>
        <v>18.1-18.3</v>
      </c>
      <c r="D400" s="14" t="str">
        <f>_xlfn.CONCAT("[",TEXT('TtT V5-1 TS'!G535,"mm" ),"m; bis ",TEXT('TtT V5-1 TS'!J535,"hh:mm")," --- Folie ",Foliennotizen[[#This Row],[Folien]]," (",TEXT('TtT V5-1 TS'!AH535,"#"),")]")</f>
        <v>[03m; bis 13:23 --- Folie 18.1-18.3 (3)]</v>
      </c>
      <c r="E400" s="6" t="str">
        <f>_xlfn.CONCAT(CHAR(10),"ID: ",'TtT V5-1 TS'!L535," | Einheit ",'TtT V5-1 TS'!M535,": ",'TtT V5-1 TS'!N535," | Baustein ",'TtT V5-1 TS'!O535,": ",'TtT V5-1 TS'!P535)</f>
        <v xml:space="preserve">
ID: 18.01.01.01_v_EN | Einheit 18: RD Infrastructures | Baustein 1: RDM at educational institutions</v>
      </c>
      <c r="F400" s="6" t="str">
        <f>_xlfn.CONCAT(CHAR(10),"Inhalt ",'TtT V5-1 TS'!Q535,": ",'TtT V5-1 TS'!R535," (",'TtT V5-1 TS'!S535,") | Schritt ",'TtT V5-1 TS'!T535,": ",'TtT V5-1 TS'!U535)</f>
        <v xml:space="preserve">
Inhalt 1: RDM Infrastructure  (Talk) | Schritt 1: WL speaks</v>
      </c>
      <c r="G400" s="6" t="str">
        <f>_xlfn.CONCAT(CHAR(10),CHAR(10),"Aktive Rolle:",CHAR(10),'TtT V5-1 TS'!Z535)</f>
        <v xml:space="preserve">
Aktive Rolle:
Talk: Introduction to possible services and structures of RDM institutions at universities</v>
      </c>
      <c r="H400" s="6" t="str">
        <f>IF(ISBLANK('TtT V5-1 TS'!AA535),"",_xlfn.CONCAT(CHAR(10),CHAR(10),"Passive Rolle:",CHAR(10),'TtT V5-1 TS'!AA535))</f>
        <v/>
      </c>
      <c r="I400" s="6" t="str">
        <f>IF(ISBLANK('TtT V5-1 TS'!AB535),"",_xlfn.CONCAT(CHAR(10),CHAR(10),"--- Text für Chat---",CHAR(10),'TtT V5-1 TS'!AB535))</f>
        <v/>
      </c>
      <c r="J400" s="6" t="str">
        <f>IF(ISBLANK('TtT V5-1 TS'!AK535),"",_xlfn.CONCAT(CHAR(10),CHAR(10),"--- Ressource für Chat---",CHAR(10),'TtT V5-1 TS'!AK535))</f>
        <v/>
      </c>
      <c r="K400" s="6" t="str">
        <f t="shared" si="4"/>
        <v xml:space="preserve">
-*/-*/-*/-*/-*/-*/-*/-*/-*/-*/-*/-*/-*/-*/-*/-*/-*/-*/-*/-*/</v>
      </c>
      <c r="L400" s="7" t="str">
        <f>_xlfn.CONCAT(CHAR(10),Foliennotizen[[#This Row],[von bis - BS-Teilung]:[Zusatz Notes]])</f>
        <v xml:space="preserve">
[03m; bis 13:23 --- Folie 18.1-18.3 (3)]
ID: 18.01.01.01_v_EN | Einheit 18: RD Infrastructures | Baustein 1: RDM at educational institutions
Inhalt 1: RDM Infrastructure  (Talk) | Schritt 1: WL speaks
Aktive Rolle:
Talk: Introduction to possible services and structures of RDM institutions at universities
-*/-*/-*/-*/-*/-*/-*/-*/-*/-*/-*/-*/-*/-*/-*/-*/-*/-*/-*/-*/</v>
      </c>
    </row>
    <row r="401" spans="1:12" x14ac:dyDescent="0.2">
      <c r="A401" s="6">
        <f>'TtT V5-1 TS'!$B536</f>
        <v>6</v>
      </c>
      <c r="B401" s="6" t="e">
        <f>'TtT V5-1 TS'!#REF!</f>
        <v>#REF!</v>
      </c>
      <c r="C401" s="6" t="str" cm="1">
        <f t="array" ref="C401">_xlfn.IFS('TtT V5-1 TS'!AD536="na","na",'TtT V5-1 TS'!AD536='TtT V5-1 TS'!AF536,_xlfn.CONCAT('TtT V5-1 TS'!AE536),'TtT V5-1 TS'!AD536&lt;&gt;'TtT V5-1 TS'!AF536,_xlfn.CONCAT('TtT V5-1 TS'!AE536,"-",'TtT V5-1 TS'!AG536))</f>
        <v>na</v>
      </c>
      <c r="D401" s="14" t="str">
        <f>_xlfn.CONCAT("[",TEXT('TtT V5-1 TS'!G536,"mm" ),"m; bis ",TEXT('TtT V5-1 TS'!J536,"hh:mm")," --- Folie ",Foliennotizen[[#This Row],[Folien]]," (",TEXT('TtT V5-1 TS'!AH536,"#"),")]")</f>
        <v>[05m; bis 13:23 --- Folie na (na)]</v>
      </c>
      <c r="E401" s="6" t="str">
        <f>_xlfn.CONCAT(CHAR(10),"ID: ",'TtT V5-1 TS'!L536," | Einheit ",'TtT V5-1 TS'!M536,": ",'TtT V5-1 TS'!N536," | Baustein ",'TtT V5-1 TS'!O536,": ",'TtT V5-1 TS'!P536)</f>
        <v xml:space="preserve">
ID: 18.01.01a.01_v_EN | Einheit 18: RD Infrastructures | Baustein 1: RDM at educational institutions</v>
      </c>
      <c r="F401" s="6" t="str">
        <f>_xlfn.CONCAT(CHAR(10),"Inhalt ",'TtT V5-1 TS'!Q536,": ",'TtT V5-1 TS'!R536," (",'TtT V5-1 TS'!S536,") | Schritt ",'TtT V5-1 TS'!T536,": ",'TtT V5-1 TS'!U536)</f>
        <v xml:space="preserve">
Inhalt 01a: RDM Infrastructure  (Ideas out loud) | Schritt 1:  Participants provide input</v>
      </c>
      <c r="G401" s="6" t="str">
        <f>_xlfn.CONCAT(CHAR(10),CHAR(10),"Aktive Rolle:",CHAR(10),'TtT V5-1 TS'!Z536)</f>
        <v xml:space="preserve">
Aktive Rolle:
Task:
- Call-out without taking notes
- "What services for RDM do you know?"</v>
      </c>
      <c r="H401" s="6" t="str">
        <f>IF(ISBLANK('TtT V5-1 TS'!AA536),"",_xlfn.CONCAT(CHAR(10),CHAR(10),"Passive Rolle:",CHAR(10),'TtT V5-1 TS'!AA536))</f>
        <v/>
      </c>
      <c r="I401" s="6" t="str">
        <f>IF(ISBLANK('TtT V5-1 TS'!AB536),"",_xlfn.CONCAT(CHAR(10),CHAR(10),"--- Text für Chat---",CHAR(10),'TtT V5-1 TS'!AB536))</f>
        <v/>
      </c>
      <c r="J401" s="6" t="str">
        <f>IF(ISBLANK('TtT V5-1 TS'!AK536),"",_xlfn.CONCAT(CHAR(10),CHAR(10),"--- Ressource für Chat---",CHAR(10),'TtT V5-1 TS'!AK536))</f>
        <v/>
      </c>
      <c r="K401" s="6" t="str">
        <f t="shared" ref="K401:K573" si="5">_xlfn.CONCAT(CHAR(10),CHAR(10),"-*/-*/-*/-*/-*/-*/-*/-*/-*/-*/-*/-*/-*/-*/-*/-*/-*/-*/-*/-*/")</f>
        <v xml:space="preserve">
-*/-*/-*/-*/-*/-*/-*/-*/-*/-*/-*/-*/-*/-*/-*/-*/-*/-*/-*/-*/</v>
      </c>
      <c r="L401" s="7" t="str">
        <f>_xlfn.CONCAT(CHAR(10),Foliennotizen[[#This Row],[von bis - BS-Teilung]:[Zusatz Notes]])</f>
        <v xml:space="preserve">
[05m; bis 13:23 --- Folie na (na)]
ID: 18.01.01a.01_v_EN | Einheit 18: RD Infrastructures | Baustein 1: RDM at educational institutions
Inhalt 01a: RDM Infrastructure  (Ideas out loud) | Schritt 1:  Participants provide input
Aktive Rolle:
Task:
- Call-out without taking notes
- "What services for RDM do you know?"
-*/-*/-*/-*/-*/-*/-*/-*/-*/-*/-*/-*/-*/-*/-*/-*/-*/-*/-*/-*/</v>
      </c>
    </row>
    <row r="402" spans="1:12" x14ac:dyDescent="0.2">
      <c r="A402" s="6">
        <f>'TtT V5-1 TS'!$B537</f>
        <v>6</v>
      </c>
      <c r="B402" s="6" t="e">
        <f>'TtT V5-1 TS'!#REF!</f>
        <v>#REF!</v>
      </c>
      <c r="C402" s="6" t="str" cm="1">
        <f t="array" ref="C402">_xlfn.IFS('TtT V5-1 TS'!AD537="na","na",'TtT V5-1 TS'!AD537='TtT V5-1 TS'!AF537,_xlfn.CONCAT('TtT V5-1 TS'!AE537),'TtT V5-1 TS'!AD537&lt;&gt;'TtT V5-1 TS'!AF537,_xlfn.CONCAT('TtT V5-1 TS'!AE537,"-",'TtT V5-1 TS'!AG537))</f>
        <v>18.4</v>
      </c>
      <c r="D402" s="14" t="str">
        <f>_xlfn.CONCAT("[",TEXT('TtT V5-1 TS'!G537,"mm" ),"m; bis ",TEXT('TtT V5-1 TS'!J537,"hh:mm")," --- Folie ",Foliennotizen[[#This Row],[Folien]]," (",TEXT('TtT V5-1 TS'!AH537,"#"),")]")</f>
        <v>[05m; bis 13:28 --- Folie 18.4 (1)]</v>
      </c>
      <c r="E402" s="6" t="str">
        <f>_xlfn.CONCAT(CHAR(10),"ID: ",'TtT V5-1 TS'!L537," | Einheit ",'TtT V5-1 TS'!M537,": ",'TtT V5-1 TS'!N537," | Baustein ",'TtT V5-1 TS'!O537,": ",'TtT V5-1 TS'!P537)</f>
        <v xml:space="preserve">
ID: 18.01.02.01_v_EN | Einheit 18: RD Infrastructures | Baustein 1: RDM at educational institutions</v>
      </c>
      <c r="F402" s="6" t="str">
        <f>_xlfn.CONCAT(CHAR(10),"Inhalt ",'TtT V5-1 TS'!Q537,": ",'TtT V5-1 TS'!R537," (",'TtT V5-1 TS'!S537,") | Schritt ",'TtT V5-1 TS'!T537,": ",'TtT V5-1 TS'!U537)</f>
        <v xml:space="preserve">
Inhalt 2: RDM Infrastructure  (Stamp) | Schritt 1: Participants work</v>
      </c>
      <c r="G402" s="6" t="str">
        <f>_xlfn.CONCAT(CHAR(10),CHAR(10),"Aktive Rolle:",CHAR(10),'TtT V5-1 TS'!Z537)</f>
        <v xml:space="preserve">
Aktive Rolle:
Task:
- "To get an idea of the RDM tasks carried out at your respective institution, we would like you to place stamps next to the green terms: Which of these, to your knowledge, apply to your location?"</v>
      </c>
      <c r="H402" s="6" t="str">
        <f>IF(ISBLANK('TtT V5-1 TS'!AA537),"",_xlfn.CONCAT(CHAR(10),CHAR(10),"Passive Rolle:",CHAR(10),'TtT V5-1 TS'!AA537))</f>
        <v xml:space="preserve">
Passive Rolle:
* Activate whiteboard function for commenting in video conferencing software if needed
* Save comments as a screenshot</v>
      </c>
      <c r="I402" s="6" t="str">
        <f>IF(ISBLANK('TtT V5-1 TS'!AB537),"",_xlfn.CONCAT(CHAR(10),CHAR(10),"--- Text für Chat---",CHAR(10),'TtT V5-1 TS'!AB537))</f>
        <v/>
      </c>
      <c r="J402" s="6" t="str">
        <f>IF(ISBLANK('TtT V5-1 TS'!AK537),"",_xlfn.CONCAT(CHAR(10),CHAR(10),"--- Ressource für Chat---",CHAR(10),'TtT V5-1 TS'!AK537))</f>
        <v/>
      </c>
      <c r="K402" s="6" t="str">
        <f t="shared" si="5"/>
        <v xml:space="preserve">
-*/-*/-*/-*/-*/-*/-*/-*/-*/-*/-*/-*/-*/-*/-*/-*/-*/-*/-*/-*/</v>
      </c>
      <c r="L402" s="7" t="str">
        <f>_xlfn.CONCAT(CHAR(10),Foliennotizen[[#This Row],[von bis - BS-Teilung]:[Zusatz Notes]])</f>
        <v xml:space="preserve">
[05m; bis 13:28 --- Folie 18.4 (1)]
ID: 18.01.02.01_v_EN | Einheit 18: RD Infrastructures | Baustein 1: RDM at educational institutions
Inhalt 2: RDM Infrastructure  (Stamp) | Schritt 1: Participants work
Aktive Rolle:
Task:
- "To get an idea of the RDM tasks carried out at your respective institution, we would like you to place stamps next to the green terms: Which of these, to your knowledge, apply to your location?"
Passive Rolle:
* Activate whiteboard function for commenting in video conferencing software if needed
* Save comments as a screenshot
-*/-*/-*/-*/-*/-*/-*/-*/-*/-*/-*/-*/-*/-*/-*/-*/-*/-*/-*/-*/</v>
      </c>
    </row>
    <row r="403" spans="1:12" x14ac:dyDescent="0.2">
      <c r="A403" s="6">
        <f>'TtT V5-1 TS'!$B539</f>
        <v>6</v>
      </c>
      <c r="B403" s="6" t="e">
        <f>'TtT V5-1 TS'!#REF!</f>
        <v>#REF!</v>
      </c>
      <c r="C403" s="6" t="str" cm="1">
        <f t="array" ref="C403">_xlfn.IFS('TtT V5-1 TS'!AD539="na","na",'TtT V5-1 TS'!AD539='TtT V5-1 TS'!AF539,_xlfn.CONCAT('TtT V5-1 TS'!AE539),'TtT V5-1 TS'!AD539&lt;&gt;'TtT V5-1 TS'!AF539,_xlfn.CONCAT('TtT V5-1 TS'!AE539,"-",'TtT V5-1 TS'!AG539))</f>
        <v>18.6</v>
      </c>
      <c r="D403" s="14" t="str">
        <f>_xlfn.CONCAT("[",TEXT('TtT V5-1 TS'!G539,"mm" ),"m; bis ",TEXT('TtT V5-1 TS'!J539,"hh:mm")," --- Folie ",Foliennotizen[[#This Row],[Folien]]," (",TEXT('TtT V5-1 TS'!AH539,"#"),")]")</f>
        <v>[01m; bis 13:36 --- Folie 18.6 (1)]</v>
      </c>
      <c r="E403" s="6" t="str">
        <f>_xlfn.CONCAT(CHAR(10),"ID: ",'TtT V5-1 TS'!L539," | Einheit ",'TtT V5-1 TS'!M539,": ",'TtT V5-1 TS'!N539," | Baustein ",'TtT V5-1 TS'!O539,": ",'TtT V5-1 TS'!P539)</f>
        <v xml:space="preserve">
ID: 18.02.02.01_v_EN | Einheit 18: RD Infrastructures | Baustein 2: RDM Infrastructure</v>
      </c>
      <c r="F403" s="6" t="str">
        <f>_xlfn.CONCAT(CHAR(10),"Inhalt ",'TtT V5-1 TS'!Q539,": ",'TtT V5-1 TS'!R539," (",'TtT V5-1 TS'!S539,") | Schritt ",'TtT V5-1 TS'!T539,": ",'TtT V5-1 TS'!U539)</f>
        <v xml:space="preserve">
Inhalt 2: Diamond rise (Talk) | Schritt 1: WL speaks</v>
      </c>
      <c r="G403" s="6" t="str">
        <f>_xlfn.CONCAT(CHAR(10),CHAR(10),"Aktive Rolle:",CHAR(10),'TtT V5-1 TS'!Z539)</f>
        <v xml:space="preserve">
Aktive Rolle:
Talk:
-DIAMANT Model and RISE-DE
- Optionally, announce DIAMANT and RISE events (if applicable)</v>
      </c>
      <c r="H403" s="6" t="str">
        <f>IF(ISBLANK('TtT V5-1 TS'!AA539),"",_xlfn.CONCAT(CHAR(10),CHAR(10),"Passive Rolle:",CHAR(10),'TtT V5-1 TS'!AA539))</f>
        <v xml:space="preserve">
Passive Rolle:
* In chat: links to announcements of DIAMANT and RISE events</v>
      </c>
      <c r="I403" s="6" t="str">
        <f>IF(ISBLANK('TtT V5-1 TS'!AB539),"",_xlfn.CONCAT(CHAR(10),CHAR(10),"--- Text für Chat---",CHAR(10),'TtT V5-1 TS'!AB539))</f>
        <v/>
      </c>
      <c r="J403" s="6" t="str">
        <f>IF(ISBLANK('TtT V5-1 TS'!AK539),"",_xlfn.CONCAT(CHAR(10),CHAR(10),"--- Ressource für Chat---",CHAR(10),'TtT V5-1 TS'!AK539))</f>
        <v/>
      </c>
      <c r="K403" s="6" t="str">
        <f t="shared" si="5"/>
        <v xml:space="preserve">
-*/-*/-*/-*/-*/-*/-*/-*/-*/-*/-*/-*/-*/-*/-*/-*/-*/-*/-*/-*/</v>
      </c>
      <c r="L403" s="7" t="str">
        <f>_xlfn.CONCAT(CHAR(10),Foliennotizen[[#This Row],[von bis - BS-Teilung]:[Zusatz Notes]])</f>
        <v xml:space="preserve">
[01m; bis 13:36 --- Folie 18.6 (1)]
ID: 18.02.02.01_v_EN | Einheit 18: RD Infrastructures | Baustein 2: RDM Infrastructure
Inhalt 2: Diamond rise (Talk) | Schritt 1: WL speaks
Aktive Rolle:
Talk:
-DIAMANT Model and RISE-DE
- Optionally, announce DIAMANT and RISE events (if applicable)
Passive Rolle:
* In chat: links to announcements of DIAMANT and RISE events
-*/-*/-*/-*/-*/-*/-*/-*/-*/-*/-*/-*/-*/-*/-*/-*/-*/-*/-*/-*/</v>
      </c>
    </row>
    <row r="404" spans="1:12" x14ac:dyDescent="0.2">
      <c r="A404" s="6">
        <f>'TtT V5-1 TS'!$B540</f>
        <v>6</v>
      </c>
      <c r="B404" s="6" t="e">
        <f>'TtT V5-1 TS'!#REF!</f>
        <v>#REF!</v>
      </c>
      <c r="C404" s="6" t="str" cm="1">
        <f t="array" ref="C404">_xlfn.IFS('TtT V5-1 TS'!AD540="na","na",'TtT V5-1 TS'!AD540='TtT V5-1 TS'!AF540,_xlfn.CONCAT('TtT V5-1 TS'!AE540),'TtT V5-1 TS'!AD540&lt;&gt;'TtT V5-1 TS'!AF540,_xlfn.CONCAT('TtT V5-1 TS'!AE540,"-",'TtT V5-1 TS'!AG540))</f>
        <v>na</v>
      </c>
      <c r="D404" s="14" t="str">
        <f>_xlfn.CONCAT("[",TEXT('TtT V5-1 TS'!G540,"mm" ),"m; bis ",TEXT('TtT V5-1 TS'!J540,"hh:mm")," --- Folie ",Foliennotizen[[#This Row],[Folien]]," (",TEXT('TtT V5-1 TS'!AH540,"#"),")]")</f>
        <v>[04m; bis 13:36 --- Folie na (na)]</v>
      </c>
      <c r="E404" s="6" t="str">
        <f>_xlfn.CONCAT(CHAR(10),"ID: ",'TtT V5-1 TS'!L540," | Einheit ",'TtT V5-1 TS'!M540,": ",'TtT V5-1 TS'!N540," | Baustein ",'TtT V5-1 TS'!O540,": ",'TtT V5-1 TS'!P540)</f>
        <v xml:space="preserve">
ID: 18.02.02a.01_v_EN | Einheit 18: RD Infrastructures | Baustein 2: RDM Infrastructure</v>
      </c>
      <c r="F404" s="6" t="str">
        <f>_xlfn.CONCAT(CHAR(10),"Inhalt ",'TtT V5-1 TS'!Q540,": ",'TtT V5-1 TS'!R540," (",'TtT V5-1 TS'!S540,") | Schritt ",'TtT V5-1 TS'!T540,": ",'TtT V5-1 TS'!U540)</f>
        <v xml:space="preserve">
Inhalt 02a: RDM Infrastructure at Own Institution  (Talk) | Schritt 1: WL speaks</v>
      </c>
      <c r="G404" s="6" t="str">
        <f>_xlfn.CONCAT(CHAR(10),CHAR(10),"Aktive Rolle:",CHAR(10),'TtT V5-1 TS'!Z540)</f>
        <v xml:space="preserve">
Aktive Rolle:
Talk:
- A staff member from the data center is invited
- Presentation of RDM infrastructure services of the institution</v>
      </c>
      <c r="H404" s="6" t="str">
        <f>IF(ISBLANK('TtT V5-1 TS'!AA540),"",_xlfn.CONCAT(CHAR(10),CHAR(10),"Passive Rolle:",CHAR(10),'TtT V5-1 TS'!AA540))</f>
        <v/>
      </c>
      <c r="I404" s="6" t="str">
        <f>IF(ISBLANK('TtT V5-1 TS'!AB540),"",_xlfn.CONCAT(CHAR(10),CHAR(10),"--- Text für Chat---",CHAR(10),'TtT V5-1 TS'!AB540))</f>
        <v/>
      </c>
      <c r="J404" s="6" t="str">
        <f>IF(ISBLANK('TtT V5-1 TS'!AK540),"",_xlfn.CONCAT(CHAR(10),CHAR(10),"--- Ressource für Chat---",CHAR(10),'TtT V5-1 TS'!AK540))</f>
        <v/>
      </c>
      <c r="K404" s="6" t="str">
        <f t="shared" si="5"/>
        <v xml:space="preserve">
-*/-*/-*/-*/-*/-*/-*/-*/-*/-*/-*/-*/-*/-*/-*/-*/-*/-*/-*/-*/</v>
      </c>
      <c r="L404" s="7" t="str">
        <f>_xlfn.CONCAT(CHAR(10),Foliennotizen[[#This Row],[von bis - BS-Teilung]:[Zusatz Notes]])</f>
        <v xml:space="preserve">
[04m; bis 13:36 --- Folie na (na)]
ID: 18.02.02a.01_v_EN | Einheit 18: RD Infrastructures | Baustein 2: RDM Infrastructure
Inhalt 02a: RDM Infrastructure at Own Institution  (Talk) | Schritt 1: WL speaks
Aktive Rolle:
Talk:
- A staff member from the data center is invited
- Presentation of RDM infrastructure services of the institution
-*/-*/-*/-*/-*/-*/-*/-*/-*/-*/-*/-*/-*/-*/-*/-*/-*/-*/-*/-*/</v>
      </c>
    </row>
    <row r="405" spans="1:12" x14ac:dyDescent="0.2">
      <c r="A405" s="6">
        <f>'TtT V5-1 TS'!$B541</f>
        <v>6</v>
      </c>
      <c r="B405" s="6" t="e">
        <f>'TtT V5-1 TS'!#REF!</f>
        <v>#REF!</v>
      </c>
      <c r="C405" s="6" t="str" cm="1">
        <f t="array" ref="C405">_xlfn.IFS('TtT V5-1 TS'!AD541="na","na",'TtT V5-1 TS'!AD541='TtT V5-1 TS'!AF541,_xlfn.CONCAT('TtT V5-1 TS'!AE541),'TtT V5-1 TS'!AD541&lt;&gt;'TtT V5-1 TS'!AF541,_xlfn.CONCAT('TtT V5-1 TS'!AE541,"-",'TtT V5-1 TS'!AG541))</f>
        <v>18.7</v>
      </c>
      <c r="D405" s="14" t="str">
        <f>_xlfn.CONCAT("[",TEXT('TtT V5-1 TS'!G541,"mm" ),"m; bis ",TEXT('TtT V5-1 TS'!J541,"hh:mm")," --- Folie ",Foliennotizen[[#This Row],[Folien]]," (",TEXT('TtT V5-1 TS'!AH541,"#"),")]")</f>
        <v>[04m; bis 13:40 --- Folie 18.7 (1)]</v>
      </c>
      <c r="E405" s="6" t="str">
        <f>_xlfn.CONCAT(CHAR(10),"ID: ",'TtT V5-1 TS'!L541," | Einheit ",'TtT V5-1 TS'!M541,": ",'TtT V5-1 TS'!N541," | Baustein ",'TtT V5-1 TS'!O541,": ",'TtT V5-1 TS'!P541)</f>
        <v xml:space="preserve">
ID: 18.02.03.01_v_EN | Einheit 18: RD Infrastructures | Baustein 2: RDM Infrastructure</v>
      </c>
      <c r="F405" s="6" t="str">
        <f>_xlfn.CONCAT(CHAR(10),"Inhalt ",'TtT V5-1 TS'!Q541,": ",'TtT V5-1 TS'!R541," (",'TtT V5-1 TS'!S541,") | Schritt ",'TtT V5-1 TS'!T541,": ",'TtT V5-1 TS'!U541)</f>
        <v xml:space="preserve">
Inhalt 3: RDM Infrastructure at Own Institution  (Ideas out loud) | Schritt 1:  Participants provide input</v>
      </c>
      <c r="G405" s="6" t="str">
        <f>_xlfn.CONCAT(CHAR(10),CHAR(10),"Aktive Rolle:",CHAR(10),'TtT V5-1 TS'!Z541)</f>
        <v xml:space="preserve">
Aktive Rolle:
Task:
- Call- out without notes; Going around in a circle
-"What other/further services are available at your institution?"</v>
      </c>
      <c r="H405" s="6" t="str">
        <f>IF(ISBLANK('TtT V5-1 TS'!AA541),"",_xlfn.CONCAT(CHAR(10),CHAR(10),"Passive Rolle:",CHAR(10),'TtT V5-1 TS'!AA541))</f>
        <v/>
      </c>
      <c r="I405" s="6" t="str">
        <f>IF(ISBLANK('TtT V5-1 TS'!AB541),"",_xlfn.CONCAT(CHAR(10),CHAR(10),"--- Text für Chat---",CHAR(10),'TtT V5-1 TS'!AB541))</f>
        <v/>
      </c>
      <c r="J405" s="6" t="str">
        <f>IF(ISBLANK('TtT V5-1 TS'!AK541),"",_xlfn.CONCAT(CHAR(10),CHAR(10),"--- Ressource für Chat---",CHAR(10),'TtT V5-1 TS'!AK541))</f>
        <v/>
      </c>
      <c r="K405" s="6" t="str">
        <f t="shared" si="5"/>
        <v xml:space="preserve">
-*/-*/-*/-*/-*/-*/-*/-*/-*/-*/-*/-*/-*/-*/-*/-*/-*/-*/-*/-*/</v>
      </c>
      <c r="L405" s="7" t="str">
        <f>_xlfn.CONCAT(CHAR(10),Foliennotizen[[#This Row],[von bis - BS-Teilung]:[Zusatz Notes]])</f>
        <v xml:space="preserve">
[04m; bis 13:40 --- Folie 18.7 (1)]
ID: 18.02.03.01_v_EN | Einheit 18: RD Infrastructures | Baustein 2: RDM Infrastructure
Inhalt 3: RDM Infrastructure at Own Institution  (Ideas out loud) | Schritt 1:  Participants provide input
Aktive Rolle:
Task:
- Call- out without notes; Going around in a circle
-"What other/further services are available at your institution?"
-*/-*/-*/-*/-*/-*/-*/-*/-*/-*/-*/-*/-*/-*/-*/-*/-*/-*/-*/-*/</v>
      </c>
    </row>
    <row r="406" spans="1:12" x14ac:dyDescent="0.2">
      <c r="A406" s="6">
        <f>'TtT V5-1 TS'!$B543</f>
        <v>6</v>
      </c>
      <c r="B406" s="6" t="e">
        <f>'TtT V5-1 TS'!#REF!</f>
        <v>#REF!</v>
      </c>
      <c r="C406" s="6" t="str" cm="1">
        <f t="array" ref="C406">_xlfn.IFS('TtT V5-1 TS'!AD543="na","na",'TtT V5-1 TS'!AD543='TtT V5-1 TS'!AF543,_xlfn.CONCAT('TtT V5-1 TS'!AE543),'TtT V5-1 TS'!AD543&lt;&gt;'TtT V5-1 TS'!AF543,_xlfn.CONCAT('TtT V5-1 TS'!AE543,"-",'TtT V5-1 TS'!AG543))</f>
        <v>19.3</v>
      </c>
      <c r="D406" s="14" t="str">
        <f>_xlfn.CONCAT("[",TEXT('TtT V5-1 TS'!G543,"mm" ),"m; bis ",TEXT('TtT V5-1 TS'!J543,"hh:mm")," --- Folie ",Foliennotizen[[#This Row],[Folien]]," (",TEXT('TtT V5-1 TS'!AH543,"#"),")]")</f>
        <v>[10m; bis 13:52 --- Folie 19.3 (1)]</v>
      </c>
      <c r="E406" s="6" t="str">
        <f>_xlfn.CONCAT(CHAR(10),"ID: ",'TtT V5-1 TS'!L543," | Einheit ",'TtT V5-1 TS'!M543,": ",'TtT V5-1 TS'!N543," | Baustein ",'TtT V5-1 TS'!O543,": ",'TtT V5-1 TS'!P543)</f>
        <v xml:space="preserve">
ID: 19.01.01.02_v_EN | Einheit 19: Practical exercise | Baustein 1: DMP exercise</v>
      </c>
      <c r="F406" s="6" t="str">
        <f>_xlfn.CONCAT(CHAR(10),"Inhalt ",'TtT V5-1 TS'!Q543,": ",'TtT V5-1 TS'!R543," (",'TtT V5-1 TS'!S543,") | Schritt ",'TtT V5-1 TS'!T543,": ",'TtT V5-1 TS'!U543)</f>
        <v xml:space="preserve">
Inhalt 1: DMP (Mini exercise) | Schritt 2: 2/3 Participants work</v>
      </c>
      <c r="G406" s="6" t="str">
        <f>_xlfn.CONCAT(CHAR(10),CHAR(10),"Aktive Rolle:",CHAR(10),'TtT V5-1 TS'!Z543)</f>
        <v xml:space="preserve">
Aktive Rolle:
Participants: Individual work</v>
      </c>
      <c r="H406" s="6" t="str">
        <f>IF(ISBLANK('TtT V5-1 TS'!AA543),"",_xlfn.CONCAT(CHAR(10),CHAR(10),"Passive Rolle:",CHAR(10),'TtT V5-1 TS'!AA543))</f>
        <v xml:space="preserve">
Passive Rolle:
* Set timer for 10 minutes</v>
      </c>
      <c r="I406" s="6" t="str">
        <f>IF(ISBLANK('TtT V5-1 TS'!AB543),"",_xlfn.CONCAT(CHAR(10),CHAR(10),"--- Text für Chat---",CHAR(10),'TtT V5-1 TS'!AB543))</f>
        <v/>
      </c>
      <c r="J406" s="6" t="str">
        <f>IF(ISBLANK('TtT V5-1 TS'!AK543),"",_xlfn.CONCAT(CHAR(10),CHAR(10),"--- Ressource für Chat---",CHAR(10),'TtT V5-1 TS'!AK543))</f>
        <v/>
      </c>
      <c r="K406" s="6" t="str">
        <f t="shared" si="5"/>
        <v xml:space="preserve">
-*/-*/-*/-*/-*/-*/-*/-*/-*/-*/-*/-*/-*/-*/-*/-*/-*/-*/-*/-*/</v>
      </c>
      <c r="L406" s="7" t="str">
        <f>_xlfn.CONCAT(CHAR(10),Foliennotizen[[#This Row],[von bis - BS-Teilung]:[Zusatz Notes]])</f>
        <v xml:space="preserve">
[10m; bis 13:52 --- Folie 19.3 (1)]
ID: 19.01.01.02_v_EN | Einheit 19: Practical exercise | Baustein 1: DMP exercise
Inhalt 1: DMP (Mini exercise) | Schritt 2: 2/3 Participants work
Aktive Rolle:
Participants: Individual work
Passive Rolle:
* Set timer for 10 minutes
-*/-*/-*/-*/-*/-*/-*/-*/-*/-*/-*/-*/-*/-*/-*/-*/-*/-*/-*/-*/</v>
      </c>
    </row>
    <row r="407" spans="1:12" x14ac:dyDescent="0.2">
      <c r="A407" s="6">
        <f>'TtT V5-1 TS'!$B544</f>
        <v>6</v>
      </c>
      <c r="B407" s="6" t="e">
        <f>'TtT V5-1 TS'!#REF!</f>
        <v>#REF!</v>
      </c>
      <c r="C407" s="6" t="str" cm="1">
        <f t="array" ref="C407">_xlfn.IFS('TtT V5-1 TS'!AD544="na","na",'TtT V5-1 TS'!AD544='TtT V5-1 TS'!AF544,_xlfn.CONCAT('TtT V5-1 TS'!AE544),'TtT V5-1 TS'!AD544&lt;&gt;'TtT V5-1 TS'!AF544,_xlfn.CONCAT('TtT V5-1 TS'!AE544,"-",'TtT V5-1 TS'!AG544))</f>
        <v>19.4</v>
      </c>
      <c r="D407" s="14" t="str">
        <f>_xlfn.CONCAT("[",TEXT('TtT V5-1 TS'!G544,"mm" ),"m; bis ",TEXT('TtT V5-1 TS'!J544,"hh:mm")," --- Folie ",Foliennotizen[[#This Row],[Folien]]," (",TEXT('TtT V5-1 TS'!AH544,"#"),")]")</f>
        <v>[08m; bis 14:00 --- Folie 19.4 (1)]</v>
      </c>
      <c r="E407" s="6" t="str">
        <f>_xlfn.CONCAT(CHAR(10),"ID: ",'TtT V5-1 TS'!L544," | Einheit ",'TtT V5-1 TS'!M544,": ",'TtT V5-1 TS'!N544," | Baustein ",'TtT V5-1 TS'!O544,": ",'TtT V5-1 TS'!P544)</f>
        <v xml:space="preserve">
ID: 19.01.01.03_v_EN | Einheit 19: Practical exercise | Baustein 1: DMP exercise</v>
      </c>
      <c r="F407" s="6" t="str">
        <f>_xlfn.CONCAT(CHAR(10),"Inhalt ",'TtT V5-1 TS'!Q544,": ",'TtT V5-1 TS'!R544," (",'TtT V5-1 TS'!S544,") | Schritt ",'TtT V5-1 TS'!T544,": ",'TtT V5-1 TS'!U544)</f>
        <v xml:space="preserve">
Inhalt 1: DMP (Mini exercise) | Schritt 3: 3/3 Participants exchange ideas</v>
      </c>
      <c r="G407" s="6" t="str">
        <f>_xlfn.CONCAT(CHAR(10),CHAR(10),"Aktive Rolle:",CHAR(10),'TtT V5-1 TS'!Z544)</f>
        <v xml:space="preserve">
Aktive Rolle:
Moderation:
- "What problems did you encounter while filling it out?"
- Let participants work out solutions.
- participants receive sample DMPs after completion, but they are not discussed</v>
      </c>
      <c r="H407" s="6" t="str">
        <f>IF(ISBLANK('TtT V5-1 TS'!AA544),"",_xlfn.CONCAT(CHAR(10),CHAR(10),"Passive Rolle:",CHAR(10),'TtT V5-1 TS'!AA544))</f>
        <v xml:space="preserve">
Passive Rolle:
* In chat (after completing the exercise): Links to example DMPs</v>
      </c>
      <c r="I407" s="6" t="str">
        <f>IF(ISBLANK('TtT V5-1 TS'!AB544),"",_xlfn.CONCAT(CHAR(10),CHAR(10),"--- Text für Chat---",CHAR(10),'TtT V5-1 TS'!AB544))</f>
        <v/>
      </c>
      <c r="J407" s="6" t="str">
        <f>IF(ISBLANK('TtT V5-1 TS'!AK544),"",_xlfn.CONCAT(CHAR(10),CHAR(10),"--- Ressource für Chat---",CHAR(10),'TtT V5-1 TS'!AK544))</f>
        <v xml:space="preserve">
--- Ressource für Chat---
DMP-Beispiele:
- Guter DMP: https://doi.org/10.5281/zenodo.1243717
- Nicht so optimaler DMP: https://doi.org/10.5281/zenodo.3924451</v>
      </c>
      <c r="K407" s="6" t="str">
        <f t="shared" si="5"/>
        <v xml:space="preserve">
-*/-*/-*/-*/-*/-*/-*/-*/-*/-*/-*/-*/-*/-*/-*/-*/-*/-*/-*/-*/</v>
      </c>
      <c r="L407" s="7" t="str">
        <f>_xlfn.CONCAT(CHAR(10),Foliennotizen[[#This Row],[von bis - BS-Teilung]:[Zusatz Notes]])</f>
        <v xml:space="preserve">
[08m; bis 14:00 --- Folie 19.4 (1)]
ID: 19.01.01.03_v_EN | Einheit 19: Practical exercise | Baustein 1: DMP exercise
Inhalt 1: DMP (Mini exercise) | Schritt 3: 3/3 Participants exchange ideas
Aktive Rolle:
Moderation:
- "What problems did you encounter while filling it out?"
- Let participants work out solutions.
- participants receive sample DMPs after completion, but they are not discussed
Passive Rolle:
* In chat (after completing the exercise): Links to example DMPs
--- Ressource für Chat---
DMP-Beispiele:
- Guter DMP: https://doi.org/10.5281/zenodo.1243717
- Nicht so optimaler DMP: https://doi.org/10.5281/zenodo.3924451
-*/-*/-*/-*/-*/-*/-*/-*/-*/-*/-*/-*/-*/-*/-*/-*/-*/-*/-*/-*/</v>
      </c>
    </row>
    <row r="408" spans="1:12" x14ac:dyDescent="0.2">
      <c r="A408" s="6">
        <f>'TtT V5-1 TS'!$B545</f>
        <v>6</v>
      </c>
      <c r="B408" s="6" t="e">
        <f>'TtT V5-1 TS'!#REF!</f>
        <v>#REF!</v>
      </c>
      <c r="C408" s="6" t="str" cm="1">
        <f t="array" ref="C408">_xlfn.IFS('TtT V5-1 TS'!AD545="na","na",'TtT V5-1 TS'!AD545='TtT V5-1 TS'!AF545,_xlfn.CONCAT('TtT V5-1 TS'!AE545),'TtT V5-1 TS'!AD545&lt;&gt;'TtT V5-1 TS'!AF545,_xlfn.CONCAT('TtT V5-1 TS'!AE545,"-",'TtT V5-1 TS'!AG545))</f>
        <v>na</v>
      </c>
      <c r="D408" s="14" t="str">
        <f>_xlfn.CONCAT("[",TEXT('TtT V5-1 TS'!G545,"mm" ),"m; bis ",TEXT('TtT V5-1 TS'!J545,"hh:mm")," --- Folie ",Foliennotizen[[#This Row],[Folien]]," (",TEXT('TtT V5-1 TS'!AH545,"#"),")]")</f>
        <v>[05m; bis 14:00 --- Folie na (na)]</v>
      </c>
      <c r="E408" s="6" t="str">
        <f>_xlfn.CONCAT(CHAR(10),"ID: ",'TtT V5-1 TS'!L545," | Einheit ",'TtT V5-1 TS'!M545,": ",'TtT V5-1 TS'!N545," | Baustein ",'TtT V5-1 TS'!O545,": ",'TtT V5-1 TS'!P545)</f>
        <v xml:space="preserve">
ID: 19.01.01a.01_v_EN | Einheit 19: Practical exercise | Baustein 1: DMP exercise</v>
      </c>
      <c r="F408" s="6" t="str">
        <f>_xlfn.CONCAT(CHAR(10),"Inhalt ",'TtT V5-1 TS'!Q545,": ",'TtT V5-1 TS'!R545," (",'TtT V5-1 TS'!S545,") | Schritt ",'TtT V5-1 TS'!T545,": ",'TtT V5-1 TS'!U545)</f>
        <v xml:space="preserve">
Inhalt 01a: Summary of RDM (Crossword) | Schritt 1: Participants work</v>
      </c>
      <c r="G408" s="6" t="str">
        <f>_xlfn.CONCAT(CHAR(10),CHAR(10),"Aktive Rolle:",CHAR(10),'TtT V5-1 TS'!Z545)</f>
        <v xml:space="preserve">
Aktive Rolle:
Task:
- Participants receive a prepared crossword</v>
      </c>
      <c r="H408" s="6" t="str">
        <f>IF(ISBLANK('TtT V5-1 TS'!AA545),"",_xlfn.CONCAT(CHAR(10),CHAR(10),"Passive Rolle:",CHAR(10),'TtT V5-1 TS'!AA545))</f>
        <v/>
      </c>
      <c r="I408" s="6" t="str">
        <f>IF(ISBLANK('TtT V5-1 TS'!AB545),"",_xlfn.CONCAT(CHAR(10),CHAR(10),"--- Text für Chat---",CHAR(10),'TtT V5-1 TS'!AB545))</f>
        <v/>
      </c>
      <c r="J408" s="6" t="str">
        <f>IF(ISBLANK('TtT V5-1 TS'!AK545),"",_xlfn.CONCAT(CHAR(10),CHAR(10),"--- Ressource für Chat---",CHAR(10),'TtT V5-1 TS'!AK545))</f>
        <v/>
      </c>
      <c r="K408" s="6" t="str">
        <f t="shared" si="5"/>
        <v xml:space="preserve">
-*/-*/-*/-*/-*/-*/-*/-*/-*/-*/-*/-*/-*/-*/-*/-*/-*/-*/-*/-*/</v>
      </c>
      <c r="L408" s="7" t="str">
        <f>_xlfn.CONCAT(CHAR(10),Foliennotizen[[#This Row],[von bis - BS-Teilung]:[Zusatz Notes]])</f>
        <v xml:space="preserve">
[05m; bis 14:00 --- Folie na (na)]
ID: 19.01.01a.01_v_EN | Einheit 19: Practical exercise | Baustein 1: DMP exercise
Inhalt 01a: Summary of RDM (Crossword) | Schritt 1: Participants work
Aktive Rolle:
Task:
- Participants receive a prepared crossword
-*/-*/-*/-*/-*/-*/-*/-*/-*/-*/-*/-*/-*/-*/-*/-*/-*/-*/-*/-*/</v>
      </c>
    </row>
    <row r="409" spans="1:12" x14ac:dyDescent="0.2">
      <c r="A409" s="6">
        <f>'TtT V5-1 TS'!$B547</f>
        <v>6</v>
      </c>
      <c r="B409" s="6" t="e">
        <f>'TtT V5-1 TS'!#REF!</f>
        <v>#REF!</v>
      </c>
      <c r="C409" s="6" t="str" cm="1">
        <f t="array" ref="C409">_xlfn.IFS('TtT V5-1 TS'!AD547="na","na",'TtT V5-1 TS'!AD547='TtT V5-1 TS'!AF547,_xlfn.CONCAT('TtT V5-1 TS'!AE547),'TtT V5-1 TS'!AD547&lt;&gt;'TtT V5-1 TS'!AF547,_xlfn.CONCAT('TtT V5-1 TS'!AE547,"-",'TtT V5-1 TS'!AG547))</f>
        <v>na</v>
      </c>
      <c r="D409" s="14" t="str">
        <f>_xlfn.CONCAT("[",TEXT('TtT V5-1 TS'!G547,"mm" ),"m; bis ",TEXT('TtT V5-1 TS'!J547,"hh:mm")," --- Folie ",Foliennotizen[[#This Row],[Folien]]," (",TEXT('TtT V5-1 TS'!AH547,"#"),")]")</f>
        <v>[03m; bis 14:04 --- Folie na (na)]</v>
      </c>
      <c r="E409" s="6" t="str">
        <f>_xlfn.CONCAT(CHAR(10),"ID: ",'TtT V5-1 TS'!L547," | Einheit ",'TtT V5-1 TS'!M547,": ",'TtT V5-1 TS'!N547," | Baustein ",'TtT V5-1 TS'!O547,": ",'TtT V5-1 TS'!P547)</f>
        <v xml:space="preserve">
ID: 20.01.01a.01_v_EN | Einheit 20: Introduction to concept development | Baustein 1: Introduction</v>
      </c>
      <c r="F409" s="6" t="str">
        <f>_xlfn.CONCAT(CHAR(10),"Inhalt ",'TtT V5-1 TS'!Q547,": ",'TtT V5-1 TS'!R547," (",'TtT V5-1 TS'!S547,") | Schritt ",'TtT V5-1 TS'!T547,": ",'TtT V5-1 TS'!U547)</f>
        <v xml:space="preserve">
Inhalt 01a: Concept development (Ideas out loud) | Schritt 1:  Participants provide input</v>
      </c>
      <c r="G409" s="6" t="str">
        <f>_xlfn.CONCAT(CHAR(10),CHAR(10),"Aktive Rolle:",CHAR(10),'TtT V5-1 TS'!Z547)</f>
        <v xml:space="preserve">
Aktive Rolle:
Task:
- Call-out without notes
- "On the first day, we created mind maps for workshop design. What important points stayed with you?"
- Please call-out your answers</v>
      </c>
      <c r="H409" s="6" t="str">
        <f>IF(ISBLANK('TtT V5-1 TS'!AA547),"",_xlfn.CONCAT(CHAR(10),CHAR(10),"Passive Rolle:",CHAR(10),'TtT V5-1 TS'!AA547))</f>
        <v/>
      </c>
      <c r="I409" s="6" t="str">
        <f>IF(ISBLANK('TtT V5-1 TS'!AB547),"",_xlfn.CONCAT(CHAR(10),CHAR(10),"--- Text für Chat---",CHAR(10),'TtT V5-1 TS'!AB547))</f>
        <v/>
      </c>
      <c r="J409" s="6" t="str">
        <f>IF(ISBLANK('TtT V5-1 TS'!AK547),"",_xlfn.CONCAT(CHAR(10),CHAR(10),"--- Ressource für Chat---",CHAR(10),'TtT V5-1 TS'!AK547))</f>
        <v/>
      </c>
      <c r="K409" s="6" t="str">
        <f t="shared" si="5"/>
        <v xml:space="preserve">
-*/-*/-*/-*/-*/-*/-*/-*/-*/-*/-*/-*/-*/-*/-*/-*/-*/-*/-*/-*/</v>
      </c>
      <c r="L409" s="7" t="str">
        <f>_xlfn.CONCAT(CHAR(10),Foliennotizen[[#This Row],[von bis - BS-Teilung]:[Zusatz Notes]])</f>
        <v xml:space="preserve">
[03m; bis 14:04 --- Folie na (na)]
ID: 20.01.01a.01_v_EN | Einheit 20: Introduction to concept development | Baustein 1: Introduction
Inhalt 01a: Concept development (Ideas out loud) | Schritt 1:  Participants provide input
Aktive Rolle:
Task:
- Call-out without notes
- "On the first day, we created mind maps for workshop design. What important points stayed with you?"
- Please call-out your answers
-*/-*/-*/-*/-*/-*/-*/-*/-*/-*/-*/-*/-*/-*/-*/-*/-*/-*/-*/-*/</v>
      </c>
    </row>
    <row r="410" spans="1:12" x14ac:dyDescent="0.2">
      <c r="A410" s="6">
        <f>'TtT V5-1 TS'!$B548</f>
        <v>6</v>
      </c>
      <c r="B410" s="6" t="e">
        <f>'TtT V5-1 TS'!#REF!</f>
        <v>#REF!</v>
      </c>
      <c r="C410" s="6" t="str" cm="1">
        <f t="array" ref="C410">_xlfn.IFS('TtT V5-1 TS'!AD548="na","na",'TtT V5-1 TS'!AD548='TtT V5-1 TS'!AF548,_xlfn.CONCAT('TtT V5-1 TS'!AE548),'TtT V5-1 TS'!AD548&lt;&gt;'TtT V5-1 TS'!AF548,_xlfn.CONCAT('TtT V5-1 TS'!AE548,"-",'TtT V5-1 TS'!AG548))</f>
        <v>20.3</v>
      </c>
      <c r="D410" s="14" t="str">
        <f>_xlfn.CONCAT("[",TEXT('TtT V5-1 TS'!G548,"mm" ),"m; bis ",TEXT('TtT V5-1 TS'!J548,"hh:mm")," --- Folie ",Foliennotizen[[#This Row],[Folien]]," (",TEXT('TtT V5-1 TS'!AH548,"#"),")]")</f>
        <v>[02m; bis 14:06 --- Folie 20.3 (1)]</v>
      </c>
      <c r="E410" s="6" t="str">
        <f>_xlfn.CONCAT(CHAR(10),"ID: ",'TtT V5-1 TS'!L548," | Einheit ",'TtT V5-1 TS'!M548,": ",'TtT V5-1 TS'!N548," | Baustein ",'TtT V5-1 TS'!O548,": ",'TtT V5-1 TS'!P548)</f>
        <v xml:space="preserve">
ID: 20.02.01.01_v_EN | Einheit 20: Introduction to concept development | Baustein 2: Steps of Concept Development</v>
      </c>
      <c r="F410" s="6" t="str">
        <f>_xlfn.CONCAT(CHAR(10),"Inhalt ",'TtT V5-1 TS'!Q548,": ",'TtT V5-1 TS'!R548," (",'TtT V5-1 TS'!S548,") | Schritt ",'TtT V5-1 TS'!T548,": ",'TtT V5-1 TS'!U548)</f>
        <v xml:space="preserve">
Inhalt 1: Concept development (Talk) | Schritt 1: WL speaks</v>
      </c>
      <c r="G410" s="6" t="str">
        <f>_xlfn.CONCAT(CHAR(10),CHAR(10),"Aktive Rolle:",CHAR(10),'TtT V5-1 TS'!Z548)</f>
        <v xml:space="preserve">
Aktive Rolle:
Talk: Introduction to the 8 steps </v>
      </c>
      <c r="H410" s="6" t="str">
        <f>IF(ISBLANK('TtT V5-1 TS'!AA548),"",_xlfn.CONCAT(CHAR(10),CHAR(10),"Passive Rolle:",CHAR(10),'TtT V5-1 TS'!AA548))</f>
        <v/>
      </c>
      <c r="I410" s="6" t="str">
        <f>IF(ISBLANK('TtT V5-1 TS'!AB548),"",_xlfn.CONCAT(CHAR(10),CHAR(10),"--- Text für Chat---",CHAR(10),'TtT V5-1 TS'!AB548))</f>
        <v/>
      </c>
      <c r="J410" s="6" t="str">
        <f>IF(ISBLANK('TtT V5-1 TS'!AK548),"",_xlfn.CONCAT(CHAR(10),CHAR(10),"--- Ressource für Chat---",CHAR(10),'TtT V5-1 TS'!AK548))</f>
        <v/>
      </c>
      <c r="K410" s="6" t="str">
        <f t="shared" si="5"/>
        <v xml:space="preserve">
-*/-*/-*/-*/-*/-*/-*/-*/-*/-*/-*/-*/-*/-*/-*/-*/-*/-*/-*/-*/</v>
      </c>
      <c r="L410" s="7" t="str">
        <f>_xlfn.CONCAT(CHAR(10),Foliennotizen[[#This Row],[von bis - BS-Teilung]:[Zusatz Notes]])</f>
        <v xml:space="preserve">
[02m; bis 14:06 --- Folie 20.3 (1)]
ID: 20.02.01.01_v_EN | Einheit 20: Introduction to concept development | Baustein 2: Steps of Concept Development
Inhalt 1: Concept development (Talk) | Schritt 1: WL speaks
Aktive Rolle:
Talk: Introduction to the 8 steps 
-*/-*/-*/-*/-*/-*/-*/-*/-*/-*/-*/-*/-*/-*/-*/-*/-*/-*/-*/-*/</v>
      </c>
    </row>
    <row r="411" spans="1:12" x14ac:dyDescent="0.2">
      <c r="A411" s="6">
        <f>'TtT V5-1 TS'!$B549</f>
        <v>6</v>
      </c>
      <c r="B411" s="6" t="e">
        <f>'TtT V5-1 TS'!#REF!</f>
        <v>#REF!</v>
      </c>
      <c r="C411" s="6" t="str" cm="1">
        <f t="array" ref="C411">_xlfn.IFS('TtT V5-1 TS'!AD549="na","na",'TtT V5-1 TS'!AD549='TtT V5-1 TS'!AF549,_xlfn.CONCAT('TtT V5-1 TS'!AE549),'TtT V5-1 TS'!AD549&lt;&gt;'TtT V5-1 TS'!AF549,_xlfn.CONCAT('TtT V5-1 TS'!AE549,"-",'TtT V5-1 TS'!AG549))</f>
        <v>20.4-20.5</v>
      </c>
      <c r="D411" s="14" t="str">
        <f>_xlfn.CONCAT("[",TEXT('TtT V5-1 TS'!G549,"mm" ),"m; bis ",TEXT('TtT V5-1 TS'!J549,"hh:mm")," --- Folie ",Foliennotizen[[#This Row],[Folien]]," (",TEXT('TtT V5-1 TS'!AH549,"#"),")]")</f>
        <v>[01m; bis 14:07 --- Folie 20.4-20.5 (2)]</v>
      </c>
      <c r="E411" s="6" t="str">
        <f>_xlfn.CONCAT(CHAR(10),"ID: ",'TtT V5-1 TS'!L549," | Einheit ",'TtT V5-1 TS'!M549,": ",'TtT V5-1 TS'!N549," | Baustein ",'TtT V5-1 TS'!O549,": ",'TtT V5-1 TS'!P549)</f>
        <v xml:space="preserve">
ID: 20.03.01.02_v_EN | Einheit 20: Introduction to concept development | Baustein 3: Steps of Concept Development</v>
      </c>
      <c r="F411" s="6" t="str">
        <f>_xlfn.CONCAT(CHAR(10),"Inhalt ",'TtT V5-1 TS'!Q549,": ",'TtT V5-1 TS'!R549," (",'TtT V5-1 TS'!S549,") | Schritt ",'TtT V5-1 TS'!T549,": ",'TtT V5-1 TS'!U549)</f>
        <v xml:space="preserve">
Inhalt 1: Concept part 1 (Talk) | Schritt 2: WL speaks</v>
      </c>
      <c r="G411" s="6" t="str">
        <f>_xlfn.CONCAT(CHAR(10),CHAR(10),"Aktive Rolle:",CHAR(10),'TtT V5-1 TS'!Z549)</f>
        <v xml:space="preserve">
Aktive Rolle:
Talk: Step 1
-Open the topic
- Briefly mention the "Follow up to TtT" format, which is usually offered twice a year by the UAG</v>
      </c>
      <c r="H411" s="6" t="str">
        <f>IF(ISBLANK('TtT V5-1 TS'!AA549),"",_xlfn.CONCAT(CHAR(10),CHAR(10),"Passive Rolle:",CHAR(10),'TtT V5-1 TS'!AA549))</f>
        <v xml:space="preserve">
Passive Rolle:
* In chat [at Step 1]: Link to the follow-up</v>
      </c>
      <c r="I411" s="6" t="str">
        <f>IF(ISBLANK('TtT V5-1 TS'!AB549),"",_xlfn.CONCAT(CHAR(10),CHAR(10),"--- Text für Chat---",CHAR(10),'TtT V5-1 TS'!AB549))</f>
        <v/>
      </c>
      <c r="J411" s="6" t="str">
        <f>IF(ISBLANK('TtT V5-1 TS'!AK549),"",_xlfn.CONCAT(CHAR(10),CHAR(10),"--- Ressource für Chat---",CHAR(10),'TtT V5-1 TS'!AK549))</f>
        <v/>
      </c>
      <c r="K411" s="6" t="str">
        <f t="shared" si="5"/>
        <v xml:space="preserve">
-*/-*/-*/-*/-*/-*/-*/-*/-*/-*/-*/-*/-*/-*/-*/-*/-*/-*/-*/-*/</v>
      </c>
      <c r="L411" s="7" t="str">
        <f>_xlfn.CONCAT(CHAR(10),Foliennotizen[[#This Row],[von bis - BS-Teilung]:[Zusatz Notes]])</f>
        <v xml:space="preserve">
[01m; bis 14:07 --- Folie 20.4-20.5 (2)]
ID: 20.03.01.02_v_EN | Einheit 20: Introduction to concept development | Baustein 3: Steps of Concept Development
Inhalt 1: Concept part 1 (Talk) | Schritt 2: WL speaks
Aktive Rolle:
Talk: Step 1
-Open the topic
- Briefly mention the "Follow up to TtT" format, which is usually offered twice a year by the UAG
Passive Rolle:
* In chat [at Step 1]: Link to the follow-up
-*/-*/-*/-*/-*/-*/-*/-*/-*/-*/-*/-*/-*/-*/-*/-*/-*/-*/-*/-*/</v>
      </c>
    </row>
    <row r="412" spans="1:12" x14ac:dyDescent="0.2">
      <c r="A412" s="6">
        <f>'TtT V5-1 TS'!$B551</f>
        <v>6</v>
      </c>
      <c r="B412" s="6" t="e">
        <f>'TtT V5-1 TS'!#REF!</f>
        <v>#REF!</v>
      </c>
      <c r="C412" s="6" t="str" cm="1">
        <f t="array" ref="C412">_xlfn.IFS('TtT V5-1 TS'!AD551="na","na",'TtT V5-1 TS'!AD551='TtT V5-1 TS'!AF551,_xlfn.CONCAT('TtT V5-1 TS'!AE551),'TtT V5-1 TS'!AD551&lt;&gt;'TtT V5-1 TS'!AF551,_xlfn.CONCAT('TtT V5-1 TS'!AE551,"-",'TtT V5-1 TS'!AG551))</f>
        <v>20.7</v>
      </c>
      <c r="D412" s="14" t="str">
        <f>_xlfn.CONCAT("[",TEXT('TtT V5-1 TS'!G551,"mm" ),"m; bis ",TEXT('TtT V5-1 TS'!J551,"hh:mm")," --- Folie ",Foliennotizen[[#This Row],[Folien]]," (",TEXT('TtT V5-1 TS'!AH551,"#"),")]")</f>
        <v>[01m; bis 14:10 --- Folie 20.7 (1)]</v>
      </c>
      <c r="E412" s="6" t="str">
        <f>_xlfn.CONCAT(CHAR(10),"ID: ",'TtT V5-1 TS'!L551," | Einheit ",'TtT V5-1 TS'!M551,": ",'TtT V5-1 TS'!N551," | Baustein ",'TtT V5-1 TS'!O551,": ",'TtT V5-1 TS'!P551)</f>
        <v xml:space="preserve">
ID: 20.03.01.04_v_EN | Einheit 20: Introduction to concept development | Baustein 3: Steps of Concept Development</v>
      </c>
      <c r="F412" s="6" t="str">
        <f>_xlfn.CONCAT(CHAR(10),"Inhalt ",'TtT V5-1 TS'!Q551,": ",'TtT V5-1 TS'!R551," (",'TtT V5-1 TS'!S551,") | Schritt ",'TtT V5-1 TS'!T551,": ",'TtT V5-1 TS'!U551)</f>
        <v xml:space="preserve">
Inhalt 1: Concept part 3 (Talk) | Schritt 4: WL speaks</v>
      </c>
      <c r="G412" s="6" t="str">
        <f>_xlfn.CONCAT(CHAR(10),CHAR(10),"Aktive Rolle:",CHAR(10),'TtT V5-1 TS'!Z551)</f>
        <v xml:space="preserve">
Aktive Rolle:
Talk: Step 3
- Set priorities</v>
      </c>
      <c r="H412" s="6" t="str">
        <f>IF(ISBLANK('TtT V5-1 TS'!AA551),"",_xlfn.CONCAT(CHAR(10),CHAR(10),"Passive Rolle:",CHAR(10),'TtT V5-1 TS'!AA551))</f>
        <v/>
      </c>
      <c r="I412" s="6" t="str">
        <f>IF(ISBLANK('TtT V5-1 TS'!AB551),"",_xlfn.CONCAT(CHAR(10),CHAR(10),"--- Text für Chat---",CHAR(10),'TtT V5-1 TS'!AB551))</f>
        <v/>
      </c>
      <c r="J412" s="6" t="str">
        <f>IF(ISBLANK('TtT V5-1 TS'!AK551),"",_xlfn.CONCAT(CHAR(10),CHAR(10),"--- Ressource für Chat---",CHAR(10),'TtT V5-1 TS'!AK551))</f>
        <v/>
      </c>
      <c r="K412" s="6" t="str">
        <f t="shared" si="5"/>
        <v xml:space="preserve">
-*/-*/-*/-*/-*/-*/-*/-*/-*/-*/-*/-*/-*/-*/-*/-*/-*/-*/-*/-*/</v>
      </c>
      <c r="L412" s="7" t="str">
        <f>_xlfn.CONCAT(CHAR(10),Foliennotizen[[#This Row],[von bis - BS-Teilung]:[Zusatz Notes]])</f>
        <v xml:space="preserve">
[01m; bis 14:10 --- Folie 20.7 (1)]
ID: 20.03.01.04_v_EN | Einheit 20: Introduction to concept development | Baustein 3: Steps of Concept Development
Inhalt 1: Concept part 3 (Talk) | Schritt 4: WL speaks
Aktive Rolle:
Talk: Step 3
- Set priorities
-*/-*/-*/-*/-*/-*/-*/-*/-*/-*/-*/-*/-*/-*/-*/-*/-*/-*/-*/-*/</v>
      </c>
    </row>
    <row r="413" spans="1:12" x14ac:dyDescent="0.2">
      <c r="A413" s="6">
        <f>'TtT V5-1 TS'!$B552</f>
        <v>6</v>
      </c>
      <c r="B413" s="6" t="e">
        <f>'TtT V5-1 TS'!#REF!</f>
        <v>#REF!</v>
      </c>
      <c r="C413" s="6" t="str" cm="1">
        <f t="array" ref="C413">_xlfn.IFS('TtT V5-1 TS'!AD552="na","na",'TtT V5-1 TS'!AD552='TtT V5-1 TS'!AF552,_xlfn.CONCAT('TtT V5-1 TS'!AE552),'TtT V5-1 TS'!AD552&lt;&gt;'TtT V5-1 TS'!AF552,_xlfn.CONCAT('TtT V5-1 TS'!AE552,"-",'TtT V5-1 TS'!AG552))</f>
        <v>20.8</v>
      </c>
      <c r="D413" s="14" t="str">
        <f>_xlfn.CONCAT("[",TEXT('TtT V5-1 TS'!G552,"mm" ),"m; bis ",TEXT('TtT V5-1 TS'!J552,"hh:mm")," --- Folie ",Foliennotizen[[#This Row],[Folien]]," (",TEXT('TtT V5-1 TS'!AH552,"#"),")]")</f>
        <v>[01m; bis 14:11 --- Folie 20.8 (1)]</v>
      </c>
      <c r="E413" s="6" t="str">
        <f>_xlfn.CONCAT(CHAR(10),"ID: ",'TtT V5-1 TS'!L552," | Einheit ",'TtT V5-1 TS'!M552,": ",'TtT V5-1 TS'!N552," | Baustein ",'TtT V5-1 TS'!O552,": ",'TtT V5-1 TS'!P552)</f>
        <v xml:space="preserve">
ID: 20.03.01.05_v_EN | Einheit 20: Introduction to concept development | Baustein 3: Steps of Concept Development</v>
      </c>
      <c r="F413" s="6" t="str">
        <f>_xlfn.CONCAT(CHAR(10),"Inhalt ",'TtT V5-1 TS'!Q552,": ",'TtT V5-1 TS'!R552," (",'TtT V5-1 TS'!S552,") | Schritt ",'TtT V5-1 TS'!T552,": ",'TtT V5-1 TS'!U552)</f>
        <v xml:space="preserve">
Inhalt 1: Concept part 4 (Talk) | Schritt 5: WL speaks</v>
      </c>
      <c r="G413" s="6" t="str">
        <f>_xlfn.CONCAT(CHAR(10),CHAR(10),"Aktive Rolle:",CHAR(10),'TtT V5-1 TS'!Z552)</f>
        <v xml:space="preserve">
Aktive Rolle:
Talk: Step 4
- Identify main and sub-points
- Mention the subject map (or workshop map) as a possible visualization method</v>
      </c>
      <c r="H413" s="6" t="str">
        <f>IF(ISBLANK('TtT V5-1 TS'!AA552),"",_xlfn.CONCAT(CHAR(10),CHAR(10),"Passive Rolle:",CHAR(10),'TtT V5-1 TS'!AA552))</f>
        <v/>
      </c>
      <c r="I413" s="6" t="str">
        <f>IF(ISBLANK('TtT V5-1 TS'!AB552),"",_xlfn.CONCAT(CHAR(10),CHAR(10),"--- Text für Chat---",CHAR(10),'TtT V5-1 TS'!AB552))</f>
        <v/>
      </c>
      <c r="J413" s="6" t="str">
        <f>IF(ISBLANK('TtT V5-1 TS'!AK552),"",_xlfn.CONCAT(CHAR(10),CHAR(10),"--- Ressource für Chat---",CHAR(10),'TtT V5-1 TS'!AK552))</f>
        <v/>
      </c>
      <c r="K413" s="6" t="str">
        <f t="shared" si="5"/>
        <v xml:space="preserve">
-*/-*/-*/-*/-*/-*/-*/-*/-*/-*/-*/-*/-*/-*/-*/-*/-*/-*/-*/-*/</v>
      </c>
      <c r="L413" s="7" t="str">
        <f>_xlfn.CONCAT(CHAR(10),Foliennotizen[[#This Row],[von bis - BS-Teilung]:[Zusatz Notes]])</f>
        <v xml:space="preserve">
[01m; bis 14:11 --- Folie 20.8 (1)]
ID: 20.03.01.05_v_EN | Einheit 20: Introduction to concept development | Baustein 3: Steps of Concept Development
Inhalt 1: Concept part 4 (Talk) | Schritt 5: WL speaks
Aktive Rolle:
Talk: Step 4
- Identify main and sub-points
- Mention the subject map (or workshop map) as a possible visualization method
-*/-*/-*/-*/-*/-*/-*/-*/-*/-*/-*/-*/-*/-*/-*/-*/-*/-*/-*/-*/</v>
      </c>
    </row>
    <row r="414" spans="1:12" x14ac:dyDescent="0.2">
      <c r="A414" s="6">
        <f>'TtT V5-1 TS'!$B553</f>
        <v>6</v>
      </c>
      <c r="B414" s="6" t="e">
        <f>'TtT V5-1 TS'!#REF!</f>
        <v>#REF!</v>
      </c>
      <c r="C414" s="6" t="str" cm="1">
        <f t="array" ref="C414">_xlfn.IFS('TtT V5-1 TS'!AD553="na","na",'TtT V5-1 TS'!AD553='TtT V5-1 TS'!AF553,_xlfn.CONCAT('TtT V5-1 TS'!AE553),'TtT V5-1 TS'!AD553&lt;&gt;'TtT V5-1 TS'!AF553,_xlfn.CONCAT('TtT V5-1 TS'!AE553,"-",'TtT V5-1 TS'!AG553))</f>
        <v>20.9</v>
      </c>
      <c r="D414" s="14" t="str">
        <f>_xlfn.CONCAT("[",TEXT('TtT V5-1 TS'!G553,"mm" ),"m; bis ",TEXT('TtT V5-1 TS'!J553,"hh:mm")," --- Folie ",Foliennotizen[[#This Row],[Folien]]," (",TEXT('TtT V5-1 TS'!AH553,"#"),")]")</f>
        <v>[01m; bis 14:12 --- Folie 20.9 (1)]</v>
      </c>
      <c r="E414" s="6" t="str">
        <f>_xlfn.CONCAT(CHAR(10),"ID: ",'TtT V5-1 TS'!L553," | Einheit ",'TtT V5-1 TS'!M553,": ",'TtT V5-1 TS'!N553," | Baustein ",'TtT V5-1 TS'!O553,": ",'TtT V5-1 TS'!P553)</f>
        <v xml:space="preserve">
ID: 20.03.01.06_v_EN | Einheit 20: Introduction to concept development | Baustein 3: Steps of Concept Development</v>
      </c>
      <c r="F414" s="6" t="str">
        <f>_xlfn.CONCAT(CHAR(10),"Inhalt ",'TtT V5-1 TS'!Q553,": ",'TtT V5-1 TS'!R553," (",'TtT V5-1 TS'!S553,") | Schritt ",'TtT V5-1 TS'!T553,": ",'TtT V5-1 TS'!U553)</f>
        <v xml:space="preserve">
Inhalt 1: Concept part 5 (Talk) | Schritt 6: WL speaks</v>
      </c>
      <c r="G414" s="6" t="str">
        <f>_xlfn.CONCAT(CHAR(10),CHAR(10),"Aktive Rolle:",CHAR(10),'TtT V5-1 TS'!Z553)</f>
        <v xml:space="preserve">
Aktive Rolle:
Talk: Step 5
- Draft the basic structure</v>
      </c>
      <c r="H414" s="6" t="str">
        <f>IF(ISBLANK('TtT V5-1 TS'!AA553),"",_xlfn.CONCAT(CHAR(10),CHAR(10),"Passive Rolle:",CHAR(10),'TtT V5-1 TS'!AA553))</f>
        <v/>
      </c>
      <c r="I414" s="6" t="str">
        <f>IF(ISBLANK('TtT V5-1 TS'!AB553),"",_xlfn.CONCAT(CHAR(10),CHAR(10),"--- Text für Chat---",CHAR(10),'TtT V5-1 TS'!AB553))</f>
        <v/>
      </c>
      <c r="J414" s="6" t="str">
        <f>IF(ISBLANK('TtT V5-1 TS'!AK553),"",_xlfn.CONCAT(CHAR(10),CHAR(10),"--- Ressource für Chat---",CHAR(10),'TtT V5-1 TS'!AK553))</f>
        <v/>
      </c>
      <c r="K414" s="6" t="str">
        <f t="shared" si="5"/>
        <v xml:space="preserve">
-*/-*/-*/-*/-*/-*/-*/-*/-*/-*/-*/-*/-*/-*/-*/-*/-*/-*/-*/-*/</v>
      </c>
      <c r="L414" s="7" t="str">
        <f>_xlfn.CONCAT(CHAR(10),Foliennotizen[[#This Row],[von bis - BS-Teilung]:[Zusatz Notes]])</f>
        <v xml:space="preserve">
[01m; bis 14:12 --- Folie 20.9 (1)]
ID: 20.03.01.06_v_EN | Einheit 20: Introduction to concept development | Baustein 3: Steps of Concept Development
Inhalt 1: Concept part 5 (Talk) | Schritt 6: WL speaks
Aktive Rolle:
Talk: Step 5
- Draft the basic structure
-*/-*/-*/-*/-*/-*/-*/-*/-*/-*/-*/-*/-*/-*/-*/-*/-*/-*/-*/-*/</v>
      </c>
    </row>
    <row r="415" spans="1:12" x14ac:dyDescent="0.2">
      <c r="A415" s="6">
        <f>'TtT V5-1 TS'!$B555</f>
        <v>6</v>
      </c>
      <c r="B415" s="6" t="e">
        <f>'TtT V5-1 TS'!#REF!</f>
        <v>#REF!</v>
      </c>
      <c r="C415" s="6" t="str" cm="1">
        <f t="array" ref="C415">_xlfn.IFS('TtT V5-1 TS'!AD555="na","na",'TtT V5-1 TS'!AD555='TtT V5-1 TS'!AF555,_xlfn.CONCAT('TtT V5-1 TS'!AE555),'TtT V5-1 TS'!AD555&lt;&gt;'TtT V5-1 TS'!AF555,_xlfn.CONCAT('TtT V5-1 TS'!AE555,"-",'TtT V5-1 TS'!AG555))</f>
        <v>20.13-20.14</v>
      </c>
      <c r="D415" s="14" t="str">
        <f>_xlfn.CONCAT("[",TEXT('TtT V5-1 TS'!G555,"mm" ),"m; bis ",TEXT('TtT V5-1 TS'!J555,"hh:mm")," --- Folie ",Foliennotizen[[#This Row],[Folien]]," (",TEXT('TtT V5-1 TS'!AH555,"#"),")]")</f>
        <v>[01m; bis 14:14 --- Folie 20.13-20.14 (2)]</v>
      </c>
      <c r="E415" s="6" t="str">
        <f>_xlfn.CONCAT(CHAR(10),"ID: ",'TtT V5-1 TS'!L555," | Einheit ",'TtT V5-1 TS'!M555,": ",'TtT V5-1 TS'!N555," | Baustein ",'TtT V5-1 TS'!O555,": ",'TtT V5-1 TS'!P555)</f>
        <v xml:space="preserve">
ID: 20.03.01.08_v_EN | Einheit 20: Introduction to concept development | Baustein 3: Steps of Concept Development</v>
      </c>
      <c r="F415" s="6" t="str">
        <f>_xlfn.CONCAT(CHAR(10),"Inhalt ",'TtT V5-1 TS'!Q555,": ",'TtT V5-1 TS'!R555," (",'TtT V5-1 TS'!S555,") | Schritt ",'TtT V5-1 TS'!T555,": ",'TtT V5-1 TS'!U555)</f>
        <v xml:space="preserve">
Inhalt 1: Concept part 7 (Talk) | Schritt 8: WL speaks</v>
      </c>
      <c r="G415" s="6" t="str">
        <f>_xlfn.CONCAT(CHAR(10),CHAR(10),"Aktive Rolle:",CHAR(10),'TtT V5-1 TS'!Z555)</f>
        <v xml:space="preserve">
Aktive Rolle:
Talk: Step 7
- Develop the lesson plan
- Repeat the concept of inhaling and exhaling (optionally ask the group)
- When looking at the table, mention short, medium, and long (SML) to outline alternatives for methods and structure</v>
      </c>
      <c r="H415" s="6" t="str">
        <f>IF(ISBLANK('TtT V5-1 TS'!AA555),"",_xlfn.CONCAT(CHAR(10),CHAR(10),"Passive Rolle:",CHAR(10),'TtT V5-1 TS'!AA555))</f>
        <v/>
      </c>
      <c r="I415" s="6" t="str">
        <f>IF(ISBLANK('TtT V5-1 TS'!AB555),"",_xlfn.CONCAT(CHAR(10),CHAR(10),"--- Text für Chat---",CHAR(10),'TtT V5-1 TS'!AB555))</f>
        <v/>
      </c>
      <c r="J415" s="6" t="str">
        <f>IF(ISBLANK('TtT V5-1 TS'!AK555),"",_xlfn.CONCAT(CHAR(10),CHAR(10),"--- Ressource für Chat---",CHAR(10),'TtT V5-1 TS'!AK555))</f>
        <v/>
      </c>
      <c r="K415" s="6" t="str">
        <f t="shared" si="5"/>
        <v xml:space="preserve">
-*/-*/-*/-*/-*/-*/-*/-*/-*/-*/-*/-*/-*/-*/-*/-*/-*/-*/-*/-*/</v>
      </c>
      <c r="L415" s="7" t="str">
        <f>_xlfn.CONCAT(CHAR(10),Foliennotizen[[#This Row],[von bis - BS-Teilung]:[Zusatz Notes]])</f>
        <v xml:space="preserve">
[01m; bis 14:14 --- Folie 20.13-20.14 (2)]
ID: 20.03.01.08_v_EN | Einheit 20: Introduction to concept development | Baustein 3: Steps of Concept Development
Inhalt 1: Concept part 7 (Talk) | Schritt 8: WL speaks
Aktive Rolle:
Talk: Step 7
- Develop the lesson plan
- Repeat the concept of inhaling and exhaling (optionally ask the group)
- When looking at the table, mention short, medium, and long (SML) to outline alternatives for methods and structure
-*/-*/-*/-*/-*/-*/-*/-*/-*/-*/-*/-*/-*/-*/-*/-*/-*/-*/-*/-*/</v>
      </c>
    </row>
    <row r="416" spans="1:12" x14ac:dyDescent="0.2">
      <c r="A416" s="6">
        <f>'TtT V5-1 TS'!$B556</f>
        <v>6</v>
      </c>
      <c r="B416" s="6" t="e">
        <f>'TtT V5-1 TS'!#REF!</f>
        <v>#REF!</v>
      </c>
      <c r="C416" s="6" t="str" cm="1">
        <f t="array" ref="C416">_xlfn.IFS('TtT V5-1 TS'!AD556="na","na",'TtT V5-1 TS'!AD556='TtT V5-1 TS'!AF556,_xlfn.CONCAT('TtT V5-1 TS'!AE556),'TtT V5-1 TS'!AD556&lt;&gt;'TtT V5-1 TS'!AF556,_xlfn.CONCAT('TtT V5-1 TS'!AE556,"-",'TtT V5-1 TS'!AG556))</f>
        <v>20.15</v>
      </c>
      <c r="D416" s="14" t="str">
        <f>_xlfn.CONCAT("[",TEXT('TtT V5-1 TS'!G556,"mm" ),"m; bis ",TEXT('TtT V5-1 TS'!J556,"hh:mm")," --- Folie ",Foliennotizen[[#This Row],[Folien]]," (",TEXT('TtT V5-1 TS'!AH556,"#"),")]")</f>
        <v>[01m; bis 14:15 --- Folie 20.15 (1)]</v>
      </c>
      <c r="E416" s="6" t="str">
        <f>_xlfn.CONCAT(CHAR(10),"ID: ",'TtT V5-1 TS'!L556," | Einheit ",'TtT V5-1 TS'!M556,": ",'TtT V5-1 TS'!N556," | Baustein ",'TtT V5-1 TS'!O556,": ",'TtT V5-1 TS'!P556)</f>
        <v xml:space="preserve">
ID: 20.03.01.09_v_EN | Einheit 20: Introduction to concept development | Baustein 3: Steps of Concept Development</v>
      </c>
      <c r="F416" s="6" t="str">
        <f>_xlfn.CONCAT(CHAR(10),"Inhalt ",'TtT V5-1 TS'!Q556,": ",'TtT V5-1 TS'!R556," (",'TtT V5-1 TS'!S556,") | Schritt ",'TtT V5-1 TS'!T556,": ",'TtT V5-1 TS'!U556)</f>
        <v xml:space="preserve">
Inhalt 1: Concept part 8 (Talk) | Schritt 9: WL speaks</v>
      </c>
      <c r="G416" s="6" t="str">
        <f>_xlfn.CONCAT(CHAR(10),CHAR(10),"Aktive Rolle:",CHAR(10),'TtT V5-1 TS'!Z556)</f>
        <v xml:space="preserve">
Aktive Rolle:
Lecture: Step 8
- Review the concept
- Final step with some guiding questions to review the concept</v>
      </c>
      <c r="H416" s="6" t="str">
        <f>IF(ISBLANK('TtT V5-1 TS'!AA556),"",_xlfn.CONCAT(CHAR(10),CHAR(10),"Passive Rolle:",CHAR(10),'TtT V5-1 TS'!AA556))</f>
        <v/>
      </c>
      <c r="I416" s="6" t="str">
        <f>IF(ISBLANK('TtT V5-1 TS'!AB556),"",_xlfn.CONCAT(CHAR(10),CHAR(10),"--- Text für Chat---",CHAR(10),'TtT V5-1 TS'!AB556))</f>
        <v/>
      </c>
      <c r="J416" s="6" t="str">
        <f>IF(ISBLANK('TtT V5-1 TS'!AK556),"",_xlfn.CONCAT(CHAR(10),CHAR(10),"--- Ressource für Chat---",CHAR(10),'TtT V5-1 TS'!AK556))</f>
        <v/>
      </c>
      <c r="K416" s="6" t="str">
        <f t="shared" si="5"/>
        <v xml:space="preserve">
-*/-*/-*/-*/-*/-*/-*/-*/-*/-*/-*/-*/-*/-*/-*/-*/-*/-*/-*/-*/</v>
      </c>
      <c r="L416" s="7" t="str">
        <f>_xlfn.CONCAT(CHAR(10),Foliennotizen[[#This Row],[von bis - BS-Teilung]:[Zusatz Notes]])</f>
        <v xml:space="preserve">
[01m; bis 14:15 --- Folie 20.15 (1)]
ID: 20.03.01.09_v_EN | Einheit 20: Introduction to concept development | Baustein 3: Steps of Concept Development
Inhalt 1: Concept part 8 (Talk) | Schritt 9: WL speaks
Aktive Rolle:
Lecture: Step 8
- Review the concept
- Final step with some guiding questions to review the concept
-*/-*/-*/-*/-*/-*/-*/-*/-*/-*/-*/-*/-*/-*/-*/-*/-*/-*/-*/-*/</v>
      </c>
    </row>
    <row r="417" spans="1:12" x14ac:dyDescent="0.2">
      <c r="A417" s="6">
        <f>'TtT V5-1 TS'!$B557</f>
        <v>6</v>
      </c>
      <c r="B417" s="6" t="e">
        <f>'TtT V5-1 TS'!#REF!</f>
        <v>#REF!</v>
      </c>
      <c r="C417" s="6" t="str" cm="1">
        <f t="array" ref="C417">_xlfn.IFS('TtT V5-1 TS'!AD557="na","na",'TtT V5-1 TS'!AD557='TtT V5-1 TS'!AF557,_xlfn.CONCAT('TtT V5-1 TS'!AE557),'TtT V5-1 TS'!AD557&lt;&gt;'TtT V5-1 TS'!AF557,_xlfn.CONCAT('TtT V5-1 TS'!AE557,"-",'TtT V5-1 TS'!AG557))</f>
        <v>na</v>
      </c>
      <c r="D417" s="14" t="str">
        <f>_xlfn.CONCAT("[",TEXT('TtT V5-1 TS'!G557,"mm" ),"m; bis ",TEXT('TtT V5-1 TS'!J557,"hh:mm")," --- Folie ",Foliennotizen[[#This Row],[Folien]]," (",TEXT('TtT V5-1 TS'!AH557,"#"),")]")</f>
        <v>[15m; bis 14:30 --- Folie na (na)]</v>
      </c>
      <c r="E417" s="6" t="str">
        <f>_xlfn.CONCAT(CHAR(10),"ID: ",'TtT V5-1 TS'!L557," | Einheit ",'TtT V5-1 TS'!M557,": ",'TtT V5-1 TS'!N557," | Baustein ",'TtT V5-1 TS'!O557,": ",'TtT V5-1 TS'!P557)</f>
        <v xml:space="preserve">
ID: 20.04.01.01_v_EN | Einheit 20: Coffe Break | Baustein 4: na</v>
      </c>
      <c r="F417" s="6" t="str">
        <f>_xlfn.CONCAT(CHAR(10),"Inhalt ",'TtT V5-1 TS'!Q557,": ",'TtT V5-1 TS'!R557," (",'TtT V5-1 TS'!S557,") | Schritt ",'TtT V5-1 TS'!T557,": ",'TtT V5-1 TS'!U557)</f>
        <v xml:space="preserve">
Inhalt 1: Break (na) | Schritt 1: na</v>
      </c>
      <c r="G417" s="6" t="str">
        <f>_xlfn.CONCAT(CHAR(10),CHAR(10),"Aktive Rolle:",CHAR(10),'TtT V5-1 TS'!Z557)</f>
        <v xml:space="preserve">
Aktive Rolle:
Break</v>
      </c>
      <c r="H417" s="6" t="str">
        <f>IF(ISBLANK('TtT V5-1 TS'!AA557),"",_xlfn.CONCAT(CHAR(10),CHAR(10),"Passive Rolle:",CHAR(10),'TtT V5-1 TS'!AA557))</f>
        <v xml:space="preserve">
Passive Rolle:
* Post time for end of break in chat
* Finalize slide Method overview . Delete unused methods before the slide is shown.</v>
      </c>
      <c r="I417" s="6" t="str">
        <f>IF(ISBLANK('TtT V5-1 TS'!AB557),"",_xlfn.CONCAT(CHAR(10),CHAR(10),"--- Text für Chat---",CHAR(10),'TtT V5-1 TS'!AB557))</f>
        <v/>
      </c>
      <c r="J417" s="6" t="str">
        <f>IF(ISBLANK('TtT V5-1 TS'!AK557),"",_xlfn.CONCAT(CHAR(10),CHAR(10),"--- Ressource für Chat---",CHAR(10),'TtT V5-1 TS'!AK557))</f>
        <v/>
      </c>
      <c r="K417" s="6" t="str">
        <f t="shared" si="5"/>
        <v xml:space="preserve">
-*/-*/-*/-*/-*/-*/-*/-*/-*/-*/-*/-*/-*/-*/-*/-*/-*/-*/-*/-*/</v>
      </c>
      <c r="L417" s="7" t="str">
        <f>_xlfn.CONCAT(CHAR(10),Foliennotizen[[#This Row],[von bis - BS-Teilung]:[Zusatz Notes]])</f>
        <v xml:space="preserve">
[15m; bis 14:30 --- Folie na (na)]
ID: 20.04.01.01_v_EN | Einheit 20: Coffe Break | Baustein 4: na
Inhalt 1: Break (na) | Schritt 1: na
Aktive Rolle:
Break
Passive Rolle:
* Post time for end of break in chat
* Finalize slide Method overview . Delete unused methods before the slide is shown.
-*/-*/-*/-*/-*/-*/-*/-*/-*/-*/-*/-*/-*/-*/-*/-*/-*/-*/-*/-*/</v>
      </c>
    </row>
    <row r="418" spans="1:12" x14ac:dyDescent="0.2">
      <c r="A418" s="6">
        <f>'TtT V5-1 TS'!$B559</f>
        <v>6</v>
      </c>
      <c r="B418" s="6" t="e">
        <f>'TtT V5-1 TS'!#REF!</f>
        <v>#REF!</v>
      </c>
      <c r="C418" s="6" t="str" cm="1">
        <f t="array" ref="C418">_xlfn.IFS('TtT V5-1 TS'!AD559="na","na",'TtT V5-1 TS'!AD559='TtT V5-1 TS'!AF559,_xlfn.CONCAT('TtT V5-1 TS'!AE559),'TtT V5-1 TS'!AD559&lt;&gt;'TtT V5-1 TS'!AF559,_xlfn.CONCAT('TtT V5-1 TS'!AE559,"-",'TtT V5-1 TS'!AG559))</f>
        <v>21.3</v>
      </c>
      <c r="D418" s="14" t="str">
        <f>_xlfn.CONCAT("[",TEXT('TtT V5-1 TS'!G559,"mm" ),"m; bis ",TEXT('TtT V5-1 TS'!J559,"hh:mm")," --- Folie ",Foliennotizen[[#This Row],[Folien]]," (",TEXT('TtT V5-1 TS'!AH559,"#"),")]")</f>
        <v>[12m; bis 14:49 --- Folie 21.3 (1)]</v>
      </c>
      <c r="E418" s="6" t="str">
        <f>_xlfn.CONCAT(CHAR(10),"ID: ",'TtT V5-1 TS'!L559," | Einheit ",'TtT V5-1 TS'!M559,": ",'TtT V5-1 TS'!N559," | Baustein ",'TtT V5-1 TS'!O559,": ",'TtT V5-1 TS'!P559)</f>
        <v xml:space="preserve">
ID: 21.01.02.01_v_EN | Einheit 21: Didactic methods  | Baustein 1: Methods used</v>
      </c>
      <c r="F418" s="6" t="str">
        <f>_xlfn.CONCAT(CHAR(10),"Inhalt ",'TtT V5-1 TS'!Q559,": ",'TtT V5-1 TS'!R559," (",'TtT V5-1 TS'!S559,") | Schritt ",'TtT V5-1 TS'!T559,": ",'TtT V5-1 TS'!U559)</f>
        <v xml:space="preserve">
Inhalt 2: Methods  (Interim Assessment in Pairs) | Schritt 1: 2/2 WL moderates</v>
      </c>
      <c r="G418" s="6" t="str">
        <f>_xlfn.CONCAT(CHAR(10),CHAR(10),"Aktive Rolle:",CHAR(10),'TtT V5-1 TS'!Z559)</f>
        <v xml:space="preserve">
Aktive Rolle:
Talk:
- Go through the table, review all methods and their goals
- Point out the K-M-L principle (methods can be short, medium, or long)</v>
      </c>
      <c r="H418" s="6" t="str">
        <f>IF(ISBLANK('TtT V5-1 TS'!AA559),"",_xlfn.CONCAT(CHAR(10),CHAR(10),"Passive Rolle:",CHAR(10),'TtT V5-1 TS'!AA559))</f>
        <v/>
      </c>
      <c r="I418" s="6" t="str">
        <f>IF(ISBLANK('TtT V5-1 TS'!AB559),"",_xlfn.CONCAT(CHAR(10),CHAR(10),"--- Text für Chat---",CHAR(10),'TtT V5-1 TS'!AB559))</f>
        <v/>
      </c>
      <c r="J418" s="6" t="str">
        <f>IF(ISBLANK('TtT V5-1 TS'!AK559),"",_xlfn.CONCAT(CHAR(10),CHAR(10),"--- Ressource für Chat---",CHAR(10),'TtT V5-1 TS'!AK559))</f>
        <v/>
      </c>
      <c r="K418" s="6" t="str">
        <f t="shared" si="5"/>
        <v xml:space="preserve">
-*/-*/-*/-*/-*/-*/-*/-*/-*/-*/-*/-*/-*/-*/-*/-*/-*/-*/-*/-*/</v>
      </c>
      <c r="L418" s="7" t="str">
        <f>_xlfn.CONCAT(CHAR(10),Foliennotizen[[#This Row],[von bis - BS-Teilung]:[Zusatz Notes]])</f>
        <v xml:space="preserve">
[12m; bis 14:49 --- Folie 21.3 (1)]
ID: 21.01.02.01_v_EN | Einheit 21: Didactic methods  | Baustein 1: Methods used
Inhalt 2: Methods  (Interim Assessment in Pairs) | Schritt 1: 2/2 WL moderates
Aktive Rolle:
Talk:
- Go through the table, review all methods and their goals
- Point out the K-M-L principle (methods can be short, medium, or long)
-*/-*/-*/-*/-*/-*/-*/-*/-*/-*/-*/-*/-*/-*/-*/-*/-*/-*/-*/-*/</v>
      </c>
    </row>
    <row r="419" spans="1:12" x14ac:dyDescent="0.2">
      <c r="A419" s="6">
        <f>'TtT V5-1 TS'!$B560</f>
        <v>6</v>
      </c>
      <c r="B419" s="6" t="e">
        <f>'TtT V5-1 TS'!#REF!</f>
        <v>#REF!</v>
      </c>
      <c r="C419" s="6" t="str" cm="1">
        <f t="array" ref="C419">_xlfn.IFS('TtT V5-1 TS'!AD560="na","na",'TtT V5-1 TS'!AD560='TtT V5-1 TS'!AF560,_xlfn.CONCAT('TtT V5-1 TS'!AE560),'TtT V5-1 TS'!AD560&lt;&gt;'TtT V5-1 TS'!AF560,_xlfn.CONCAT('TtT V5-1 TS'!AE560,"-",'TtT V5-1 TS'!AG560))</f>
        <v>na</v>
      </c>
      <c r="D419" s="14" t="str">
        <f>_xlfn.CONCAT("[",TEXT('TtT V5-1 TS'!G560,"mm" ),"m; bis ",TEXT('TtT V5-1 TS'!J560,"hh:mm")," --- Folie ",Foliennotizen[[#This Row],[Folien]]," (",TEXT('TtT V5-1 TS'!AH560,"#"),")]")</f>
        <v>[03m; bis 14:49 --- Folie na (na)]</v>
      </c>
      <c r="E419" s="6" t="str">
        <f>_xlfn.CONCAT(CHAR(10),"ID: ",'TtT V5-1 TS'!L560," | Einheit ",'TtT V5-1 TS'!M560,": ",'TtT V5-1 TS'!N560," | Baustein ",'TtT V5-1 TS'!O560,": ",'TtT V5-1 TS'!P560)</f>
        <v xml:space="preserve">
ID: 21.01.02a.01_v_EN | Einheit 21: Didactic methods  | Baustein 1: Methods used</v>
      </c>
      <c r="F419" s="6" t="str">
        <f>_xlfn.CONCAT(CHAR(10),"Inhalt ",'TtT V5-1 TS'!Q560,": ",'TtT V5-1 TS'!R560," (",'TtT V5-1 TS'!S560,") | Schritt ",'TtT V5-1 TS'!T560,": ",'TtT V5-1 TS'!U560)</f>
        <v xml:space="preserve">
Inhalt 02a: Methods  (Talk) | Schritt 1: WL speaks</v>
      </c>
      <c r="G419" s="6" t="str">
        <f>_xlfn.CONCAT(CHAR(10),CHAR(10),"Aktive Rolle:",CHAR(10),'TtT V5-1 TS'!Z560)</f>
        <v xml:space="preserve">
Aktive Rolle:
Talk: Review the methods used together</v>
      </c>
      <c r="H419" s="6" t="str">
        <f>IF(ISBLANK('TtT V5-1 TS'!AA560),"",_xlfn.CONCAT(CHAR(10),CHAR(10),"Passive Rolle:",CHAR(10),'TtT V5-1 TS'!AA560))</f>
        <v/>
      </c>
      <c r="I419" s="6" t="str">
        <f>IF(ISBLANK('TtT V5-1 TS'!AB560),"",_xlfn.CONCAT(CHAR(10),CHAR(10),"--- Text für Chat---",CHAR(10),'TtT V5-1 TS'!AB560))</f>
        <v/>
      </c>
      <c r="J419" s="6" t="str">
        <f>IF(ISBLANK('TtT V5-1 TS'!AK560),"",_xlfn.CONCAT(CHAR(10),CHAR(10),"--- Ressource für Chat---",CHAR(10),'TtT V5-1 TS'!AK560))</f>
        <v/>
      </c>
      <c r="K419" s="6" t="str">
        <f t="shared" si="5"/>
        <v xml:space="preserve">
-*/-*/-*/-*/-*/-*/-*/-*/-*/-*/-*/-*/-*/-*/-*/-*/-*/-*/-*/-*/</v>
      </c>
      <c r="L419" s="7" t="str">
        <f>_xlfn.CONCAT(CHAR(10),Foliennotizen[[#This Row],[von bis - BS-Teilung]:[Zusatz Notes]])</f>
        <v xml:space="preserve">
[03m; bis 14:49 --- Folie na (na)]
ID: 21.01.02a.01_v_EN | Einheit 21: Didactic methods  | Baustein 1: Methods used
Inhalt 02a: Methods  (Talk) | Schritt 1: WL speaks
Aktive Rolle:
Talk: Review the methods used together
-*/-*/-*/-*/-*/-*/-*/-*/-*/-*/-*/-*/-*/-*/-*/-*/-*/-*/-*/-*/</v>
      </c>
    </row>
    <row r="420" spans="1:12" x14ac:dyDescent="0.2">
      <c r="A420" s="6">
        <f>'TtT V5-1 TS'!$B561</f>
        <v>6</v>
      </c>
      <c r="B420" s="6" t="e">
        <f>'TtT V5-1 TS'!#REF!</f>
        <v>#REF!</v>
      </c>
      <c r="C420" s="6" t="str" cm="1">
        <f t="array" ref="C420">_xlfn.IFS('TtT V5-1 TS'!AD561="na","na",'TtT V5-1 TS'!AD561='TtT V5-1 TS'!AF561,_xlfn.CONCAT('TtT V5-1 TS'!AE561),'TtT V5-1 TS'!AD561&lt;&gt;'TtT V5-1 TS'!AF561,_xlfn.CONCAT('TtT V5-1 TS'!AE561,"-",'TtT V5-1 TS'!AG561))</f>
        <v>21.4</v>
      </c>
      <c r="D420" s="14" t="str">
        <f>_xlfn.CONCAT("[",TEXT('TtT V5-1 TS'!G561,"mm" ),"m; bis ",TEXT('TtT V5-1 TS'!J561,"hh:mm")," --- Folie ",Foliennotizen[[#This Row],[Folien]]," (",TEXT('TtT V5-1 TS'!AH561,"#"),")]")</f>
        <v>[03m; bis 14:52 --- Folie 21.4 (1)]</v>
      </c>
      <c r="E420" s="6" t="str">
        <f>_xlfn.CONCAT(CHAR(10),"ID: ",'TtT V5-1 TS'!L561," | Einheit ",'TtT V5-1 TS'!M561,": ",'TtT V5-1 TS'!N561," | Baustein ",'TtT V5-1 TS'!O561,": ",'TtT V5-1 TS'!P561)</f>
        <v xml:space="preserve">
ID: 21.02.01.01_v_EN | Einheit 21: Didactic methods  | Baustein 2: Method development</v>
      </c>
      <c r="F420" s="6" t="str">
        <f>_xlfn.CONCAT(CHAR(10),"Inhalt ",'TtT V5-1 TS'!Q561,": ",'TtT V5-1 TS'!R561," (",'TtT V5-1 TS'!S561,") | Schritt ",'TtT V5-1 TS'!T561,": ",'TtT V5-1 TS'!U561)</f>
        <v xml:space="preserve">
Inhalt 1: Method development (Schema X) | Schritt 1: 1/3 WL preparation BR</v>
      </c>
      <c r="G420" s="6" t="str">
        <f>_xlfn.CONCAT(CHAR(10),CHAR(10),"Aktive Rolle:",CHAR(10),'TtT V5-1 TS'!Z561)</f>
        <v xml:space="preserve">
Aktive Rolle:
Task:
- Divide Participants into 3 (BR), one whiteboard per group
- "Please develop your own method in groups. Document this using the so-called Diagram X on your group's whiteboard."
- BR Time: 15 minutes
- Presentation of the developed method by each group in the plenary, max. 4 minutes
- "The names of P in each group will be read out shortly. Please click on the link for the correct group BEFORE switching to the BR."</v>
      </c>
      <c r="H420" s="6" t="str">
        <f>IF(ISBLANK('TtT V5-1 TS'!AA561),"",_xlfn.CONCAT(CHAR(10),CHAR(10),"Passive Rolle:",CHAR(10),'TtT V5-1 TS'!AA561))</f>
        <v xml:space="preserve">
Passive Rolle:
* Prepare BR (3 groups).
* Possibly reduce to a minimum of 2 groups if
  a) Time is tight or
  b) &lt; 9 Participants (&lt; 3 participants/group).
* In chat: Links to the whiteboard.
* In chat: Assignment/task.
* Announce which person is in which group (1 to 3).</v>
      </c>
      <c r="I420" s="6" t="str">
        <f>IF(ISBLANK('TtT V5-1 TS'!AB561),"",_xlfn.CONCAT(CHAR(10),CHAR(10),"--- Text für Chat---",CHAR(10),'TtT V5-1 TS'!AB561))</f>
        <v xml:space="preserve">
--- Text für Chat---
Assignment for BR:
- Please develop your own method within your group.
- Use 'Diagram-X' for development and documentation.
- Time: 15 min
- Please prepare to present your results in the plenary afterward; you have a maximum of 4 min for this
- Please use the link assigned to your group</v>
      </c>
      <c r="J420" s="6" t="str">
        <f>IF(ISBLANK('TtT V5-1 TS'!AK561),"",_xlfn.CONCAT(CHAR(10),CHAR(10),"--- Ressource für Chat---",CHAR(10),'TtT V5-1 TS'!AK561))</f>
        <v xml:space="preserve">
--- Ressource für Chat---
Template Diagram-X: https://miro.com/app/board/uXjVKwql8m0=/</v>
      </c>
      <c r="K420" s="6" t="str">
        <f t="shared" si="5"/>
        <v xml:space="preserve">
-*/-*/-*/-*/-*/-*/-*/-*/-*/-*/-*/-*/-*/-*/-*/-*/-*/-*/-*/-*/</v>
      </c>
      <c r="L420" s="7" t="str">
        <f>_xlfn.CONCAT(CHAR(10),Foliennotizen[[#This Row],[von bis - BS-Teilung]:[Zusatz Notes]])</f>
        <v xml:space="preserve">
[03m; bis 14:52 --- Folie 21.4 (1)]
ID: 21.02.01.01_v_EN | Einheit 21: Didactic methods  | Baustein 2: Method development
Inhalt 1: Method development (Schema X) | Schritt 1: 1/3 WL preparation BR
Aktive Rolle:
Task:
- Divide Participants into 3 (BR), one whiteboard per group
- "Please develop your own method in groups. Document this using the so-called Diagram X on your group's whiteboard."
- BR Time: 15 minutes
- Presentation of the developed method by each group in the plenary, max. 4 minutes
- "The names of P in each group will be read out shortly. Please click on the link for the correct group BEFORE switching to the BR."
Passive Rolle:
* Prepare BR (3 groups).
* Possibly reduce to a minimum of 2 groups if
  a) Time is tight or
  b) &lt; 9 Participants (&lt; 3 participants/group).
* In chat: Links to the whiteboard.
* In chat: Assignment/task.
* Announce which person is in which group (1 to 3).
--- Text für Chat---
Assignment for BR:
- Please develop your own method within your group.
- Use 'Diagram-X' for development and documentation.
- Time: 15 min
- Please prepare to present your results in the plenary afterward; you have a maximum of 4 min for this
- Please use the link assigned to your group
--- Ressource für Chat---
Template Diagram-X: https://miro.com/app/board/uXjVKwql8m0=/
-*/-*/-*/-*/-*/-*/-*/-*/-*/-*/-*/-*/-*/-*/-*/-*/-*/-*/-*/-*/</v>
      </c>
    </row>
    <row r="421" spans="1:12" x14ac:dyDescent="0.2">
      <c r="A421" s="6">
        <f>'TtT V5-1 TS'!$B563</f>
        <v>6</v>
      </c>
      <c r="B421" s="6" t="e">
        <f>'TtT V5-1 TS'!#REF!</f>
        <v>#REF!</v>
      </c>
      <c r="C421" s="6" t="str" cm="1">
        <f t="array" ref="C421">_xlfn.IFS('TtT V5-1 TS'!AD563="na","na",'TtT V5-1 TS'!AD563='TtT V5-1 TS'!AF563,_xlfn.CONCAT('TtT V5-1 TS'!AE563),'TtT V5-1 TS'!AD563&lt;&gt;'TtT V5-1 TS'!AF563,_xlfn.CONCAT('TtT V5-1 TS'!AE563,"-",'TtT V5-1 TS'!AG563))</f>
        <v>21.6</v>
      </c>
      <c r="D421" s="14" t="str">
        <f>_xlfn.CONCAT("[",TEXT('TtT V5-1 TS'!G563,"mm" ),"m; bis ",TEXT('TtT V5-1 TS'!J563,"hh:mm")," --- Folie ",Foliennotizen[[#This Row],[Folien]]," (",TEXT('TtT V5-1 TS'!AH563,"#"),")]")</f>
        <v>[15m; bis 15:22 --- Folie 21.6 (1)]</v>
      </c>
      <c r="E421" s="6" t="str">
        <f>_xlfn.CONCAT(CHAR(10),"ID: ",'TtT V5-1 TS'!L563," | Einheit ",'TtT V5-1 TS'!M563,": ",'TtT V5-1 TS'!N563," | Baustein ",'TtT V5-1 TS'!O563,": ",'TtT V5-1 TS'!P563)</f>
        <v xml:space="preserve">
ID: 21.02.01.03_v_EN | Einheit 21: Didactic methods  | Baustein 2: Method development</v>
      </c>
      <c r="F421" s="6" t="str">
        <f>_xlfn.CONCAT(CHAR(10),"Inhalt ",'TtT V5-1 TS'!Q563,": ",'TtT V5-1 TS'!R563," (",'TtT V5-1 TS'!S563,") | Schritt ",'TtT V5-1 TS'!T563,": ",'TtT V5-1 TS'!U563)</f>
        <v xml:space="preserve">
Inhalt 1: Method development (Schema X) | Schritt 3: 3/3 Participants presents</v>
      </c>
      <c r="G421" s="6" t="str">
        <f>_xlfn.CONCAT(CHAR(10),CHAR(10),"Aktive Rolle:",CHAR(10),'TtT V5-1 TS'!Z563)</f>
        <v xml:space="preserve">
Aktive Rolle:
Moderation:
- Groups present their method
- Maximum of 4 minutes per group
- Participants share their board themselves via screen sharing
- Time buffer: 1 minute</v>
      </c>
      <c r="H421" s="6" t="str">
        <f>IF(ISBLANK('TtT V5-1 TS'!AA563),"",_xlfn.CONCAT(CHAR(10),CHAR(10),"Passive Rolle:",CHAR(10),'TtT V5-1 TS'!AA563))</f>
        <v xml:space="preserve">
Passive Rolle:
* Be prepared to share the board of the respective group in case of technical issues</v>
      </c>
      <c r="I421" s="6" t="str">
        <f>IF(ISBLANK('TtT V5-1 TS'!AB563),"",_xlfn.CONCAT(CHAR(10),CHAR(10),"--- Text für Chat---",CHAR(10),'TtT V5-1 TS'!AB563))</f>
        <v/>
      </c>
      <c r="J421" s="6" t="str">
        <f>IF(ISBLANK('TtT V5-1 TS'!AK563),"",_xlfn.CONCAT(CHAR(10),CHAR(10),"--- Ressource für Chat---",CHAR(10),'TtT V5-1 TS'!AK563))</f>
        <v/>
      </c>
      <c r="K421" s="6" t="str">
        <f t="shared" si="5"/>
        <v xml:space="preserve">
-*/-*/-*/-*/-*/-*/-*/-*/-*/-*/-*/-*/-*/-*/-*/-*/-*/-*/-*/-*/</v>
      </c>
      <c r="L421" s="7" t="str">
        <f>_xlfn.CONCAT(CHAR(10),Foliennotizen[[#This Row],[von bis - BS-Teilung]:[Zusatz Notes]])</f>
        <v xml:space="preserve">
[15m; bis 15:22 --- Folie 21.6 (1)]
ID: 21.02.01.03_v_EN | Einheit 21: Didactic methods  | Baustein 2: Method development
Inhalt 1: Method development (Schema X) | Schritt 3: 3/3 Participants presents
Aktive Rolle:
Moderation:
- Groups present their method
- Maximum of 4 minutes per group
- Participants share their board themselves via screen sharing
- Time buffer: 1 minute
Passive Rolle:
* Be prepared to share the board of the respective group in case of technical issues
-*/-*/-*/-*/-*/-*/-*/-*/-*/-*/-*/-*/-*/-*/-*/-*/-*/-*/-*/-*/</v>
      </c>
    </row>
    <row r="422" spans="1:12" x14ac:dyDescent="0.2">
      <c r="A422" s="6">
        <f>'TtT V5-1 TS'!$B564</f>
        <v>6</v>
      </c>
      <c r="B422" s="6" t="e">
        <f>'TtT V5-1 TS'!#REF!</f>
        <v>#REF!</v>
      </c>
      <c r="C422" s="6" t="str" cm="1">
        <f t="array" ref="C422">_xlfn.IFS('TtT V5-1 TS'!AD564="na","na",'TtT V5-1 TS'!AD564='TtT V5-1 TS'!AF564,_xlfn.CONCAT('TtT V5-1 TS'!AE564),'TtT V5-1 TS'!AD564&lt;&gt;'TtT V5-1 TS'!AF564,_xlfn.CONCAT('TtT V5-1 TS'!AE564,"-",'TtT V5-1 TS'!AG564))</f>
        <v>na</v>
      </c>
      <c r="D422" s="14" t="str">
        <f>_xlfn.CONCAT("[",TEXT('TtT V5-1 TS'!G564,"mm" ),"m; bis ",TEXT('TtT V5-1 TS'!J564,"hh:mm")," --- Folie ",Foliennotizen[[#This Row],[Folien]]," (",TEXT('TtT V5-1 TS'!AH564,"#"),")]")</f>
        <v>[03m; bis 15:22 --- Folie na (na)]</v>
      </c>
      <c r="E422" s="6" t="str">
        <f>_xlfn.CONCAT(CHAR(10),"ID: ",'TtT V5-1 TS'!L564," | Einheit ",'TtT V5-1 TS'!M564,": ",'TtT V5-1 TS'!N564," | Baustein ",'TtT V5-1 TS'!O564,": ",'TtT V5-1 TS'!P564)</f>
        <v xml:space="preserve">
ID: 21.02.01a.01_v_EN | Einheit 21: Didactic methods  | Baustein 2: Method development</v>
      </c>
      <c r="F422" s="6" t="str">
        <f>_xlfn.CONCAT(CHAR(10),"Inhalt ",'TtT V5-1 TS'!Q564,": ",'TtT V5-1 TS'!R564," (",'TtT V5-1 TS'!S564,") | Schritt ",'TtT V5-1 TS'!T564,": ",'TtT V5-1 TS'!U564)</f>
        <v xml:space="preserve">
Inhalt 01a: Conceptualize Training Format (Schema X) | Schritt 1: 1/3 WL preparation BR</v>
      </c>
      <c r="G422" s="6" t="str">
        <f>_xlfn.CONCAT(CHAR(10),CHAR(10),"Aktive Rolle:",CHAR(10),'TtT V5-1 TS'!Z564)</f>
        <v xml:space="preserve">
Aktive Rolle:
Task:
- Divide participants into 3 breakout rooms (BR), one whiteboard per group
- Conceptualize a new training format with the following characteristics:
- 1. Topic: Reuse of RD
- 2. Format: Workshop
- 3. Virtual
- 4. Maximum of 20 participants
- 5. Duration: 2 hours
- 6. Target audience: Doctoral candidates
- 7. No basic knowledge of RDM
- 8. Interdisciplinary
- "Please develop an appropriate training format"
- BR Time: 15 minutes
- Presentation of the developed format by each group in the plenary, maximum of 3 minutes
- "The names of participants in each group will be read out shortly. Please click on the link for the correct group BEFORE switching to the breakout rooms."</v>
      </c>
      <c r="H422" s="6" t="str">
        <f>IF(ISBLANK('TtT V5-1 TS'!AA564),"",_xlfn.CONCAT(CHAR(10),CHAR(10),"Passive Rolle:",CHAR(10),'TtT V5-1 TS'!AA564))</f>
        <v xml:space="preserve">
Passive Rolle:
* Prepare BR (3 groups).
* Consider reducing to 2 groups if:
  a) Time is limited, or
  b) &lt; 9 Participants (&lt; 3 participants/group).
* In chat: Links to the whiteboard.
* In chat: Assignment/task.
* Read aloud which person is in which group (1 to 3).</v>
      </c>
      <c r="I422" s="6" t="str">
        <f>IF(ISBLANK('TtT V5-1 TS'!AB564),"",_xlfn.CONCAT(CHAR(10),CHAR(10),"--- Text für Chat---",CHAR(10),'TtT V5-1 TS'!AB564))</f>
        <v xml:space="preserve">
--- Text für Chat---
Assignment for BR:
- Please develop a training format within your group.
- Key details:
  - Topic: Reuse of RD
  - Format: Workshop
  - Virtual
  - Maximum 20 participants
  - Duration: 2 hours
  - Target audience: PhD students
  - No prior knowledge of RDM
  - Interdisciplinary approach
- Use 'Diagram Y' for development and documentation.
- Time: 15 minutes
- Please prepare to present your results in the plenary afterward; you have a maximum of 3 minutes for this.
- Please use the link assigned to your group.</v>
      </c>
      <c r="J422" s="6" t="str">
        <f>IF(ISBLANK('TtT V5-1 TS'!AK564),"",_xlfn.CONCAT(CHAR(10),CHAR(10),"--- Ressource für Chat---",CHAR(10),'TtT V5-1 TS'!AK564))</f>
        <v/>
      </c>
      <c r="K422" s="6" t="str">
        <f t="shared" si="5"/>
        <v xml:space="preserve">
-*/-*/-*/-*/-*/-*/-*/-*/-*/-*/-*/-*/-*/-*/-*/-*/-*/-*/-*/-*/</v>
      </c>
      <c r="L422" s="7" t="str">
        <f>_xlfn.CONCAT(CHAR(10),Foliennotizen[[#This Row],[von bis - BS-Teilung]:[Zusatz Notes]])</f>
        <v xml:space="preserve">
[03m; bis 15:22 --- Folie na (na)]
ID: 21.02.01a.01_v_EN | Einheit 21: Didactic methods  | Baustein 2: Method development
Inhalt 01a: Conceptualize Training Format (Schema X) | Schritt 1: 1/3 WL preparation BR
Aktive Rolle:
Task:
- Divide participants into 3 breakout rooms (BR), one whiteboard per group
- Conceptualize a new training format with the following characteristics:
- 1. Topic: Reuse of RD
- 2. Format: Workshop
- 3. Virtual
- 4. Maximum of 20 participants
- 5. Duration: 2 hours
- 6. Target audience: Doctoral candidates
- 7. No basic knowledge of RDM
- 8. Interdisciplinary
- "Please develop an appropriate training format"
- BR Time: 15 minutes
- Presentation of the developed format by each group in the plenary, maximum of 3 minutes
- "The names of participants in each group will be read out shortly. Please click on the link for the correct group BEFORE switching to the breakout rooms."
Passive Rolle:
* Prepare BR (3 groups).
* Consider reducing to 2 groups if:
  a) Time is limited, or
  b) &lt; 9 Participants (&lt; 3 participants/group).
* In chat: Links to the whiteboard.
* In chat: Assignment/task.
* Read aloud which person is in which group (1 to 3).
--- Text für Chat---
Assignment for BR:
- Please develop a training format within your group.
- Key details:
  - Topic: Reuse of RD
  - Format: Workshop
  - Virtual
  - Maximum 20 participants
  - Duration: 2 hours
  - Target audience: PhD students
  - No prior knowledge of RDM
  - Interdisciplinary approach
- Use 'Diagram Y' for development and documentation.
- Time: 15 minutes
- Please prepare to present your results in the plenary afterward; you have a maximum of 3 minutes for this.
- Please use the link assigned to your group.
-*/-*/-*/-*/-*/-*/-*/-*/-*/-*/-*/-*/-*/-*/-*/-*/-*/-*/-*/-*/</v>
      </c>
    </row>
    <row r="423" spans="1:12" x14ac:dyDescent="0.2">
      <c r="A423" s="6">
        <f>'TtT V5-1 TS'!$B565</f>
        <v>6</v>
      </c>
      <c r="B423" s="6" t="e">
        <f>'TtT V5-1 TS'!#REF!</f>
        <v>#REF!</v>
      </c>
      <c r="C423" s="6" t="str" cm="1">
        <f t="array" ref="C423">_xlfn.IFS('TtT V5-1 TS'!AD565="na","na",'TtT V5-1 TS'!AD565='TtT V5-1 TS'!AF565,_xlfn.CONCAT('TtT V5-1 TS'!AE565),'TtT V5-1 TS'!AD565&lt;&gt;'TtT V5-1 TS'!AF565,_xlfn.CONCAT('TtT V5-1 TS'!AE565,"-",'TtT V5-1 TS'!AG565))</f>
        <v>na</v>
      </c>
      <c r="D423" s="14" t="str">
        <f>_xlfn.CONCAT("[",TEXT('TtT V5-1 TS'!G565,"mm" ),"m; bis ",TEXT('TtT V5-1 TS'!J565,"hh:mm")," --- Folie ",Foliennotizen[[#This Row],[Folien]]," (",TEXT('TtT V5-1 TS'!AH565,"#"),")]")</f>
        <v>[15m; bis 15:22 --- Folie na (na)]</v>
      </c>
      <c r="E423" s="6" t="str">
        <f>_xlfn.CONCAT(CHAR(10),"ID: ",'TtT V5-1 TS'!L565," | Einheit ",'TtT V5-1 TS'!M565,": ",'TtT V5-1 TS'!N565," | Baustein ",'TtT V5-1 TS'!O565,": ",'TtT V5-1 TS'!P565)</f>
        <v xml:space="preserve">
ID: 21.02.01a.02_v_EN | Einheit 21: Didactic methods  | Baustein 2: Method development</v>
      </c>
      <c r="F423" s="6" t="str">
        <f>_xlfn.CONCAT(CHAR(10),"Inhalt ",'TtT V5-1 TS'!Q565,": ",'TtT V5-1 TS'!R565," (",'TtT V5-1 TS'!S565,") | Schritt ",'TtT V5-1 TS'!T565,": ",'TtT V5-1 TS'!U565)</f>
        <v xml:space="preserve">
Inhalt 01a: Conceptualize Training Format (Schema X) | Schritt 2: 2/3 participants group work BR</v>
      </c>
      <c r="G423" s="6" t="str">
        <f>_xlfn.CONCAT(CHAR(10),CHAR(10),"Aktive Rolle:",CHAR(10),'TtT V5-1 TS'!Z565)</f>
        <v xml:space="preserve">
Aktive Rolle:
Participants: Group work in BR</v>
      </c>
      <c r="H423" s="6" t="str">
        <f>IF(ISBLANK('TtT V5-1 TS'!AA565),"",_xlfn.CONCAT(CHAR(10),CHAR(10),"Passive Rolle:",CHAR(10),'TtT V5-1 TS'!AA565))</f>
        <v xml:space="preserve">
Passive Rolle:
* Start retrieval timer after 14 minutes</v>
      </c>
      <c r="I423" s="6" t="str">
        <f>IF(ISBLANK('TtT V5-1 TS'!AB565),"",_xlfn.CONCAT(CHAR(10),CHAR(10),"--- Text für Chat---",CHAR(10),'TtT V5-1 TS'!AB565))</f>
        <v/>
      </c>
      <c r="J423" s="6" t="str">
        <f>IF(ISBLANK('TtT V5-1 TS'!AK565),"",_xlfn.CONCAT(CHAR(10),CHAR(10),"--- Ressource für Chat---",CHAR(10),'TtT V5-1 TS'!AK565))</f>
        <v/>
      </c>
      <c r="K423" s="6" t="str">
        <f t="shared" si="5"/>
        <v xml:space="preserve">
-*/-*/-*/-*/-*/-*/-*/-*/-*/-*/-*/-*/-*/-*/-*/-*/-*/-*/-*/-*/</v>
      </c>
      <c r="L423" s="7" t="str">
        <f>_xlfn.CONCAT(CHAR(10),Foliennotizen[[#This Row],[von bis - BS-Teilung]:[Zusatz Notes]])</f>
        <v xml:space="preserve">
[15m; bis 15:22 --- Folie na (na)]
ID: 21.02.01a.02_v_EN | Einheit 21: Didactic methods  | Baustein 2: Method development
Inhalt 01a: Conceptualize Training Format (Schema X) | Schritt 2: 2/3 participants group work BR
Aktive Rolle:
Participants: Group work in BR
Passive Rolle:
* Start retrieval timer after 14 minutes
-*/-*/-*/-*/-*/-*/-*/-*/-*/-*/-*/-*/-*/-*/-*/-*/-*/-*/-*/-*/</v>
      </c>
    </row>
    <row r="424" spans="1:12" x14ac:dyDescent="0.2">
      <c r="A424" s="6">
        <f>'TtT V5-1 TS'!$B567</f>
        <v>6</v>
      </c>
      <c r="B424" s="6" t="e">
        <f>'TtT V5-1 TS'!#REF!</f>
        <v>#REF!</v>
      </c>
      <c r="C424" s="6" t="str" cm="1">
        <f t="array" ref="C424">_xlfn.IFS('TtT V5-1 TS'!AD567="na","na",'TtT V5-1 TS'!AD567='TtT V5-1 TS'!AF567,_xlfn.CONCAT('TtT V5-1 TS'!AE567),'TtT V5-1 TS'!AD567&lt;&gt;'TtT V5-1 TS'!AF567,_xlfn.CONCAT('TtT V5-1 TS'!AE567,"-",'TtT V5-1 TS'!AG567))</f>
        <v>22.1-22.2</v>
      </c>
      <c r="D424" s="14" t="str">
        <f>_xlfn.CONCAT("[",TEXT('TtT V5-1 TS'!G567,"mm" ),"m; bis ",TEXT('TtT V5-1 TS'!J567,"hh:mm")," --- Folie ",Foliennotizen[[#This Row],[Folien]]," (",TEXT('TtT V5-1 TS'!AH567,"#"),")]")</f>
        <v>[05m; bis 15:27 --- Folie 22.1-22.2 (2)]</v>
      </c>
      <c r="E424" s="6" t="str">
        <f>_xlfn.CONCAT(CHAR(10),"ID: ",'TtT V5-1 TS'!L567," | Einheit ",'TtT V5-1 TS'!M567,": ",'TtT V5-1 TS'!N567," | Baustein ",'TtT V5-1 TS'!O567,": ",'TtT V5-1 TS'!P567)</f>
        <v xml:space="preserve">
ID: 22.01.01.01_v_EN | Einheit 22: Evaluation, Feedback and Farewell | Baustein 1: Evaluation, Feedback and Farewell</v>
      </c>
      <c r="F424" s="6" t="str">
        <f>_xlfn.CONCAT(CHAR(10),"Inhalt ",'TtT V5-1 TS'!Q567,": ",'TtT V5-1 TS'!R567," (",'TtT V5-1 TS'!S567,") | Schritt ",'TtT V5-1 TS'!T567,": ",'TtT V5-1 TS'!U567)</f>
        <v xml:space="preserve">
Inhalt 1: Evaluation vs Feedback (Ideas out loud) | Schritt 1: Participants provide input</v>
      </c>
      <c r="G424" s="6" t="str">
        <f>_xlfn.CONCAT(CHAR(10),CHAR(10),"Aktive Rolle:",CHAR(10),'TtT V5-1 TS'!Z567)</f>
        <v xml:space="preserve">
Aktive Rolle:
Task:
- "What is the difference between evaluation and feedback?"
- Please call-out your answers</v>
      </c>
      <c r="H424" s="6" t="str">
        <f>IF(ISBLANK('TtT V5-1 TS'!AA567),"",_xlfn.CONCAT(CHAR(10),CHAR(10),"Passive Rolle:",CHAR(10),'TtT V5-1 TS'!AA567))</f>
        <v xml:space="preserve">
Passive Rolle:
* Activate whiteboard function for commenting in video conferencing software if necessary.
* Note verbal feedback on the "Evaluation Feedback" slide.
* Save comments as screenshots.</v>
      </c>
      <c r="I424" s="6" t="str">
        <f>IF(ISBLANK('TtT V5-1 TS'!AB567),"",_xlfn.CONCAT(CHAR(10),CHAR(10),"--- Text für Chat---",CHAR(10),'TtT V5-1 TS'!AB567))</f>
        <v/>
      </c>
      <c r="J424" s="6" t="str">
        <f>IF(ISBLANK('TtT V5-1 TS'!AK567),"",_xlfn.CONCAT(CHAR(10),CHAR(10),"--- Ressource für Chat---",CHAR(10),'TtT V5-1 TS'!AK567))</f>
        <v/>
      </c>
      <c r="K424" s="6" t="str">
        <f t="shared" si="5"/>
        <v xml:space="preserve">
-*/-*/-*/-*/-*/-*/-*/-*/-*/-*/-*/-*/-*/-*/-*/-*/-*/-*/-*/-*/</v>
      </c>
      <c r="L424" s="7" t="str">
        <f>_xlfn.CONCAT(CHAR(10),Foliennotizen[[#This Row],[von bis - BS-Teilung]:[Zusatz Notes]])</f>
        <v xml:space="preserve">
[05m; bis 15:27 --- Folie 22.1-22.2 (2)]
ID: 22.01.01.01_v_EN | Einheit 22: Evaluation, Feedback and Farewell | Baustein 1: Evaluation, Feedback and Farewell
Inhalt 1: Evaluation vs Feedback (Ideas out loud) | Schritt 1: Participants provide input
Aktive Rolle:
Task:
- "What is the difference between evaluation and feedback?"
- Please call-out your answers
Passive Rolle:
* Activate whiteboard function for commenting in video conferencing software if necessary.
* Note verbal feedback on the "Evaluation Feedback" slide.
* Save comments as screenshots.
-*/-*/-*/-*/-*/-*/-*/-*/-*/-*/-*/-*/-*/-*/-*/-*/-*/-*/-*/-*/</v>
      </c>
    </row>
    <row r="425" spans="1:12" x14ac:dyDescent="0.2">
      <c r="A425" s="6">
        <f>'TtT V5-1 TS'!$B568</f>
        <v>6</v>
      </c>
      <c r="B425" s="6" t="e">
        <f>'TtT V5-1 TS'!#REF!</f>
        <v>#REF!</v>
      </c>
      <c r="C425" s="6" t="str" cm="1">
        <f t="array" ref="C425">_xlfn.IFS('TtT V5-1 TS'!AD568="na","na",'TtT V5-1 TS'!AD568='TtT V5-1 TS'!AF568,_xlfn.CONCAT('TtT V5-1 TS'!AE568),'TtT V5-1 TS'!AD568&lt;&gt;'TtT V5-1 TS'!AF568,_xlfn.CONCAT('TtT V5-1 TS'!AE568,"-",'TtT V5-1 TS'!AG568))</f>
        <v>22.3-22.4</v>
      </c>
      <c r="D425" s="14" t="str">
        <f>_xlfn.CONCAT("[",TEXT('TtT V5-1 TS'!G568,"mm" ),"m; bis ",TEXT('TtT V5-1 TS'!J568,"hh:mm")," --- Folie ",Foliennotizen[[#This Row],[Folien]]," (",TEXT('TtT V5-1 TS'!AH568,"#"),")]")</f>
        <v>[04m; bis 15:31 --- Folie 22.3-22.4 (2)]</v>
      </c>
      <c r="E425" s="6" t="str">
        <f>_xlfn.CONCAT(CHAR(10),"ID: ",'TtT V5-1 TS'!L568," | Einheit ",'TtT V5-1 TS'!M568,": ",'TtT V5-1 TS'!N568," | Baustein ",'TtT V5-1 TS'!O568,": ",'TtT V5-1 TS'!P568)</f>
        <v xml:space="preserve">
ID: 22.01.02.01_v_EN | Einheit 22: Evaluation, Feedback and Farewell | Baustein 1: Evaluation, Feedback and Farewell</v>
      </c>
      <c r="F425" s="6" t="str">
        <f>_xlfn.CONCAT(CHAR(10),"Inhalt ",'TtT V5-1 TS'!Q568,": ",'TtT V5-1 TS'!R568," (",'TtT V5-1 TS'!S568,") | Schritt ",'TtT V5-1 TS'!T568,": ",'TtT V5-1 TS'!U568)</f>
        <v xml:space="preserve">
Inhalt 2: Evaluation vs Feedback (Talk) | Schritt 1: Evaluation. vs Feedback</v>
      </c>
      <c r="G425" s="6" t="str">
        <f>_xlfn.CONCAT(CHAR(10),CHAR(10),"Aktive Rolle:",CHAR(10),'TtT V5-1 TS'!Z568)</f>
        <v xml:space="preserve">
Aktive Rolle:
Talk:
- Presentation of the systematic difference between evaluation and feedback
- Discuss evaluation criteria</v>
      </c>
      <c r="H425" s="6" t="str">
        <f>IF(ISBLANK('TtT V5-1 TS'!AA568),"",_xlfn.CONCAT(CHAR(10),CHAR(10),"Passive Rolle:",CHAR(10),'TtT V5-1 TS'!AA568))</f>
        <v/>
      </c>
      <c r="I425" s="6" t="str">
        <f>IF(ISBLANK('TtT V5-1 TS'!AB568),"",_xlfn.CONCAT(CHAR(10),CHAR(10),"--- Text für Chat---",CHAR(10),'TtT V5-1 TS'!AB568))</f>
        <v/>
      </c>
      <c r="J425" s="6" t="str">
        <f>IF(ISBLANK('TtT V5-1 TS'!AK568),"",_xlfn.CONCAT(CHAR(10),CHAR(10),"--- Ressource für Chat---",CHAR(10),'TtT V5-1 TS'!AK568))</f>
        <v/>
      </c>
      <c r="K425" s="6" t="str">
        <f t="shared" si="5"/>
        <v xml:space="preserve">
-*/-*/-*/-*/-*/-*/-*/-*/-*/-*/-*/-*/-*/-*/-*/-*/-*/-*/-*/-*/</v>
      </c>
      <c r="L425" s="7" t="str">
        <f>_xlfn.CONCAT(CHAR(10),Foliennotizen[[#This Row],[von bis - BS-Teilung]:[Zusatz Notes]])</f>
        <v xml:space="preserve">
[04m; bis 15:31 --- Folie 22.3-22.4 (2)]
ID: 22.01.02.01_v_EN | Einheit 22: Evaluation, Feedback and Farewell | Baustein 1: Evaluation, Feedback and Farewell
Inhalt 2: Evaluation vs Feedback (Talk) | Schritt 1: Evaluation. vs Feedback
Aktive Rolle:
Talk:
- Presentation of the systematic difference between evaluation and feedback
- Discuss evaluation criteria
-*/-*/-*/-*/-*/-*/-*/-*/-*/-*/-*/-*/-*/-*/-*/-*/-*/-*/-*/-*/</v>
      </c>
    </row>
    <row r="426" spans="1:12" x14ac:dyDescent="0.2">
      <c r="A426" s="6">
        <f>'TtT V5-1 TS'!$B569</f>
        <v>6</v>
      </c>
      <c r="B426" s="6" t="e">
        <f>'TtT V5-1 TS'!#REF!</f>
        <v>#REF!</v>
      </c>
      <c r="C426" s="6" t="str" cm="1">
        <f t="array" ref="C426">_xlfn.IFS('TtT V5-1 TS'!AD569="na","na",'TtT V5-1 TS'!AD569='TtT V5-1 TS'!AF569,_xlfn.CONCAT('TtT V5-1 TS'!AE569),'TtT V5-1 TS'!AD569&lt;&gt;'TtT V5-1 TS'!AF569,_xlfn.CONCAT('TtT V5-1 TS'!AE569,"-",'TtT V5-1 TS'!AG569))</f>
        <v>22.5</v>
      </c>
      <c r="D426" s="14" t="str">
        <f>_xlfn.CONCAT("[",TEXT('TtT V5-1 TS'!G569,"mm" ),"m; bis ",TEXT('TtT V5-1 TS'!J569,"hh:mm")," --- Folie ",Foliennotizen[[#This Row],[Folien]]," (",TEXT('TtT V5-1 TS'!AH569,"#"),")]")</f>
        <v>[07m; bis 15:38 --- Folie 22.5 (1)]</v>
      </c>
      <c r="E426" s="6" t="str">
        <f>_xlfn.CONCAT(CHAR(10),"ID: ",'TtT V5-1 TS'!L569," | Einheit ",'TtT V5-1 TS'!M569,": ",'TtT V5-1 TS'!N569," | Baustein ",'TtT V5-1 TS'!O569,": ",'TtT V5-1 TS'!P569)</f>
        <v xml:space="preserve">
ID: 22.02.01.01_v_EN | Einheit 22: Evaluation, Feedback and Farewell | Baustein 2: Recap</v>
      </c>
      <c r="F426" s="6" t="str">
        <f>_xlfn.CONCAT(CHAR(10),"Inhalt ",'TtT V5-1 TS'!Q569,": ",'TtT V5-1 TS'!R569," (",'TtT V5-1 TS'!S569,") | Schritt ",'TtT V5-1 TS'!T569,": ",'TtT V5-1 TS'!U569)</f>
        <v xml:space="preserve">
Inhalt 1: Recap (Inventory) | Schritt 1: Participants work</v>
      </c>
      <c r="G426" s="6" t="str">
        <f>_xlfn.CONCAT(CHAR(10),CHAR(10),"Aktive Rolle:",CHAR(10),'TtT V5-1 TS'!Z569)</f>
        <v xml:space="preserve">
Aktive Rolle:
Task:
- "Now is the opportunity to recall what you have learned and taken away from the course overall. If you've been using it, you can, for example, complete your loot sheet."
- At least 12 bullet points
- Time: a good 5 minutes
- Potentially collect contributions on a digital pinboard</v>
      </c>
      <c r="H426" s="6" t="str">
        <f>IF(ISBLANK('TtT V5-1 TS'!AA569),"",_xlfn.CONCAT(CHAR(10),CHAR(10),"Passive Rolle:",CHAR(10),'TtT V5-1 TS'!AA569))</f>
        <v xml:space="preserve">
Passive Rolle:
* In chat: Link harvest sheet</v>
      </c>
      <c r="I426" s="6" t="str">
        <f>IF(ISBLANK('TtT V5-1 TS'!AB569),"",_xlfn.CONCAT(CHAR(10),CHAR(10),"--- Text für Chat---",CHAR(10),'TtT V5-1 TS'!AB569))</f>
        <v/>
      </c>
      <c r="J426" s="6" t="str">
        <f>IF(ISBLANK('TtT V5-1 TS'!AK569),"",_xlfn.CONCAT(CHAR(10),CHAR(10),"--- Ressource für Chat---",CHAR(10),'TtT V5-1 TS'!AK569))</f>
        <v/>
      </c>
      <c r="K426" s="6" t="str">
        <f t="shared" si="5"/>
        <v xml:space="preserve">
-*/-*/-*/-*/-*/-*/-*/-*/-*/-*/-*/-*/-*/-*/-*/-*/-*/-*/-*/-*/</v>
      </c>
      <c r="L426" s="7" t="str">
        <f>_xlfn.CONCAT(CHAR(10),Foliennotizen[[#This Row],[von bis - BS-Teilung]:[Zusatz Notes]])</f>
        <v xml:space="preserve">
[07m; bis 15:38 --- Folie 22.5 (1)]
ID: 22.02.01.01_v_EN | Einheit 22: Evaluation, Feedback and Farewell | Baustein 2: Recap
Inhalt 1: Recap (Inventory) | Schritt 1: Participants work
Aktive Rolle:
Task:
- "Now is the opportunity to recall what you have learned and taken away from the course overall. If you've been using it, you can, for example, complete your loot sheet."
- At least 12 bullet points
- Time: a good 5 minutes
- Potentially collect contributions on a digital pinboard
Passive Rolle:
* In chat: Link harvest sheet
-*/-*/-*/-*/-*/-*/-*/-*/-*/-*/-*/-*/-*/-*/-*/-*/-*/-*/-*/-*/</v>
      </c>
    </row>
    <row r="427" spans="1:12" x14ac:dyDescent="0.2">
      <c r="A427" s="6">
        <f>'TtT V5-1 TS'!$B571</f>
        <v>6</v>
      </c>
      <c r="B427" s="6" t="e">
        <f>'TtT V5-1 TS'!#REF!</f>
        <v>#REF!</v>
      </c>
      <c r="C427" s="6" t="str" cm="1">
        <f t="array" ref="C427">_xlfn.IFS('TtT V5-1 TS'!AD571="na","na",'TtT V5-1 TS'!AD571='TtT V5-1 TS'!AF571,_xlfn.CONCAT('TtT V5-1 TS'!AE571),'TtT V5-1 TS'!AD571&lt;&gt;'TtT V5-1 TS'!AF571,_xlfn.CONCAT('TtT V5-1 TS'!AE571,"-",'TtT V5-1 TS'!AG571))</f>
        <v>22.6</v>
      </c>
      <c r="D427" s="14" t="str">
        <f>_xlfn.CONCAT("[",TEXT('TtT V5-1 TS'!G571,"mm" ),"m; bis ",TEXT('TtT V5-1 TS'!J571,"hh:mm")," --- Folie ",Foliennotizen[[#This Row],[Folien]]," (",TEXT('TtT V5-1 TS'!AH571,"#"),")]")</f>
        <v>[30m; bis 16:08 --- Folie 22.6 (1)]</v>
      </c>
      <c r="E427" s="6" t="str">
        <f>_xlfn.CONCAT(CHAR(10),"ID: ",'TtT V5-1 TS'!L571," | Einheit ",'TtT V5-1 TS'!M571,": ",'TtT V5-1 TS'!N571," | Baustein ",'TtT V5-1 TS'!O571,": ",'TtT V5-1 TS'!P571)</f>
        <v xml:space="preserve">
ID: 22.04.01.01_v_EN | Einheit 22: Evaluation, Feedback and Farewell | Baustein 4: Feedback</v>
      </c>
      <c r="F427" s="6" t="str">
        <f>_xlfn.CONCAT(CHAR(10),"Inhalt ",'TtT V5-1 TS'!Q571,": ",'TtT V5-1 TS'!R571," (",'TtT V5-1 TS'!S571,") | Schritt ",'TtT V5-1 TS'!T571,": ",'TtT V5-1 TS'!U571)</f>
        <v xml:space="preserve">
Inhalt 1: Feedback of WL  (Virtual five-finger feedback) | Schritt 1: Participants provide input</v>
      </c>
      <c r="G427" s="6" t="str">
        <f>_xlfn.CONCAT(CHAR(10),CHAR(10),"Aktive Rolle:",CHAR(10),'TtT V5-1 TS'!Z571)</f>
        <v xml:space="preserve">
Aktive Rolle:
Task:
- "We appreciate your voluntary feedback. Feel free to use your hand fingers for different aspects:"
- (1) Thumb: I liked this!
- (2) Index finger: I'll take this with me!
- (3) Middle finger: I didn't like this!
- (4) Ring finger: I can apply this to my work routine!
- (5) Pinky finger: This was lacking!
- Please limit each aspect to one sentence
- Note: Instructor may demonstrate once, and can limit to &lt;5 fingers if necessary</v>
      </c>
      <c r="H427" s="6" t="str">
        <f>IF(ISBLANK('TtT V5-1 TS'!AA571),"",_xlfn.CONCAT(CHAR(10),CHAR(10),"Passive Rolle:",CHAR(10),'TtT V5-1 TS'!AA571))</f>
        <v/>
      </c>
      <c r="I427" s="6" t="str">
        <f>IF(ISBLANK('TtT V5-1 TS'!AB571),"",_xlfn.CONCAT(CHAR(10),CHAR(10),"--- Text für Chat---",CHAR(10),'TtT V5-1 TS'!AB571))</f>
        <v/>
      </c>
      <c r="J427" s="6" t="str">
        <f>IF(ISBLANK('TtT V5-1 TS'!AK571),"",_xlfn.CONCAT(CHAR(10),CHAR(10),"--- Ressource für Chat---",CHAR(10),'TtT V5-1 TS'!AK571))</f>
        <v/>
      </c>
      <c r="K427" s="6" t="str">
        <f t="shared" si="5"/>
        <v xml:space="preserve">
-*/-*/-*/-*/-*/-*/-*/-*/-*/-*/-*/-*/-*/-*/-*/-*/-*/-*/-*/-*/</v>
      </c>
      <c r="L427" s="7" t="str">
        <f>_xlfn.CONCAT(CHAR(10),Foliennotizen[[#This Row],[von bis - BS-Teilung]:[Zusatz Notes]])</f>
        <v xml:space="preserve">
[30m; bis 16:08 --- Folie 22.6 (1)]
ID: 22.04.01.01_v_EN | Einheit 22: Evaluation, Feedback and Farewell | Baustein 4: Feedback
Inhalt 1: Feedback of WL  (Virtual five-finger feedback) | Schritt 1: Participants provide input
Aktive Rolle:
Task:
- "We appreciate your voluntary feedback. Feel free to use your hand fingers for different aspects:"
- (1) Thumb: I liked this!
- (2) Index finger: I'll take this with me!
- (3) Middle finger: I didn't like this!
- (4) Ring finger: I can apply this to my work routine!
- (5) Pinky finger: This was lacking!
- Please limit each aspect to one sentence
- Note: Instructor may demonstrate once, and can limit to &lt;5 fingers if necessary
-*/-*/-*/-*/-*/-*/-*/-*/-*/-*/-*/-*/-*/-*/-*/-*/-*/-*/-*/-*/</v>
      </c>
    </row>
    <row r="428" spans="1:12" x14ac:dyDescent="0.2">
      <c r="A428" s="6">
        <f>'TtT V5-1 TS'!$B572</f>
        <v>6</v>
      </c>
      <c r="B428" s="6" t="e">
        <f>'TtT V5-1 TS'!#REF!</f>
        <v>#REF!</v>
      </c>
      <c r="C428" s="6" t="str" cm="1">
        <f t="array" ref="C428">_xlfn.IFS('TtT V5-1 TS'!AD572="na","na",'TtT V5-1 TS'!AD572='TtT V5-1 TS'!AF572,_xlfn.CONCAT('TtT V5-1 TS'!AE572),'TtT V5-1 TS'!AD572&lt;&gt;'TtT V5-1 TS'!AF572,_xlfn.CONCAT('TtT V5-1 TS'!AE572,"-",'TtT V5-1 TS'!AG572))</f>
        <v>22.7-22.8</v>
      </c>
      <c r="D428" s="14" t="str">
        <f>_xlfn.CONCAT("[",TEXT('TtT V5-1 TS'!G572,"mm" ),"m; bis ",TEXT('TtT V5-1 TS'!J572,"hh:mm")," --- Folie ",Foliennotizen[[#This Row],[Folien]]," (",TEXT('TtT V5-1 TS'!AH572,"#"),")]")</f>
        <v>[04m; bis 16:12 --- Folie 22.7-22.8 (2)]</v>
      </c>
      <c r="E428" s="6" t="str">
        <f>_xlfn.CONCAT(CHAR(10),"ID: ",'TtT V5-1 TS'!L572," | Einheit ",'TtT V5-1 TS'!M572,": ",'TtT V5-1 TS'!N572," | Baustein ",'TtT V5-1 TS'!O572,": ",'TtT V5-1 TS'!P572)</f>
        <v xml:space="preserve">
ID: 22.05.01.01_v_EN | Einheit 22: Evaluation, Feedback and Farewell | Baustein 5: Farewell</v>
      </c>
      <c r="F428" s="6" t="str">
        <f>_xlfn.CONCAT(CHAR(10),"Inhalt ",'TtT V5-1 TS'!Q572,": ",'TtT V5-1 TS'!R572," (",'TtT V5-1 TS'!S572,") | Schritt ",'TtT V5-1 TS'!T572,": ",'TtT V5-1 TS'!U572)</f>
        <v xml:space="preserve">
Inhalt 1: Conclusion (Talk) | Schritt 1: WL speaks</v>
      </c>
      <c r="G428" s="6" t="str">
        <f>_xlfn.CONCAT(CHAR(10),CHAR(10),"Aktive Rolle:",CHAR(10),'TtT V5-1 TS'!Z572)</f>
        <v xml:space="preserve">
Aktive Rolle:
WL initiates the end of the workshop</v>
      </c>
      <c r="H428" s="6" t="str">
        <f>IF(ISBLANK('TtT V5-1 TS'!AA572),"",_xlfn.CONCAT(CHAR(10),CHAR(10),"Passive Rolle:",CHAR(10),'TtT V5-1 TS'!AA572))</f>
        <v/>
      </c>
      <c r="I428" s="6" t="str">
        <f>IF(ISBLANK('TtT V5-1 TS'!AB572),"",_xlfn.CONCAT(CHAR(10),CHAR(10),"--- Text für Chat---",CHAR(10),'TtT V5-1 TS'!AB572))</f>
        <v/>
      </c>
      <c r="J428" s="6" t="str">
        <f>IF(ISBLANK('TtT V5-1 TS'!AK572),"",_xlfn.CONCAT(CHAR(10),CHAR(10),"--- Ressource für Chat---",CHAR(10),'TtT V5-1 TS'!AK572))</f>
        <v/>
      </c>
      <c r="K428" s="6" t="str">
        <f t="shared" si="5"/>
        <v xml:space="preserve">
-*/-*/-*/-*/-*/-*/-*/-*/-*/-*/-*/-*/-*/-*/-*/-*/-*/-*/-*/-*/</v>
      </c>
      <c r="L428" s="7" t="str">
        <f>_xlfn.CONCAT(CHAR(10),Foliennotizen[[#This Row],[von bis - BS-Teilung]:[Zusatz Notes]])</f>
        <v xml:space="preserve">
[04m; bis 16:12 --- Folie 22.7-22.8 (2)]
ID: 22.05.01.01_v_EN | Einheit 22: Evaluation, Feedback and Farewell | Baustein 5: Farewell
Inhalt 1: Conclusion (Talk) | Schritt 1: WL speaks
Aktive Rolle:
WL initiates the end of the workshop
-*/-*/-*/-*/-*/-*/-*/-*/-*/-*/-*/-*/-*/-*/-*/-*/-*/-*/-*/-*/</v>
      </c>
    </row>
    <row r="429" spans="1:12" x14ac:dyDescent="0.2">
      <c r="A429" s="6">
        <f>'TtT V5-1 TS'!$B573</f>
        <v>6</v>
      </c>
      <c r="B429" s="6" t="e">
        <f>'TtT V5-1 TS'!#REF!</f>
        <v>#REF!</v>
      </c>
      <c r="C429" s="6" t="str" cm="1">
        <f t="array" ref="C429">_xlfn.IFS('TtT V5-1 TS'!AD573="na","na",'TtT V5-1 TS'!AD573='TtT V5-1 TS'!AF573,_xlfn.CONCAT('TtT V5-1 TS'!AE573),'TtT V5-1 TS'!AD573&lt;&gt;'TtT V5-1 TS'!AF573,_xlfn.CONCAT('TtT V5-1 TS'!AE573,"-",'TtT V5-1 TS'!AG573))</f>
        <v>22.ID</v>
      </c>
      <c r="D429" s="14" t="str">
        <f>_xlfn.CONCAT("[",TEXT('TtT V5-1 TS'!G573,"mm" ),"m; bis ",TEXT('TtT V5-1 TS'!J573,"hh:mm")," --- Folie ",Foliennotizen[[#This Row],[Folien]]," (",TEXT('TtT V5-1 TS'!AH573,"#"),")]")</f>
        <v>[05m; bis 16:12 --- Folie 22.ID (na)]</v>
      </c>
      <c r="E429" s="6" t="str">
        <f>_xlfn.CONCAT(CHAR(10),"ID: ",'TtT V5-1 TS'!L573," | Einheit ",'TtT V5-1 TS'!M573,": ",'TtT V5-1 TS'!N573," | Baustein ",'TtT V5-1 TS'!O573,": ",'TtT V5-1 TS'!P573)</f>
        <v xml:space="preserve">
ID: 22.06.01a.01_v_EN | Einheit 22: Evaluation, Feedback and Farewell | Baustein 6: Evaluation</v>
      </c>
      <c r="F429" s="6" t="str">
        <f>_xlfn.CONCAT(CHAR(10),"Inhalt ",'TtT V5-1 TS'!Q573,": ",'TtT V5-1 TS'!R573," (",'TtT V5-1 TS'!S573,") | Schritt ",'TtT V5-1 TS'!T573,": ",'TtT V5-1 TS'!U573)</f>
        <v xml:space="preserve">
Inhalt 01a: Evaluation form  (Questionnaire) | Schritt 1: Participants work</v>
      </c>
      <c r="G429" s="6" t="str">
        <f>_xlfn.CONCAT(CHAR(10),CHAR(10),"Aktive Rolle:",CHAR(10),'TtT V5-1 TS'!Z573)</f>
        <v xml:space="preserve">
Aktive Rolle:
Task:
- Participants fill out an evaluation questionnaire
- Note: Provide sufficient time for this</v>
      </c>
      <c r="H429" s="6" t="str">
        <f>IF(ISBLANK('TtT V5-1 TS'!AA573),"",_xlfn.CONCAT(CHAR(10),CHAR(10),"Passive Rolle:",CHAR(10),'TtT V5-1 TS'!AA573))</f>
        <v/>
      </c>
      <c r="I429" s="6" t="str">
        <f>IF(ISBLANK('TtT V5-1 TS'!AB573),"",_xlfn.CONCAT(CHAR(10),CHAR(10),"--- Text für Chat---",CHAR(10),'TtT V5-1 TS'!AB573))</f>
        <v/>
      </c>
      <c r="J429" s="6" t="str">
        <f>IF(ISBLANK('TtT V5-1 TS'!AK573),"",_xlfn.CONCAT(CHAR(10),CHAR(10),"--- Ressource für Chat---",CHAR(10),'TtT V5-1 TS'!AK573))</f>
        <v/>
      </c>
      <c r="K429" s="6" t="str">
        <f t="shared" si="5"/>
        <v xml:space="preserve">
-*/-*/-*/-*/-*/-*/-*/-*/-*/-*/-*/-*/-*/-*/-*/-*/-*/-*/-*/-*/</v>
      </c>
      <c r="L429" s="7" t="str">
        <f>_xlfn.CONCAT(CHAR(10),Foliennotizen[[#This Row],[von bis - BS-Teilung]:[Zusatz Notes]])</f>
        <v xml:space="preserve">
[05m; bis 16:12 --- Folie 22.ID (na)]
ID: 22.06.01a.01_v_EN | Einheit 22: Evaluation, Feedback and Farewell | Baustein 6: Evaluation
Inhalt 01a: Evaluation form  (Questionnaire) | Schritt 1: Participants work
Aktive Rolle:
Task:
- Participants fill out an evaluation questionnaire
- Note: Provide sufficient time for this
-*/-*/-*/-*/-*/-*/-*/-*/-*/-*/-*/-*/-*/-*/-*/-*/-*/-*/-*/-*/</v>
      </c>
    </row>
    <row r="430" spans="1:12" x14ac:dyDescent="0.2">
      <c r="A430" s="6">
        <f>'TtT V5-1 TS'!$B575</f>
        <v>7</v>
      </c>
      <c r="B430" s="6" t="e">
        <f>'TtT V5-1 TS'!#REF!</f>
        <v>#REF!</v>
      </c>
      <c r="C430" s="6" t="str" cm="1">
        <f t="array" ref="C430">_xlfn.IFS('TtT V5-1 TS'!AD575="na","na",'TtT V5-1 TS'!AD575='TtT V5-1 TS'!AF575,_xlfn.CONCAT('TtT V5-1 TS'!AE575),'TtT V5-1 TS'!AD575&lt;&gt;'TtT V5-1 TS'!AF575,_xlfn.CONCAT('TtT V5-1 TS'!AE575,"-",'TtT V5-1 TS'!AG575))</f>
        <v>na</v>
      </c>
      <c r="D430" s="14" t="str">
        <f>_xlfn.CONCAT("[",TEXT('TtT V5-1 TS'!G575,"mm" ),"m; bis ",TEXT('TtT V5-1 TS'!J575,"hh:mm")," --- Folie ",Foliennotizen[[#This Row],[Folien]]," (",TEXT('TtT V5-1 TS'!AH575,"#"),")]")</f>
        <v>[03m; bis 09:03 --- Folie na (na)]</v>
      </c>
      <c r="E430" s="6" t="str">
        <f>_xlfn.CONCAT(CHAR(10),"ID: ",'TtT V5-1 TS'!L575," | Einheit ",'TtT V5-1 TS'!M575,": ",'TtT V5-1 TS'!N575," | Baustein ",'TtT V5-1 TS'!O575,": ",'TtT V5-1 TS'!P575)</f>
        <v xml:space="preserve">
ID: 0.0.01.01_p_EN | Einheit 0: Start Day 1 | Baustein 0: Start</v>
      </c>
      <c r="F430" s="6" t="str">
        <f>_xlfn.CONCAT(CHAR(10),"Inhalt ",'TtT V5-1 TS'!Q575,": ",'TtT V5-1 TS'!R575," (",'TtT V5-1 TS'!S575,") | Schritt ",'TtT V5-1 TS'!T575,": ",'TtT V5-1 TS'!U575)</f>
        <v xml:space="preserve">
Inhalt 1: na (na) | Schritt 1: na</v>
      </c>
      <c r="G430" s="6" t="str">
        <f>_xlfn.CONCAT(CHAR(10),CHAR(10),"Aktive Rolle:",CHAR(10),'TtT V5-1 TS'!Z575)</f>
        <v xml:space="preserve">
Aktive Rolle:
Workshop begins</v>
      </c>
      <c r="H430" s="6" t="str">
        <f>IF(ISBLANK('TtT V5-1 TS'!AA575),"",_xlfn.CONCAT(CHAR(10),CHAR(10),"Passive Rolle:",CHAR(10),'TtT V5-1 TS'!AA575))</f>
        <v/>
      </c>
      <c r="I430" s="6" t="str">
        <f>IF(ISBLANK('TtT V5-1 TS'!AB575),"",_xlfn.CONCAT(CHAR(10),CHAR(10),"--- Text für Chat---",CHAR(10),'TtT V5-1 TS'!AB575))</f>
        <v/>
      </c>
      <c r="J430" s="6" t="str">
        <f>IF(ISBLANK('TtT V5-1 TS'!AK575),"",_xlfn.CONCAT(CHAR(10),CHAR(10),"--- Ressource für Chat---",CHAR(10),'TtT V5-1 TS'!AK575))</f>
        <v/>
      </c>
      <c r="K430" s="6" t="str">
        <f t="shared" si="5"/>
        <v xml:space="preserve">
-*/-*/-*/-*/-*/-*/-*/-*/-*/-*/-*/-*/-*/-*/-*/-*/-*/-*/-*/-*/</v>
      </c>
      <c r="L430" s="7" t="str">
        <f>_xlfn.CONCAT(CHAR(10),Foliennotizen[[#This Row],[von bis - BS-Teilung]:[Zusatz Notes]])</f>
        <v xml:space="preserve">
[03m; bis 09:03 --- Folie na (na)]
ID: 0.0.01.01_p_EN | Einheit 0: Start Day 1 | Baustein 0: Start
Inhalt 1: na (na) | Schritt 1: na
Aktive Rolle:
Workshop begins
-*/-*/-*/-*/-*/-*/-*/-*/-*/-*/-*/-*/-*/-*/-*/-*/-*/-*/-*/-*/</v>
      </c>
    </row>
    <row r="431" spans="1:12" x14ac:dyDescent="0.2">
      <c r="A431" s="6">
        <f>'TtT V5-1 TS'!$B576</f>
        <v>7</v>
      </c>
      <c r="B431" s="6" t="e">
        <f>'TtT V5-1 TS'!#REF!</f>
        <v>#REF!</v>
      </c>
      <c r="C431" s="6" t="str" cm="1">
        <f t="array" ref="C431">_xlfn.IFS('TtT V5-1 TS'!AD576="na","na",'TtT V5-1 TS'!AD576='TtT V5-1 TS'!AF576,_xlfn.CONCAT('TtT V5-1 TS'!AE576),'TtT V5-1 TS'!AD576&lt;&gt;'TtT V5-1 TS'!AF576,_xlfn.CONCAT('TtT V5-1 TS'!AE576,"-",'TtT V5-1 TS'!AG576))</f>
        <v>1.1</v>
      </c>
      <c r="D431" s="14" t="str">
        <f>_xlfn.CONCAT("[",TEXT('TtT V5-1 TS'!G576,"mm" ),"m; bis ",TEXT('TtT V5-1 TS'!J576,"hh:mm")," --- Folie ",Foliennotizen[[#This Row],[Folien]]," (",TEXT('TtT V5-1 TS'!AH576,"#"),")]")</f>
        <v>[02m; bis 09:05 --- Folie 1.1 (1)]</v>
      </c>
      <c r="E431" s="6" t="str">
        <f>_xlfn.CONCAT(CHAR(10),"ID: ",'TtT V5-1 TS'!L576," | Einheit ",'TtT V5-1 TS'!M576,": ",'TtT V5-1 TS'!N576," | Baustein ",'TtT V5-1 TS'!O576,": ",'TtT V5-1 TS'!P576)</f>
        <v xml:space="preserve">
ID: 01.01.01.01_p_EN | Einheit 1: Greeting and Getting to Know Each Other | Baustein 1: Presentation</v>
      </c>
      <c r="F431" s="6" t="str">
        <f>_xlfn.CONCAT(CHAR(10),"Inhalt ",'TtT V5-1 TS'!Q576,": ",'TtT V5-1 TS'!R576," (",'TtT V5-1 TS'!S576,") | Schritt ",'TtT V5-1 TS'!T576,": ",'TtT V5-1 TS'!U576)</f>
        <v xml:space="preserve">
Inhalt 1: Name participants (Ideas out loud) | Schritt 1: Participants act</v>
      </c>
      <c r="G431" s="6" t="str">
        <f>_xlfn.CONCAT(CHAR(10),CHAR(10),"Aktive Rolle:",CHAR(10),'TtT V5-1 TS'!Z576)</f>
        <v xml:space="preserve">
Aktive Rolle:
Task:
- Participants state their names </v>
      </c>
      <c r="H431" s="6" t="str">
        <f>IF(ISBLANK('TtT V5-1 TS'!AA576),"",_xlfn.CONCAT(CHAR(10),CHAR(10),"Passive Rolle:",CHAR(10),'TtT V5-1 TS'!AA576))</f>
        <v/>
      </c>
      <c r="I431" s="6" t="str">
        <f>IF(ISBLANK('TtT V5-1 TS'!AB576),"",_xlfn.CONCAT(CHAR(10),CHAR(10),"--- Text für Chat---",CHAR(10),'TtT V5-1 TS'!AB576))</f>
        <v/>
      </c>
      <c r="J431" s="6" t="str">
        <f>IF(ISBLANK('TtT V5-1 TS'!AK576),"",_xlfn.CONCAT(CHAR(10),CHAR(10),"--- Ressource für Chat---",CHAR(10),'TtT V5-1 TS'!AK576))</f>
        <v/>
      </c>
      <c r="K431" s="6" t="str">
        <f t="shared" si="5"/>
        <v xml:space="preserve">
-*/-*/-*/-*/-*/-*/-*/-*/-*/-*/-*/-*/-*/-*/-*/-*/-*/-*/-*/-*/</v>
      </c>
      <c r="L431" s="7" t="str">
        <f>_xlfn.CONCAT(CHAR(10),Foliennotizen[[#This Row],[von bis - BS-Teilung]:[Zusatz Notes]])</f>
        <v xml:space="preserve">
[02m; bis 09:05 --- Folie 1.1 (1)]
ID: 01.01.01.01_p_EN | Einheit 1: Greeting and Getting to Know Each Other | Baustein 1: Presentation
Inhalt 1: Name participants (Ideas out loud) | Schritt 1: Participants act
Aktive Rolle:
Task:
- Participants state their names 
-*/-*/-*/-*/-*/-*/-*/-*/-*/-*/-*/-*/-*/-*/-*/-*/-*/-*/-*/-*/</v>
      </c>
    </row>
    <row r="432" spans="1:12" x14ac:dyDescent="0.2">
      <c r="A432" s="6">
        <f>'TtT V5-1 TS'!$B577</f>
        <v>7</v>
      </c>
      <c r="B432" s="6" t="e">
        <f>'TtT V5-1 TS'!#REF!</f>
        <v>#REF!</v>
      </c>
      <c r="C432" s="6" t="str" cm="1">
        <f t="array" ref="C432">_xlfn.IFS('TtT V5-1 TS'!AD577="na","na",'TtT V5-1 TS'!AD577='TtT V5-1 TS'!AF577,_xlfn.CONCAT('TtT V5-1 TS'!AE577),'TtT V5-1 TS'!AD577&lt;&gt;'TtT V5-1 TS'!AF577,_xlfn.CONCAT('TtT V5-1 TS'!AE577,"-",'TtT V5-1 TS'!AG577))</f>
        <v>1.2</v>
      </c>
      <c r="D432" s="14" t="str">
        <f>_xlfn.CONCAT("[",TEXT('TtT V5-1 TS'!G577,"mm" ),"m; bis ",TEXT('TtT V5-1 TS'!J577,"hh:mm")," --- Folie ",Foliennotizen[[#This Row],[Folien]]," (",TEXT('TtT V5-1 TS'!AH577,"#"),")]")</f>
        <v>[01m; bis 09:06 --- Folie 1.2 (1)]</v>
      </c>
      <c r="E432" s="6" t="str">
        <f>_xlfn.CONCAT(CHAR(10),"ID: ",'TtT V5-1 TS'!L577," | Einheit ",'TtT V5-1 TS'!M577,": ",'TtT V5-1 TS'!N577," | Baustein ",'TtT V5-1 TS'!O577,": ",'TtT V5-1 TS'!P577)</f>
        <v xml:space="preserve">
ID: 01.02.01.01_p_EN | Einheit 1: Greeting and Getting to Know Each Other | Baustein 2: Welcome</v>
      </c>
      <c r="F432" s="6" t="str">
        <f>_xlfn.CONCAT(CHAR(10),"Inhalt ",'TtT V5-1 TS'!Q577,": ",'TtT V5-1 TS'!R577," (",'TtT V5-1 TS'!S577,") | Schritt ",'TtT V5-1 TS'!T577,": ",'TtT V5-1 TS'!U577)</f>
        <v xml:space="preserve">
Inhalt 1: Name WL (Talk) | Schritt 1: WL speaks</v>
      </c>
      <c r="G432" s="6" t="str">
        <f>_xlfn.CONCAT(CHAR(10),CHAR(10),"Aktive Rolle:",CHAR(10),'TtT V5-1 TS'!Z577)</f>
        <v xml:space="preserve">
Aktive Rolle:
Talk:
- WL mentions ONLY their names</v>
      </c>
      <c r="H432" s="6" t="str">
        <f>IF(ISBLANK('TtT V5-1 TS'!AA577),"",_xlfn.CONCAT(CHAR(10),CHAR(10),"Passive Rolle:",CHAR(10),'TtT V5-1 TS'!AA577))</f>
        <v/>
      </c>
      <c r="I432" s="6" t="str">
        <f>IF(ISBLANK('TtT V5-1 TS'!AB577),"",_xlfn.CONCAT(CHAR(10),CHAR(10),"--- Text für Chat---",CHAR(10),'TtT V5-1 TS'!AB577))</f>
        <v/>
      </c>
      <c r="J432" s="6" t="str">
        <f>IF(ISBLANK('TtT V5-1 TS'!AK577),"",_xlfn.CONCAT(CHAR(10),CHAR(10),"--- Ressource für Chat---",CHAR(10),'TtT V5-1 TS'!AK577))</f>
        <v/>
      </c>
      <c r="K432" s="6" t="str">
        <f t="shared" si="5"/>
        <v xml:space="preserve">
-*/-*/-*/-*/-*/-*/-*/-*/-*/-*/-*/-*/-*/-*/-*/-*/-*/-*/-*/-*/</v>
      </c>
      <c r="L432" s="7" t="str">
        <f>_xlfn.CONCAT(CHAR(10),Foliennotizen[[#This Row],[von bis - BS-Teilung]:[Zusatz Notes]])</f>
        <v xml:space="preserve">
[01m; bis 09:06 --- Folie 1.2 (1)]
ID: 01.02.01.01_p_EN | Einheit 1: Greeting and Getting to Know Each Other | Baustein 2: Welcome
Inhalt 1: Name WL (Talk) | Schritt 1: WL speaks
Aktive Rolle:
Talk:
- WL mentions ONLY their names
-*/-*/-*/-*/-*/-*/-*/-*/-*/-*/-*/-*/-*/-*/-*/-*/-*/-*/-*/-*/</v>
      </c>
    </row>
    <row r="433" spans="1:12" x14ac:dyDescent="0.2">
      <c r="A433" s="6">
        <f>'TtT V5-1 TS'!$B579</f>
        <v>7</v>
      </c>
      <c r="B433" s="6" t="e">
        <f>'TtT V5-1 TS'!#REF!</f>
        <v>#REF!</v>
      </c>
      <c r="C433" s="6" t="str" cm="1">
        <f t="array" ref="C433">_xlfn.IFS('TtT V5-1 TS'!AD579="na","na",'TtT V5-1 TS'!AD579='TtT V5-1 TS'!AF579,_xlfn.CONCAT('TtT V5-1 TS'!AE579),'TtT V5-1 TS'!AD579&lt;&gt;'TtT V5-1 TS'!AF579,_xlfn.CONCAT('TtT V5-1 TS'!AE579,"-",'TtT V5-1 TS'!AG579))</f>
        <v>1.4</v>
      </c>
      <c r="D433" s="14" t="str">
        <f>_xlfn.CONCAT("[",TEXT('TtT V5-1 TS'!G579,"mm" ),"m; bis ",TEXT('TtT V5-1 TS'!J579,"hh:mm")," --- Folie ",Foliennotizen[[#This Row],[Folien]]," (",TEXT('TtT V5-1 TS'!AH579,"#"),")]")</f>
        <v>[01m; bis 09:15 --- Folie 1.4 (1)]</v>
      </c>
      <c r="E433" s="6" t="str">
        <f>_xlfn.CONCAT(CHAR(10),"ID: ",'TtT V5-1 TS'!L579," | Einheit ",'TtT V5-1 TS'!M579,": ",'TtT V5-1 TS'!N579," | Baustein ",'TtT V5-1 TS'!O579,": ",'TtT V5-1 TS'!P579)</f>
        <v xml:space="preserve">
ID: 01.03.02.01_p_EN | Einheit 1: Greeting and Getting to Know Each Other | Baustein 3: Getting to know each other and socialising</v>
      </c>
      <c r="F433" s="6" t="str">
        <f>_xlfn.CONCAT(CHAR(10),"Inhalt ",'TtT V5-1 TS'!Q579,": ",'TtT V5-1 TS'!R579," (",'TtT V5-1 TS'!S579,") | Schritt ",'TtT V5-1 TS'!T579,": ",'TtT V5-1 TS'!U579)</f>
        <v xml:space="preserve">
Inhalt 2: Participants introduce themselves (We and I) | Schritt 1: 1/3 WL preparation</v>
      </c>
      <c r="G433" s="6" t="str">
        <f>_xlfn.CONCAT(CHAR(10),CHAR(10),"Aktive Rolle:",CHAR(10),'TtT V5-1 TS'!Z579)</f>
        <v xml:space="preserve">
Aktive Rolle:
Task:
- The WL divide participants into groups of 3 (preferably people who do not know each other).
- Each group gathers at a flipchart (Design: Template "We and I").
- "Please find 3 similarities and 3 differences within your group through discussion and write them on your flipchart."
Time: 8 min
Afterwards, one participant from each group presents the results to the entire group, with a maximum of 1 minute per presentation.</v>
      </c>
      <c r="H433" s="6" t="str">
        <f>IF(ISBLANK('TtT V5-1 TS'!AA579),"",_xlfn.CONCAT(CHAR(10),CHAR(10),"Passive Rolle:",CHAR(10),'TtT V5-1 TS'!AA579))</f>
        <v/>
      </c>
      <c r="I433" s="6" t="str">
        <f>IF(ISBLANK('TtT V5-1 TS'!AB579),"",_xlfn.CONCAT(CHAR(10),CHAR(10),"--- Text für Chat---",CHAR(10),'TtT V5-1 TS'!AB579))</f>
        <v/>
      </c>
      <c r="J433" s="6" t="str">
        <f>IF(ISBLANK('TtT V5-1 TS'!AK579),"",_xlfn.CONCAT(CHAR(10),CHAR(10),"--- Ressource für Chat---",CHAR(10),'TtT V5-1 TS'!AK579))</f>
        <v/>
      </c>
      <c r="K433" s="6" t="str">
        <f t="shared" si="5"/>
        <v xml:space="preserve">
-*/-*/-*/-*/-*/-*/-*/-*/-*/-*/-*/-*/-*/-*/-*/-*/-*/-*/-*/-*/</v>
      </c>
      <c r="L433" s="7" t="str">
        <f>_xlfn.CONCAT(CHAR(10),Foliennotizen[[#This Row],[von bis - BS-Teilung]:[Zusatz Notes]])</f>
        <v xml:space="preserve">
[01m; bis 09:15 --- Folie 1.4 (1)]
ID: 01.03.02.01_p_EN | Einheit 1: Greeting and Getting to Know Each Other | Baustein 3: Getting to know each other and socialising
Inhalt 2: Participants introduce themselves (We and I) | Schritt 1: 1/3 WL preparation
Aktive Rolle:
Task:
- The WL divide participants into groups of 3 (preferably people who do not know each other).
- Each group gathers at a flipchart (Design: Template "We and I").
- "Please find 3 similarities and 3 differences within your group through discussion and write them on your flipchart."
Time: 8 min
Afterwards, one participant from each group presents the results to the entire group, with a maximum of 1 minute per presentation.
-*/-*/-*/-*/-*/-*/-*/-*/-*/-*/-*/-*/-*/-*/-*/-*/-*/-*/-*/-*/</v>
      </c>
    </row>
    <row r="434" spans="1:12" x14ac:dyDescent="0.2">
      <c r="A434" s="6">
        <f>'TtT V5-1 TS'!$B580</f>
        <v>7</v>
      </c>
      <c r="B434" s="6" t="e">
        <f>'TtT V5-1 TS'!#REF!</f>
        <v>#REF!</v>
      </c>
      <c r="C434" s="6" t="str" cm="1">
        <f t="array" ref="C434">_xlfn.IFS('TtT V5-1 TS'!AD580="na","na",'TtT V5-1 TS'!AD580='TtT V5-1 TS'!AF580,_xlfn.CONCAT('TtT V5-1 TS'!AE580),'TtT V5-1 TS'!AD580&lt;&gt;'TtT V5-1 TS'!AF580,_xlfn.CONCAT('TtT V5-1 TS'!AE580,"-",'TtT V5-1 TS'!AG580))</f>
        <v>1.5</v>
      </c>
      <c r="D434" s="14" t="str">
        <f>_xlfn.CONCAT("[",TEXT('TtT V5-1 TS'!G580,"mm" ),"m; bis ",TEXT('TtT V5-1 TS'!J580,"hh:mm")," --- Folie ",Foliennotizen[[#This Row],[Folien]]," (",TEXT('TtT V5-1 TS'!AH580,"#"),")]")</f>
        <v>[08m; bis 09:23 --- Folie 1.5 (1)]</v>
      </c>
      <c r="E434" s="6" t="str">
        <f>_xlfn.CONCAT(CHAR(10),"ID: ",'TtT V5-1 TS'!L580," | Einheit ",'TtT V5-1 TS'!M580,": ",'TtT V5-1 TS'!N580," | Baustein ",'TtT V5-1 TS'!O580,": ",'TtT V5-1 TS'!P580)</f>
        <v xml:space="preserve">
ID: 01.03.02.02_p_EN | Einheit 1: Greeting and Getting to Know Each Other | Baustein 3: Getting to know each other and socialising</v>
      </c>
      <c r="F434" s="6" t="str">
        <f>_xlfn.CONCAT(CHAR(10),"Inhalt ",'TtT V5-1 TS'!Q580,": ",'TtT V5-1 TS'!R580," (",'TtT V5-1 TS'!S580,") | Schritt ",'TtT V5-1 TS'!T580,": ",'TtT V5-1 TS'!U580)</f>
        <v xml:space="preserve">
Inhalt 2: Participants introduce themselves (We and I) | Schritt 2: 2/3 Participants group work  </v>
      </c>
      <c r="G434" s="6" t="str">
        <f>_xlfn.CONCAT(CHAR(10),CHAR(10),"Aktive Rolle:",CHAR(10),'TtT V5-1 TS'!Z580)</f>
        <v xml:space="preserve">
Aktive Rolle:
Participants: Group work at the flipchart </v>
      </c>
      <c r="H434" s="6" t="str">
        <f>IF(ISBLANK('TtT V5-1 TS'!AA580),"",_xlfn.CONCAT(CHAR(10),CHAR(10),"Passive Rolle:",CHAR(10),'TtT V5-1 TS'!AA580))</f>
        <v/>
      </c>
      <c r="I434" s="6" t="str">
        <f>IF(ISBLANK('TtT V5-1 TS'!AB580),"",_xlfn.CONCAT(CHAR(10),CHAR(10),"--- Text für Chat---",CHAR(10),'TtT V5-1 TS'!AB580))</f>
        <v/>
      </c>
      <c r="J434" s="6" t="str">
        <f>IF(ISBLANK('TtT V5-1 TS'!AK580),"",_xlfn.CONCAT(CHAR(10),CHAR(10),"--- Ressource für Chat---",CHAR(10),'TtT V5-1 TS'!AK580))</f>
        <v/>
      </c>
      <c r="K434" s="6" t="str">
        <f t="shared" si="5"/>
        <v xml:space="preserve">
-*/-*/-*/-*/-*/-*/-*/-*/-*/-*/-*/-*/-*/-*/-*/-*/-*/-*/-*/-*/</v>
      </c>
      <c r="L434" s="7" t="str">
        <f>_xlfn.CONCAT(CHAR(10),Foliennotizen[[#This Row],[von bis - BS-Teilung]:[Zusatz Notes]])</f>
        <v xml:space="preserve">
[08m; bis 09:23 --- Folie 1.5 (1)]
ID: 01.03.02.02_p_EN | Einheit 1: Greeting and Getting to Know Each Other | Baustein 3: Getting to know each other and socialising
Inhalt 2: Participants introduce themselves (We and I) | Schritt 2: 2/3 Participants group work  
Aktive Rolle:
Participants: Group work at the flipchart 
-*/-*/-*/-*/-*/-*/-*/-*/-*/-*/-*/-*/-*/-*/-*/-*/-*/-*/-*/-*/</v>
      </c>
    </row>
    <row r="435" spans="1:12" x14ac:dyDescent="0.2">
      <c r="A435" s="6">
        <f>'TtT V5-1 TS'!$B581</f>
        <v>7</v>
      </c>
      <c r="B435" s="6" t="e">
        <f>'TtT V5-1 TS'!#REF!</f>
        <v>#REF!</v>
      </c>
      <c r="C435" s="6" t="str" cm="1">
        <f t="array" ref="C435">_xlfn.IFS('TtT V5-1 TS'!AD581="na","na",'TtT V5-1 TS'!AD581='TtT V5-1 TS'!AF581,_xlfn.CONCAT('TtT V5-1 TS'!AE581),'TtT V5-1 TS'!AD581&lt;&gt;'TtT V5-1 TS'!AF581,_xlfn.CONCAT('TtT V5-1 TS'!AE581,"-",'TtT V5-1 TS'!AG581))</f>
        <v>1.6</v>
      </c>
      <c r="D435" s="14" t="str">
        <f>_xlfn.CONCAT("[",TEXT('TtT V5-1 TS'!G581,"mm" ),"m; bis ",TEXT('TtT V5-1 TS'!J581,"hh:mm")," --- Folie ",Foliennotizen[[#This Row],[Folien]]," (",TEXT('TtT V5-1 TS'!AH581,"#"),")]")</f>
        <v>[03m; bis 09:26 --- Folie 1.6 (1)]</v>
      </c>
      <c r="E435" s="6" t="str">
        <f>_xlfn.CONCAT(CHAR(10),"ID: ",'TtT V5-1 TS'!L581," | Einheit ",'TtT V5-1 TS'!M581,": ",'TtT V5-1 TS'!N581," | Baustein ",'TtT V5-1 TS'!O581,": ",'TtT V5-1 TS'!P581)</f>
        <v xml:space="preserve">
ID: 01.03.02.03_p_EN | Einheit 1: Greeting and Getting to Know Each Other | Baustein 3: Getting to know each other and socialising</v>
      </c>
      <c r="F435" s="6" t="str">
        <f>_xlfn.CONCAT(CHAR(10),"Inhalt ",'TtT V5-1 TS'!Q581,": ",'TtT V5-1 TS'!R581," (",'TtT V5-1 TS'!S581,") | Schritt ",'TtT V5-1 TS'!T581,": ",'TtT V5-1 TS'!U581)</f>
        <v xml:space="preserve">
Inhalt 2: Participants introduce themselves (We and I) | Schritt 3: 3/3 Participants present</v>
      </c>
      <c r="G435" s="6" t="str">
        <f>_xlfn.CONCAT(CHAR(10),CHAR(10),"Aktive Rolle:",CHAR(10),'TtT V5-1 TS'!Z581)</f>
        <v xml:space="preserve">
Aktive Rolle:
Moderation:
- 1 participant per group presents results
- max. 1 min/group</v>
      </c>
      <c r="H435" s="6" t="str">
        <f>IF(ISBLANK('TtT V5-1 TS'!AA581),"",_xlfn.CONCAT(CHAR(10),CHAR(10),"Passive Rolle:",CHAR(10),'TtT V5-1 TS'!AA581))</f>
        <v/>
      </c>
      <c r="I435" s="6" t="str">
        <f>IF(ISBLANK('TtT V5-1 TS'!AB581),"",_xlfn.CONCAT(CHAR(10),CHAR(10),"--- Text für Chat---",CHAR(10),'TtT V5-1 TS'!AB581))</f>
        <v/>
      </c>
      <c r="J435" s="6" t="str">
        <f>IF(ISBLANK('TtT V5-1 TS'!AK581),"",_xlfn.CONCAT(CHAR(10),CHAR(10),"--- Ressource für Chat---",CHAR(10),'TtT V5-1 TS'!AK581))</f>
        <v/>
      </c>
      <c r="K435" s="6" t="str">
        <f t="shared" si="5"/>
        <v xml:space="preserve">
-*/-*/-*/-*/-*/-*/-*/-*/-*/-*/-*/-*/-*/-*/-*/-*/-*/-*/-*/-*/</v>
      </c>
      <c r="L435" s="7" t="str">
        <f>_xlfn.CONCAT(CHAR(10),Foliennotizen[[#This Row],[von bis - BS-Teilung]:[Zusatz Notes]])</f>
        <v xml:space="preserve">
[03m; bis 09:26 --- Folie 1.6 (1)]
ID: 01.03.02.03_p_EN | Einheit 1: Greeting and Getting to Know Each Other | Baustein 3: Getting to know each other and socialising
Inhalt 2: Participants introduce themselves (We and I) | Schritt 3: 3/3 Participants present
Aktive Rolle:
Moderation:
- 1 participant per group presents results
- max. 1 min/group
-*/-*/-*/-*/-*/-*/-*/-*/-*/-*/-*/-*/-*/-*/-*/-*/-*/-*/-*/-*/</v>
      </c>
    </row>
    <row r="436" spans="1:12" x14ac:dyDescent="0.2">
      <c r="A436" s="6">
        <f>'TtT V5-1 TS'!$B583</f>
        <v>7</v>
      </c>
      <c r="B436" s="6" t="e">
        <f>'TtT V5-1 TS'!#REF!</f>
        <v>#REF!</v>
      </c>
      <c r="C436" s="6" t="str" cm="1">
        <f t="array" ref="C436">_xlfn.IFS('TtT V5-1 TS'!AD583="na","na",'TtT V5-1 TS'!AD583='TtT V5-1 TS'!AF583,_xlfn.CONCAT('TtT V5-1 TS'!AE583),'TtT V5-1 TS'!AD583&lt;&gt;'TtT V5-1 TS'!AF583,_xlfn.CONCAT('TtT V5-1 TS'!AE583,"-",'TtT V5-1 TS'!AG583))</f>
        <v>na</v>
      </c>
      <c r="D436" s="14" t="str">
        <f>_xlfn.CONCAT("[",TEXT('TtT V5-1 TS'!G583,"mm" ),"m; bis ",TEXT('TtT V5-1 TS'!J583,"hh:mm")," --- Folie ",Foliennotizen[[#This Row],[Folien]]," (",TEXT('TtT V5-1 TS'!AH583,"#"),")]")</f>
        <v>[01m; bis 09:28 --- Folie na (na)]</v>
      </c>
      <c r="E436" s="6" t="str">
        <f>_xlfn.CONCAT(CHAR(10),"ID: ",'TtT V5-1 TS'!L583," | Einheit ",'TtT V5-1 TS'!M583,": ",'TtT V5-1 TS'!N583," | Baustein ",'TtT V5-1 TS'!O583,": ",'TtT V5-1 TS'!P583)</f>
        <v xml:space="preserve">
ID: 01.03.04.01_p_EN | Einheit 1: Greeting and Getting to Know Each Other | Baustein 3: Getting to know each other and socialising</v>
      </c>
      <c r="F436" s="6" t="str">
        <f>_xlfn.CONCAT(CHAR(10),"Inhalt ",'TtT V5-1 TS'!Q583,": ",'TtT V5-1 TS'!R583," (",'TtT V5-1 TS'!S583,") | Schritt ",'TtT V5-1 TS'!T583,": ",'TtT V5-1 TS'!U583)</f>
        <v xml:space="preserve">
Inhalt 4: Participants name tags (Exercise) | Schritt 1: Participants act</v>
      </c>
      <c r="G436" s="6" t="str">
        <f>_xlfn.CONCAT(CHAR(10),CHAR(10),"Aktive Rolle:",CHAR(10),'TtT V5-1 TS'!Z583)</f>
        <v xml:space="preserve">
Aktive Rolle:
- Create name tags or
- Distribute pre-made name tags</v>
      </c>
      <c r="H436" s="6" t="str">
        <f>IF(ISBLANK('TtT V5-1 TS'!AA583),"",_xlfn.CONCAT(CHAR(10),CHAR(10),"Passive Rolle:",CHAR(10),'TtT V5-1 TS'!AA583))</f>
        <v/>
      </c>
      <c r="I436" s="6" t="str">
        <f>IF(ISBLANK('TtT V5-1 TS'!AB583),"",_xlfn.CONCAT(CHAR(10),CHAR(10),"--- Text für Chat---",CHAR(10),'TtT V5-1 TS'!AB583))</f>
        <v/>
      </c>
      <c r="J436" s="6" t="str">
        <f>IF(ISBLANK('TtT V5-1 TS'!AK583),"",_xlfn.CONCAT(CHAR(10),CHAR(10),"--- Ressource für Chat---",CHAR(10),'TtT V5-1 TS'!AK583))</f>
        <v/>
      </c>
      <c r="K436" s="6" t="str">
        <f t="shared" si="5"/>
        <v xml:space="preserve">
-*/-*/-*/-*/-*/-*/-*/-*/-*/-*/-*/-*/-*/-*/-*/-*/-*/-*/-*/-*/</v>
      </c>
      <c r="L436" s="7" t="str">
        <f>_xlfn.CONCAT(CHAR(10),Foliennotizen[[#This Row],[von bis - BS-Teilung]:[Zusatz Notes]])</f>
        <v xml:space="preserve">
[01m; bis 09:28 --- Folie na (na)]
ID: 01.03.04.01_p_EN | Einheit 1: Greeting and Getting to Know Each Other | Baustein 3: Getting to know each other and socialising
Inhalt 4: Participants name tags (Exercise) | Schritt 1: Participants act
Aktive Rolle:
- Create name tags or
- Distribute pre-made name tags
-*/-*/-*/-*/-*/-*/-*/-*/-*/-*/-*/-*/-*/-*/-*/-*/-*/-*/-*/-*/</v>
      </c>
    </row>
    <row r="437" spans="1:12" x14ac:dyDescent="0.2">
      <c r="A437" s="6">
        <f>'TtT V5-1 TS'!$B584</f>
        <v>7</v>
      </c>
      <c r="B437" s="6" t="e">
        <f>'TtT V5-1 TS'!#REF!</f>
        <v>#REF!</v>
      </c>
      <c r="C437" s="6" t="str" cm="1">
        <f t="array" ref="C437">_xlfn.IFS('TtT V5-1 TS'!AD584="na","na",'TtT V5-1 TS'!AD584='TtT V5-1 TS'!AF584,_xlfn.CONCAT('TtT V5-1 TS'!AE584),'TtT V5-1 TS'!AD584&lt;&gt;'TtT V5-1 TS'!AF584,_xlfn.CONCAT('TtT V5-1 TS'!AE584,"-",'TtT V5-1 TS'!AG584))</f>
        <v>2.1-2.2</v>
      </c>
      <c r="D437" s="14" t="str">
        <f>_xlfn.CONCAT("[",TEXT('TtT V5-1 TS'!G584,"mm" ),"m; bis ",TEXT('TtT V5-1 TS'!J584,"hh:mm")," --- Folie ",Foliennotizen[[#This Row],[Folien]]," (",TEXT('TtT V5-1 TS'!AH584,"#"),")]")</f>
        <v>[03m; bis 09:31 --- Folie 2.1-2.2 (2)]</v>
      </c>
      <c r="E437" s="6" t="str">
        <f>_xlfn.CONCAT(CHAR(10),"ID: ",'TtT V5-1 TS'!L584," | Einheit ",'TtT V5-1 TS'!M584,": ",'TtT V5-1 TS'!N584," | Baustein ",'TtT V5-1 TS'!O584,": ",'TtT V5-1 TS'!P584)</f>
        <v xml:space="preserve">
ID: 02.01.01.01_p_EN | Einheit 2: Orientation | Baustein 1: Workshop map</v>
      </c>
      <c r="F437" s="6" t="str">
        <f>_xlfn.CONCAT(CHAR(10),"Inhalt ",'TtT V5-1 TS'!Q584,": ",'TtT V5-1 TS'!R584," (",'TtT V5-1 TS'!S584,") | Schritt ",'TtT V5-1 TS'!T584,": ",'TtT V5-1 TS'!U584)</f>
        <v xml:space="preserve">
Inhalt 1: Workshop map (Talk) | Schritt 1: WL speaks</v>
      </c>
      <c r="G437" s="6" t="str">
        <f>_xlfn.CONCAT(CHAR(10),CHAR(10),"Aktive Rolle:",CHAR(10),'TtT V5-1 TS'!Z584)</f>
        <v xml:space="preserve">
Aktive Rolle:
Talk: Explaining the workshop map</v>
      </c>
      <c r="H437" s="6" t="str">
        <f>IF(ISBLANK('TtT V5-1 TS'!AA584),"",_xlfn.CONCAT(CHAR(10),CHAR(10),"Passive Rolle:",CHAR(10),'TtT V5-1 TS'!AA584))</f>
        <v/>
      </c>
      <c r="I437" s="6" t="str">
        <f>IF(ISBLANK('TtT V5-1 TS'!AB584),"",_xlfn.CONCAT(CHAR(10),CHAR(10),"--- Text für Chat---",CHAR(10),'TtT V5-1 TS'!AB584))</f>
        <v/>
      </c>
      <c r="J437" s="6" t="str">
        <f>IF(ISBLANK('TtT V5-1 TS'!AK584),"",_xlfn.CONCAT(CHAR(10),CHAR(10),"--- Ressource für Chat---",CHAR(10),'TtT V5-1 TS'!AK584))</f>
        <v/>
      </c>
      <c r="K437" s="6" t="str">
        <f t="shared" si="5"/>
        <v xml:space="preserve">
-*/-*/-*/-*/-*/-*/-*/-*/-*/-*/-*/-*/-*/-*/-*/-*/-*/-*/-*/-*/</v>
      </c>
      <c r="L437" s="7" t="str">
        <f>_xlfn.CONCAT(CHAR(10),Foliennotizen[[#This Row],[von bis - BS-Teilung]:[Zusatz Notes]])</f>
        <v xml:space="preserve">
[03m; bis 09:31 --- Folie 2.1-2.2 (2)]
ID: 02.01.01.01_p_EN | Einheit 2: Orientation | Baustein 1: Workshop map
Inhalt 1: Workshop map (Talk) | Schritt 1: WL speaks
Aktive Rolle:
Talk: Explaining the workshop map
-*/-*/-*/-*/-*/-*/-*/-*/-*/-*/-*/-*/-*/-*/-*/-*/-*/-*/-*/-*/</v>
      </c>
    </row>
    <row r="438" spans="1:12" x14ac:dyDescent="0.2">
      <c r="A438" s="6">
        <f>'TtT V5-1 TS'!$B585</f>
        <v>7</v>
      </c>
      <c r="B438" s="6" t="e">
        <f>'TtT V5-1 TS'!#REF!</f>
        <v>#REF!</v>
      </c>
      <c r="C438" s="6" t="str" cm="1">
        <f t="array" ref="C438">_xlfn.IFS('TtT V5-1 TS'!AD585="na","na",'TtT V5-1 TS'!AD585='TtT V5-1 TS'!AF585,_xlfn.CONCAT('TtT V5-1 TS'!AE585),'TtT V5-1 TS'!AD585&lt;&gt;'TtT V5-1 TS'!AF585,_xlfn.CONCAT('TtT V5-1 TS'!AE585,"-",'TtT V5-1 TS'!AG585))</f>
        <v>na</v>
      </c>
      <c r="D438" s="14" t="str">
        <f>_xlfn.CONCAT("[",TEXT('TtT V5-1 TS'!G585,"mm" ),"m; bis ",TEXT('TtT V5-1 TS'!J585,"hh:mm")," --- Folie ",Foliennotizen[[#This Row],[Folien]]," (",TEXT('TtT V5-1 TS'!AH585,"#"),")]")</f>
        <v>[01m; bis 09:32 --- Folie na (na)]</v>
      </c>
      <c r="E438" s="6" t="str">
        <f>_xlfn.CONCAT(CHAR(10),"ID: ",'TtT V5-1 TS'!L585," | Einheit ",'TtT V5-1 TS'!M585,": ",'TtT V5-1 TS'!N585," | Baustein ",'TtT V5-1 TS'!O585,": ",'TtT V5-1 TS'!P585)</f>
        <v xml:space="preserve">
ID: 02.01.02.01_p_EN | Einheit 2: Orientation | Baustein 1: Workshop map</v>
      </c>
      <c r="F438" s="6" t="str">
        <f>_xlfn.CONCAT(CHAR(10),"Inhalt ",'TtT V5-1 TS'!Q585,": ",'TtT V5-1 TS'!R585," (",'TtT V5-1 TS'!S585,") | Schritt ",'TtT V5-1 TS'!T585,": ",'TtT V5-1 TS'!U585)</f>
        <v xml:space="preserve">
Inhalt 2: Workshop map (Expectation query) | Schritt 1: 1/3 WL Preperation</v>
      </c>
      <c r="G438" s="6" t="str">
        <f>_xlfn.CONCAT(CHAR(10),CHAR(10),"Aktive Rolle:",CHAR(10),'TtT V5-1 TS'!Z585)</f>
        <v xml:space="preserve">
Aktive Rolle:
Task:
- Distribute blank moderation cards to participants.
- "What are your expectations for the workshop? Please write down the most important goals on the cards. Please write only one goal per card."</v>
      </c>
      <c r="H438" s="6" t="str">
        <f>IF(ISBLANK('TtT V5-1 TS'!AA585),"",_xlfn.CONCAT(CHAR(10),CHAR(10),"Passive Rolle:",CHAR(10),'TtT V5-1 TS'!AA585))</f>
        <v/>
      </c>
      <c r="I438" s="6" t="str">
        <f>IF(ISBLANK('TtT V5-1 TS'!AB585),"",_xlfn.CONCAT(CHAR(10),CHAR(10),"--- Text für Chat---",CHAR(10),'TtT V5-1 TS'!AB585))</f>
        <v/>
      </c>
      <c r="J438" s="6" t="str">
        <f>IF(ISBLANK('TtT V5-1 TS'!AK585),"",_xlfn.CONCAT(CHAR(10),CHAR(10),"--- Ressource für Chat---",CHAR(10),'TtT V5-1 TS'!AK585))</f>
        <v/>
      </c>
      <c r="K438" s="6" t="str">
        <f t="shared" si="5"/>
        <v xml:space="preserve">
-*/-*/-*/-*/-*/-*/-*/-*/-*/-*/-*/-*/-*/-*/-*/-*/-*/-*/-*/-*/</v>
      </c>
      <c r="L438" s="7" t="str">
        <f>_xlfn.CONCAT(CHAR(10),Foliennotizen[[#This Row],[von bis - BS-Teilung]:[Zusatz Notes]])</f>
        <v xml:space="preserve">
[01m; bis 09:32 --- Folie na (na)]
ID: 02.01.02.01_p_EN | Einheit 2: Orientation | Baustein 1: Workshop map
Inhalt 2: Workshop map (Expectation query) | Schritt 1: 1/3 WL Preperation
Aktive Rolle:
Task:
- Distribute blank moderation cards to participants.
- "What are your expectations for the workshop? Please write down the most important goals on the cards. Please write only one goal per card."
-*/-*/-*/-*/-*/-*/-*/-*/-*/-*/-*/-*/-*/-*/-*/-*/-*/-*/-*/-*/</v>
      </c>
    </row>
    <row r="439" spans="1:12" x14ac:dyDescent="0.2">
      <c r="A439" s="6">
        <f>'TtT V5-1 TS'!$B587</f>
        <v>7</v>
      </c>
      <c r="B439" s="6" t="e">
        <f>'TtT V5-1 TS'!#REF!</f>
        <v>#REF!</v>
      </c>
      <c r="C439" s="6" t="str" cm="1">
        <f t="array" ref="C439">_xlfn.IFS('TtT V5-1 TS'!AD587="na","na",'TtT V5-1 TS'!AD587='TtT V5-1 TS'!AF587,_xlfn.CONCAT('TtT V5-1 TS'!AE587),'TtT V5-1 TS'!AD587&lt;&gt;'TtT V5-1 TS'!AF587,_xlfn.CONCAT('TtT V5-1 TS'!AE587,"-",'TtT V5-1 TS'!AG587))</f>
        <v>na</v>
      </c>
      <c r="D439" s="14" t="str">
        <f>_xlfn.CONCAT("[",TEXT('TtT V5-1 TS'!G587,"mm" ),"m; bis ",TEXT('TtT V5-1 TS'!J587,"hh:mm")," --- Folie ",Foliennotizen[[#This Row],[Folien]]," (",TEXT('TtT V5-1 TS'!AH587,"#"),")]")</f>
        <v>[15m; bis 09:52 --- Folie na (na)]</v>
      </c>
      <c r="E439" s="6" t="str">
        <f>_xlfn.CONCAT(CHAR(10),"ID: ",'TtT V5-1 TS'!L587," | Einheit ",'TtT V5-1 TS'!M587,": ",'TtT V5-1 TS'!N587," | Baustein ",'TtT V5-1 TS'!O587,": ",'TtT V5-1 TS'!P587)</f>
        <v xml:space="preserve">
ID: 02.01.02.03_p_EN | Einheit 2: Orientation | Baustein 1: Workshop map</v>
      </c>
      <c r="F439" s="6" t="str">
        <f>_xlfn.CONCAT(CHAR(10),"Inhalt ",'TtT V5-1 TS'!Q587,": ",'TtT V5-1 TS'!R587," (",'TtT V5-1 TS'!S587,") | Schritt ",'TtT V5-1 TS'!T587,": ",'TtT V5-1 TS'!U587)</f>
        <v xml:space="preserve">
Inhalt 2: Workshop map (Expectation query) | Schritt 3: 3/3 Participants give input</v>
      </c>
      <c r="G439" s="6" t="str">
        <f>_xlfn.CONCAT(CHAR(10),CHAR(10),"Aktive Rolle:",CHAR(10),'TtT V5-1 TS'!Z587)</f>
        <v xml:space="preserve">
Aktive Rolle:
Moderation:
- Invite participants to come up individually.
- "Please present your expectations written on the cards and pin them on the workshop map where they roughly fit."</v>
      </c>
      <c r="H439" s="6" t="str">
        <f>IF(ISBLANK('TtT V5-1 TS'!AA587),"",_xlfn.CONCAT(CHAR(10),CHAR(10),"Passive Rolle:",CHAR(10),'TtT V5-1 TS'!AA587))</f>
        <v/>
      </c>
      <c r="I439" s="6" t="str">
        <f>IF(ISBLANK('TtT V5-1 TS'!AB587),"",_xlfn.CONCAT(CHAR(10),CHAR(10),"--- Text für Chat---",CHAR(10),'TtT V5-1 TS'!AB587))</f>
        <v/>
      </c>
      <c r="J439" s="6" t="str">
        <f>IF(ISBLANK('TtT V5-1 TS'!AK587),"",_xlfn.CONCAT(CHAR(10),CHAR(10),"--- Ressource für Chat---",CHAR(10),'TtT V5-1 TS'!AK587))</f>
        <v/>
      </c>
      <c r="K439" s="6" t="str">
        <f t="shared" si="5"/>
        <v xml:space="preserve">
-*/-*/-*/-*/-*/-*/-*/-*/-*/-*/-*/-*/-*/-*/-*/-*/-*/-*/-*/-*/</v>
      </c>
      <c r="L439" s="7" t="str">
        <f>_xlfn.CONCAT(CHAR(10),Foliennotizen[[#This Row],[von bis - BS-Teilung]:[Zusatz Notes]])</f>
        <v xml:space="preserve">
[15m; bis 09:52 --- Folie na (na)]
ID: 02.01.02.03_p_EN | Einheit 2: Orientation | Baustein 1: Workshop map
Inhalt 2: Workshop map (Expectation query) | Schritt 3: 3/3 Participants give input
Aktive Rolle:
Moderation:
- Invite participants to come up individually.
- "Please present your expectations written on the cards and pin them on the workshop map where they roughly fit."
-*/-*/-*/-*/-*/-*/-*/-*/-*/-*/-*/-*/-*/-*/-*/-*/-*/-*/-*/-*/</v>
      </c>
    </row>
    <row r="440" spans="1:12" x14ac:dyDescent="0.2">
      <c r="A440" s="6">
        <f>'TtT V5-1 TS'!$B588</f>
        <v>7</v>
      </c>
      <c r="B440" s="6" t="e">
        <f>'TtT V5-1 TS'!#REF!</f>
        <v>#REF!</v>
      </c>
      <c r="C440" s="6" t="str" cm="1">
        <f t="array" ref="C440">_xlfn.IFS('TtT V5-1 TS'!AD588="na","na",'TtT V5-1 TS'!AD588='TtT V5-1 TS'!AF588,_xlfn.CONCAT('TtT V5-1 TS'!AE588),'TtT V5-1 TS'!AD588&lt;&gt;'TtT V5-1 TS'!AF588,_xlfn.CONCAT('TtT V5-1 TS'!AE588,"-",'TtT V5-1 TS'!AG588))</f>
        <v>2.5-2.6</v>
      </c>
      <c r="D440" s="14" t="str">
        <f>_xlfn.CONCAT("[",TEXT('TtT V5-1 TS'!G588,"mm" ),"m; bis ",TEXT('TtT V5-1 TS'!J588,"hh:mm")," --- Folie ",Foliennotizen[[#This Row],[Folien]]," (",TEXT('TtT V5-1 TS'!AH588,"#"),")]")</f>
        <v>[05m; bis 09:57 --- Folie 2.5-2.6 (2)]</v>
      </c>
      <c r="E440" s="6" t="str">
        <f>_xlfn.CONCAT(CHAR(10),"ID: ",'TtT V5-1 TS'!L588," | Einheit ",'TtT V5-1 TS'!M588,": ",'TtT V5-1 TS'!N588," | Baustein ",'TtT V5-1 TS'!O588,": ",'TtT V5-1 TS'!P588)</f>
        <v xml:space="preserve">
ID: 02.02.01.01_p_EN | Einheit 2: Orientation | Baustein 2: Know daily schedule</v>
      </c>
      <c r="F440" s="6" t="str">
        <f>_xlfn.CONCAT(CHAR(10),"Inhalt ",'TtT V5-1 TS'!Q588,": ",'TtT V5-1 TS'!R588," (",'TtT V5-1 TS'!S588,") | Schritt ",'TtT V5-1 TS'!T588,": ",'TtT V5-1 TS'!U588)</f>
        <v xml:space="preserve">
Inhalt 1: Presentation of the daily programme (Talk) | Schritt 1: WL speaks</v>
      </c>
      <c r="G440" s="6" t="str">
        <f>_xlfn.CONCAT(CHAR(10),CHAR(10),"Aktive Rolle:",CHAR(10),'TtT V5-1 TS'!Z588)</f>
        <v xml:space="preserve">
Aktive Rolle:
Talk:
- Present the plan for the day
- Are there any organisational matters to consider among the participants?
- Note: Swabian savings plan without details of exact break times; overall only a rough overview of the daily schedule</v>
      </c>
      <c r="H440" s="6" t="str">
        <f>IF(ISBLANK('TtT V5-1 TS'!AA588),"",_xlfn.CONCAT(CHAR(10),CHAR(10),"Passive Rolle:",CHAR(10),'TtT V5-1 TS'!AA588))</f>
        <v/>
      </c>
      <c r="I440" s="6" t="str">
        <f>IF(ISBLANK('TtT V5-1 TS'!AB588),"",_xlfn.CONCAT(CHAR(10),CHAR(10),"--- Text für Chat---",CHAR(10),'TtT V5-1 TS'!AB588))</f>
        <v/>
      </c>
      <c r="J440" s="6" t="str">
        <f>IF(ISBLANK('TtT V5-1 TS'!AK588),"",_xlfn.CONCAT(CHAR(10),CHAR(10),"--- Ressource für Chat---",CHAR(10),'TtT V5-1 TS'!AK588))</f>
        <v/>
      </c>
      <c r="K440" s="6" t="str">
        <f t="shared" si="5"/>
        <v xml:space="preserve">
-*/-*/-*/-*/-*/-*/-*/-*/-*/-*/-*/-*/-*/-*/-*/-*/-*/-*/-*/-*/</v>
      </c>
      <c r="L440" s="7" t="str">
        <f>_xlfn.CONCAT(CHAR(10),Foliennotizen[[#This Row],[von bis - BS-Teilung]:[Zusatz Notes]])</f>
        <v xml:space="preserve">
[05m; bis 09:57 --- Folie 2.5-2.6 (2)]
ID: 02.02.01.01_p_EN | Einheit 2: Orientation | Baustein 2: Know daily schedule
Inhalt 1: Presentation of the daily programme (Talk) | Schritt 1: WL speaks
Aktive Rolle:
Talk:
- Present the plan for the day
- Are there any organisational matters to consider among the participants?
- Note: Swabian savings plan without details of exact break times; overall only a rough overview of the daily schedule
-*/-*/-*/-*/-*/-*/-*/-*/-*/-*/-*/-*/-*/-*/-*/-*/-*/-*/-*/-*/</v>
      </c>
    </row>
    <row r="441" spans="1:12" x14ac:dyDescent="0.2">
      <c r="A441" s="6">
        <f>'TtT V5-1 TS'!$B589</f>
        <v>7</v>
      </c>
      <c r="B441" s="6" t="e">
        <f>'TtT V5-1 TS'!#REF!</f>
        <v>#REF!</v>
      </c>
      <c r="C441" s="6" t="str" cm="1">
        <f t="array" ref="C441">_xlfn.IFS('TtT V5-1 TS'!AD589="na","na",'TtT V5-1 TS'!AD589='TtT V5-1 TS'!AF589,_xlfn.CONCAT('TtT V5-1 TS'!AE589),'TtT V5-1 TS'!AD589&lt;&gt;'TtT V5-1 TS'!AF589,_xlfn.CONCAT('TtT V5-1 TS'!AE589,"-",'TtT V5-1 TS'!AG589))</f>
        <v>2.7</v>
      </c>
      <c r="D441" s="14" t="str">
        <f>_xlfn.CONCAT("[",TEXT('TtT V5-1 TS'!G589,"mm" ),"m; bis ",TEXT('TtT V5-1 TS'!J589,"hh:mm")," --- Folie ",Foliennotizen[[#This Row],[Folien]]," (",TEXT('TtT V5-1 TS'!AH589,"#"),")]")</f>
        <v>[01m; bis 09:58 --- Folie 2.7 (1)]</v>
      </c>
      <c r="E441" s="6" t="str">
        <f>_xlfn.CONCAT(CHAR(10),"ID: ",'TtT V5-1 TS'!L589," | Einheit ",'TtT V5-1 TS'!M589,": ",'TtT V5-1 TS'!N589," | Baustein ",'TtT V5-1 TS'!O589,": ",'TtT V5-1 TS'!P589)</f>
        <v xml:space="preserve">
ID: 02.03.01.01_p_EN | Einheit 2: Orie | Baustein 3: Loot sheet</v>
      </c>
      <c r="F441" s="6" t="str">
        <f>_xlfn.CONCAT(CHAR(10),"Inhalt ",'TtT V5-1 TS'!Q589,": ",'TtT V5-1 TS'!R589," (",'TtT V5-1 TS'!S589,") | Schritt ",'TtT V5-1 TS'!T589,": ",'TtT V5-1 TS'!U589)</f>
        <v xml:space="preserve">
Inhalt 1: Loot sheet (Talk) | Schritt 1: WL speaks</v>
      </c>
      <c r="G441" s="6" t="str">
        <f>_xlfn.CONCAT(CHAR(10),CHAR(10),"Aktive Rolle:",CHAR(10),'TtT V5-1 TS'!Z589)</f>
        <v xml:space="preserve">
Aktive Rolle:
Talk:
- "You are welcome to note down the aspects that are relevant to you during the workshop.  For example, you can use the loot sheet for this."</v>
      </c>
      <c r="H441" s="6" t="str">
        <f>IF(ISBLANK('TtT V5-1 TS'!AA589),"",_xlfn.CONCAT(CHAR(10),CHAR(10),"Passive Rolle:",CHAR(10),'TtT V5-1 TS'!AA589))</f>
        <v/>
      </c>
      <c r="I441" s="6" t="str">
        <f>IF(ISBLANK('TtT V5-1 TS'!AB589),"",_xlfn.CONCAT(CHAR(10),CHAR(10),"--- Text für Chat---",CHAR(10),'TtT V5-1 TS'!AB589))</f>
        <v/>
      </c>
      <c r="J441" s="6" t="str">
        <f>IF(ISBLANK('TtT V5-1 TS'!AK589),"",_xlfn.CONCAT(CHAR(10),CHAR(10),"--- Ressource für Chat---",CHAR(10),'TtT V5-1 TS'!AK589))</f>
        <v/>
      </c>
      <c r="K441" s="6" t="str">
        <f t="shared" si="5"/>
        <v xml:space="preserve">
-*/-*/-*/-*/-*/-*/-*/-*/-*/-*/-*/-*/-*/-*/-*/-*/-*/-*/-*/-*/</v>
      </c>
      <c r="L441" s="7" t="str">
        <f>_xlfn.CONCAT(CHAR(10),Foliennotizen[[#This Row],[von bis - BS-Teilung]:[Zusatz Notes]])</f>
        <v xml:space="preserve">
[01m; bis 09:58 --- Folie 2.7 (1)]
ID: 02.03.01.01_p_EN | Einheit 2: Orie | Baustein 3: Loot sheet
Inhalt 1: Loot sheet (Talk) | Schritt 1: WL speaks
Aktive Rolle:
Talk:
- "You are welcome to note down the aspects that are relevant to you during the workshop.  For example, you can use the loot sheet for this."
-*/-*/-*/-*/-*/-*/-*/-*/-*/-*/-*/-*/-*/-*/-*/-*/-*/-*/-*/-*/</v>
      </c>
    </row>
    <row r="442" spans="1:12" x14ac:dyDescent="0.2">
      <c r="A442" s="6">
        <f>'TtT V5-1 TS'!$B591</f>
        <v>7</v>
      </c>
      <c r="B442" s="6" t="e">
        <f>'TtT V5-1 TS'!#REF!</f>
        <v>#REF!</v>
      </c>
      <c r="C442" s="6" t="str" cm="1">
        <f t="array" ref="C442">_xlfn.IFS('TtT V5-1 TS'!AD591="na","na",'TtT V5-1 TS'!AD591='TtT V5-1 TS'!AF591,_xlfn.CONCAT('TtT V5-1 TS'!AE591),'TtT V5-1 TS'!AD591&lt;&gt;'TtT V5-1 TS'!AF591,_xlfn.CONCAT('TtT V5-1 TS'!AE591,"-",'TtT V5-1 TS'!AG591))</f>
        <v>3.4</v>
      </c>
      <c r="D442" s="14" t="str">
        <f>_xlfn.CONCAT("[",TEXT('TtT V5-1 TS'!G591,"mm" ),"m; bis ",TEXT('TtT V5-1 TS'!J591,"hh:mm")," --- Folie ",Foliennotizen[[#This Row],[Folien]]," (",TEXT('TtT V5-1 TS'!AH591,"#"),")]")</f>
        <v>[04m; bis 10:11 --- Folie 3.4 (1)]</v>
      </c>
      <c r="E442" s="6" t="str">
        <f>_xlfn.CONCAT(CHAR(10),"ID: ",'TtT V5-1 TS'!L591," | Einheit ",'TtT V5-1 TS'!M591,": ",'TtT V5-1 TS'!N591," | Baustein ",'TtT V5-1 TS'!O591,": ",'TtT V5-1 TS'!P591)</f>
        <v xml:space="preserve">
ID: 03.02.02.01_p_EN | Einheit 3: Didactic Approach | Baustein 2: Model by Klaus Döring</v>
      </c>
      <c r="F442" s="6" t="str">
        <f>_xlfn.CONCAT(CHAR(10),"Inhalt ",'TtT V5-1 TS'!Q591,": ",'TtT V5-1 TS'!R591," (",'TtT V5-1 TS'!S591,") | Schritt ",'TtT V5-1 TS'!T591,": ",'TtT V5-1 TS'!U591)</f>
        <v xml:space="preserve">
Inhalt 2: Breathing in and out (Talk) | Schritt 1: WL speaks</v>
      </c>
      <c r="G442" s="6" t="str">
        <f>_xlfn.CONCAT(CHAR(10),CHAR(10),"Aktive Rolle:",CHAR(10),'TtT V5-1 TS'!Z591)</f>
        <v xml:space="preserve">
Aktive Rolle:
Talk:
- Learning about the phases of inhaling and exhaling according to Döring.
- Note: Place the flipchart where it is visible throughout the workshop.</v>
      </c>
      <c r="H442" s="6" t="str">
        <f>IF(ISBLANK('TtT V5-1 TS'!AA591),"",_xlfn.CONCAT(CHAR(10),CHAR(10),"Passive Rolle:",CHAR(10),'TtT V5-1 TS'!AA591))</f>
        <v/>
      </c>
      <c r="I442" s="6" t="str">
        <f>IF(ISBLANK('TtT V5-1 TS'!AB591),"",_xlfn.CONCAT(CHAR(10),CHAR(10),"--- Text für Chat---",CHAR(10),'TtT V5-1 TS'!AB591))</f>
        <v/>
      </c>
      <c r="J442" s="6" t="str">
        <f>IF(ISBLANK('TtT V5-1 TS'!AK591),"",_xlfn.CONCAT(CHAR(10),CHAR(10),"--- Ressource für Chat---",CHAR(10),'TtT V5-1 TS'!AK591))</f>
        <v/>
      </c>
      <c r="K442" s="6" t="str">
        <f t="shared" si="5"/>
        <v xml:space="preserve">
-*/-*/-*/-*/-*/-*/-*/-*/-*/-*/-*/-*/-*/-*/-*/-*/-*/-*/-*/-*/</v>
      </c>
      <c r="L442" s="7" t="str">
        <f>_xlfn.CONCAT(CHAR(10),Foliennotizen[[#This Row],[von bis - BS-Teilung]:[Zusatz Notes]])</f>
        <v xml:space="preserve">
[04m; bis 10:11 --- Folie 3.4 (1)]
ID: 03.02.02.01_p_EN | Einheit 3: Didactic Approach | Baustein 2: Model by Klaus Döring
Inhalt 2: Breathing in and out (Talk) | Schritt 1: WL speaks
Aktive Rolle:
Talk:
- Learning about the phases of inhaling and exhaling according to Döring.
- Note: Place the flipchart where it is visible throughout the workshop.
-*/-*/-*/-*/-*/-*/-*/-*/-*/-*/-*/-*/-*/-*/-*/-*/-*/-*/-*/-*/</v>
      </c>
    </row>
    <row r="443" spans="1:12" x14ac:dyDescent="0.2">
      <c r="A443" s="6">
        <f>'TtT V5-1 TS'!$B592</f>
        <v>7</v>
      </c>
      <c r="B443" s="6" t="e">
        <f>'TtT V5-1 TS'!#REF!</f>
        <v>#REF!</v>
      </c>
      <c r="C443" s="6" t="str" cm="1">
        <f t="array" ref="C443">_xlfn.IFS('TtT V5-1 TS'!AD592="na","na",'TtT V5-1 TS'!AD592='TtT V5-1 TS'!AF592,_xlfn.CONCAT('TtT V5-1 TS'!AE592),'TtT V5-1 TS'!AD592&lt;&gt;'TtT V5-1 TS'!AF592,_xlfn.CONCAT('TtT V5-1 TS'!AE592,"-",'TtT V5-1 TS'!AG592))</f>
        <v>na</v>
      </c>
      <c r="D443" s="14" t="str">
        <f>_xlfn.CONCAT("[",TEXT('TtT V5-1 TS'!G592,"mm" ),"m; bis ",TEXT('TtT V5-1 TS'!J592,"hh:mm")," --- Folie ",Foliennotizen[[#This Row],[Folien]]," (",TEXT('TtT V5-1 TS'!AH592,"#"),")]")</f>
        <v>[05m; bis 10:11 --- Folie na (na)]</v>
      </c>
      <c r="E443" s="6" t="str">
        <f>_xlfn.CONCAT(CHAR(10),"ID: ",'TtT V5-1 TS'!L592," | Einheit ",'TtT V5-1 TS'!M592,": ",'TtT V5-1 TS'!N592," | Baustein ",'TtT V5-1 TS'!O592,": ",'TtT V5-1 TS'!P592)</f>
        <v xml:space="preserve">
ID: 03.02.02a.01_p_EN | Einheit 3: Didactic Approach | Baustein 2: Model by Klaus Döring</v>
      </c>
      <c r="F443" s="6" t="str">
        <f>_xlfn.CONCAT(CHAR(10),"Inhalt ",'TtT V5-1 TS'!Q592,": ",'TtT V5-1 TS'!R592," (",'TtT V5-1 TS'!S592,") | Schritt ",'TtT V5-1 TS'!T592,": ",'TtT V5-1 TS'!U592)</f>
        <v xml:space="preserve">
Inhalt 02a: Flip and turn (Flip and turn) | Schritt 1: Participants work</v>
      </c>
      <c r="G443" s="6" t="str">
        <f>_xlfn.CONCAT(CHAR(10),CHAR(10),"Aktive Rolle:",CHAR(10),'TtT V5-1 TS'!Z592)</f>
        <v xml:space="preserve">
Aktive Rolle:
Task:
- Assign definitions/descriptions to terms from  breathing in and out </v>
      </c>
      <c r="H443" s="6" t="str">
        <f>IF(ISBLANK('TtT V5-1 TS'!AA592),"",_xlfn.CONCAT(CHAR(10),CHAR(10),"Passive Rolle:",CHAR(10),'TtT V5-1 TS'!AA592))</f>
        <v/>
      </c>
      <c r="I443" s="6" t="str">
        <f>IF(ISBLANK('TtT V5-1 TS'!AB592),"",_xlfn.CONCAT(CHAR(10),CHAR(10),"--- Text für Chat---",CHAR(10),'TtT V5-1 TS'!AB592))</f>
        <v/>
      </c>
      <c r="J443" s="6" t="str">
        <f>IF(ISBLANK('TtT V5-1 TS'!AK592),"",_xlfn.CONCAT(CHAR(10),CHAR(10),"--- Ressource für Chat---",CHAR(10),'TtT V5-1 TS'!AK592))</f>
        <v/>
      </c>
      <c r="K443" s="6" t="str">
        <f t="shared" si="5"/>
        <v xml:space="preserve">
-*/-*/-*/-*/-*/-*/-*/-*/-*/-*/-*/-*/-*/-*/-*/-*/-*/-*/-*/-*/</v>
      </c>
      <c r="L443" s="7" t="str">
        <f>_xlfn.CONCAT(CHAR(10),Foliennotizen[[#This Row],[von bis - BS-Teilung]:[Zusatz Notes]])</f>
        <v xml:space="preserve">
[05m; bis 10:11 --- Folie na (na)]
ID: 03.02.02a.01_p_EN | Einheit 3: Didactic Approach | Baustein 2: Model by Klaus Döring
Inhalt 02a: Flip and turn (Flip and turn) | Schritt 1: Participants work
Aktive Rolle:
Task:
- Assign definitions/descriptions to terms from  breathing in and out 
-*/-*/-*/-*/-*/-*/-*/-*/-*/-*/-*/-*/-*/-*/-*/-*/-*/-*/-*/-*/</v>
      </c>
    </row>
    <row r="444" spans="1:12" x14ac:dyDescent="0.2">
      <c r="A444" s="6">
        <f>'TtT V5-1 TS'!$B593</f>
        <v>7</v>
      </c>
      <c r="B444" s="6" t="e">
        <f>'TtT V5-1 TS'!#REF!</f>
        <v>#REF!</v>
      </c>
      <c r="C444" s="6" t="str" cm="1">
        <f t="array" ref="C444">_xlfn.IFS('TtT V5-1 TS'!AD593="na","na",'TtT V5-1 TS'!AD593='TtT V5-1 TS'!AF593,_xlfn.CONCAT('TtT V5-1 TS'!AE593),'TtT V5-1 TS'!AD593&lt;&gt;'TtT V5-1 TS'!AF593,_xlfn.CONCAT('TtT V5-1 TS'!AE593,"-",'TtT V5-1 TS'!AG593))</f>
        <v>4.1-4.2</v>
      </c>
      <c r="D444" s="14" t="str">
        <f>_xlfn.CONCAT("[",TEXT('TtT V5-1 TS'!G593,"mm" ),"m; bis ",TEXT('TtT V5-1 TS'!J593,"hh:mm")," --- Folie ",Foliennotizen[[#This Row],[Folien]]," (",TEXT('TtT V5-1 TS'!AH593,"#"),")]")</f>
        <v>[11m; bis 10:22 --- Folie 4.1-4.2 (2)]</v>
      </c>
      <c r="E444" s="6" t="str">
        <f>_xlfn.CONCAT(CHAR(10),"ID: ",'TtT V5-1 TS'!L593," | Einheit ",'TtT V5-1 TS'!M593,": ",'TtT V5-1 TS'!N593," | Baustein ",'TtT V5-1 TS'!O593,": ",'TtT V5-1 TS'!P593)</f>
        <v xml:space="preserve">
ID: 04.01.01.01_p_EN | Einheit 4: Digital RD | Baustein 1: RD</v>
      </c>
      <c r="F444" s="6" t="str">
        <f>_xlfn.CONCAT(CHAR(10),"Inhalt ",'TtT V5-1 TS'!Q593,": ",'TtT V5-1 TS'!R593," (",'TtT V5-1 TS'!S593,") | Schritt ",'TtT V5-1 TS'!T593,": ",'TtT V5-1 TS'!U593)</f>
        <v xml:space="preserve">
Inhalt 1: What RD (Question ball) | Schritt 1: Participants act</v>
      </c>
      <c r="G444" s="6" t="str">
        <f>_xlfn.CONCAT(CHAR(10),CHAR(10),"Aktive Rolle:",CHAR(10),'TtT V5-1 TS'!Z593)</f>
        <v xml:space="preserve">
Aktive Rolle:
Task:
- "Which research data are you working with?"
- Please respond with keywords.
- After speaking, throw the ball to someone who hasn’t spoken yet.</v>
      </c>
      <c r="H444" s="6" t="str">
        <f>IF(ISBLANK('TtT V5-1 TS'!AA593),"",_xlfn.CONCAT(CHAR(10),CHAR(10),"Passive Rolle:",CHAR(10),'TtT V5-1 TS'!AA593))</f>
        <v/>
      </c>
      <c r="I444" s="6" t="str">
        <f>IF(ISBLANK('TtT V5-1 TS'!AB593),"",_xlfn.CONCAT(CHAR(10),CHAR(10),"--- Text für Chat---",CHAR(10),'TtT V5-1 TS'!AB593))</f>
        <v/>
      </c>
      <c r="J444" s="6" t="str">
        <f>IF(ISBLANK('TtT V5-1 TS'!AK593),"",_xlfn.CONCAT(CHAR(10),CHAR(10),"--- Ressource für Chat---",CHAR(10),'TtT V5-1 TS'!AK593))</f>
        <v/>
      </c>
      <c r="K444" s="6" t="str">
        <f t="shared" si="5"/>
        <v xml:space="preserve">
-*/-*/-*/-*/-*/-*/-*/-*/-*/-*/-*/-*/-*/-*/-*/-*/-*/-*/-*/-*/</v>
      </c>
      <c r="L444" s="7" t="str">
        <f>_xlfn.CONCAT(CHAR(10),Foliennotizen[[#This Row],[von bis - BS-Teilung]:[Zusatz Notes]])</f>
        <v xml:space="preserve">
[11m; bis 10:22 --- Folie 4.1-4.2 (2)]
ID: 04.01.01.01_p_EN | Einheit 4: Digital RD | Baustein 1: RD
Inhalt 1: What RD (Question ball) | Schritt 1: Participants act
Aktive Rolle:
Task:
- "Which research data are you working with?"
- Please respond with keywords.
- After speaking, throw the ball to someone who hasn’t spoken yet.
-*/-*/-*/-*/-*/-*/-*/-*/-*/-*/-*/-*/-*/-*/-*/-*/-*/-*/-*/-*/</v>
      </c>
    </row>
    <row r="445" spans="1:12" x14ac:dyDescent="0.2">
      <c r="A445" s="6">
        <f>'TtT V5-1 TS'!$B595</f>
        <v>7</v>
      </c>
      <c r="B445" s="6" t="e">
        <f>'TtT V5-1 TS'!#REF!</f>
        <v>#REF!</v>
      </c>
      <c r="C445" s="6" t="str" cm="1">
        <f t="array" ref="C445">_xlfn.IFS('TtT V5-1 TS'!AD595="na","na",'TtT V5-1 TS'!AD595='TtT V5-1 TS'!AF595,_xlfn.CONCAT('TtT V5-1 TS'!AE595),'TtT V5-1 TS'!AD595&lt;&gt;'TtT V5-1 TS'!AF595,_xlfn.CONCAT('TtT V5-1 TS'!AE595,"-",'TtT V5-1 TS'!AG595))</f>
        <v>4.3</v>
      </c>
      <c r="D445" s="14" t="str">
        <f>_xlfn.CONCAT("[",TEXT('TtT V5-1 TS'!G595,"mm" ),"m; bis ",TEXT('TtT V5-1 TS'!J595,"hh:mm")," --- Folie ",Foliennotizen[[#This Row],[Folien]]," (",TEXT('TtT V5-1 TS'!AH595,"#"),")]")</f>
        <v>[02m; bis 10:24 --- Folie 4.3 (1)]</v>
      </c>
      <c r="E445" s="6" t="str">
        <f>_xlfn.CONCAT(CHAR(10),"ID: ",'TtT V5-1 TS'!L595," | Einheit ",'TtT V5-1 TS'!M595,": ",'TtT V5-1 TS'!N595," | Baustein ",'TtT V5-1 TS'!O595,": ",'TtT V5-1 TS'!P595)</f>
        <v xml:space="preserve">
ID: 04.01.02.01_p_EN | Einheit 4: Digital RD | Baustein 1: RD</v>
      </c>
      <c r="F445" s="6" t="str">
        <f>_xlfn.CONCAT(CHAR(10),"Inhalt ",'TtT V5-1 TS'!Q595,": ",'TtT V5-1 TS'!R595," (",'TtT V5-1 TS'!S595,") | Schritt ",'TtT V5-1 TS'!T595,": ",'TtT V5-1 TS'!U595)</f>
        <v xml:space="preserve">
Inhalt 2: Definition of Digital RD  (Talk) | Schritt 1: WL speaks</v>
      </c>
      <c r="G445" s="6" t="str">
        <f>_xlfn.CONCAT(CHAR(10),CHAR(10),"Aktive Rolle:",CHAR(10),'TtT V5-1 TS'!Z595)</f>
        <v xml:space="preserve">
Aktive Rolle:
Talk: Explanation of the term digital RD</v>
      </c>
      <c r="H445" s="6" t="str">
        <f>IF(ISBLANK('TtT V5-1 TS'!AA595),"",_xlfn.CONCAT(CHAR(10),CHAR(10),"Passive Rolle:",CHAR(10),'TtT V5-1 TS'!AA595))</f>
        <v/>
      </c>
      <c r="I445" s="6" t="str">
        <f>IF(ISBLANK('TtT V5-1 TS'!AB595),"",_xlfn.CONCAT(CHAR(10),CHAR(10),"--- Text für Chat---",CHAR(10),'TtT V5-1 TS'!AB595))</f>
        <v/>
      </c>
      <c r="J445" s="6" t="str">
        <f>IF(ISBLANK('TtT V5-1 TS'!AK595),"",_xlfn.CONCAT(CHAR(10),CHAR(10),"--- Ressource für Chat---",CHAR(10),'TtT V5-1 TS'!AK595))</f>
        <v/>
      </c>
      <c r="K445" s="6" t="str">
        <f t="shared" si="5"/>
        <v xml:space="preserve">
-*/-*/-*/-*/-*/-*/-*/-*/-*/-*/-*/-*/-*/-*/-*/-*/-*/-*/-*/-*/</v>
      </c>
      <c r="L445" s="7" t="str">
        <f>_xlfn.CONCAT(CHAR(10),Foliennotizen[[#This Row],[von bis - BS-Teilung]:[Zusatz Notes]])</f>
        <v xml:space="preserve">
[02m; bis 10:24 --- Folie 4.3 (1)]
ID: 04.01.02.01_p_EN | Einheit 4: Digital RD | Baustein 1: RD
Inhalt 2: Definition of Digital RD  (Talk) | Schritt 1: WL speaks
Aktive Rolle:
Talk: Explanation of the term digital RD
-*/-*/-*/-*/-*/-*/-*/-*/-*/-*/-*/-*/-*/-*/-*/-*/-*/-*/-*/-*/</v>
      </c>
    </row>
    <row r="446" spans="1:12" x14ac:dyDescent="0.2">
      <c r="A446" s="6">
        <f>'TtT V5-1 TS'!$B596</f>
        <v>7</v>
      </c>
      <c r="B446" s="6" t="e">
        <f>'TtT V5-1 TS'!#REF!</f>
        <v>#REF!</v>
      </c>
      <c r="C446" s="6" t="str" cm="1">
        <f t="array" ref="C446">_xlfn.IFS('TtT V5-1 TS'!AD596="na","na",'TtT V5-1 TS'!AD596='TtT V5-1 TS'!AF596,_xlfn.CONCAT('TtT V5-1 TS'!AE596),'TtT V5-1 TS'!AD596&lt;&gt;'TtT V5-1 TS'!AF596,_xlfn.CONCAT('TtT V5-1 TS'!AE596,"-",'TtT V5-1 TS'!AG596))</f>
        <v>4.4</v>
      </c>
      <c r="D446" s="14" t="str">
        <f>_xlfn.CONCAT("[",TEXT('TtT V5-1 TS'!G596,"mm" ),"m; bis ",TEXT('TtT V5-1 TS'!J596,"hh:mm")," --- Folie ",Foliennotizen[[#This Row],[Folien]]," (",TEXT('TtT V5-1 TS'!AH596,"#"),")]")</f>
        <v>[05m; bis 10:29 --- Folie 4.4 (1)]</v>
      </c>
      <c r="E446" s="6" t="str">
        <f>_xlfn.CONCAT(CHAR(10),"ID: ",'TtT V5-1 TS'!L596," | Einheit ",'TtT V5-1 TS'!M596,": ",'TtT V5-1 TS'!N596," | Baustein ",'TtT V5-1 TS'!O596,": ",'TtT V5-1 TS'!P596)</f>
        <v xml:space="preserve">
ID: 04.02.01.01_p_EN | Einheit 4: Digital RD | Baustein 2: RD Lifecycle </v>
      </c>
      <c r="F446" s="6" t="str">
        <f>_xlfn.CONCAT(CHAR(10),"Inhalt ",'TtT V5-1 TS'!Q596,": ",'TtT V5-1 TS'!R596," (",'TtT V5-1 TS'!S596,") | Schritt ",'TtT V5-1 TS'!T596,": ",'TtT V5-1 TS'!U596)</f>
        <v xml:space="preserve">
Inhalt 1: RD Lifecycle  (Flip and turn) | Schritt 1: 1/3 WL Preperation</v>
      </c>
      <c r="G446" s="6" t="str">
        <f>_xlfn.CONCAT(CHAR(10),CHAR(10),"Aktive Rolle:",CHAR(10),'TtT V5-1 TS'!Z596)</f>
        <v xml:space="preserve">
Aktive Rolle:
Task:
- Divide participants into 2 or 3 groups.
- One set of cards with elements of the research data lifecycle per group.
- "Please arrange the elements of the research data lifecycle in a logical order. Add any missing elements if necessary."
- Time: 5 min
- Presentation of results after group work by one participant per group in the plenary, max. 1-2 min.</v>
      </c>
      <c r="H446" s="6" t="str">
        <f>IF(ISBLANK('TtT V5-1 TS'!AA596),"",_xlfn.CONCAT(CHAR(10),CHAR(10),"Passive Rolle:",CHAR(10),'TtT V5-1 TS'!AA596))</f>
        <v/>
      </c>
      <c r="I446" s="6" t="str">
        <f>IF(ISBLANK('TtT V5-1 TS'!AB596),"",_xlfn.CONCAT(CHAR(10),CHAR(10),"--- Text für Chat---",CHAR(10),'TtT V5-1 TS'!AB596))</f>
        <v/>
      </c>
      <c r="J446" s="6" t="str">
        <f>IF(ISBLANK('TtT V5-1 TS'!AK596),"",_xlfn.CONCAT(CHAR(10),CHAR(10),"--- Ressource für Chat---",CHAR(10),'TtT V5-1 TS'!AK596))</f>
        <v/>
      </c>
      <c r="K446" s="6" t="str">
        <f t="shared" si="5"/>
        <v xml:space="preserve">
-*/-*/-*/-*/-*/-*/-*/-*/-*/-*/-*/-*/-*/-*/-*/-*/-*/-*/-*/-*/</v>
      </c>
      <c r="L446" s="7" t="str">
        <f>_xlfn.CONCAT(CHAR(10),Foliennotizen[[#This Row],[von bis - BS-Teilung]:[Zusatz Notes]])</f>
        <v xml:space="preserve">
[05m; bis 10:29 --- Folie 4.4 (1)]
ID: 04.02.01.01_p_EN | Einheit 4: Digital RD | Baustein 2: RD Lifecycle 
Inhalt 1: RD Lifecycle  (Flip and turn) | Schritt 1: 1/3 WL Preperation
Aktive Rolle:
Task:
- Divide participants into 2 or 3 groups.
- One set of cards with elements of the research data lifecycle per group.
- "Please arrange the elements of the research data lifecycle in a logical order. Add any missing elements if necessary."
- Time: 5 min
- Presentation of results after group work by one participant per group in the plenary, max. 1-2 min.
-*/-*/-*/-*/-*/-*/-*/-*/-*/-*/-*/-*/-*/-*/-*/-*/-*/-*/-*/-*/</v>
      </c>
    </row>
    <row r="447" spans="1:12" x14ac:dyDescent="0.2">
      <c r="A447" s="6">
        <f>'TtT V5-1 TS'!$B597</f>
        <v>7</v>
      </c>
      <c r="B447" s="6" t="e">
        <f>'TtT V5-1 TS'!#REF!</f>
        <v>#REF!</v>
      </c>
      <c r="C447" s="6" t="str" cm="1">
        <f t="array" ref="C447">_xlfn.IFS('TtT V5-1 TS'!AD597="na","na",'TtT V5-1 TS'!AD597='TtT V5-1 TS'!AF597,_xlfn.CONCAT('TtT V5-1 TS'!AE597),'TtT V5-1 TS'!AD597&lt;&gt;'TtT V5-1 TS'!AF597,_xlfn.CONCAT('TtT V5-1 TS'!AE597,"-",'TtT V5-1 TS'!AG597))</f>
        <v>4.5</v>
      </c>
      <c r="D447" s="14" t="str">
        <f>_xlfn.CONCAT("[",TEXT('TtT V5-1 TS'!G597,"mm" ),"m; bis ",TEXT('TtT V5-1 TS'!J597,"hh:mm")," --- Folie ",Foliennotizen[[#This Row],[Folien]]," (",TEXT('TtT V5-1 TS'!AH597,"#"),")]")</f>
        <v>[05m; bis 10:34 --- Folie 4.5 (1)]</v>
      </c>
      <c r="E447" s="6" t="str">
        <f>_xlfn.CONCAT(CHAR(10),"ID: ",'TtT V5-1 TS'!L597," | Einheit ",'TtT V5-1 TS'!M597,": ",'TtT V5-1 TS'!N597," | Baustein ",'TtT V5-1 TS'!O597,": ",'TtT V5-1 TS'!P597)</f>
        <v xml:space="preserve">
ID: 04.02.01.02_p_EN | Einheit 4: Digital RD | Baustein 2: RD Lifecycle </v>
      </c>
      <c r="F447" s="6" t="str">
        <f>_xlfn.CONCAT(CHAR(10),"Inhalt ",'TtT V5-1 TS'!Q597,": ",'TtT V5-1 TS'!R597," (",'TtT V5-1 TS'!S597,") | Schritt ",'TtT V5-1 TS'!T597,": ",'TtT V5-1 TS'!U597)</f>
        <v xml:space="preserve">
Inhalt 1: RD Lifecycle  (Flip and turn) | Schritt 2: 2/3 Participants group work</v>
      </c>
      <c r="G447" s="6" t="str">
        <f>_xlfn.CONCAT(CHAR(10),CHAR(10),"Aktive Rolle:",CHAR(10),'TtT V5-1 TS'!Z597)</f>
        <v xml:space="preserve">
Aktive Rolle:
Participants: group work</v>
      </c>
      <c r="H447" s="6" t="str">
        <f>IF(ISBLANK('TtT V5-1 TS'!AA597),"",_xlfn.CONCAT(CHAR(10),CHAR(10),"Passive Rolle:",CHAR(10),'TtT V5-1 TS'!AA597))</f>
        <v/>
      </c>
      <c r="I447" s="6" t="str">
        <f>IF(ISBLANK('TtT V5-1 TS'!AB597),"",_xlfn.CONCAT(CHAR(10),CHAR(10),"--- Text für Chat---",CHAR(10),'TtT V5-1 TS'!AB597))</f>
        <v/>
      </c>
      <c r="J447" s="6" t="str">
        <f>IF(ISBLANK('TtT V5-1 TS'!AK597),"",_xlfn.CONCAT(CHAR(10),CHAR(10),"--- Ressource für Chat---",CHAR(10),'TtT V5-1 TS'!AK597))</f>
        <v/>
      </c>
      <c r="K447" s="6" t="str">
        <f t="shared" si="5"/>
        <v xml:space="preserve">
-*/-*/-*/-*/-*/-*/-*/-*/-*/-*/-*/-*/-*/-*/-*/-*/-*/-*/-*/-*/</v>
      </c>
      <c r="L447" s="7" t="str">
        <f>_xlfn.CONCAT(CHAR(10),Foliennotizen[[#This Row],[von bis - BS-Teilung]:[Zusatz Notes]])</f>
        <v xml:space="preserve">
[05m; bis 10:34 --- Folie 4.5 (1)]
ID: 04.02.01.02_p_EN | Einheit 4: Digital RD | Baustein 2: RD Lifecycle 
Inhalt 1: RD Lifecycle  (Flip and turn) | Schritt 2: 2/3 Participants group work
Aktive Rolle:
Participants: group work
-*/-*/-*/-*/-*/-*/-*/-*/-*/-*/-*/-*/-*/-*/-*/-*/-*/-*/-*/-*/</v>
      </c>
    </row>
    <row r="448" spans="1:12" x14ac:dyDescent="0.2">
      <c r="A448" s="6">
        <f>'TtT V5-1 TS'!$B599</f>
        <v>7</v>
      </c>
      <c r="B448" s="6" t="e">
        <f>'TtT V5-1 TS'!#REF!</f>
        <v>#REF!</v>
      </c>
      <c r="C448" s="6" t="str" cm="1">
        <f t="array" ref="C448">_xlfn.IFS('TtT V5-1 TS'!AD599="na","na",'TtT V5-1 TS'!AD599='TtT V5-1 TS'!AF599,_xlfn.CONCAT('TtT V5-1 TS'!AE599),'TtT V5-1 TS'!AD599&lt;&gt;'TtT V5-1 TS'!AF599,_xlfn.CONCAT('TtT V5-1 TS'!AE599,"-",'TtT V5-1 TS'!AG599))</f>
        <v>4.7-4.8</v>
      </c>
      <c r="D448" s="14" t="str">
        <f>_xlfn.CONCAT("[",TEXT('TtT V5-1 TS'!G599,"mm" ),"m; bis ",TEXT('TtT V5-1 TS'!J599,"hh:mm")," --- Folie ",Foliennotizen[[#This Row],[Folien]]," (",TEXT('TtT V5-1 TS'!AH599,"#"),")]")</f>
        <v>[01m; bis 10:40 --- Folie 4.7-4.8 (2)]</v>
      </c>
      <c r="E448" s="6" t="str">
        <f>_xlfn.CONCAT(CHAR(10),"ID: ",'TtT V5-1 TS'!L599," | Einheit ",'TtT V5-1 TS'!M599,": ",'TtT V5-1 TS'!N599," | Baustein ",'TtT V5-1 TS'!O599,": ",'TtT V5-1 TS'!P599)</f>
        <v xml:space="preserve">
ID: 04.02.02.01_p_EN | Einheit 4: Digital RD | Baustein 2: RD Lifecycle </v>
      </c>
      <c r="F448" s="6" t="str">
        <f>_xlfn.CONCAT(CHAR(10),"Inhalt ",'TtT V5-1 TS'!Q599,": ",'TtT V5-1 TS'!R599," (",'TtT V5-1 TS'!S599,") | Schritt ",'TtT V5-1 TS'!T599,": ",'TtT V5-1 TS'!U599)</f>
        <v xml:space="preserve">
Inhalt 2: RD Lifecycle  (Talk) | Schritt 1: WL speaks</v>
      </c>
      <c r="G448" s="6" t="str">
        <f>_xlfn.CONCAT(CHAR(10),CHAR(10),"Aktive Rolle:",CHAR(10),'TtT V5-1 TS'!Z599)</f>
        <v xml:space="preserve">
Aktive Rolle:
Talk: Examples of research data lifecycles</v>
      </c>
      <c r="H448" s="6" t="str">
        <f>IF(ISBLANK('TtT V5-1 TS'!AA599),"",_xlfn.CONCAT(CHAR(10),CHAR(10),"Passive Rolle:",CHAR(10),'TtT V5-1 TS'!AA599))</f>
        <v/>
      </c>
      <c r="I448" s="6" t="str">
        <f>IF(ISBLANK('TtT V5-1 TS'!AB599),"",_xlfn.CONCAT(CHAR(10),CHAR(10),"--- Text für Chat---",CHAR(10),'TtT V5-1 TS'!AB599))</f>
        <v/>
      </c>
      <c r="J448" s="6" t="str">
        <f>IF(ISBLANK('TtT V5-1 TS'!AK599),"",_xlfn.CONCAT(CHAR(10),CHAR(10),"--- Ressource für Chat---",CHAR(10),'TtT V5-1 TS'!AK599))</f>
        <v/>
      </c>
      <c r="K448" s="6" t="str">
        <f t="shared" si="5"/>
        <v xml:space="preserve">
-*/-*/-*/-*/-*/-*/-*/-*/-*/-*/-*/-*/-*/-*/-*/-*/-*/-*/-*/-*/</v>
      </c>
      <c r="L448" s="7" t="str">
        <f>_xlfn.CONCAT(CHAR(10),Foliennotizen[[#This Row],[von bis - BS-Teilung]:[Zusatz Notes]])</f>
        <v xml:space="preserve">
[01m; bis 10:40 --- Folie 4.7-4.8 (2)]
ID: 04.02.02.01_p_EN | Einheit 4: Digital RD | Baustein 2: RD Lifecycle 
Inhalt 2: RD Lifecycle  (Talk) | Schritt 1: WL speaks
Aktive Rolle:
Talk: Examples of research data lifecycles
-*/-*/-*/-*/-*/-*/-*/-*/-*/-*/-*/-*/-*/-*/-*/-*/-*/-*/-*/-*/</v>
      </c>
    </row>
    <row r="449" spans="1:12" x14ac:dyDescent="0.2">
      <c r="A449" s="6">
        <f>'TtT V5-1 TS'!$B600</f>
        <v>7</v>
      </c>
      <c r="B449" s="6" t="e">
        <f>'TtT V5-1 TS'!#REF!</f>
        <v>#REF!</v>
      </c>
      <c r="C449" s="6" t="str" cm="1">
        <f t="array" ref="C449">_xlfn.IFS('TtT V5-1 TS'!AD600="na","na",'TtT V5-1 TS'!AD600='TtT V5-1 TS'!AF600,_xlfn.CONCAT('TtT V5-1 TS'!AE600),'TtT V5-1 TS'!AD600&lt;&gt;'TtT V5-1 TS'!AF600,_xlfn.CONCAT('TtT V5-1 TS'!AE600,"-",'TtT V5-1 TS'!AG600))</f>
        <v>na</v>
      </c>
      <c r="D449" s="14" t="str">
        <f>_xlfn.CONCAT("[",TEXT('TtT V5-1 TS'!G600,"mm" ),"m; bis ",TEXT('TtT V5-1 TS'!J600,"hh:mm")," --- Folie ",Foliennotizen[[#This Row],[Folien]]," (",TEXT('TtT V5-1 TS'!AH600,"#"),")]")</f>
        <v>[15m; bis 10:55 --- Folie na (na)]</v>
      </c>
      <c r="E449" s="6" t="str">
        <f>_xlfn.CONCAT(CHAR(10),"ID: ",'TtT V5-1 TS'!L600," | Einheit ",'TtT V5-1 TS'!M600,": ",'TtT V5-1 TS'!N600," | Baustein ",'TtT V5-1 TS'!O600,": ",'TtT V5-1 TS'!P600)</f>
        <v xml:space="preserve">
ID: 04.02.03.01_p_EN | Einheit 4: Coffe Break | Baustein 2: na</v>
      </c>
      <c r="F449" s="6" t="str">
        <f>_xlfn.CONCAT(CHAR(10),"Inhalt ",'TtT V5-1 TS'!Q600,": ",'TtT V5-1 TS'!R600," (",'TtT V5-1 TS'!S600,") | Schritt ",'TtT V5-1 TS'!T600,": ",'TtT V5-1 TS'!U600)</f>
        <v xml:space="preserve">
Inhalt 3: Break (na) | Schritt 1: na</v>
      </c>
      <c r="G449" s="6" t="str">
        <f>_xlfn.CONCAT(CHAR(10),CHAR(10),"Aktive Rolle:",CHAR(10),'TtT V5-1 TS'!Z600)</f>
        <v xml:space="preserve">
Aktive Rolle:
Break</v>
      </c>
      <c r="H449" s="6" t="str">
        <f>IF(ISBLANK('TtT V5-1 TS'!AA600),"",_xlfn.CONCAT(CHAR(10),CHAR(10),"Passive Rolle:",CHAR(10),'TtT V5-1 TS'!AA600))</f>
        <v/>
      </c>
      <c r="I449" s="6" t="str">
        <f>IF(ISBLANK('TtT V5-1 TS'!AB600),"",_xlfn.CONCAT(CHAR(10),CHAR(10),"--- Text für Chat---",CHAR(10),'TtT V5-1 TS'!AB600))</f>
        <v/>
      </c>
      <c r="J449" s="6" t="str">
        <f>IF(ISBLANK('TtT V5-1 TS'!AK600),"",_xlfn.CONCAT(CHAR(10),CHAR(10),"--- Ressource für Chat---",CHAR(10),'TtT V5-1 TS'!AK600))</f>
        <v/>
      </c>
      <c r="K449" s="6" t="str">
        <f t="shared" si="5"/>
        <v xml:space="preserve">
-*/-*/-*/-*/-*/-*/-*/-*/-*/-*/-*/-*/-*/-*/-*/-*/-*/-*/-*/-*/</v>
      </c>
      <c r="L449" s="7" t="str">
        <f>_xlfn.CONCAT(CHAR(10),Foliennotizen[[#This Row],[von bis - BS-Teilung]:[Zusatz Notes]])</f>
        <v xml:space="preserve">
[15m; bis 10:55 --- Folie na (na)]
ID: 04.02.03.01_p_EN | Einheit 4: Coffe Break | Baustein 2: na
Inhalt 3: Break (na) | Schritt 1: na
Aktive Rolle:
Break
-*/-*/-*/-*/-*/-*/-*/-*/-*/-*/-*/-*/-*/-*/-*/-*/-*/-*/-*/-*/</v>
      </c>
    </row>
    <row r="450" spans="1:12" x14ac:dyDescent="0.2">
      <c r="A450" s="6">
        <f>'TtT V5-1 TS'!$B601</f>
        <v>7</v>
      </c>
      <c r="B450" s="6" t="e">
        <f>'TtT V5-1 TS'!#REF!</f>
        <v>#REF!</v>
      </c>
      <c r="C450" s="6" t="str" cm="1">
        <f t="array" ref="C450">_xlfn.IFS('TtT V5-1 TS'!AD601="na","na",'TtT V5-1 TS'!AD601='TtT V5-1 TS'!AF601,_xlfn.CONCAT('TtT V5-1 TS'!AE601),'TtT V5-1 TS'!AD601&lt;&gt;'TtT V5-1 TS'!AF601,_xlfn.CONCAT('TtT V5-1 TS'!AE601,"-",'TtT V5-1 TS'!AG601))</f>
        <v>4.9</v>
      </c>
      <c r="D450" s="14" t="str">
        <f>_xlfn.CONCAT("[",TEXT('TtT V5-1 TS'!G601,"mm" ),"m; bis ",TEXT('TtT V5-1 TS'!J601,"hh:mm")," --- Folie ",Foliennotizen[[#This Row],[Folien]]," (",TEXT('TtT V5-1 TS'!AH601,"#"),")]")</f>
        <v>[02m; bis 10:57 --- Folie 4.9 (1)]</v>
      </c>
      <c r="E450" s="6" t="str">
        <f>_xlfn.CONCAT(CHAR(10),"ID: ",'TtT V5-1 TS'!L601," | Einheit ",'TtT V5-1 TS'!M601,": ",'TtT V5-1 TS'!N601," | Baustein ",'TtT V5-1 TS'!O601,": ",'TtT V5-1 TS'!P601)</f>
        <v xml:space="preserve">
ID: 04.03.01.01_p_EN | Einheit 4: Digital RD | Baustein 3: RDM</v>
      </c>
      <c r="F450" s="6" t="str">
        <f>_xlfn.CONCAT(CHAR(10),"Inhalt ",'TtT V5-1 TS'!Q601,": ",'TtT V5-1 TS'!R601," (",'TtT V5-1 TS'!S601,") | Schritt ",'TtT V5-1 TS'!T601,": ",'TtT V5-1 TS'!U601)</f>
        <v xml:space="preserve">
Inhalt 1: Definition RDM (Talk) | Schritt 1: WL speaks</v>
      </c>
      <c r="G450" s="6" t="str">
        <f>_xlfn.CONCAT(CHAR(10),CHAR(10),"Aktive Rolle:",CHAR(10),'TtT V5-1 TS'!Z601)</f>
        <v xml:space="preserve">
Aktive Rolle:
Talk: The term RDM is explained</v>
      </c>
      <c r="H450" s="6" t="str">
        <f>IF(ISBLANK('TtT V5-1 TS'!AA601),"",_xlfn.CONCAT(CHAR(10),CHAR(10),"Passive Rolle:",CHAR(10),'TtT V5-1 TS'!AA601))</f>
        <v/>
      </c>
      <c r="I450" s="6" t="str">
        <f>IF(ISBLANK('TtT V5-1 TS'!AB601),"",_xlfn.CONCAT(CHAR(10),CHAR(10),"--- Text für Chat---",CHAR(10),'TtT V5-1 TS'!AB601))</f>
        <v/>
      </c>
      <c r="J450" s="6" t="str">
        <f>IF(ISBLANK('TtT V5-1 TS'!AK601),"",_xlfn.CONCAT(CHAR(10),CHAR(10),"--- Ressource für Chat---",CHAR(10),'TtT V5-1 TS'!AK601))</f>
        <v/>
      </c>
      <c r="K450" s="6" t="str">
        <f t="shared" si="5"/>
        <v xml:space="preserve">
-*/-*/-*/-*/-*/-*/-*/-*/-*/-*/-*/-*/-*/-*/-*/-*/-*/-*/-*/-*/</v>
      </c>
      <c r="L450" s="7" t="str">
        <f>_xlfn.CONCAT(CHAR(10),Foliennotizen[[#This Row],[von bis - BS-Teilung]:[Zusatz Notes]])</f>
        <v xml:space="preserve">
[02m; bis 10:57 --- Folie 4.9 (1)]
ID: 04.03.01.01_p_EN | Einheit 4: Digital RD | Baustein 3: RDM
Inhalt 1: Definition RDM (Talk) | Schritt 1: WL speaks
Aktive Rolle:
Talk: The term RDM is explained
-*/-*/-*/-*/-*/-*/-*/-*/-*/-*/-*/-*/-*/-*/-*/-*/-*/-*/-*/-*/</v>
      </c>
    </row>
    <row r="451" spans="1:12" x14ac:dyDescent="0.2">
      <c r="A451" s="6">
        <f>'TtT V5-1 TS'!$B603</f>
        <v>7</v>
      </c>
      <c r="B451" s="6" t="e">
        <f>'TtT V5-1 TS'!#REF!</f>
        <v>#REF!</v>
      </c>
      <c r="C451" s="6" t="str" cm="1">
        <f t="array" ref="C451">_xlfn.IFS('TtT V5-1 TS'!AD603="na","na",'TtT V5-1 TS'!AD603='TtT V5-1 TS'!AF603,_xlfn.CONCAT('TtT V5-1 TS'!AE603),'TtT V5-1 TS'!AD603&lt;&gt;'TtT V5-1 TS'!AF603,_xlfn.CONCAT('TtT V5-1 TS'!AE603,"-",'TtT V5-1 TS'!AG603))</f>
        <v>4.11</v>
      </c>
      <c r="D451" s="14" t="str">
        <f>_xlfn.CONCAT("[",TEXT('TtT V5-1 TS'!G603,"mm" ),"m; bis ",TEXT('TtT V5-1 TS'!J603,"hh:mm")," --- Folie ",Foliennotizen[[#This Row],[Folien]]," (",TEXT('TtT V5-1 TS'!AH603,"#"),")]")</f>
        <v>[03m; bis 11:05 --- Folie 4.11 (1)]</v>
      </c>
      <c r="E451" s="6" t="str">
        <f>_xlfn.CONCAT(CHAR(10),"ID: ",'TtT V5-1 TS'!L603," | Einheit ",'TtT V5-1 TS'!M603,": ",'TtT V5-1 TS'!N603," | Baustein ",'TtT V5-1 TS'!O603,": ",'TtT V5-1 TS'!P603)</f>
        <v xml:space="preserve">
ID: 04.03.02.02_p_EN | Einheit 4: Digital RD | Baustein 3: RDM</v>
      </c>
      <c r="F451" s="6" t="str">
        <f>_xlfn.CONCAT(CHAR(10),"Inhalt ",'TtT V5-1 TS'!Q603,": ",'TtT V5-1 TS'!R603," (",'TtT V5-1 TS'!S603,") | Schritt ",'TtT V5-1 TS'!T603,": ",'TtT V5-1 TS'!U603)</f>
        <v xml:space="preserve">
Inhalt 2: Benefits of RDM Apollo (Short film cinema) | Schritt 2: 2/2 Participants provide input</v>
      </c>
      <c r="G451" s="6" t="str">
        <f>_xlfn.CONCAT(CHAR(10),CHAR(10),"Aktive Rolle:",CHAR(10),'TtT V5-1 TS'!Z603)</f>
        <v xml:space="preserve">
Aktive Rolle:
Task:
- Call-out without notes
- "What did you notice, what benefit would RDM have had in this example?"
- Please shout out answers into the room</v>
      </c>
      <c r="H451" s="6" t="str">
        <f>IF(ISBLANK('TtT V5-1 TS'!AA603),"",_xlfn.CONCAT(CHAR(10),CHAR(10),"Passive Rolle:",CHAR(10),'TtT V5-1 TS'!AA603))</f>
        <v/>
      </c>
      <c r="I451" s="6" t="str">
        <f>IF(ISBLANK('TtT V5-1 TS'!AB603),"",_xlfn.CONCAT(CHAR(10),CHAR(10),"--- Text für Chat---",CHAR(10),'TtT V5-1 TS'!AB603))</f>
        <v/>
      </c>
      <c r="J451" s="6" t="str">
        <f>IF(ISBLANK('TtT V5-1 TS'!AK603),"",_xlfn.CONCAT(CHAR(10),CHAR(10),"--- Ressource für Chat---",CHAR(10),'TtT V5-1 TS'!AK603))</f>
        <v/>
      </c>
      <c r="K451" s="6" t="str">
        <f t="shared" si="5"/>
        <v xml:space="preserve">
-*/-*/-*/-*/-*/-*/-*/-*/-*/-*/-*/-*/-*/-*/-*/-*/-*/-*/-*/-*/</v>
      </c>
      <c r="L451" s="7" t="str">
        <f>_xlfn.CONCAT(CHAR(10),Foliennotizen[[#This Row],[von bis - BS-Teilung]:[Zusatz Notes]])</f>
        <v xml:space="preserve">
[03m; bis 11:05 --- Folie 4.11 (1)]
ID: 04.03.02.02_p_EN | Einheit 4: Digital RD | Baustein 3: RDM
Inhalt 2: Benefits of RDM Apollo (Short film cinema) | Schritt 2: 2/2 Participants provide input
Aktive Rolle:
Task:
- Call-out without notes
- "What did you notice, what benefit would RDM have had in this example?"
- Please shout out answers into the room
-*/-*/-*/-*/-*/-*/-*/-*/-*/-*/-*/-*/-*/-*/-*/-*/-*/-*/-*/-*/</v>
      </c>
    </row>
    <row r="452" spans="1:12" x14ac:dyDescent="0.2">
      <c r="A452" s="6">
        <f>'TtT V5-1 TS'!$B604</f>
        <v>7</v>
      </c>
      <c r="B452" s="6" t="e">
        <f>'TtT V5-1 TS'!#REF!</f>
        <v>#REF!</v>
      </c>
      <c r="C452" s="6" t="str" cm="1">
        <f t="array" ref="C452">_xlfn.IFS('TtT V5-1 TS'!AD604="na","na",'TtT V5-1 TS'!AD604='TtT V5-1 TS'!AF604,_xlfn.CONCAT('TtT V5-1 TS'!AE604),'TtT V5-1 TS'!AD604&lt;&gt;'TtT V5-1 TS'!AF604,_xlfn.CONCAT('TtT V5-1 TS'!AE604,"-",'TtT V5-1 TS'!AG604))</f>
        <v>na</v>
      </c>
      <c r="D452" s="14" t="str">
        <f>_xlfn.CONCAT("[",TEXT('TtT V5-1 TS'!G604,"mm" ),"m; bis ",TEXT('TtT V5-1 TS'!J604,"hh:mm")," --- Folie ",Foliennotizen[[#This Row],[Folien]]," (",TEXT('TtT V5-1 TS'!AH604,"#"),")]")</f>
        <v>[03m; bis 11:05 --- Folie na (na)]</v>
      </c>
      <c r="E452" s="6" t="str">
        <f>_xlfn.CONCAT(CHAR(10),"ID: ",'TtT V5-1 TS'!L604," | Einheit ",'TtT V5-1 TS'!M604,": ",'TtT V5-1 TS'!N604," | Baustein ",'TtT V5-1 TS'!O604,": ",'TtT V5-1 TS'!P604)</f>
        <v xml:space="preserve">
ID: 04.03.02a.01_p_EN | Einheit 4: Digital RD | Baustein 3: RDM</v>
      </c>
      <c r="F452" s="6" t="str">
        <f>_xlfn.CONCAT(CHAR(10),"Inhalt ",'TtT V5-1 TS'!Q604,": ",'TtT V5-1 TS'!R604," (",'TtT V5-1 TS'!S604,") | Schritt ",'TtT V5-1 TS'!T604,": ",'TtT V5-1 TS'!U604)</f>
        <v xml:space="preserve">
Inhalt 02a: Benefits of RDM  (Chat) | Schritt 1: Benefits of RDM</v>
      </c>
      <c r="G452" s="6" t="str">
        <f>_xlfn.CONCAT(CHAR(10),CHAR(10),"Aktive Rolle:",CHAR(10),'TtT V5-1 TS'!Z604)</f>
        <v xml:space="preserve">
Aktive Rolle:
Task:
- "What are the benefits of research data management (FDM)? Discuss this with your neighbors."</v>
      </c>
      <c r="H452" s="6" t="str">
        <f>IF(ISBLANK('TtT V5-1 TS'!AA604),"",_xlfn.CONCAT(CHAR(10),CHAR(10),"Passive Rolle:",CHAR(10),'TtT V5-1 TS'!AA604))</f>
        <v/>
      </c>
      <c r="I452" s="6" t="str">
        <f>IF(ISBLANK('TtT V5-1 TS'!AB604),"",_xlfn.CONCAT(CHAR(10),CHAR(10),"--- Text für Chat---",CHAR(10),'TtT V5-1 TS'!AB604))</f>
        <v/>
      </c>
      <c r="J452" s="6" t="str">
        <f>IF(ISBLANK('TtT V5-1 TS'!AK604),"",_xlfn.CONCAT(CHAR(10),CHAR(10),"--- Ressource für Chat---",CHAR(10),'TtT V5-1 TS'!AK604))</f>
        <v/>
      </c>
      <c r="K452" s="6" t="str">
        <f t="shared" si="5"/>
        <v xml:space="preserve">
-*/-*/-*/-*/-*/-*/-*/-*/-*/-*/-*/-*/-*/-*/-*/-*/-*/-*/-*/-*/</v>
      </c>
      <c r="L452" s="7" t="str">
        <f>_xlfn.CONCAT(CHAR(10),Foliennotizen[[#This Row],[von bis - BS-Teilung]:[Zusatz Notes]])</f>
        <v xml:space="preserve">
[03m; bis 11:05 --- Folie na (na)]
ID: 04.03.02a.01_p_EN | Einheit 4: Digital RD | Baustein 3: RDM
Inhalt 02a: Benefits of RDM  (Chat) | Schritt 1: Benefits of RDM
Aktive Rolle:
Task:
- "What are the benefits of research data management (FDM)? Discuss this with your neighbors."
-*/-*/-*/-*/-*/-*/-*/-*/-*/-*/-*/-*/-*/-*/-*/-*/-*/-*/-*/-*/</v>
      </c>
    </row>
    <row r="453" spans="1:12" x14ac:dyDescent="0.2">
      <c r="A453" s="6">
        <f>'TtT V5-1 TS'!$B605</f>
        <v>7</v>
      </c>
      <c r="B453" s="6" t="e">
        <f>'TtT V5-1 TS'!#REF!</f>
        <v>#REF!</v>
      </c>
      <c r="C453" s="6" t="str" cm="1">
        <f t="array" ref="C453">_xlfn.IFS('TtT V5-1 TS'!AD605="na","na",'TtT V5-1 TS'!AD605='TtT V5-1 TS'!AF605,_xlfn.CONCAT('TtT V5-1 TS'!AE605),'TtT V5-1 TS'!AD605&lt;&gt;'TtT V5-1 TS'!AF605,_xlfn.CONCAT('TtT V5-1 TS'!AE605,"-",'TtT V5-1 TS'!AG605))</f>
        <v>4.12</v>
      </c>
      <c r="D453" s="14" t="str">
        <f>_xlfn.CONCAT("[",TEXT('TtT V5-1 TS'!G605,"mm" ),"m; bis ",TEXT('TtT V5-1 TS'!J605,"hh:mm")," --- Folie ",Foliennotizen[[#This Row],[Folien]]," (",TEXT('TtT V5-1 TS'!AH605,"#"),")]")</f>
        <v>[03m; bis 11:08 --- Folie 4.12 (1)]</v>
      </c>
      <c r="E453" s="6" t="str">
        <f>_xlfn.CONCAT(CHAR(10),"ID: ",'TtT V5-1 TS'!L605," | Einheit ",'TtT V5-1 TS'!M605,": ",'TtT V5-1 TS'!N605," | Baustein ",'TtT V5-1 TS'!O605,": ",'TtT V5-1 TS'!P605)</f>
        <v xml:space="preserve">
ID: 04.03.03.01_p_EN | Einheit 4: Digital RD | Baustein 3: RDM</v>
      </c>
      <c r="F453" s="6" t="str">
        <f>_xlfn.CONCAT(CHAR(10),"Inhalt ",'TtT V5-1 TS'!Q605,": ",'TtT V5-1 TS'!R605," (",'TtT V5-1 TS'!S605,") | Schritt ",'TtT V5-1 TS'!T605,": ",'TtT V5-1 TS'!U605)</f>
        <v xml:space="preserve">
Inhalt 3: FAIR (Talk) | Schritt 1: WL speaks</v>
      </c>
      <c r="G453" s="6" t="str">
        <f>_xlfn.CONCAT(CHAR(10),CHAR(10),"Aktive Rolle:",CHAR(10),'TtT V5-1 TS'!Z605)</f>
        <v xml:space="preserve">
Aktive Rolle:
Talk:
- FAIR principles are briefly introduced
- Possibly provide an example for 1-2 letters
- Any questions on the topic?</v>
      </c>
      <c r="H453" s="6" t="str">
        <f>IF(ISBLANK('TtT V5-1 TS'!AA605),"",_xlfn.CONCAT(CHAR(10),CHAR(10),"Passive Rolle:",CHAR(10),'TtT V5-1 TS'!AA605))</f>
        <v/>
      </c>
      <c r="I453" s="6" t="str">
        <f>IF(ISBLANK('TtT V5-1 TS'!AB605),"",_xlfn.CONCAT(CHAR(10),CHAR(10),"--- Text für Chat---",CHAR(10),'TtT V5-1 TS'!AB605))</f>
        <v/>
      </c>
      <c r="J453" s="6" t="str">
        <f>IF(ISBLANK('TtT V5-1 TS'!AK605),"",_xlfn.CONCAT(CHAR(10),CHAR(10),"--- Ressource für Chat---",CHAR(10),'TtT V5-1 TS'!AK605))</f>
        <v/>
      </c>
      <c r="K453" s="6" t="str">
        <f t="shared" si="5"/>
        <v xml:space="preserve">
-*/-*/-*/-*/-*/-*/-*/-*/-*/-*/-*/-*/-*/-*/-*/-*/-*/-*/-*/-*/</v>
      </c>
      <c r="L453" s="7" t="str">
        <f>_xlfn.CONCAT(CHAR(10),Foliennotizen[[#This Row],[von bis - BS-Teilung]:[Zusatz Notes]])</f>
        <v xml:space="preserve">
[03m; bis 11:08 --- Folie 4.12 (1)]
ID: 04.03.03.01_p_EN | Einheit 4: Digital RD | Baustein 3: RDM
Inhalt 3: FAIR (Talk) | Schritt 1: WL speaks
Aktive Rolle:
Talk:
- FAIR principles are briefly introduced
- Possibly provide an example for 1-2 letters
- Any questions on the topic?
-*/-*/-*/-*/-*/-*/-*/-*/-*/-*/-*/-*/-*/-*/-*/-*/-*/-*/-*/-*/</v>
      </c>
    </row>
    <row r="454" spans="1:12" x14ac:dyDescent="0.2">
      <c r="A454" s="6">
        <f>'TtT V5-1 TS'!$B607</f>
        <v>7</v>
      </c>
      <c r="B454" s="6" t="e">
        <f>'TtT V5-1 TS'!#REF!</f>
        <v>#REF!</v>
      </c>
      <c r="C454" s="6" t="str" cm="1">
        <f t="array" ref="C454">_xlfn.IFS('TtT V5-1 TS'!AD607="na","na",'TtT V5-1 TS'!AD607='TtT V5-1 TS'!AF607,_xlfn.CONCAT('TtT V5-1 TS'!AE607),'TtT V5-1 TS'!AD607&lt;&gt;'TtT V5-1 TS'!AF607,_xlfn.CONCAT('TtT V5-1 TS'!AE607,"-",'TtT V5-1 TS'!AG607))</f>
        <v>na</v>
      </c>
      <c r="D454" s="14" t="str">
        <f>_xlfn.CONCAT("[",TEXT('TtT V5-1 TS'!G607,"mm" ),"m; bis ",TEXT('TtT V5-1 TS'!J607,"hh:mm")," --- Folie ",Foliennotizen[[#This Row],[Folien]]," (",TEXT('TtT V5-1 TS'!AH607,"#"),")]")</f>
        <v>[05m; bis 11:08 --- Folie na (na)]</v>
      </c>
      <c r="E454" s="6" t="str">
        <f>_xlfn.CONCAT(CHAR(10),"ID: ",'TtT V5-1 TS'!L607," | Einheit ",'TtT V5-1 TS'!M607,": ",'TtT V5-1 TS'!N607," | Baustein ",'TtT V5-1 TS'!O607,": ",'TtT V5-1 TS'!P607)</f>
        <v xml:space="preserve">
ID: 04.03.03b.02_p_EN | Einheit 4: Digital RD | Baustein 3: RDM</v>
      </c>
      <c r="F454" s="6" t="str">
        <f>_xlfn.CONCAT(CHAR(10),"Inhalt ",'TtT V5-1 TS'!Q607,": ",'TtT V5-1 TS'!R607," (",'TtT V5-1 TS'!S607,") | Schritt ",'TtT V5-1 TS'!T607,": ",'TtT V5-1 TS'!U607)</f>
        <v xml:space="preserve">
Inhalt 03b: FAIR (True of False) | Schritt 2: Participants act</v>
      </c>
      <c r="G454" s="6" t="str">
        <f>_xlfn.CONCAT(CHAR(10),CHAR(10),"Aktive Rolle:",CHAR(10),'TtT V5-1 TS'!Z607)</f>
        <v xml:space="preserve">
Aktive Rolle:
Task:
- Online survey
- "Please answer the questions and decide whether the statements provided are true or not."
- Discussion of the answers afterwards
- In case of failure or technical issues with the online survey: Ask questions one by one, provide solutions, and explain.
- Questions: Which of the following statements regarding the FAIR principles do you agree with?
- 1) Only open data can also be FAIR.
- 2) Good RDM is a prerequisite for data that complies with the FAIR principles.
- 3) If data is open and FAIR, good data quality is guaranteed.
- 4) The more FAIR and open data are, the greater the potential for reuse.</v>
      </c>
      <c r="H454" s="6" t="str">
        <f>IF(ISBLANK('TtT V5-1 TS'!AA607),"",_xlfn.CONCAT(CHAR(10),CHAR(10),"Passive Rolle:",CHAR(10),'TtT V5-1 TS'!AA607))</f>
        <v/>
      </c>
      <c r="I454" s="6" t="str">
        <f>IF(ISBLANK('TtT V5-1 TS'!AB607),"",_xlfn.CONCAT(CHAR(10),CHAR(10),"--- Text für Chat---",CHAR(10),'TtT V5-1 TS'!AB607))</f>
        <v/>
      </c>
      <c r="J454" s="6" t="str">
        <f>IF(ISBLANK('TtT V5-1 TS'!AK607),"",_xlfn.CONCAT(CHAR(10),CHAR(10),"--- Ressource für Chat---",CHAR(10),'TtT V5-1 TS'!AK607))</f>
        <v/>
      </c>
      <c r="K454" s="6" t="str">
        <f t="shared" si="5"/>
        <v xml:space="preserve">
-*/-*/-*/-*/-*/-*/-*/-*/-*/-*/-*/-*/-*/-*/-*/-*/-*/-*/-*/-*/</v>
      </c>
      <c r="L454" s="7" t="str">
        <f>_xlfn.CONCAT(CHAR(10),Foliennotizen[[#This Row],[von bis - BS-Teilung]:[Zusatz Notes]])</f>
        <v xml:space="preserve">
[05m; bis 11:08 --- Folie na (na)]
ID: 04.03.03b.02_p_EN | Einheit 4: Digital RD | Baustein 3: RDM
Inhalt 03b: FAIR (True of False) | Schritt 2: Participants act
Aktive Rolle:
Task:
- Online survey
- "Please answer the questions and decide whether the statements provided are true or not."
- Discussion of the answers afterwards
- In case of failure or technical issues with the online survey: Ask questions one by one, provide solutions, and explain.
- Questions: Which of the following statements regarding the FAIR principles do you agree with?
- 1) Only open data can also be FAIR.
- 2) Good RDM is a prerequisite for data that complies with the FAIR principles.
- 3) If data is open and FAIR, good data quality is guaranteed.
- 4) The more FAIR and open data are, the greater the potential for reuse.
-*/-*/-*/-*/-*/-*/-*/-*/-*/-*/-*/-*/-*/-*/-*/-*/-*/-*/-*/-*/</v>
      </c>
    </row>
    <row r="455" spans="1:12" x14ac:dyDescent="0.2">
      <c r="A455" s="6">
        <f>'TtT V5-1 TS'!$B608</f>
        <v>7</v>
      </c>
      <c r="B455" s="6" t="e">
        <f>'TtT V5-1 TS'!#REF!</f>
        <v>#REF!</v>
      </c>
      <c r="C455" s="6" t="str" cm="1">
        <f t="array" ref="C455">_xlfn.IFS('TtT V5-1 TS'!AD608="na","na",'TtT V5-1 TS'!AD608='TtT V5-1 TS'!AF608,_xlfn.CONCAT('TtT V5-1 TS'!AE608),'TtT V5-1 TS'!AD608&lt;&gt;'TtT V5-1 TS'!AF608,_xlfn.CONCAT('TtT V5-1 TS'!AE608,"-",'TtT V5-1 TS'!AG608))</f>
        <v>4.13</v>
      </c>
      <c r="D455" s="14" t="str">
        <f>_xlfn.CONCAT("[",TEXT('TtT V5-1 TS'!G608,"mm" ),"m; bis ",TEXT('TtT V5-1 TS'!J608,"hh:mm")," --- Folie ",Foliennotizen[[#This Row],[Folien]]," (",TEXT('TtT V5-1 TS'!AH608,"#"),")]")</f>
        <v>[01m; bis 11:09 --- Folie 4.13 (1)]</v>
      </c>
      <c r="E455" s="6" t="str">
        <f>_xlfn.CONCAT(CHAR(10),"ID: ",'TtT V5-1 TS'!L608," | Einheit ",'TtT V5-1 TS'!M608,": ",'TtT V5-1 TS'!N608," | Baustein ",'TtT V5-1 TS'!O608,": ",'TtT V5-1 TS'!P608)</f>
        <v xml:space="preserve">
ID: 04.03.04.01_p_EN | Einheit 4: Digital RD | Baustein 3: RDM</v>
      </c>
      <c r="F455" s="6" t="str">
        <f>_xlfn.CONCAT(CHAR(10),"Inhalt ",'TtT V5-1 TS'!Q608,": ",'TtT V5-1 TS'!R608," (",'TtT V5-1 TS'!S608,") | Schritt ",'TtT V5-1 TS'!T608,": ",'TtT V5-1 TS'!U608)</f>
        <v xml:space="preserve">
Inhalt 4: Aspects RDM (Talk) | Schritt 1: WL speaks</v>
      </c>
      <c r="G455" s="6" t="str">
        <f>_xlfn.CONCAT(CHAR(10),CHAR(10),"Aktive Rolle:",CHAR(10),'TtT V5-1 TS'!Z608)</f>
        <v xml:space="preserve">
Aktive Rolle:
Talk: Aspects of RDM are explained</v>
      </c>
      <c r="H455" s="6" t="str">
        <f>IF(ISBLANK('TtT V5-1 TS'!AA608),"",_xlfn.CONCAT(CHAR(10),CHAR(10),"Passive Rolle:",CHAR(10),'TtT V5-1 TS'!AA608))</f>
        <v/>
      </c>
      <c r="I455" s="6" t="str">
        <f>IF(ISBLANK('TtT V5-1 TS'!AB608),"",_xlfn.CONCAT(CHAR(10),CHAR(10),"--- Text für Chat---",CHAR(10),'TtT V5-1 TS'!AB608))</f>
        <v/>
      </c>
      <c r="J455" s="6" t="str">
        <f>IF(ISBLANK('TtT V5-1 TS'!AK608),"",_xlfn.CONCAT(CHAR(10),CHAR(10),"--- Ressource für Chat---",CHAR(10),'TtT V5-1 TS'!AK608))</f>
        <v/>
      </c>
      <c r="K455" s="6" t="str">
        <f t="shared" si="5"/>
        <v xml:space="preserve">
-*/-*/-*/-*/-*/-*/-*/-*/-*/-*/-*/-*/-*/-*/-*/-*/-*/-*/-*/-*/</v>
      </c>
      <c r="L455" s="7" t="str">
        <f>_xlfn.CONCAT(CHAR(10),Foliennotizen[[#This Row],[von bis - BS-Teilung]:[Zusatz Notes]])</f>
        <v xml:space="preserve">
[01m; bis 11:09 --- Folie 4.13 (1)]
ID: 04.03.04.01_p_EN | Einheit 4: Digital RD | Baustein 3: RDM
Inhalt 4: Aspects RDM (Talk) | Schritt 1: WL speaks
Aktive Rolle:
Talk: Aspects of RDM are explained
-*/-*/-*/-*/-*/-*/-*/-*/-*/-*/-*/-*/-*/-*/-*/-*/-*/-*/-*/-*/</v>
      </c>
    </row>
    <row r="456" spans="1:12" x14ac:dyDescent="0.2">
      <c r="A456" s="6">
        <f>'TtT V5-1 TS'!$B611</f>
        <v>7</v>
      </c>
      <c r="B456" s="6" t="e">
        <f>'TtT V5-1 TS'!#REF!</f>
        <v>#REF!</v>
      </c>
      <c r="C456" s="6" t="str" cm="1">
        <f t="array" ref="C456">_xlfn.IFS('TtT V5-1 TS'!AD611="na","na",'TtT V5-1 TS'!AD611='TtT V5-1 TS'!AF611,_xlfn.CONCAT('TtT V5-1 TS'!AE611),'TtT V5-1 TS'!AD611&lt;&gt;'TtT V5-1 TS'!AF611,_xlfn.CONCAT('TtT V5-1 TS'!AE611,"-",'TtT V5-1 TS'!AG611))</f>
        <v>5.5-5.6</v>
      </c>
      <c r="D456" s="14" t="str">
        <f>_xlfn.CONCAT("[",TEXT('TtT V5-1 TS'!G611,"mm" ),"m; bis ",TEXT('TtT V5-1 TS'!J611,"hh:mm")," --- Folie ",Foliennotizen[[#This Row],[Folien]]," (",TEXT('TtT V5-1 TS'!AH611,"#"),")]")</f>
        <v>[06m; bis 11:23 --- Folie 5.5-5.6 (2)]</v>
      </c>
      <c r="E456" s="6" t="str">
        <f>_xlfn.CONCAT(CHAR(10),"ID: ",'TtT V5-1 TS'!L611," | Einheit ",'TtT V5-1 TS'!M611,": ",'TtT V5-1 TS'!N611," | Baustein ",'TtT V5-1 TS'!O611,": ",'TtT V5-1 TS'!P611)</f>
        <v xml:space="preserve">
ID: 05.02.02.01_p_EN | Einheit 5: RD Policies | Baustein 2: Institutional policies</v>
      </c>
      <c r="F456" s="6" t="str">
        <f>_xlfn.CONCAT(CHAR(10),"Inhalt ",'TtT V5-1 TS'!Q611,": ",'TtT V5-1 TS'!R611," (",'TtT V5-1 TS'!S611,") | Schritt ",'TtT V5-1 TS'!T611,": ",'TtT V5-1 TS'!U611)</f>
        <v xml:space="preserve">
Inhalt 2: RD Policy (Ideas out loud) | Schritt 1: Participants provide input</v>
      </c>
      <c r="G456" s="6" t="str">
        <f>_xlfn.CONCAT(CHAR(10),CHAR(10),"Aktive Rolle:",CHAR(10),'TtT V5-1 TS'!Z611)</f>
        <v xml:space="preserve">
Aktive Rolle:
Task:
- Call out without notes
- "Is there an RD policy at your institution? What is its scope? Where is it located? Does it cover everything you expect?"
- Please just call out your answers
- Resources for assistance are in the slides (otherwise do not elaborate further)</v>
      </c>
      <c r="H456" s="6" t="str">
        <f>IF(ISBLANK('TtT V5-1 TS'!AA611),"",_xlfn.CONCAT(CHAR(10),CHAR(10),"Passive Rolle:",CHAR(10),'TtT V5-1 TS'!AA611))</f>
        <v/>
      </c>
      <c r="I456" s="6" t="str">
        <f>IF(ISBLANK('TtT V5-1 TS'!AB611),"",_xlfn.CONCAT(CHAR(10),CHAR(10),"--- Text für Chat---",CHAR(10),'TtT V5-1 TS'!AB611))</f>
        <v/>
      </c>
      <c r="J456" s="6" t="str">
        <f>IF(ISBLANK('TtT V5-1 TS'!AK611),"",_xlfn.CONCAT(CHAR(10),CHAR(10),"--- Ressource für Chat---",CHAR(10),'TtT V5-1 TS'!AK611))</f>
        <v/>
      </c>
      <c r="K456" s="6" t="str">
        <f t="shared" si="5"/>
        <v xml:space="preserve">
-*/-*/-*/-*/-*/-*/-*/-*/-*/-*/-*/-*/-*/-*/-*/-*/-*/-*/-*/-*/</v>
      </c>
      <c r="L456" s="7" t="str">
        <f>_xlfn.CONCAT(CHAR(10),Foliennotizen[[#This Row],[von bis - BS-Teilung]:[Zusatz Notes]])</f>
        <v xml:space="preserve">
[06m; bis 11:23 --- Folie 5.5-5.6 (2)]
ID: 05.02.02.01_p_EN | Einheit 5: RD Policies | Baustein 2: Institutional policies
Inhalt 2: RD Policy (Ideas out loud) | Schritt 1: Participants provide input
Aktive Rolle:
Task:
- Call out without notes
- "Is there an RD policy at your institution? What is its scope? Where is it located? Does it cover everything you expect?"
- Please just call out your answers
- Resources for assistance are in the slides (otherwise do not elaborate further)
-*/-*/-*/-*/-*/-*/-*/-*/-*/-*/-*/-*/-*/-*/-*/-*/-*/-*/-*/-*/</v>
      </c>
    </row>
    <row r="457" spans="1:12" x14ac:dyDescent="0.2">
      <c r="A457" s="6">
        <f>'TtT V5-1 TS'!$B612</f>
        <v>7</v>
      </c>
      <c r="B457" s="6" t="e">
        <f>'TtT V5-1 TS'!#REF!</f>
        <v>#REF!</v>
      </c>
      <c r="C457" s="6" t="str" cm="1">
        <f t="array" ref="C457">_xlfn.IFS('TtT V5-1 TS'!AD612="na","na",'TtT V5-1 TS'!AD612='TtT V5-1 TS'!AF612,_xlfn.CONCAT('TtT V5-1 TS'!AE612),'TtT V5-1 TS'!AD612&lt;&gt;'TtT V5-1 TS'!AF612,_xlfn.CONCAT('TtT V5-1 TS'!AE612,"-",'TtT V5-1 TS'!AG612))</f>
        <v>6.1-6.2</v>
      </c>
      <c r="D457" s="14" t="str">
        <f>_xlfn.CONCAT("[",TEXT('TtT V5-1 TS'!G612,"mm" ),"m; bis ",TEXT('TtT V5-1 TS'!J612,"hh:mm")," --- Folie ",Foliennotizen[[#This Row],[Folien]]," (",TEXT('TtT V5-1 TS'!AH612,"#"),")]")</f>
        <v>[02m; bis 11:25 --- Folie 6.1-6.2 (2)]</v>
      </c>
      <c r="E457" s="6" t="str">
        <f>_xlfn.CONCAT(CHAR(10),"ID: ",'TtT V5-1 TS'!L612," | Einheit ",'TtT V5-1 TS'!M612,": ",'TtT V5-1 TS'!N612," | Baustein ",'TtT V5-1 TS'!O612,": ",'TtT V5-1 TS'!P612)</f>
        <v xml:space="preserve">
ID: 06.01.01.01_p_EN | Einheit 6: DMP | Baustein 1: Definition and Motivation</v>
      </c>
      <c r="F457" s="6" t="str">
        <f>_xlfn.CONCAT(CHAR(10),"Inhalt ",'TtT V5-1 TS'!Q612,": ",'TtT V5-1 TS'!R612," (",'TtT V5-1 TS'!S612,") | Schritt ",'TtT V5-1 TS'!T612,": ",'TtT V5-1 TS'!U612)</f>
        <v xml:space="preserve">
Inhalt 1: Intro DMP (Talk) | Schritt 1: WL speaks</v>
      </c>
      <c r="G457" s="6" t="str">
        <f>_xlfn.CONCAT(CHAR(10),CHAR(10),"Aktive Rolle:",CHAR(10),'TtT V5-1 TS'!Z612)</f>
        <v xml:space="preserve">
Aktive Rolle:
Talk: Explanation of the term DMP</v>
      </c>
      <c r="H457" s="6" t="str">
        <f>IF(ISBLANK('TtT V5-1 TS'!AA612),"",_xlfn.CONCAT(CHAR(10),CHAR(10),"Passive Rolle:",CHAR(10),'TtT V5-1 TS'!AA612))</f>
        <v/>
      </c>
      <c r="I457" s="6" t="str">
        <f>IF(ISBLANK('TtT V5-1 TS'!AB612),"",_xlfn.CONCAT(CHAR(10),CHAR(10),"--- Text für Chat---",CHAR(10),'TtT V5-1 TS'!AB612))</f>
        <v/>
      </c>
      <c r="J457" s="6" t="str">
        <f>IF(ISBLANK('TtT V5-1 TS'!AK612),"",_xlfn.CONCAT(CHAR(10),CHAR(10),"--- Ressource für Chat---",CHAR(10),'TtT V5-1 TS'!AK612))</f>
        <v/>
      </c>
      <c r="K457" s="6" t="str">
        <f t="shared" si="5"/>
        <v xml:space="preserve">
-*/-*/-*/-*/-*/-*/-*/-*/-*/-*/-*/-*/-*/-*/-*/-*/-*/-*/-*/-*/</v>
      </c>
      <c r="L457" s="7" t="str">
        <f>_xlfn.CONCAT(CHAR(10),Foliennotizen[[#This Row],[von bis - BS-Teilung]:[Zusatz Notes]])</f>
        <v xml:space="preserve">
[02m; bis 11:25 --- Folie 6.1-6.2 (2)]
ID: 06.01.01.01_p_EN | Einheit 6: DMP | Baustein 1: Definition and Motivation
Inhalt 1: Intro DMP (Talk) | Schritt 1: WL speaks
Aktive Rolle:
Talk: Explanation of the term DMP
-*/-*/-*/-*/-*/-*/-*/-*/-*/-*/-*/-*/-*/-*/-*/-*/-*/-*/-*/-*/</v>
      </c>
    </row>
    <row r="458" spans="1:12" x14ac:dyDescent="0.2">
      <c r="A458" s="6">
        <f>'TtT V5-1 TS'!$B614</f>
        <v>7</v>
      </c>
      <c r="B458" s="6" t="e">
        <f>'TtT V5-1 TS'!#REF!</f>
        <v>#REF!</v>
      </c>
      <c r="C458" s="6" t="str" cm="1">
        <f t="array" ref="C458">_xlfn.IFS('TtT V5-1 TS'!AD614="na","na",'TtT V5-1 TS'!AD614='TtT V5-1 TS'!AF614,_xlfn.CONCAT('TtT V5-1 TS'!AE614),'TtT V5-1 TS'!AD614&lt;&gt;'TtT V5-1 TS'!AF614,_xlfn.CONCAT('TtT V5-1 TS'!AE614,"-",'TtT V5-1 TS'!AG614))</f>
        <v>6.4</v>
      </c>
      <c r="D458" s="14" t="str">
        <f>_xlfn.CONCAT("[",TEXT('TtT V5-1 TS'!G614,"mm" ),"m; bis ",TEXT('TtT V5-1 TS'!J614,"hh:mm")," --- Folie ",Foliennotizen[[#This Row],[Folien]]," (",TEXT('TtT V5-1 TS'!AH614,"#"),")]")</f>
        <v>[05m; bis 11:37 --- Folie 6.4 (1)]</v>
      </c>
      <c r="E458" s="6" t="str">
        <f>_xlfn.CONCAT(CHAR(10),"ID: ",'TtT V5-1 TS'!L614," | Einheit ",'TtT V5-1 TS'!M614,": ",'TtT V5-1 TS'!N614," | Baustein ",'TtT V5-1 TS'!O614,": ",'TtT V5-1 TS'!P614)</f>
        <v xml:space="preserve">
ID: 06.02.01.01_p_EN | Einheit 6: DMP | Baustein 2: Requirements of research funders</v>
      </c>
      <c r="F458" s="6" t="str">
        <f>_xlfn.CONCAT(CHAR(10),"Inhalt ",'TtT V5-1 TS'!Q614,": ",'TtT V5-1 TS'!R614," (",'TtT V5-1 TS'!S614,") | Schritt ",'TtT V5-1 TS'!T614,": ",'TtT V5-1 TS'!U614)</f>
        <v xml:space="preserve">
Inhalt 1: DMP funders (Talk) | Schritt 1: WL speaks</v>
      </c>
      <c r="G458" s="6" t="str">
        <f>_xlfn.CONCAT(CHAR(10),CHAR(10),"Aktive Rolle:",CHAR(10),'TtT V5-1 TS'!Z614)</f>
        <v xml:space="preserve">
Aktive Rolle:
Talk:
- Characteristics of DMP
- Tabular comparison of requirements from funding bodies</v>
      </c>
      <c r="H458" s="6" t="str">
        <f>IF(ISBLANK('TtT V5-1 TS'!AA614),"",_xlfn.CONCAT(CHAR(10),CHAR(10),"Passive Rolle:",CHAR(10),'TtT V5-1 TS'!AA614))</f>
        <v/>
      </c>
      <c r="I458" s="6" t="str">
        <f>IF(ISBLANK('TtT V5-1 TS'!AB614),"",_xlfn.CONCAT(CHAR(10),CHAR(10),"--- Text für Chat---",CHAR(10),'TtT V5-1 TS'!AB614))</f>
        <v/>
      </c>
      <c r="J458" s="6" t="str">
        <f>IF(ISBLANK('TtT V5-1 TS'!AK614),"",_xlfn.CONCAT(CHAR(10),CHAR(10),"--- Ressource für Chat---",CHAR(10),'TtT V5-1 TS'!AK614))</f>
        <v/>
      </c>
      <c r="K458" s="6" t="str">
        <f t="shared" si="5"/>
        <v xml:space="preserve">
-*/-*/-*/-*/-*/-*/-*/-*/-*/-*/-*/-*/-*/-*/-*/-*/-*/-*/-*/-*/</v>
      </c>
      <c r="L458" s="7" t="str">
        <f>_xlfn.CONCAT(CHAR(10),Foliennotizen[[#This Row],[von bis - BS-Teilung]:[Zusatz Notes]])</f>
        <v xml:space="preserve">
[05m; bis 11:37 --- Folie 6.4 (1)]
ID: 06.02.01.01_p_EN | Einheit 6: DMP | Baustein 2: Requirements of research funders
Inhalt 1: DMP funders (Talk) | Schritt 1: WL speaks
Aktive Rolle:
Talk:
- Characteristics of DMP
- Tabular comparison of requirements from funding bodies
-*/-*/-*/-*/-*/-*/-*/-*/-*/-*/-*/-*/-*/-*/-*/-*/-*/-*/-*/-*/</v>
      </c>
    </row>
    <row r="459" spans="1:12" x14ac:dyDescent="0.2">
      <c r="A459" s="6">
        <f>'TtT V5-1 TS'!$B615</f>
        <v>7</v>
      </c>
      <c r="B459" s="6" t="e">
        <f>'TtT V5-1 TS'!#REF!</f>
        <v>#REF!</v>
      </c>
      <c r="C459" s="6" t="str" cm="1">
        <f t="array" ref="C459">_xlfn.IFS('TtT V5-1 TS'!AD615="na","na",'TtT V5-1 TS'!AD615='TtT V5-1 TS'!AF615,_xlfn.CONCAT('TtT V5-1 TS'!AE615),'TtT V5-1 TS'!AD615&lt;&gt;'TtT V5-1 TS'!AF615,_xlfn.CONCAT('TtT V5-1 TS'!AE615,"-",'TtT V5-1 TS'!AG615))</f>
        <v>6.5</v>
      </c>
      <c r="D459" s="14" t="str">
        <f>_xlfn.CONCAT("[",TEXT('TtT V5-1 TS'!G615,"mm" ),"m; bis ",TEXT('TtT V5-1 TS'!J615,"hh:mm")," --- Folie ",Foliennotizen[[#This Row],[Folien]]," (",TEXT('TtT V5-1 TS'!AH615,"#"),")]")</f>
        <v>[02m; bis 11:39 --- Folie 6.5 (1)]</v>
      </c>
      <c r="E459" s="6" t="str">
        <f>_xlfn.CONCAT(CHAR(10),"ID: ",'TtT V5-1 TS'!L615," | Einheit ",'TtT V5-1 TS'!M615,": ",'TtT V5-1 TS'!N615," | Baustein ",'TtT V5-1 TS'!O615,": ",'TtT V5-1 TS'!P615)</f>
        <v xml:space="preserve">
ID: 06.03.01.01_p_EN | Einheit 6: DMP | Baustein 3: Components of a DMP</v>
      </c>
      <c r="F459" s="6" t="str">
        <f>_xlfn.CONCAT(CHAR(10),"Inhalt ",'TtT V5-1 TS'!Q615,": ",'TtT V5-1 TS'!R615," (",'TtT V5-1 TS'!S615,") | Schritt ",'TtT V5-1 TS'!T615,": ",'TtT V5-1 TS'!U615)</f>
        <v xml:space="preserve">
Inhalt 1: DMP Components (Talk) | Schritt 1: WL speaks</v>
      </c>
      <c r="G459" s="6" t="str">
        <f>_xlfn.CONCAT(CHAR(10),CHAR(10),"Aktive Rolle:",CHAR(10),'TtT V5-1 TS'!Z615)</f>
        <v xml:space="preserve">
Aktive Rolle:
Talk: Components of DMP</v>
      </c>
      <c r="H459" s="6" t="str">
        <f>IF(ISBLANK('TtT V5-1 TS'!AA615),"",_xlfn.CONCAT(CHAR(10),CHAR(10),"Passive Rolle:",CHAR(10),'TtT V5-1 TS'!AA615))</f>
        <v/>
      </c>
      <c r="I459" s="6" t="str">
        <f>IF(ISBLANK('TtT V5-1 TS'!AB615),"",_xlfn.CONCAT(CHAR(10),CHAR(10),"--- Text für Chat---",CHAR(10),'TtT V5-1 TS'!AB615))</f>
        <v/>
      </c>
      <c r="J459" s="6" t="str">
        <f>IF(ISBLANK('TtT V5-1 TS'!AK615),"",_xlfn.CONCAT(CHAR(10),CHAR(10),"--- Ressource für Chat---",CHAR(10),'TtT V5-1 TS'!AK615))</f>
        <v/>
      </c>
      <c r="K459" s="6" t="str">
        <f t="shared" si="5"/>
        <v xml:space="preserve">
-*/-*/-*/-*/-*/-*/-*/-*/-*/-*/-*/-*/-*/-*/-*/-*/-*/-*/-*/-*/</v>
      </c>
      <c r="L459" s="7" t="str">
        <f>_xlfn.CONCAT(CHAR(10),Foliennotizen[[#This Row],[von bis - BS-Teilung]:[Zusatz Notes]])</f>
        <v xml:space="preserve">
[02m; bis 11:39 --- Folie 6.5 (1)]
ID: 06.03.01.01_p_EN | Einheit 6: DMP | Baustein 3: Components of a DMP
Inhalt 1: DMP Components (Talk) | Schritt 1: WL speaks
Aktive Rolle:
Talk: Components of DMP
-*/-*/-*/-*/-*/-*/-*/-*/-*/-*/-*/-*/-*/-*/-*/-*/-*/-*/-*/-*/</v>
      </c>
    </row>
    <row r="460" spans="1:12" x14ac:dyDescent="0.2">
      <c r="A460" s="6">
        <f>'TtT V5-1 TS'!$B617</f>
        <v>7</v>
      </c>
      <c r="B460" s="6" t="e">
        <f>'TtT V5-1 TS'!#REF!</f>
        <v>#REF!</v>
      </c>
      <c r="C460" s="6" t="str" cm="1">
        <f t="array" ref="C460">_xlfn.IFS('TtT V5-1 TS'!AD617="na","na",'TtT V5-1 TS'!AD617='TtT V5-1 TS'!AF617,_xlfn.CONCAT('TtT V5-1 TS'!AE617),'TtT V5-1 TS'!AD617&lt;&gt;'TtT V5-1 TS'!AF617,_xlfn.CONCAT('TtT V5-1 TS'!AE617,"-",'TtT V5-1 TS'!AG617))</f>
        <v>na</v>
      </c>
      <c r="D460" s="14" t="str">
        <f>_xlfn.CONCAT("[",TEXT('TtT V5-1 TS'!G617,"mm" ),"m; bis ",TEXT('TtT V5-1 TS'!J617,"hh:mm")," --- Folie ",Foliennotizen[[#This Row],[Folien]]," (",TEXT('TtT V5-1 TS'!AH617,"#"),")]")</f>
        <v>[05m; bis 11:39 --- Folie na (na)]</v>
      </c>
      <c r="E460" s="6" t="str">
        <f>_xlfn.CONCAT(CHAR(10),"ID: ",'TtT V5-1 TS'!L617," | Einheit ",'TtT V5-1 TS'!M617,": ",'TtT V5-1 TS'!N617," | Baustein ",'TtT V5-1 TS'!O617,": ",'TtT V5-1 TS'!P617)</f>
        <v xml:space="preserve">
ID: 06.03.01a.02_p_EN | Einheit 6: DMP | Baustein 3: Components of a DMP</v>
      </c>
      <c r="F460" s="6" t="str">
        <f>_xlfn.CONCAT(CHAR(10),"Inhalt ",'TtT V5-1 TS'!Q617,": ",'TtT V5-1 TS'!R617," (",'TtT V5-1 TS'!S617,") | Schritt ",'TtT V5-1 TS'!T617,": ",'TtT V5-1 TS'!U617)</f>
        <v xml:space="preserve">
Inhalt 01a: DMP Components (Flip and turn) | Schritt 2: 2/3 Participants group work </v>
      </c>
      <c r="G460" s="6" t="str">
        <f>_xlfn.CONCAT(CHAR(10),CHAR(10),"Aktive Rolle:",CHAR(10),'TtT V5-1 TS'!Z617)</f>
        <v xml:space="preserve">
Aktive Rolle:
Participatns: group work at pinboards</v>
      </c>
      <c r="H460" s="6" t="str">
        <f>IF(ISBLANK('TtT V5-1 TS'!AA617),"",_xlfn.CONCAT(CHAR(10),CHAR(10),"Passive Rolle:",CHAR(10),'TtT V5-1 TS'!AA617))</f>
        <v/>
      </c>
      <c r="I460" s="6" t="str">
        <f>IF(ISBLANK('TtT V5-1 TS'!AB617),"",_xlfn.CONCAT(CHAR(10),CHAR(10),"--- Text für Chat---",CHAR(10),'TtT V5-1 TS'!AB617))</f>
        <v/>
      </c>
      <c r="J460" s="6" t="str">
        <f>IF(ISBLANK('TtT V5-1 TS'!AK617),"",_xlfn.CONCAT(CHAR(10),CHAR(10),"--- Ressource für Chat---",CHAR(10),'TtT V5-1 TS'!AK617))</f>
        <v/>
      </c>
      <c r="K460" s="6" t="str">
        <f t="shared" si="5"/>
        <v xml:space="preserve">
-*/-*/-*/-*/-*/-*/-*/-*/-*/-*/-*/-*/-*/-*/-*/-*/-*/-*/-*/-*/</v>
      </c>
      <c r="L460" s="7" t="str">
        <f>_xlfn.CONCAT(CHAR(10),Foliennotizen[[#This Row],[von bis - BS-Teilung]:[Zusatz Notes]])</f>
        <v xml:space="preserve">
[05m; bis 11:39 --- Folie na (na)]
ID: 06.03.01a.02_p_EN | Einheit 6: DMP | Baustein 3: Components of a DMP
Inhalt 01a: DMP Components (Flip and turn) | Schritt 2: 2/3 Participants group work 
Aktive Rolle:
Participatns: group work at pinboards
-*/-*/-*/-*/-*/-*/-*/-*/-*/-*/-*/-*/-*/-*/-*/-*/-*/-*/-*/-*/</v>
      </c>
    </row>
    <row r="461" spans="1:12" x14ac:dyDescent="0.2">
      <c r="A461" s="6">
        <f>'TtT V5-1 TS'!$B618</f>
        <v>7</v>
      </c>
      <c r="B461" s="6" t="e">
        <f>'TtT V5-1 TS'!#REF!</f>
        <v>#REF!</v>
      </c>
      <c r="C461" s="6" t="str" cm="1">
        <f t="array" ref="C461">_xlfn.IFS('TtT V5-1 TS'!AD618="na","na",'TtT V5-1 TS'!AD618='TtT V5-1 TS'!AF618,_xlfn.CONCAT('TtT V5-1 TS'!AE618),'TtT V5-1 TS'!AD618&lt;&gt;'TtT V5-1 TS'!AF618,_xlfn.CONCAT('TtT V5-1 TS'!AE618,"-",'TtT V5-1 TS'!AG618))</f>
        <v>na</v>
      </c>
      <c r="D461" s="14" t="str">
        <f>_xlfn.CONCAT("[",TEXT('TtT V5-1 TS'!G618,"mm" ),"m; bis ",TEXT('TtT V5-1 TS'!J618,"hh:mm")," --- Folie ",Foliennotizen[[#This Row],[Folien]]," (",TEXT('TtT V5-1 TS'!AH618,"#"),")]")</f>
        <v>[05m; bis 11:39 --- Folie na (na)]</v>
      </c>
      <c r="E461" s="6" t="str">
        <f>_xlfn.CONCAT(CHAR(10),"ID: ",'TtT V5-1 TS'!L618," | Einheit ",'TtT V5-1 TS'!M618,": ",'TtT V5-1 TS'!N618," | Baustein ",'TtT V5-1 TS'!O618,": ",'TtT V5-1 TS'!P618)</f>
        <v xml:space="preserve">
ID: 06.03.01a.03_p_EN | Einheit 6: DMP | Baustein 3: Components of a DMP</v>
      </c>
      <c r="F461" s="6" t="str">
        <f>_xlfn.CONCAT(CHAR(10),"Inhalt ",'TtT V5-1 TS'!Q618,": ",'TtT V5-1 TS'!R618," (",'TtT V5-1 TS'!S618,") | Schritt ",'TtT V5-1 TS'!T618,": ",'TtT V5-1 TS'!U618)</f>
        <v xml:space="preserve">
Inhalt 01a: DMP Components (Flip and turn) | Schritt 3: 3/3 Participants present</v>
      </c>
      <c r="G461" s="6" t="str">
        <f>_xlfn.CONCAT(CHAR(10),CHAR(10),"Aktive Rolle:",CHAR(10),'TtT V5-1 TS'!Z618)</f>
        <v xml:space="preserve">
Aktive Rolle:
Moderation:
- 1 participant per group presents the results
- Approximately a maximum of 2 min per group
- Time buffer: 1 min</v>
      </c>
      <c r="H461" s="6" t="str">
        <f>IF(ISBLANK('TtT V5-1 TS'!AA618),"",_xlfn.CONCAT(CHAR(10),CHAR(10),"Passive Rolle:",CHAR(10),'TtT V5-1 TS'!AA618))</f>
        <v/>
      </c>
      <c r="I461" s="6" t="str">
        <f>IF(ISBLANK('TtT V5-1 TS'!AB618),"",_xlfn.CONCAT(CHAR(10),CHAR(10),"--- Text für Chat---",CHAR(10),'TtT V5-1 TS'!AB618))</f>
        <v/>
      </c>
      <c r="J461" s="6" t="str">
        <f>IF(ISBLANK('TtT V5-1 TS'!AK618),"",_xlfn.CONCAT(CHAR(10),CHAR(10),"--- Ressource für Chat---",CHAR(10),'TtT V5-1 TS'!AK618))</f>
        <v/>
      </c>
      <c r="K461" s="6" t="str">
        <f t="shared" si="5"/>
        <v xml:space="preserve">
-*/-*/-*/-*/-*/-*/-*/-*/-*/-*/-*/-*/-*/-*/-*/-*/-*/-*/-*/-*/</v>
      </c>
      <c r="L461" s="7" t="str">
        <f>_xlfn.CONCAT(CHAR(10),Foliennotizen[[#This Row],[von bis - BS-Teilung]:[Zusatz Notes]])</f>
        <v xml:space="preserve">
[05m; bis 11:39 --- Folie na (na)]
ID: 06.03.01a.03_p_EN | Einheit 6: DMP | Baustein 3: Components of a DMP
Inhalt 01a: DMP Components (Flip and turn) | Schritt 3: 3/3 Participants present
Aktive Rolle:
Moderation:
- 1 participant per group presents the results
- Approximately a maximum of 2 min per group
- Time buffer: 1 min
-*/-*/-*/-*/-*/-*/-*/-*/-*/-*/-*/-*/-*/-*/-*/-*/-*/-*/-*/-*/</v>
      </c>
    </row>
    <row r="462" spans="1:12" x14ac:dyDescent="0.2">
      <c r="A462" s="6">
        <f>'TtT V5-1 TS'!$B619</f>
        <v>7</v>
      </c>
      <c r="B462" s="6" t="e">
        <f>'TtT V5-1 TS'!#REF!</f>
        <v>#REF!</v>
      </c>
      <c r="C462" s="6" t="str" cm="1">
        <f t="array" ref="C462">_xlfn.IFS('TtT V5-1 TS'!AD619="na","na",'TtT V5-1 TS'!AD619='TtT V5-1 TS'!AF619,_xlfn.CONCAT('TtT V5-1 TS'!AE619),'TtT V5-1 TS'!AD619&lt;&gt;'TtT V5-1 TS'!AF619,_xlfn.CONCAT('TtT V5-1 TS'!AE619,"-",'TtT V5-1 TS'!AG619))</f>
        <v>6.6-6.8</v>
      </c>
      <c r="D462" s="14" t="str">
        <f>_xlfn.CONCAT("[",TEXT('TtT V5-1 TS'!G619,"mm" ),"m; bis ",TEXT('TtT V5-1 TS'!J619,"hh:mm")," --- Folie ",Foliennotizen[[#This Row],[Folien]]," (",TEXT('TtT V5-1 TS'!AH619,"#"),")]")</f>
        <v>[04m; bis 11:43 --- Folie 6.6-6.8 (3)]</v>
      </c>
      <c r="E462" s="6" t="str">
        <f>_xlfn.CONCAT(CHAR(10),"ID: ",'TtT V5-1 TS'!L619," | Einheit ",'TtT V5-1 TS'!M619,": ",'TtT V5-1 TS'!N619," | Baustein ",'TtT V5-1 TS'!O619,": ",'TtT V5-1 TS'!P619)</f>
        <v xml:space="preserve">
ID: 06.04.02.01_p_EN | Einheit 6: DMP | Baustein 4: DMP Tools</v>
      </c>
      <c r="F462" s="6" t="str">
        <f>_xlfn.CONCAT(CHAR(10),"Inhalt ",'TtT V5-1 TS'!Q619,": ",'TtT V5-1 TS'!R619," (",'TtT V5-1 TS'!S619,") | Schritt ",'TtT V5-1 TS'!T619,": ",'TtT V5-1 TS'!U619)</f>
        <v xml:space="preserve">
Inhalt 2: DMP Tools (Talk) | Schritt 1: WL speaks</v>
      </c>
      <c r="G462" s="6" t="str">
        <f>_xlfn.CONCAT(CHAR(10),CHAR(10),"Aktive Rolle:",CHAR(10),'TtT V5-1 TS'!Z619)</f>
        <v xml:space="preserve">
Aktive Rolle:
Talk:
- Mentioning various DMP tools
- DMP tool guide</v>
      </c>
      <c r="H462" s="6" t="str">
        <f>IF(ISBLANK('TtT V5-1 TS'!AA619),"",_xlfn.CONCAT(CHAR(10),CHAR(10),"Passive Rolle:",CHAR(10),'TtT V5-1 TS'!AA619))</f>
        <v/>
      </c>
      <c r="I462" s="6" t="str">
        <f>IF(ISBLANK('TtT V5-1 TS'!AB619),"",_xlfn.CONCAT(CHAR(10),CHAR(10),"--- Text für Chat---",CHAR(10),'TtT V5-1 TS'!AB619))</f>
        <v/>
      </c>
      <c r="J462" s="6" t="str">
        <f>IF(ISBLANK('TtT V5-1 TS'!AK619),"",_xlfn.CONCAT(CHAR(10),CHAR(10),"--- Ressource für Chat---",CHAR(10),'TtT V5-1 TS'!AK619))</f>
        <v/>
      </c>
      <c r="K462" s="6" t="str">
        <f t="shared" si="5"/>
        <v xml:space="preserve">
-*/-*/-*/-*/-*/-*/-*/-*/-*/-*/-*/-*/-*/-*/-*/-*/-*/-*/-*/-*/</v>
      </c>
      <c r="L462" s="7" t="str">
        <f>_xlfn.CONCAT(CHAR(10),Foliennotizen[[#This Row],[von bis - BS-Teilung]:[Zusatz Notes]])</f>
        <v xml:space="preserve">
[04m; bis 11:43 --- Folie 6.6-6.8 (3)]
ID: 06.04.02.01_p_EN | Einheit 6: DMP | Baustein 4: DMP Tools
Inhalt 2: DMP Tools (Talk) | Schritt 1: WL speaks
Aktive Rolle:
Talk:
- Mentioning various DMP tools
- DMP tool guide
-*/-*/-*/-*/-*/-*/-*/-*/-*/-*/-*/-*/-*/-*/-*/-*/-*/-*/-*/-*/</v>
      </c>
    </row>
    <row r="463" spans="1:12" x14ac:dyDescent="0.2">
      <c r="A463" s="6">
        <f>'TtT V5-1 TS'!$B621</f>
        <v>7</v>
      </c>
      <c r="B463" s="6" t="e">
        <f>'TtT V5-1 TS'!#REF!</f>
        <v>#REF!</v>
      </c>
      <c r="C463" s="6" t="str" cm="1">
        <f t="array" ref="C463">_xlfn.IFS('TtT V5-1 TS'!AD621="na","na",'TtT V5-1 TS'!AD621='TtT V5-1 TS'!AF621,_xlfn.CONCAT('TtT V5-1 TS'!AE621),'TtT V5-1 TS'!AD621&lt;&gt;'TtT V5-1 TS'!AF621,_xlfn.CONCAT('TtT V5-1 TS'!AE621,"-",'TtT V5-1 TS'!AG621))</f>
        <v>na</v>
      </c>
      <c r="D463" s="14" t="str">
        <f>_xlfn.CONCAT("[",TEXT('TtT V5-1 TS'!G621,"mm" ),"m; bis ",TEXT('TtT V5-1 TS'!J621,"hh:mm")," --- Folie ",Foliennotizen[[#This Row],[Folien]]," (",TEXT('TtT V5-1 TS'!AH621,"#"),")]")</f>
        <v>[01m; bis 11:44 --- Folie na (na)]</v>
      </c>
      <c r="E463" s="6" t="str">
        <f>_xlfn.CONCAT(CHAR(10),"ID: ",'TtT V5-1 TS'!L621," | Einheit ",'TtT V5-1 TS'!M621,": ",'TtT V5-1 TS'!N621," | Baustein ",'TtT V5-1 TS'!O621,": ",'TtT V5-1 TS'!P621)</f>
        <v xml:space="preserve">
ID: 07.01.01.01_p_EN | Einheit 7: Order and Structure  | Baustein 1: Structure</v>
      </c>
      <c r="F463" s="6" t="str">
        <f>_xlfn.CONCAT(CHAR(10),"Inhalt ",'TtT V5-1 TS'!Q621,": ",'TtT V5-1 TS'!R621," (",'TtT V5-1 TS'!S621,") | Schritt ",'TtT V5-1 TS'!T621,": ",'TtT V5-1 TS'!U621)</f>
        <v xml:space="preserve">
Inhalt 1: Data Structuring  (Exercise) | Schritt 1: 1/2 WL Preparation</v>
      </c>
      <c r="G463" s="6" t="str">
        <f>_xlfn.CONCAT(CHAR(10),CHAR(10),"Aktive Rolle:",CHAR(10),'TtT V5-1 TS'!Z621)</f>
        <v xml:space="preserve">
Aktive Rolle:
Task:
- Hand out blank moderation cards to participants.
- ‘’When have you ever sorely missed the order and/or structure of your data? Please note the situations on the cards. Only one situation per card, please.‘’’</v>
      </c>
      <c r="H463" s="6" t="str">
        <f>IF(ISBLANK('TtT V5-1 TS'!AA621),"",_xlfn.CONCAT(CHAR(10),CHAR(10),"Passive Rolle:",CHAR(10),'TtT V5-1 TS'!AA621))</f>
        <v/>
      </c>
      <c r="I463" s="6" t="str">
        <f>IF(ISBLANK('TtT V5-1 TS'!AB621),"",_xlfn.CONCAT(CHAR(10),CHAR(10),"--- Text für Chat---",CHAR(10),'TtT V5-1 TS'!AB621))</f>
        <v/>
      </c>
      <c r="J463" s="6" t="str">
        <f>IF(ISBLANK('TtT V5-1 TS'!AK621),"",_xlfn.CONCAT(CHAR(10),CHAR(10),"--- Ressource für Chat---",CHAR(10),'TtT V5-1 TS'!AK621))</f>
        <v/>
      </c>
      <c r="K463" s="6" t="str">
        <f t="shared" si="5"/>
        <v xml:space="preserve">
-*/-*/-*/-*/-*/-*/-*/-*/-*/-*/-*/-*/-*/-*/-*/-*/-*/-*/-*/-*/</v>
      </c>
      <c r="L463" s="7" t="str">
        <f>_xlfn.CONCAT(CHAR(10),Foliennotizen[[#This Row],[von bis - BS-Teilung]:[Zusatz Notes]])</f>
        <v xml:space="preserve">
[01m; bis 11:44 --- Folie na (na)]
ID: 07.01.01.01_p_EN | Einheit 7: Order and Structure  | Baustein 1: Structure
Inhalt 1: Data Structuring  (Exercise) | Schritt 1: 1/2 WL Preparation
Aktive Rolle:
Task:
- Hand out blank moderation cards to participants.
- ‘’When have you ever sorely missed the order and/or structure of your data? Please note the situations on the cards. Only one situation per card, please.‘’’
-*/-*/-*/-*/-*/-*/-*/-*/-*/-*/-*/-*/-*/-*/-*/-*/-*/-*/-*/-*/</v>
      </c>
    </row>
    <row r="464" spans="1:12" x14ac:dyDescent="0.2">
      <c r="A464" s="6">
        <f>'TtT V5-1 TS'!$B622</f>
        <v>7</v>
      </c>
      <c r="B464" s="6" t="e">
        <f>'TtT V5-1 TS'!#REF!</f>
        <v>#REF!</v>
      </c>
      <c r="C464" s="6" t="str" cm="1">
        <f t="array" ref="C464">_xlfn.IFS('TtT V5-1 TS'!AD622="na","na",'TtT V5-1 TS'!AD622='TtT V5-1 TS'!AF622,_xlfn.CONCAT('TtT V5-1 TS'!AE622),'TtT V5-1 TS'!AD622&lt;&gt;'TtT V5-1 TS'!AF622,_xlfn.CONCAT('TtT V5-1 TS'!AE622,"-",'TtT V5-1 TS'!AG622))</f>
        <v>na</v>
      </c>
      <c r="D464" s="14" t="str">
        <f>_xlfn.CONCAT("[",TEXT('TtT V5-1 TS'!G622,"mm" ),"m; bis ",TEXT('TtT V5-1 TS'!J622,"hh:mm")," --- Folie ",Foliennotizen[[#This Row],[Folien]]," (",TEXT('TtT V5-1 TS'!AH622,"#"),")]")</f>
        <v>[04m; bis 11:48 --- Folie na (na)]</v>
      </c>
      <c r="E464" s="6" t="str">
        <f>_xlfn.CONCAT(CHAR(10),"ID: ",'TtT V5-1 TS'!L622," | Einheit ",'TtT V5-1 TS'!M622,": ",'TtT V5-1 TS'!N622," | Baustein ",'TtT V5-1 TS'!O622,": ",'TtT V5-1 TS'!P622)</f>
        <v xml:space="preserve">
ID: 07.01.01.02_p_EN | Einheit 7: Order and Structure  | Baustein 1: Structure</v>
      </c>
      <c r="F464" s="6" t="str">
        <f>_xlfn.CONCAT(CHAR(10),"Inhalt ",'TtT V5-1 TS'!Q622,": ",'TtT V5-1 TS'!R622," (",'TtT V5-1 TS'!S622,") | Schritt ",'TtT V5-1 TS'!T622,": ",'TtT V5-1 TS'!U622)</f>
        <v xml:space="preserve">
Inhalt 1: Data Structuring  (Exercise) | Schritt 2: 2/3 Participants work</v>
      </c>
      <c r="G464" s="6" t="str">
        <f>_xlfn.CONCAT(CHAR(10),CHAR(10),"Aktive Rolle:",CHAR(10),'TtT V5-1 TS'!Z622)</f>
        <v xml:space="preserve">
Aktive Rolle:
Participants: individual work</v>
      </c>
      <c r="H464" s="6" t="str">
        <f>IF(ISBLANK('TtT V5-1 TS'!AA622),"",_xlfn.CONCAT(CHAR(10),CHAR(10),"Passive Rolle:",CHAR(10),'TtT V5-1 TS'!AA622))</f>
        <v/>
      </c>
      <c r="I464" s="6" t="str">
        <f>IF(ISBLANK('TtT V5-1 TS'!AB622),"",_xlfn.CONCAT(CHAR(10),CHAR(10),"--- Text für Chat---",CHAR(10),'TtT V5-1 TS'!AB622))</f>
        <v/>
      </c>
      <c r="J464" s="6" t="str">
        <f>IF(ISBLANK('TtT V5-1 TS'!AK622),"",_xlfn.CONCAT(CHAR(10),CHAR(10),"--- Ressource für Chat---",CHAR(10),'TtT V5-1 TS'!AK622))</f>
        <v/>
      </c>
      <c r="K464" s="6" t="str">
        <f t="shared" si="5"/>
        <v xml:space="preserve">
-*/-*/-*/-*/-*/-*/-*/-*/-*/-*/-*/-*/-*/-*/-*/-*/-*/-*/-*/-*/</v>
      </c>
      <c r="L464" s="7" t="str">
        <f>_xlfn.CONCAT(CHAR(10),Foliennotizen[[#This Row],[von bis - BS-Teilung]:[Zusatz Notes]])</f>
        <v xml:space="preserve">
[04m; bis 11:48 --- Folie na (na)]
ID: 07.01.01.02_p_EN | Einheit 7: Order and Structure  | Baustein 1: Structure
Inhalt 1: Data Structuring  (Exercise) | Schritt 2: 2/3 Participants work
Aktive Rolle:
Participants: individual work
-*/-*/-*/-*/-*/-*/-*/-*/-*/-*/-*/-*/-*/-*/-*/-*/-*/-*/-*/-*/</v>
      </c>
    </row>
    <row r="465" spans="1:12" x14ac:dyDescent="0.2">
      <c r="A465" s="6">
        <f>'TtT V5-1 TS'!$B623</f>
        <v>7</v>
      </c>
      <c r="B465" s="6" t="e">
        <f>'TtT V5-1 TS'!#REF!</f>
        <v>#REF!</v>
      </c>
      <c r="C465" s="6" t="str" cm="1">
        <f t="array" ref="C465">_xlfn.IFS('TtT V5-1 TS'!AD623="na","na",'TtT V5-1 TS'!AD623='TtT V5-1 TS'!AF623,_xlfn.CONCAT('TtT V5-1 TS'!AE623),'TtT V5-1 TS'!AD623&lt;&gt;'TtT V5-1 TS'!AF623,_xlfn.CONCAT('TtT V5-1 TS'!AE623,"-",'TtT V5-1 TS'!AG623))</f>
        <v>na</v>
      </c>
      <c r="D465" s="14" t="str">
        <f>_xlfn.CONCAT("[",TEXT('TtT V5-1 TS'!G623,"mm" ),"m; bis ",TEXT('TtT V5-1 TS'!J623,"hh:mm")," --- Folie ",Foliennotizen[[#This Row],[Folien]]," (",TEXT('TtT V5-1 TS'!AH623,"#"),")]")</f>
        <v>[10m; bis 11:58 --- Folie na (na)]</v>
      </c>
      <c r="E465" s="6" t="str">
        <f>_xlfn.CONCAT(CHAR(10),"ID: ",'TtT V5-1 TS'!L623," | Einheit ",'TtT V5-1 TS'!M623,": ",'TtT V5-1 TS'!N623," | Baustein ",'TtT V5-1 TS'!O623,": ",'TtT V5-1 TS'!P623)</f>
        <v xml:space="preserve">
ID: 07.01.01.03_p_EN | Einheit 7: Order and Structure  | Baustein 1: Structure</v>
      </c>
      <c r="F465" s="6" t="str">
        <f>_xlfn.CONCAT(CHAR(10),"Inhalt ",'TtT V5-1 TS'!Q623,": ",'TtT V5-1 TS'!R623," (",'TtT V5-1 TS'!S623,") | Schritt ",'TtT V5-1 TS'!T623,": ",'TtT V5-1 TS'!U623)</f>
        <v xml:space="preserve">
Inhalt 1: Data Structuring  (Exercise) | Schritt 3: 3/3 Participants exchange ideas</v>
      </c>
      <c r="G465" s="6" t="str">
        <f>_xlfn.CONCAT(CHAR(10),CHAR(10),"Aktive Rolle:",CHAR(10),'TtT V5-1 TS'!Z623)</f>
        <v xml:space="preserve">
Aktive Rolle:
Moderation:
- WL ask participants to form pairs.
- ‘Please work in pairs. Within 2 minutes, one person briefly reports their example, the other person thinks of original solutions with order and structure‘’.
- ‘’As soon as the bell rings, please form new pairs and repeat the task‘’.</v>
      </c>
      <c r="H465" s="6" t="str">
        <f>IF(ISBLANK('TtT V5-1 TS'!AA623),"",_xlfn.CONCAT(CHAR(10),CHAR(10),"Passive Rolle:",CHAR(10),'TtT V5-1 TS'!AA623))</f>
        <v/>
      </c>
      <c r="I465" s="6" t="str">
        <f>IF(ISBLANK('TtT V5-1 TS'!AB623),"",_xlfn.CONCAT(CHAR(10),CHAR(10),"--- Text für Chat---",CHAR(10),'TtT V5-1 TS'!AB623))</f>
        <v/>
      </c>
      <c r="J465" s="6" t="str">
        <f>IF(ISBLANK('TtT V5-1 TS'!AK623),"",_xlfn.CONCAT(CHAR(10),CHAR(10),"--- Ressource für Chat---",CHAR(10),'TtT V5-1 TS'!AK623))</f>
        <v/>
      </c>
      <c r="K465" s="6" t="str">
        <f t="shared" si="5"/>
        <v xml:space="preserve">
-*/-*/-*/-*/-*/-*/-*/-*/-*/-*/-*/-*/-*/-*/-*/-*/-*/-*/-*/-*/</v>
      </c>
      <c r="L465" s="7" t="str">
        <f>_xlfn.CONCAT(CHAR(10),Foliennotizen[[#This Row],[von bis - BS-Teilung]:[Zusatz Notes]])</f>
        <v xml:space="preserve">
[10m; bis 11:58 --- Folie na (na)]
ID: 07.01.01.03_p_EN | Einheit 7: Order and Structure  | Baustein 1: Structure
Inhalt 1: Data Structuring  (Exercise) | Schritt 3: 3/3 Participants exchange ideas
Aktive Rolle:
Moderation:
- WL ask participants to form pairs.
- ‘Please work in pairs. Within 2 minutes, one person briefly reports their example, the other person thinks of original solutions with order and structure‘’.
- ‘’As soon as the bell rings, please form new pairs and repeat the task‘’.
-*/-*/-*/-*/-*/-*/-*/-*/-*/-*/-*/-*/-*/-*/-*/-*/-*/-*/-*/-*/</v>
      </c>
    </row>
    <row r="466" spans="1:12" x14ac:dyDescent="0.2">
      <c r="A466" s="6">
        <f>'TtT V5-1 TS'!$B624</f>
        <v>7</v>
      </c>
      <c r="B466" s="6" t="e">
        <f>'TtT V5-1 TS'!#REF!</f>
        <v>#REF!</v>
      </c>
      <c r="C466" s="6" t="str" cm="1">
        <f t="array" ref="C466">_xlfn.IFS('TtT V5-1 TS'!AD624="na","na",'TtT V5-1 TS'!AD624='TtT V5-1 TS'!AF624,_xlfn.CONCAT('TtT V5-1 TS'!AE624),'TtT V5-1 TS'!AD624&lt;&gt;'TtT V5-1 TS'!AF624,_xlfn.CONCAT('TtT V5-1 TS'!AE624,"-",'TtT V5-1 TS'!AG624))</f>
        <v>na</v>
      </c>
      <c r="D466" s="14" t="str">
        <f>_xlfn.CONCAT("[",TEXT('TtT V5-1 TS'!G624,"mm" ),"m; bis ",TEXT('TtT V5-1 TS'!J624,"hh:mm")," --- Folie ",Foliennotizen[[#This Row],[Folien]]," (",TEXT('TtT V5-1 TS'!AH624,"#"),")]")</f>
        <v>[01m; bis 11:58 --- Folie na (na)]</v>
      </c>
      <c r="E466" s="6" t="str">
        <f>_xlfn.CONCAT(CHAR(10),"ID: ",'TtT V5-1 TS'!L624," | Einheit ",'TtT V5-1 TS'!M624,": ",'TtT V5-1 TS'!N624," | Baustein ",'TtT V5-1 TS'!O624,": ",'TtT V5-1 TS'!P624)</f>
        <v xml:space="preserve">
ID: 07.01.01a.01_p_EN | Einheit 7: Order and Structure  | Baustein 1: Structure</v>
      </c>
      <c r="F466" s="6" t="str">
        <f>_xlfn.CONCAT(CHAR(10),"Inhalt ",'TtT V5-1 TS'!Q624,": ",'TtT V5-1 TS'!R624," (",'TtT V5-1 TS'!S624,") | Schritt ",'TtT V5-1 TS'!T624,": ",'TtT V5-1 TS'!U624)</f>
        <v xml:space="preserve">
Inhalt 01a: Data Structuring  (Talk) | Schritt 1: WL speaks</v>
      </c>
      <c r="G466" s="6" t="str">
        <f>_xlfn.CONCAT(CHAR(10),CHAR(10),"Aktive Rolle:",CHAR(10),'TtT V5-1 TS'!Z624)</f>
        <v xml:space="preserve">
Aktive Rolle:
Talk: Additional effort of good structure and order and its positive effect on the overall work</v>
      </c>
      <c r="H466" s="6" t="str">
        <f>IF(ISBLANK('TtT V5-1 TS'!AA624),"",_xlfn.CONCAT(CHAR(10),CHAR(10),"Passive Rolle:",CHAR(10),'TtT V5-1 TS'!AA624))</f>
        <v/>
      </c>
      <c r="I466" s="6" t="str">
        <f>IF(ISBLANK('TtT V5-1 TS'!AB624),"",_xlfn.CONCAT(CHAR(10),CHAR(10),"--- Text für Chat---",CHAR(10),'TtT V5-1 TS'!AB624))</f>
        <v/>
      </c>
      <c r="J466" s="6" t="str">
        <f>IF(ISBLANK('TtT V5-1 TS'!AK624),"",_xlfn.CONCAT(CHAR(10),CHAR(10),"--- Ressource für Chat---",CHAR(10),'TtT V5-1 TS'!AK624))</f>
        <v/>
      </c>
      <c r="K466" s="6" t="str">
        <f t="shared" si="5"/>
        <v xml:space="preserve">
-*/-*/-*/-*/-*/-*/-*/-*/-*/-*/-*/-*/-*/-*/-*/-*/-*/-*/-*/-*/</v>
      </c>
      <c r="L466" s="7" t="str">
        <f>_xlfn.CONCAT(CHAR(10),Foliennotizen[[#This Row],[von bis - BS-Teilung]:[Zusatz Notes]])</f>
        <v xml:space="preserve">
[01m; bis 11:58 --- Folie na (na)]
ID: 07.01.01a.01_p_EN | Einheit 7: Order and Structure  | Baustein 1: Structure
Inhalt 01a: Data Structuring  (Talk) | Schritt 1: WL speaks
Aktive Rolle:
Talk: Additional effort of good structure and order and its positive effect on the overall work
-*/-*/-*/-*/-*/-*/-*/-*/-*/-*/-*/-*/-*/-*/-*/-*/-*/-*/-*/-*/</v>
      </c>
    </row>
    <row r="467" spans="1:12" x14ac:dyDescent="0.2">
      <c r="A467" s="6">
        <f>'TtT V5-1 TS'!$B625</f>
        <v>7</v>
      </c>
      <c r="B467" s="6" t="e">
        <f>'TtT V5-1 TS'!#REF!</f>
        <v>#REF!</v>
      </c>
      <c r="C467" s="6" t="str" cm="1">
        <f t="array" ref="C467">_xlfn.IFS('TtT V5-1 TS'!AD625="na","na",'TtT V5-1 TS'!AD625='TtT V5-1 TS'!AF625,_xlfn.CONCAT('TtT V5-1 TS'!AE625),'TtT V5-1 TS'!AD625&lt;&gt;'TtT V5-1 TS'!AF625,_xlfn.CONCAT('TtT V5-1 TS'!AE625,"-",'TtT V5-1 TS'!AG625))</f>
        <v>7.4-7.6</v>
      </c>
      <c r="D467" s="14" t="str">
        <f>_xlfn.CONCAT("[",TEXT('TtT V5-1 TS'!G625,"mm" ),"m; bis ",TEXT('TtT V5-1 TS'!J625,"hh:mm")," --- Folie ",Foliennotizen[[#This Row],[Folien]]," (",TEXT('TtT V5-1 TS'!AH625,"#"),")]")</f>
        <v>[06m; bis 12:04 --- Folie 7.4-7.6 (3)]</v>
      </c>
      <c r="E467" s="6" t="str">
        <f>_xlfn.CONCAT(CHAR(10),"ID: ",'TtT V5-1 TS'!L625," | Einheit ",'TtT V5-1 TS'!M625,": ",'TtT V5-1 TS'!N625," | Baustein ",'TtT V5-1 TS'!O625,": ",'TtT V5-1 TS'!P625)</f>
        <v xml:space="preserve">
ID: 07.02.02.01_p_EN | Einheit 7: Order and Structure  | Baustein 2: Naming and Renaming Files</v>
      </c>
      <c r="F467" s="6" t="str">
        <f>_xlfn.CONCAT(CHAR(10),"Inhalt ",'TtT V5-1 TS'!Q625,": ",'TtT V5-1 TS'!R625," (",'TtT V5-1 TS'!S625,") | Schritt ",'TtT V5-1 TS'!T625,": ",'TtT V5-1 TS'!U625)</f>
        <v xml:space="preserve">
Inhalt 2: File Naming  (Talk) | Schritt 1: WL speaks</v>
      </c>
      <c r="G467" s="6" t="str">
        <f>_xlfn.CONCAT(CHAR(10),CHAR(10),"Aktive Rolle:",CHAR(10),'TtT V5-1 TS'!Z625)</f>
        <v xml:space="preserve">
Aktive Rolle:
Talk: Tips for good file naming</v>
      </c>
      <c r="H467" s="6" t="str">
        <f>IF(ISBLANK('TtT V5-1 TS'!AA625),"",_xlfn.CONCAT(CHAR(10),CHAR(10),"Passive Rolle:",CHAR(10),'TtT V5-1 TS'!AA625))</f>
        <v/>
      </c>
      <c r="I467" s="6" t="str">
        <f>IF(ISBLANK('TtT V5-1 TS'!AB625),"",_xlfn.CONCAT(CHAR(10),CHAR(10),"--- Text für Chat---",CHAR(10),'TtT V5-1 TS'!AB625))</f>
        <v/>
      </c>
      <c r="J467" s="6" t="str">
        <f>IF(ISBLANK('TtT V5-1 TS'!AK625),"",_xlfn.CONCAT(CHAR(10),CHAR(10),"--- Ressource für Chat---",CHAR(10),'TtT V5-1 TS'!AK625))</f>
        <v/>
      </c>
      <c r="K467" s="6" t="str">
        <f t="shared" si="5"/>
        <v xml:space="preserve">
-*/-*/-*/-*/-*/-*/-*/-*/-*/-*/-*/-*/-*/-*/-*/-*/-*/-*/-*/-*/</v>
      </c>
      <c r="L467" s="7" t="str">
        <f>_xlfn.CONCAT(CHAR(10),Foliennotizen[[#This Row],[von bis - BS-Teilung]:[Zusatz Notes]])</f>
        <v xml:space="preserve">
[06m; bis 12:04 --- Folie 7.4-7.6 (3)]
ID: 07.02.02.01_p_EN | Einheit 7: Order and Structure  | Baustein 2: Naming and Renaming Files
Inhalt 2: File Naming  (Talk) | Schritt 1: WL speaks
Aktive Rolle:
Talk: Tips for good file naming
-*/-*/-*/-*/-*/-*/-*/-*/-*/-*/-*/-*/-*/-*/-*/-*/-*/-*/-*/-*/</v>
      </c>
    </row>
    <row r="468" spans="1:12" x14ac:dyDescent="0.2">
      <c r="A468" s="6">
        <f>'TtT V5-1 TS'!$B627</f>
        <v>7</v>
      </c>
      <c r="B468" s="6" t="e">
        <f>'TtT V5-1 TS'!#REF!</f>
        <v>#REF!</v>
      </c>
      <c r="C468" s="6" t="str" cm="1">
        <f t="array" ref="C468">_xlfn.IFS('TtT V5-1 TS'!AD627="na","na",'TtT V5-1 TS'!AD627='TtT V5-1 TS'!AF627,_xlfn.CONCAT('TtT V5-1 TS'!AE627),'TtT V5-1 TS'!AD627&lt;&gt;'TtT V5-1 TS'!AF627,_xlfn.CONCAT('TtT V5-1 TS'!AE627,"-",'TtT V5-1 TS'!AG627))</f>
        <v>7.8-7.9</v>
      </c>
      <c r="D468" s="14" t="str">
        <f>_xlfn.CONCAT("[",TEXT('TtT V5-1 TS'!G627,"mm" ),"m; bis ",TEXT('TtT V5-1 TS'!J627,"hh:mm")," --- Folie ",Foliennotizen[[#This Row],[Folien]]," (",TEXT('TtT V5-1 TS'!AH627,"#"),")]")</f>
        <v>[01m; bis 12:10 --- Folie 7.8-7.9 (2)]</v>
      </c>
      <c r="E468" s="6" t="str">
        <f>_xlfn.CONCAT(CHAR(10),"ID: ",'TtT V5-1 TS'!L627," | Einheit ",'TtT V5-1 TS'!M627,": ",'TtT V5-1 TS'!N627," | Baustein ",'TtT V5-1 TS'!O627,": ",'TtT V5-1 TS'!P627)</f>
        <v xml:space="preserve">
ID: 07.02.04.01_p_EN | Einheit 7: Order and Structure  | Baustein 2: Naming and Renaming Files</v>
      </c>
      <c r="F468" s="6" t="str">
        <f>_xlfn.CONCAT(CHAR(10),"Inhalt ",'TtT V5-1 TS'!Q627,": ",'TtT V5-1 TS'!R627," (",'TtT V5-1 TS'!S627,") | Schritt ",'TtT V5-1 TS'!T627,": ",'TtT V5-1 TS'!U627)</f>
        <v xml:space="preserve">
Inhalt 4: Batch Rename (Talk) | Schritt 1: WL speaks</v>
      </c>
      <c r="G468" s="6" t="str">
        <f>_xlfn.CONCAT(CHAR(10),CHAR(10),"Aktive Rolle:",CHAR(10),'TtT V5-1 TS'!Z627)</f>
        <v xml:space="preserve">
Aktive Rolle:
 Talk: batch renaming tools presented</v>
      </c>
      <c r="H468" s="6" t="str">
        <f>IF(ISBLANK('TtT V5-1 TS'!AA627),"",_xlfn.CONCAT(CHAR(10),CHAR(10),"Passive Rolle:",CHAR(10),'TtT V5-1 TS'!AA627))</f>
        <v/>
      </c>
      <c r="I468" s="6" t="str">
        <f>IF(ISBLANK('TtT V5-1 TS'!AB627),"",_xlfn.CONCAT(CHAR(10),CHAR(10),"--- Text für Chat---",CHAR(10),'TtT V5-1 TS'!AB627))</f>
        <v/>
      </c>
      <c r="J468" s="6" t="str">
        <f>IF(ISBLANK('TtT V5-1 TS'!AK627),"",_xlfn.CONCAT(CHAR(10),CHAR(10),"--- Ressource für Chat---",CHAR(10),'TtT V5-1 TS'!AK627))</f>
        <v/>
      </c>
      <c r="K468" s="6" t="str">
        <f t="shared" si="5"/>
        <v xml:space="preserve">
-*/-*/-*/-*/-*/-*/-*/-*/-*/-*/-*/-*/-*/-*/-*/-*/-*/-*/-*/-*/</v>
      </c>
      <c r="L468" s="7" t="str">
        <f>_xlfn.CONCAT(CHAR(10),Foliennotizen[[#This Row],[von bis - BS-Teilung]:[Zusatz Notes]])</f>
        <v xml:space="preserve">
[01m; bis 12:10 --- Folie 7.8-7.9 (2)]
ID: 07.02.04.01_p_EN | Einheit 7: Order and Structure  | Baustein 2: Naming and Renaming Files
Inhalt 4: Batch Rename (Talk) | Schritt 1: WL speaks
Aktive Rolle:
 Talk: batch renaming tools presented
-*/-*/-*/-*/-*/-*/-*/-*/-*/-*/-*/-*/-*/-*/-*/-*/-*/-*/-*/-*/</v>
      </c>
    </row>
    <row r="469" spans="1:12" x14ac:dyDescent="0.2">
      <c r="A469" s="6">
        <f>'TtT V5-1 TS'!$B628</f>
        <v>7</v>
      </c>
      <c r="B469" s="6" t="e">
        <f>'TtT V5-1 TS'!#REF!</f>
        <v>#REF!</v>
      </c>
      <c r="C469" s="6" t="str" cm="1">
        <f t="array" ref="C469">_xlfn.IFS('TtT V5-1 TS'!AD628="na","na",'TtT V5-1 TS'!AD628='TtT V5-1 TS'!AF628,_xlfn.CONCAT('TtT V5-1 TS'!AE628),'TtT V5-1 TS'!AD628&lt;&gt;'TtT V5-1 TS'!AF628,_xlfn.CONCAT('TtT V5-1 TS'!AE628,"-",'TtT V5-1 TS'!AG628))</f>
        <v>7.10-7.12</v>
      </c>
      <c r="D469" s="14" t="str">
        <f>_xlfn.CONCAT("[",TEXT('TtT V5-1 TS'!G628,"mm" ),"m; bis ",TEXT('TtT V5-1 TS'!J628,"hh:mm")," --- Folie ",Foliennotizen[[#This Row],[Folien]]," (",TEXT('TtT V5-1 TS'!AH628,"#"),")]")</f>
        <v>[03m; bis 12:13 --- Folie 7.10-7.12 (3)]</v>
      </c>
      <c r="E469" s="6" t="str">
        <f>_xlfn.CONCAT(CHAR(10),"ID: ",'TtT V5-1 TS'!L628," | Einheit ",'TtT V5-1 TS'!M628,": ",'TtT V5-1 TS'!N628," | Baustein ",'TtT V5-1 TS'!O628,": ",'TtT V5-1 TS'!P628)</f>
        <v xml:space="preserve">
ID: 07.03.01.01_p_EN | Einheit 7: Order and Structure  | Baustein 3: Version control</v>
      </c>
      <c r="F469" s="6" t="str">
        <f>_xlfn.CONCAT(CHAR(10),"Inhalt ",'TtT V5-1 TS'!Q628,": ",'TtT V5-1 TS'!R628," (",'TtT V5-1 TS'!S628,") | Schritt ",'TtT V5-1 TS'!T628,": ",'TtT V5-1 TS'!U628)</f>
        <v xml:space="preserve">
Inhalt 1: Versioning  (Talk) | Schritt 1: WL speaks</v>
      </c>
      <c r="G469" s="6" t="str">
        <f>_xlfn.CONCAT(CHAR(10),CHAR(10),"Aktive Rolle:",CHAR(10),'TtT V5-1 TS'!Z628)</f>
        <v xml:space="preserve">
Aktive Rolle:
Talk: 
- Explanation of the necessity of versioning
- Introduction to options for versioning and version control</v>
      </c>
      <c r="H469" s="6" t="str">
        <f>IF(ISBLANK('TtT V5-1 TS'!AA628),"",_xlfn.CONCAT(CHAR(10),CHAR(10),"Passive Rolle:",CHAR(10),'TtT V5-1 TS'!AA628))</f>
        <v xml:space="preserve">
Passive Rolle:
Checklist: Versioning</v>
      </c>
      <c r="I469" s="6" t="str">
        <f>IF(ISBLANK('TtT V5-1 TS'!AB628),"",_xlfn.CONCAT(CHAR(10),CHAR(10),"--- Text für Chat---",CHAR(10),'TtT V5-1 TS'!AB628))</f>
        <v/>
      </c>
      <c r="J469" s="6" t="str">
        <f>IF(ISBLANK('TtT V5-1 TS'!AK628),"",_xlfn.CONCAT(CHAR(10),CHAR(10),"--- Ressource für Chat---",CHAR(10),'TtT V5-1 TS'!AK628))</f>
        <v/>
      </c>
      <c r="K469" s="6" t="str">
        <f t="shared" si="5"/>
        <v xml:space="preserve">
-*/-*/-*/-*/-*/-*/-*/-*/-*/-*/-*/-*/-*/-*/-*/-*/-*/-*/-*/-*/</v>
      </c>
      <c r="L469" s="7" t="str">
        <f>_xlfn.CONCAT(CHAR(10),Foliennotizen[[#This Row],[von bis - BS-Teilung]:[Zusatz Notes]])</f>
        <v xml:space="preserve">
[03m; bis 12:13 --- Folie 7.10-7.12 (3)]
ID: 07.03.01.01_p_EN | Einheit 7: Order and Structure  | Baustein 3: Version control
Inhalt 1: Versioning  (Talk) | Schritt 1: WL speaks
Aktive Rolle:
Talk: 
- Explanation of the necessity of versioning
- Introduction to options for versioning and version control
Passive Rolle:
Checklist: Versioning
-*/-*/-*/-*/-*/-*/-*/-*/-*/-*/-*/-*/-*/-*/-*/-*/-*/-*/-*/-*/</v>
      </c>
    </row>
    <row r="470" spans="1:12" x14ac:dyDescent="0.2">
      <c r="A470" s="6">
        <f>'TtT V5-1 TS'!$B629</f>
        <v>7</v>
      </c>
      <c r="B470" s="6" t="e">
        <f>'TtT V5-1 TS'!#REF!</f>
        <v>#REF!</v>
      </c>
      <c r="C470" s="6" t="str" cm="1">
        <f t="array" ref="C470">_xlfn.IFS('TtT V5-1 TS'!AD629="na","na",'TtT V5-1 TS'!AD629='TtT V5-1 TS'!AF629,_xlfn.CONCAT('TtT V5-1 TS'!AE629),'TtT V5-1 TS'!AD629&lt;&gt;'TtT V5-1 TS'!AF629,_xlfn.CONCAT('TtT V5-1 TS'!AE629,"-",'TtT V5-1 TS'!AG629))</f>
        <v>na</v>
      </c>
      <c r="D470" s="14" t="str">
        <f>_xlfn.CONCAT("[",TEXT('TtT V5-1 TS'!G629,"mm" ),"m; bis ",TEXT('TtT V5-1 TS'!J629,"hh:mm")," --- Folie ",Foliennotizen[[#This Row],[Folien]]," (",TEXT('TtT V5-1 TS'!AH629,"#"),")]")</f>
        <v>[00m; bis 13:13 --- Folie na (na)]</v>
      </c>
      <c r="E470" s="6" t="str">
        <f>_xlfn.CONCAT(CHAR(10),"ID: ",'TtT V5-1 TS'!L629," | Einheit ",'TtT V5-1 TS'!M629,": ",'TtT V5-1 TS'!N629," | Baustein ",'TtT V5-1 TS'!O629,": ",'TtT V5-1 TS'!P629)</f>
        <v xml:space="preserve">
ID: 07.03.02.01_p_EN | Einheit 7: Lunch Break | Baustein 3: na</v>
      </c>
      <c r="F470" s="6" t="str">
        <f>_xlfn.CONCAT(CHAR(10),"Inhalt ",'TtT V5-1 TS'!Q629,": ",'TtT V5-1 TS'!R629," (",'TtT V5-1 TS'!S629,") | Schritt ",'TtT V5-1 TS'!T629,": ",'TtT V5-1 TS'!U629)</f>
        <v xml:space="preserve">
Inhalt 2: Break (na) | Schritt 1: na</v>
      </c>
      <c r="G470" s="6" t="str">
        <f>_xlfn.CONCAT(CHAR(10),CHAR(10),"Aktive Rolle:",CHAR(10),'TtT V5-1 TS'!Z629)</f>
        <v xml:space="preserve">
Aktive Rolle:
Lunch Break</v>
      </c>
      <c r="H470" s="6" t="str">
        <f>IF(ISBLANK('TtT V5-1 TS'!AA629),"",_xlfn.CONCAT(CHAR(10),CHAR(10),"Passive Rolle:",CHAR(10),'TtT V5-1 TS'!AA629))</f>
        <v/>
      </c>
      <c r="I470" s="6" t="str">
        <f>IF(ISBLANK('TtT V5-1 TS'!AB629),"",_xlfn.CONCAT(CHAR(10),CHAR(10),"--- Text für Chat---",CHAR(10),'TtT V5-1 TS'!AB629))</f>
        <v/>
      </c>
      <c r="J470" s="6" t="str">
        <f>IF(ISBLANK('TtT V5-1 TS'!AK629),"",_xlfn.CONCAT(CHAR(10),CHAR(10),"--- Ressource für Chat---",CHAR(10),'TtT V5-1 TS'!AK629))</f>
        <v/>
      </c>
      <c r="K470" s="6" t="str">
        <f t="shared" si="5"/>
        <v xml:space="preserve">
-*/-*/-*/-*/-*/-*/-*/-*/-*/-*/-*/-*/-*/-*/-*/-*/-*/-*/-*/-*/</v>
      </c>
      <c r="L470" s="7" t="str">
        <f>_xlfn.CONCAT(CHAR(10),Foliennotizen[[#This Row],[von bis - BS-Teilung]:[Zusatz Notes]])</f>
        <v xml:space="preserve">
[00m; bis 13:13 --- Folie na (na)]
ID: 07.03.02.01_p_EN | Einheit 7: Lunch Break | Baustein 3: na
Inhalt 2: Break (na) | Schritt 1: na
Aktive Rolle:
Lunch Break
-*/-*/-*/-*/-*/-*/-*/-*/-*/-*/-*/-*/-*/-*/-*/-*/-*/-*/-*/-*/</v>
      </c>
    </row>
    <row r="471" spans="1:12" x14ac:dyDescent="0.2">
      <c r="A471" s="6">
        <f>'TtT V5-1 TS'!$B631</f>
        <v>7</v>
      </c>
      <c r="B471" s="6" t="e">
        <f>'TtT V5-1 TS'!#REF!</f>
        <v>#REF!</v>
      </c>
      <c r="C471" s="6" t="str" cm="1">
        <f t="array" ref="C471">_xlfn.IFS('TtT V5-1 TS'!AD631="na","na",'TtT V5-1 TS'!AD631='TtT V5-1 TS'!AF631,_xlfn.CONCAT('TtT V5-1 TS'!AE631),'TtT V5-1 TS'!AD631&lt;&gt;'TtT V5-1 TS'!AF631,_xlfn.CONCAT('TtT V5-1 TS'!AE631,"-",'TtT V5-1 TS'!AG631))</f>
        <v>na</v>
      </c>
      <c r="D471" s="14" t="str">
        <f>_xlfn.CONCAT("[",TEXT('TtT V5-1 TS'!G631,"mm" ),"m; bis ",TEXT('TtT V5-1 TS'!J631,"hh:mm")," --- Folie ",Foliennotizen[[#This Row],[Folien]]," (",TEXT('TtT V5-1 TS'!AH631,"#"),")]")</f>
        <v>[15m; bis 13:30 --- Folie na (na)]</v>
      </c>
      <c r="E471" s="6" t="str">
        <f>_xlfn.CONCAT(CHAR(10),"ID: ",'TtT V5-1 TS'!L631," | Einheit ",'TtT V5-1 TS'!M631,": ",'TtT V5-1 TS'!N631," | Baustein ",'TtT V5-1 TS'!O631,": ",'TtT V5-1 TS'!P631)</f>
        <v xml:space="preserve">
ID: 08.01.01.02_p_EN | Einheit 8: Documentation and Metadata | Baustein 1: Documentation
Data</v>
      </c>
      <c r="F471" s="6" t="str">
        <f>_xlfn.CONCAT(CHAR(10),"Inhalt ",'TtT V5-1 TS'!Q631,": ",'TtT V5-1 TS'!R631," (",'TtT V5-1 TS'!S631,") | Schritt ",'TtT V5-1 TS'!T631,": ",'TtT V5-1 TS'!U631)</f>
        <v xml:space="preserve">
Inhalt 1: User Manual (Exercise) | Schritt 2: 2/4 Participants group work</v>
      </c>
      <c r="G471" s="6" t="str">
        <f>_xlfn.CONCAT(CHAR(10),CHAR(10),"Aktive Rolle:",CHAR(10),'TtT V5-1 TS'!Z631)</f>
        <v xml:space="preserve">
Aktive Rolle:
Participants group work at flipcharts</v>
      </c>
      <c r="H471" s="6" t="str">
        <f>IF(ISBLANK('TtT V5-1 TS'!AA631),"",_xlfn.CONCAT(CHAR(10),CHAR(10),"Passive Rolle:",CHAR(10),'TtT V5-1 TS'!AA631))</f>
        <v/>
      </c>
      <c r="I471" s="6" t="str">
        <f>IF(ISBLANK('TtT V5-1 TS'!AB631),"",_xlfn.CONCAT(CHAR(10),CHAR(10),"--- Text für Chat---",CHAR(10),'TtT V5-1 TS'!AB631))</f>
        <v/>
      </c>
      <c r="J471" s="6" t="str">
        <f>IF(ISBLANK('TtT V5-1 TS'!AK631),"",_xlfn.CONCAT(CHAR(10),CHAR(10),"--- Ressource für Chat---",CHAR(10),'TtT V5-1 TS'!AK631))</f>
        <v/>
      </c>
      <c r="K471" s="6" t="str">
        <f t="shared" si="5"/>
        <v xml:space="preserve">
-*/-*/-*/-*/-*/-*/-*/-*/-*/-*/-*/-*/-*/-*/-*/-*/-*/-*/-*/-*/</v>
      </c>
      <c r="L471" s="7" t="str">
        <f>_xlfn.CONCAT(CHAR(10),Foliennotizen[[#This Row],[von bis - BS-Teilung]:[Zusatz Notes]])</f>
        <v xml:space="preserve">
[15m; bis 13:30 --- Folie na (na)]
ID: 08.01.01.02_p_EN | Einheit 8: Documentation and Metadata | Baustein 1: Documentation
Data
Inhalt 1: User Manual (Exercise) | Schritt 2: 2/4 Participants group work
Aktive Rolle:
Participants group work at flipcharts
-*/-*/-*/-*/-*/-*/-*/-*/-*/-*/-*/-*/-*/-*/-*/-*/-*/-*/-*/-*/</v>
      </c>
    </row>
    <row r="472" spans="1:12" x14ac:dyDescent="0.2">
      <c r="A472" s="6">
        <f>'TtT V5-1 TS'!$B632</f>
        <v>7</v>
      </c>
      <c r="B472" s="6" t="e">
        <f>'TtT V5-1 TS'!#REF!</f>
        <v>#REF!</v>
      </c>
      <c r="C472" s="6" t="str" cm="1">
        <f t="array" ref="C472">_xlfn.IFS('TtT V5-1 TS'!AD632="na","na",'TtT V5-1 TS'!AD632='TtT V5-1 TS'!AF632,_xlfn.CONCAT('TtT V5-1 TS'!AE632),'TtT V5-1 TS'!AD632&lt;&gt;'TtT V5-1 TS'!AF632,_xlfn.CONCAT('TtT V5-1 TS'!AE632,"-",'TtT V5-1 TS'!AG632))</f>
        <v>na</v>
      </c>
      <c r="D472" s="14" t="str">
        <f>_xlfn.CONCAT("[",TEXT('TtT V5-1 TS'!G632,"mm" ),"m; bis ",TEXT('TtT V5-1 TS'!J632,"hh:mm")," --- Folie ",Foliennotizen[[#This Row],[Folien]]," (",TEXT('TtT V5-1 TS'!AH632,"#"),")]")</f>
        <v>[10m; bis 13:40 --- Folie na (na)]</v>
      </c>
      <c r="E472" s="6" t="str">
        <f>_xlfn.CONCAT(CHAR(10),"ID: ",'TtT V5-1 TS'!L632," | Einheit ",'TtT V5-1 TS'!M632,": ",'TtT V5-1 TS'!N632," | Baustein ",'TtT V5-1 TS'!O632,": ",'TtT V5-1 TS'!P632)</f>
        <v xml:space="preserve">
ID: 08.01.01.03_p_EN | Einheit 8: Documentation and Metadata | Baustein 1: Documentation
Data</v>
      </c>
      <c r="F472" s="6" t="str">
        <f>_xlfn.CONCAT(CHAR(10),"Inhalt ",'TtT V5-1 TS'!Q632,": ",'TtT V5-1 TS'!R632," (",'TtT V5-1 TS'!S632,") | Schritt ",'TtT V5-1 TS'!T632,": ",'TtT V5-1 TS'!U632)</f>
        <v xml:space="preserve">
Inhalt 1: User Manual (Exercise) | Schritt 3: 3/4 Participants exchange ideas</v>
      </c>
      <c r="G472" s="6" t="str">
        <f>_xlfn.CONCAT(CHAR(10),CHAR(10),"Aktive Rolle:",CHAR(10),'TtT V5-1 TS'!Z632)</f>
        <v xml:space="preserve">
Aktive Rolle:
Task:
- "One person from the other group should now test the description and follow the instructions step by step. Try not to fall back on previous knowledge."
- Time: approx. 3 min/group</v>
      </c>
      <c r="H472" s="6" t="str">
        <f>IF(ISBLANK('TtT V5-1 TS'!AA632),"",_xlfn.CONCAT(CHAR(10),CHAR(10),"Passive Rolle:",CHAR(10),'TtT V5-1 TS'!AA632))</f>
        <v/>
      </c>
      <c r="I472" s="6" t="str">
        <f>IF(ISBLANK('TtT V5-1 TS'!AB632),"",_xlfn.CONCAT(CHAR(10),CHAR(10),"--- Text für Chat---",CHAR(10),'TtT V5-1 TS'!AB632))</f>
        <v/>
      </c>
      <c r="J472" s="6" t="str">
        <f>IF(ISBLANK('TtT V5-1 TS'!AK632),"",_xlfn.CONCAT(CHAR(10),CHAR(10),"--- Ressource für Chat---",CHAR(10),'TtT V5-1 TS'!AK632))</f>
        <v/>
      </c>
      <c r="K472" s="6" t="str">
        <f t="shared" si="5"/>
        <v xml:space="preserve">
-*/-*/-*/-*/-*/-*/-*/-*/-*/-*/-*/-*/-*/-*/-*/-*/-*/-*/-*/-*/</v>
      </c>
      <c r="L472" s="7" t="str">
        <f>_xlfn.CONCAT(CHAR(10),Foliennotizen[[#This Row],[von bis - BS-Teilung]:[Zusatz Notes]])</f>
        <v xml:space="preserve">
[10m; bis 13:40 --- Folie na (na)]
ID: 08.01.01.03_p_EN | Einheit 8: Documentation and Metadata | Baustein 1: Documentation
Data
Inhalt 1: User Manual (Exercise) | Schritt 3: 3/4 Participants exchange ideas
Aktive Rolle:
Task:
- "One person from the other group should now test the description and follow the instructions step by step. Try not to fall back on previous knowledge."
- Time: approx. 3 min/group
-*/-*/-*/-*/-*/-*/-*/-*/-*/-*/-*/-*/-*/-*/-*/-*/-*/-*/-*/-*/</v>
      </c>
    </row>
    <row r="473" spans="1:12" x14ac:dyDescent="0.2">
      <c r="A473" s="6">
        <f>'TtT V5-1 TS'!$B633</f>
        <v>7</v>
      </c>
      <c r="B473" s="6" t="e">
        <f>'TtT V5-1 TS'!#REF!</f>
        <v>#REF!</v>
      </c>
      <c r="C473" s="6" t="str" cm="1">
        <f t="array" ref="C473">_xlfn.IFS('TtT V5-1 TS'!AD633="na","na",'TtT V5-1 TS'!AD633='TtT V5-1 TS'!AF633,_xlfn.CONCAT('TtT V5-1 TS'!AE633),'TtT V5-1 TS'!AD633&lt;&gt;'TtT V5-1 TS'!AF633,_xlfn.CONCAT('TtT V5-1 TS'!AE633,"-",'TtT V5-1 TS'!AG633))</f>
        <v>na</v>
      </c>
      <c r="D473" s="14" t="str">
        <f>_xlfn.CONCAT("[",TEXT('TtT V5-1 TS'!G633,"mm" ),"m; bis ",TEXT('TtT V5-1 TS'!J633,"hh:mm")," --- Folie ",Foliennotizen[[#This Row],[Folien]]," (",TEXT('TtT V5-1 TS'!AH633,"#"),")]")</f>
        <v>[02m; bis 13:42 --- Folie na (na)]</v>
      </c>
      <c r="E473" s="6" t="str">
        <f>_xlfn.CONCAT(CHAR(10),"ID: ",'TtT V5-1 TS'!L633," | Einheit ",'TtT V5-1 TS'!M633,": ",'TtT V5-1 TS'!N633," | Baustein ",'TtT V5-1 TS'!O633,": ",'TtT V5-1 TS'!P633)</f>
        <v xml:space="preserve">
ID: 08.01.01.04_p_EN | Einheit 8: Documentation and Metadata | Baustein 1: Documentation
Data</v>
      </c>
      <c r="F473" s="6" t="str">
        <f>_xlfn.CONCAT(CHAR(10),"Inhalt ",'TtT V5-1 TS'!Q633,": ",'TtT V5-1 TS'!R633," (",'TtT V5-1 TS'!S633,") | Schritt ",'TtT V5-1 TS'!T633,": ",'TtT V5-1 TS'!U633)</f>
        <v xml:space="preserve">
Inhalt 1: User Manual (Exercise) | Schritt 4: 4/4 WL moderates</v>
      </c>
      <c r="G473" s="6" t="str">
        <f>_xlfn.CONCAT(CHAR(10),CHAR(10),"Aktive Rolle:",CHAR(10),'TtT V5-1 TS'!Z633)</f>
        <v xml:space="preserve">
Aktive Rolle:
Moderation:
- Discussion of results</v>
      </c>
      <c r="H473" s="6" t="str">
        <f>IF(ISBLANK('TtT V5-1 TS'!AA633),"",_xlfn.CONCAT(CHAR(10),CHAR(10),"Passive Rolle:",CHAR(10),'TtT V5-1 TS'!AA633))</f>
        <v/>
      </c>
      <c r="I473" s="6" t="str">
        <f>IF(ISBLANK('TtT V5-1 TS'!AB633),"",_xlfn.CONCAT(CHAR(10),CHAR(10),"--- Text für Chat---",CHAR(10),'TtT V5-1 TS'!AB633))</f>
        <v/>
      </c>
      <c r="J473" s="6" t="str">
        <f>IF(ISBLANK('TtT V5-1 TS'!AK633),"",_xlfn.CONCAT(CHAR(10),CHAR(10),"--- Ressource für Chat---",CHAR(10),'TtT V5-1 TS'!AK633))</f>
        <v/>
      </c>
      <c r="K473" s="6" t="str">
        <f t="shared" si="5"/>
        <v xml:space="preserve">
-*/-*/-*/-*/-*/-*/-*/-*/-*/-*/-*/-*/-*/-*/-*/-*/-*/-*/-*/-*/</v>
      </c>
      <c r="L473" s="7" t="str">
        <f>_xlfn.CONCAT(CHAR(10),Foliennotizen[[#This Row],[von bis - BS-Teilung]:[Zusatz Notes]])</f>
        <v xml:space="preserve">
[02m; bis 13:42 --- Folie na (na)]
ID: 08.01.01.04_p_EN | Einheit 8: Documentation and Metadata | Baustein 1: Documentation
Data
Inhalt 1: User Manual (Exercise) | Schritt 4: 4/4 WL moderates
Aktive Rolle:
Moderation:
- Discussion of results
-*/-*/-*/-*/-*/-*/-*/-*/-*/-*/-*/-*/-*/-*/-*/-*/-*/-*/-*/-*/</v>
      </c>
    </row>
    <row r="474" spans="1:12" x14ac:dyDescent="0.2">
      <c r="A474" s="6">
        <f>'TtT V5-1 TS'!$B635</f>
        <v>7</v>
      </c>
      <c r="B474" s="6" t="e">
        <f>'TtT V5-1 TS'!#REF!</f>
        <v>#REF!</v>
      </c>
      <c r="C474" s="6" t="str" cm="1">
        <f t="array" ref="C474">_xlfn.IFS('TtT V5-1 TS'!AD635="na","na",'TtT V5-1 TS'!AD635='TtT V5-1 TS'!AF635,_xlfn.CONCAT('TtT V5-1 TS'!AE635),'TtT V5-1 TS'!AD635&lt;&gt;'TtT V5-1 TS'!AF635,_xlfn.CONCAT('TtT V5-1 TS'!AE635,"-",'TtT V5-1 TS'!AG635))</f>
        <v>8.6</v>
      </c>
      <c r="D474" s="14" t="str">
        <f>_xlfn.CONCAT("[",TEXT('TtT V5-1 TS'!G635,"mm" ),"m; bis ",TEXT('TtT V5-1 TS'!J635,"hh:mm")," --- Folie ",Foliennotizen[[#This Row],[Folien]]," (",TEXT('TtT V5-1 TS'!AH635,"#"),")]")</f>
        <v>[02m; bis 13:44 --- Folie 8.6 (1)]</v>
      </c>
      <c r="E474" s="6" t="str">
        <f>_xlfn.CONCAT(CHAR(10),"ID: ",'TtT V5-1 TS'!L635," | Einheit ",'TtT V5-1 TS'!M635,": ",'TtT V5-1 TS'!N635," | Baustein ",'TtT V5-1 TS'!O635,": ",'TtT V5-1 TS'!P635)</f>
        <v xml:space="preserve">
ID: 08.01.03.01_p_EN | Einheit 8: Documentation and Metadata | Baustein 1: Documentation
Data</v>
      </c>
      <c r="F474" s="6" t="str">
        <f>_xlfn.CONCAT(CHAR(10),"Inhalt ",'TtT V5-1 TS'!Q635,": ",'TtT V5-1 TS'!R635," (",'TtT V5-1 TS'!S635,") | Schritt ",'TtT V5-1 TS'!T635,": ",'TtT V5-1 TS'!U635)</f>
        <v xml:space="preserve">
Inhalt 3: Content of documentation  (Talk) | Schritt 1: WL speaks</v>
      </c>
      <c r="G474" s="6" t="str">
        <f>_xlfn.CONCAT(CHAR(10),CHAR(10),"Aktive Rolle:",CHAR(10),'TtT V5-1 TS'!Z635)</f>
        <v xml:space="preserve">
Aktive Rolle:
Talk: Basic contents of documentation are presented</v>
      </c>
      <c r="H474" s="6" t="str">
        <f>IF(ISBLANK('TtT V5-1 TS'!AA635),"",_xlfn.CONCAT(CHAR(10),CHAR(10),"Passive Rolle:",CHAR(10),'TtT V5-1 TS'!AA635))</f>
        <v/>
      </c>
      <c r="I474" s="6" t="str">
        <f>IF(ISBLANK('TtT V5-1 TS'!AB635),"",_xlfn.CONCAT(CHAR(10),CHAR(10),"--- Text für Chat---",CHAR(10),'TtT V5-1 TS'!AB635))</f>
        <v/>
      </c>
      <c r="J474" s="6" t="str">
        <f>IF(ISBLANK('TtT V5-1 TS'!AK635),"",_xlfn.CONCAT(CHAR(10),CHAR(10),"--- Ressource für Chat---",CHAR(10),'TtT V5-1 TS'!AK635))</f>
        <v/>
      </c>
      <c r="K474" s="6" t="str">
        <f t="shared" si="5"/>
        <v xml:space="preserve">
-*/-*/-*/-*/-*/-*/-*/-*/-*/-*/-*/-*/-*/-*/-*/-*/-*/-*/-*/-*/</v>
      </c>
      <c r="L474" s="7" t="str">
        <f>_xlfn.CONCAT(CHAR(10),Foliennotizen[[#This Row],[von bis - BS-Teilung]:[Zusatz Notes]])</f>
        <v xml:space="preserve">
[02m; bis 13:44 --- Folie 8.6 (1)]
ID: 08.01.03.01_p_EN | Einheit 8: Documentation and Metadata | Baustein 1: Documentation
Data
Inhalt 3: Content of documentation  (Talk) | Schritt 1: WL speaks
Aktive Rolle:
Talk: Basic contents of documentation are presented
-*/-*/-*/-*/-*/-*/-*/-*/-*/-*/-*/-*/-*/-*/-*/-*/-*/-*/-*/-*/</v>
      </c>
    </row>
    <row r="475" spans="1:12" x14ac:dyDescent="0.2">
      <c r="A475" s="6">
        <f>'TtT V5-1 TS'!$B636</f>
        <v>7</v>
      </c>
      <c r="B475" s="6" t="e">
        <f>'TtT V5-1 TS'!#REF!</f>
        <v>#REF!</v>
      </c>
      <c r="C475" s="6" t="str" cm="1">
        <f t="array" ref="C475">_xlfn.IFS('TtT V5-1 TS'!AD636="na","na",'TtT V5-1 TS'!AD636='TtT V5-1 TS'!AF636,_xlfn.CONCAT('TtT V5-1 TS'!AE636),'TtT V5-1 TS'!AD636&lt;&gt;'TtT V5-1 TS'!AF636,_xlfn.CONCAT('TtT V5-1 TS'!AE636,"-",'TtT V5-1 TS'!AG636))</f>
        <v>8.7-8.9</v>
      </c>
      <c r="D475" s="14" t="str">
        <f>_xlfn.CONCAT("[",TEXT('TtT V5-1 TS'!G636,"mm" ),"m; bis ",TEXT('TtT V5-1 TS'!J636,"hh:mm")," --- Folie ",Foliennotizen[[#This Row],[Folien]]," (",TEXT('TtT V5-1 TS'!AH636,"#"),")]")</f>
        <v>[04m; bis 13:48 --- Folie 8.7-8.9 (3)]</v>
      </c>
      <c r="E475" s="6" t="str">
        <f>_xlfn.CONCAT(CHAR(10),"ID: ",'TtT V5-1 TS'!L636," | Einheit ",'TtT V5-1 TS'!M636,": ",'TtT V5-1 TS'!N636," | Baustein ",'TtT V5-1 TS'!O636,": ",'TtT V5-1 TS'!P636)</f>
        <v xml:space="preserve">
ID: 08.01.04.01_p_EN | Einheit 8: Documentation and Metadata | Baustein 1: Documentation
Data</v>
      </c>
      <c r="F475" s="6" t="str">
        <f>_xlfn.CONCAT(CHAR(10),"Inhalt ",'TtT V5-1 TS'!Q636,": ",'TtT V5-1 TS'!R636," (",'TtT V5-1 TS'!S636,") | Schritt ",'TtT V5-1 TS'!T636,": ",'TtT V5-1 TS'!U636)</f>
        <v xml:space="preserve">
Inhalt 4: Types of documentation  (Talk) | Schritt 1: WL speaks</v>
      </c>
      <c r="G475" s="6" t="str">
        <f>_xlfn.CONCAT(CHAR(10),CHAR(10),"Aktive Rolle:",CHAR(10),'TtT V5-1 TS'!Z636)</f>
        <v xml:space="preserve">
Aktive Rolle:
Talk: presentation of various documentation formats </v>
      </c>
      <c r="H475" s="6" t="str">
        <f>IF(ISBLANK('TtT V5-1 TS'!AA636),"",_xlfn.CONCAT(CHAR(10),CHAR(10),"Passive Rolle:",CHAR(10),'TtT V5-1 TS'!AA636))</f>
        <v/>
      </c>
      <c r="I475" s="6" t="str">
        <f>IF(ISBLANK('TtT V5-1 TS'!AB636),"",_xlfn.CONCAT(CHAR(10),CHAR(10),"--- Text für Chat---",CHAR(10),'TtT V5-1 TS'!AB636))</f>
        <v/>
      </c>
      <c r="J475" s="6" t="str">
        <f>IF(ISBLANK('TtT V5-1 TS'!AK636),"",_xlfn.CONCAT(CHAR(10),CHAR(10),"--- Ressource für Chat---",CHAR(10),'TtT V5-1 TS'!AK636))</f>
        <v/>
      </c>
      <c r="K475" s="6" t="str">
        <f t="shared" si="5"/>
        <v xml:space="preserve">
-*/-*/-*/-*/-*/-*/-*/-*/-*/-*/-*/-*/-*/-*/-*/-*/-*/-*/-*/-*/</v>
      </c>
      <c r="L475" s="7" t="str">
        <f>_xlfn.CONCAT(CHAR(10),Foliennotizen[[#This Row],[von bis - BS-Teilung]:[Zusatz Notes]])</f>
        <v xml:space="preserve">
[04m; bis 13:48 --- Folie 8.7-8.9 (3)]
ID: 08.01.04.01_p_EN | Einheit 8: Documentation and Metadata | Baustein 1: Documentation
Data
Inhalt 4: Types of documentation  (Talk) | Schritt 1: WL speaks
Aktive Rolle:
Talk: presentation of various documentation formats 
-*/-*/-*/-*/-*/-*/-*/-*/-*/-*/-*/-*/-*/-*/-*/-*/-*/-*/-*/-*/</v>
      </c>
    </row>
    <row r="476" spans="1:12" x14ac:dyDescent="0.2">
      <c r="A476" s="6">
        <f>'TtT V5-1 TS'!$B637</f>
        <v>7</v>
      </c>
      <c r="B476" s="6" t="e">
        <f>'TtT V5-1 TS'!#REF!</f>
        <v>#REF!</v>
      </c>
      <c r="C476" s="6" t="str" cm="1">
        <f t="array" ref="C476">_xlfn.IFS('TtT V5-1 TS'!AD637="na","na",'TtT V5-1 TS'!AD637='TtT V5-1 TS'!AF637,_xlfn.CONCAT('TtT V5-1 TS'!AE637),'TtT V5-1 TS'!AD637&lt;&gt;'TtT V5-1 TS'!AF637,_xlfn.CONCAT('TtT V5-1 TS'!AE637,"-",'TtT V5-1 TS'!AG637))</f>
        <v>8.10</v>
      </c>
      <c r="D476" s="14" t="str">
        <f>_xlfn.CONCAT("[",TEXT('TtT V5-1 TS'!G637,"mm" ),"m; bis ",TEXT('TtT V5-1 TS'!J637,"hh:mm")," --- Folie ",Foliennotizen[[#This Row],[Folien]]," (",TEXT('TtT V5-1 TS'!AH637,"#"),")]")</f>
        <v>[02m; bis 13:50 --- Folie 8.10 (1)]</v>
      </c>
      <c r="E476" s="6" t="str">
        <f>_xlfn.CONCAT(CHAR(10),"ID: ",'TtT V5-1 TS'!L637," | Einheit ",'TtT V5-1 TS'!M637,": ",'TtT V5-1 TS'!N637," | Baustein ",'TtT V5-1 TS'!O637,": ",'TtT V5-1 TS'!P637)</f>
        <v xml:space="preserve">
ID: 08.02.01.01_p_EN | Einheit 8: Documentation and Metadata | Baustein 2: Metadata and Metadata Schemas</v>
      </c>
      <c r="F476" s="6" t="str">
        <f>_xlfn.CONCAT(CHAR(10),"Inhalt ",'TtT V5-1 TS'!Q637,": ",'TtT V5-1 TS'!R637," (",'TtT V5-1 TS'!S637,") | Schritt ",'TtT V5-1 TS'!T637,": ",'TtT V5-1 TS'!U637)</f>
        <v xml:space="preserve">
Inhalt 1: Content vs. technical metadata  (Talk) | Schritt 1: WL speaks</v>
      </c>
      <c r="G476" s="6" t="str">
        <f>_xlfn.CONCAT(CHAR(10),CHAR(10),"Aktive Rolle:",CHAR(10),'TtT V5-1 TS'!Z637)</f>
        <v xml:space="preserve">
Aktive Rolle:
Talk: Metadata, Differences between Content and Technical Metadata</v>
      </c>
      <c r="H476" s="6" t="str">
        <f>IF(ISBLANK('TtT V5-1 TS'!AA637),"",_xlfn.CONCAT(CHAR(10),CHAR(10),"Passive Rolle:",CHAR(10),'TtT V5-1 TS'!AA637))</f>
        <v/>
      </c>
      <c r="I476" s="6" t="str">
        <f>IF(ISBLANK('TtT V5-1 TS'!AB637),"",_xlfn.CONCAT(CHAR(10),CHAR(10),"--- Text für Chat---",CHAR(10),'TtT V5-1 TS'!AB637))</f>
        <v/>
      </c>
      <c r="J476" s="6" t="str">
        <f>IF(ISBLANK('TtT V5-1 TS'!AK637),"",_xlfn.CONCAT(CHAR(10),CHAR(10),"--- Ressource für Chat---",CHAR(10),'TtT V5-1 TS'!AK637))</f>
        <v/>
      </c>
      <c r="K476" s="6" t="str">
        <f t="shared" si="5"/>
        <v xml:space="preserve">
-*/-*/-*/-*/-*/-*/-*/-*/-*/-*/-*/-*/-*/-*/-*/-*/-*/-*/-*/-*/</v>
      </c>
      <c r="L476" s="7" t="str">
        <f>_xlfn.CONCAT(CHAR(10),Foliennotizen[[#This Row],[von bis - BS-Teilung]:[Zusatz Notes]])</f>
        <v xml:space="preserve">
[02m; bis 13:50 --- Folie 8.10 (1)]
ID: 08.02.01.01_p_EN | Einheit 8: Documentation and Metadata | Baustein 2: Metadata and Metadata Schemas
Inhalt 1: Content vs. technical metadata  (Talk) | Schritt 1: WL speaks
Aktive Rolle:
Talk: Metadata, Differences between Content and Technical Metadata
-*/-*/-*/-*/-*/-*/-*/-*/-*/-*/-*/-*/-*/-*/-*/-*/-*/-*/-*/-*/</v>
      </c>
    </row>
    <row r="477" spans="1:12" x14ac:dyDescent="0.2">
      <c r="A477" s="6">
        <f>'TtT V5-1 TS'!$B639</f>
        <v>7</v>
      </c>
      <c r="B477" s="6" t="e">
        <f>'TtT V5-1 TS'!#REF!</f>
        <v>#REF!</v>
      </c>
      <c r="C477" s="6" t="str" cm="1">
        <f t="array" ref="C477">_xlfn.IFS('TtT V5-1 TS'!AD639="na","na",'TtT V5-1 TS'!AD639='TtT V5-1 TS'!AF639,_xlfn.CONCAT('TtT V5-1 TS'!AE639),'TtT V5-1 TS'!AD639&lt;&gt;'TtT V5-1 TS'!AF639,_xlfn.CONCAT('TtT V5-1 TS'!AE639,"-",'TtT V5-1 TS'!AG639))</f>
        <v>na</v>
      </c>
      <c r="D477" s="14" t="str">
        <f>_xlfn.CONCAT("[",TEXT('TtT V5-1 TS'!G639,"mm" ),"m; bis ",TEXT('TtT V5-1 TS'!J639,"hh:mm")," --- Folie ",Foliennotizen[[#This Row],[Folien]]," (",TEXT('TtT V5-1 TS'!AH639,"#"),")]")</f>
        <v>[02m; bis 13:55 --- Folie na (na)]</v>
      </c>
      <c r="E477" s="6" t="str">
        <f>_xlfn.CONCAT(CHAR(10),"ID: ",'TtT V5-1 TS'!L639," | Einheit ",'TtT V5-1 TS'!M639,": ",'TtT V5-1 TS'!N639," | Baustein ",'TtT V5-1 TS'!O639,": ",'TtT V5-1 TS'!P639)</f>
        <v xml:space="preserve">
ID: 08.03.03a.01_p_EN | Einheit 8: Documentation and Metadata | Baustein 3: Metadata standards</v>
      </c>
      <c r="F477" s="6" t="str">
        <f>_xlfn.CONCAT(CHAR(10),"Inhalt ",'TtT V5-1 TS'!Q639,": ",'TtT V5-1 TS'!R639," (",'TtT V5-1 TS'!S639,") | Schritt ",'TtT V5-1 TS'!T639,": ",'TtT V5-1 TS'!U639)</f>
        <v xml:space="preserve">
Inhalt 03a: Metadata assignment (Exercise) | Schritt 1: 1/3 WL Preparation</v>
      </c>
      <c r="G477" s="6" t="str">
        <f>_xlfn.CONCAT(CHAR(10),CHAR(10),"Aktive Rolle:",CHAR(10),'TtT V5-1 TS'!Z639)</f>
        <v xml:space="preserve">
Aktive Rolle:
"Task:
- A photo including its source is provided via a link.
- ""Please describe this photo using the Dublin Core metadata standard.""
- A template for Dublin Core in the form of a form or in XML format can be provided"</v>
      </c>
      <c r="H477" s="6" t="str">
        <f>IF(ISBLANK('TtT V5-1 TS'!AA639),"",_xlfn.CONCAT(CHAR(10),CHAR(10),"Passive Rolle:",CHAR(10),'TtT V5-1 TS'!AA639))</f>
        <v/>
      </c>
      <c r="I477" s="6" t="str">
        <f>IF(ISBLANK('TtT V5-1 TS'!AB639),"",_xlfn.CONCAT(CHAR(10),CHAR(10),"--- Text für Chat---",CHAR(10),'TtT V5-1 TS'!AB639))</f>
        <v/>
      </c>
      <c r="J477" s="6" t="str">
        <f>IF(ISBLANK('TtT V5-1 TS'!AK639),"",_xlfn.CONCAT(CHAR(10),CHAR(10),"--- Ressource für Chat---",CHAR(10),'TtT V5-1 TS'!AK639))</f>
        <v/>
      </c>
      <c r="K477" s="6" t="str">
        <f t="shared" si="5"/>
        <v xml:space="preserve">
-*/-*/-*/-*/-*/-*/-*/-*/-*/-*/-*/-*/-*/-*/-*/-*/-*/-*/-*/-*/</v>
      </c>
      <c r="L477" s="7" t="str">
        <f>_xlfn.CONCAT(CHAR(10),Foliennotizen[[#This Row],[von bis - BS-Teilung]:[Zusatz Notes]])</f>
        <v xml:space="preserve">
[02m; bis 13:55 --- Folie na (na)]
ID: 08.03.03a.01_p_EN | Einheit 8: Documentation and Metadata | Baustein 3: Metadata standards
Inhalt 03a: Metadata assignment (Exercise) | Schritt 1: 1/3 WL Preparation
Aktive Rolle:
"Task:
- A photo including its source is provided via a link.
- ""Please describe this photo using the Dublin Core metadata standard.""
- A template for Dublin Core in the form of a form or in XML format can be provided"
-*/-*/-*/-*/-*/-*/-*/-*/-*/-*/-*/-*/-*/-*/-*/-*/-*/-*/-*/-*/</v>
      </c>
    </row>
    <row r="478" spans="1:12" x14ac:dyDescent="0.2">
      <c r="A478" s="6">
        <f>'TtT V5-1 TS'!$B640</f>
        <v>7</v>
      </c>
      <c r="B478" s="6" t="e">
        <f>'TtT V5-1 TS'!#REF!</f>
        <v>#REF!</v>
      </c>
      <c r="C478" s="6" t="str" cm="1">
        <f t="array" ref="C478">_xlfn.IFS('TtT V5-1 TS'!AD640="na","na",'TtT V5-1 TS'!AD640='TtT V5-1 TS'!AF640,_xlfn.CONCAT('TtT V5-1 TS'!AE640),'TtT V5-1 TS'!AD640&lt;&gt;'TtT V5-1 TS'!AF640,_xlfn.CONCAT('TtT V5-1 TS'!AE640,"-",'TtT V5-1 TS'!AG640))</f>
        <v>na</v>
      </c>
      <c r="D478" s="14" t="str">
        <f>_xlfn.CONCAT("[",TEXT('TtT V5-1 TS'!G640,"mm" ),"m; bis ",TEXT('TtT V5-1 TS'!J640,"hh:mm")," --- Folie ",Foliennotizen[[#This Row],[Folien]]," (",TEXT('TtT V5-1 TS'!AH640,"#"),")]")</f>
        <v>[05m; bis 13:55 --- Folie na (na)]</v>
      </c>
      <c r="E478" s="6" t="str">
        <f>_xlfn.CONCAT(CHAR(10),"ID: ",'TtT V5-1 TS'!L640," | Einheit ",'TtT V5-1 TS'!M640,": ",'TtT V5-1 TS'!N640," | Baustein ",'TtT V5-1 TS'!O640,": ",'TtT V5-1 TS'!P640)</f>
        <v xml:space="preserve">
ID: 08.03.03a.02_p_EN | Einheit 8: Documentation and Metadata | Baustein 3: Metadata standards</v>
      </c>
      <c r="F478" s="6" t="str">
        <f>_xlfn.CONCAT(CHAR(10),"Inhalt ",'TtT V5-1 TS'!Q640,": ",'TtT V5-1 TS'!R640," (",'TtT V5-1 TS'!S640,") | Schritt ",'TtT V5-1 TS'!T640,": ",'TtT V5-1 TS'!U640)</f>
        <v xml:space="preserve">
Inhalt 03a: Metadata assignment (Exercise) | Schritt 2: 2/3 Participants work</v>
      </c>
      <c r="G478" s="6" t="str">
        <f>_xlfn.CONCAT(CHAR(10),CHAR(10),"Aktive Rolle:",CHAR(10),'TtT V5-1 TS'!Z640)</f>
        <v xml:space="preserve">
Aktive Rolle:
Participants: individual work</v>
      </c>
      <c r="H478" s="6" t="str">
        <f>IF(ISBLANK('TtT V5-1 TS'!AA640),"",_xlfn.CONCAT(CHAR(10),CHAR(10),"Passive Rolle:",CHAR(10),'TtT V5-1 TS'!AA640))</f>
        <v/>
      </c>
      <c r="I478" s="6" t="str">
        <f>IF(ISBLANK('TtT V5-1 TS'!AB640),"",_xlfn.CONCAT(CHAR(10),CHAR(10),"--- Text für Chat---",CHAR(10),'TtT V5-1 TS'!AB640))</f>
        <v/>
      </c>
      <c r="J478" s="6" t="str">
        <f>IF(ISBLANK('TtT V5-1 TS'!AK640),"",_xlfn.CONCAT(CHAR(10),CHAR(10),"--- Ressource für Chat---",CHAR(10),'TtT V5-1 TS'!AK640))</f>
        <v/>
      </c>
      <c r="K478" s="6" t="str">
        <f t="shared" si="5"/>
        <v xml:space="preserve">
-*/-*/-*/-*/-*/-*/-*/-*/-*/-*/-*/-*/-*/-*/-*/-*/-*/-*/-*/-*/</v>
      </c>
      <c r="L478" s="7" t="str">
        <f>_xlfn.CONCAT(CHAR(10),Foliennotizen[[#This Row],[von bis - BS-Teilung]:[Zusatz Notes]])</f>
        <v xml:space="preserve">
[05m; bis 13:55 --- Folie na (na)]
ID: 08.03.03a.02_p_EN | Einheit 8: Documentation and Metadata | Baustein 3: Metadata standards
Inhalt 03a: Metadata assignment (Exercise) | Schritt 2: 2/3 Participants work
Aktive Rolle:
Participants: individual work
-*/-*/-*/-*/-*/-*/-*/-*/-*/-*/-*/-*/-*/-*/-*/-*/-*/-*/-*/-*/</v>
      </c>
    </row>
    <row r="479" spans="1:12" x14ac:dyDescent="0.2">
      <c r="A479" s="6">
        <f>'TtT V5-1 TS'!$B641</f>
        <v>7</v>
      </c>
      <c r="B479" s="6" t="e">
        <f>'TtT V5-1 TS'!#REF!</f>
        <v>#REF!</v>
      </c>
      <c r="C479" s="6" t="str" cm="1">
        <f t="array" ref="C479">_xlfn.IFS('TtT V5-1 TS'!AD641="na","na",'TtT V5-1 TS'!AD641='TtT V5-1 TS'!AF641,_xlfn.CONCAT('TtT V5-1 TS'!AE641),'TtT V5-1 TS'!AD641&lt;&gt;'TtT V5-1 TS'!AF641,_xlfn.CONCAT('TtT V5-1 TS'!AE641,"-",'TtT V5-1 TS'!AG641))</f>
        <v>na</v>
      </c>
      <c r="D479" s="14" t="str">
        <f>_xlfn.CONCAT("[",TEXT('TtT V5-1 TS'!G641,"mm" ),"m; bis ",TEXT('TtT V5-1 TS'!J641,"hh:mm")," --- Folie ",Foliennotizen[[#This Row],[Folien]]," (",TEXT('TtT V5-1 TS'!AH641,"#"),")]")</f>
        <v>[05m; bis 13:55 --- Folie na (na)]</v>
      </c>
      <c r="E479" s="6" t="str">
        <f>_xlfn.CONCAT(CHAR(10),"ID: ",'TtT V5-1 TS'!L641," | Einheit ",'TtT V5-1 TS'!M641,": ",'TtT V5-1 TS'!N641," | Baustein ",'TtT V5-1 TS'!O641,": ",'TtT V5-1 TS'!P641)</f>
        <v xml:space="preserve">
ID: 08.03.03a.03_p_EN | Einheit 8: Documentation and Metadata | Baustein 3: Metadata standards</v>
      </c>
      <c r="F479" s="6" t="str">
        <f>_xlfn.CONCAT(CHAR(10),"Inhalt ",'TtT V5-1 TS'!Q641,": ",'TtT V5-1 TS'!R641," (",'TtT V5-1 TS'!S641,") | Schritt ",'TtT V5-1 TS'!T641,": ",'TtT V5-1 TS'!U641)</f>
        <v xml:space="preserve">
Inhalt 03a: Metadata assignment (Exercise) | Schritt 3: 3/3 Participants provide input</v>
      </c>
      <c r="G479" s="6" t="str">
        <f>_xlfn.CONCAT(CHAR(10),CHAR(10),"Aktive Rolle:",CHAR(10),'TtT V5-1 TS'!Z641)</f>
        <v xml:space="preserve">
Aktive Rolle:
Moderation:
- Show the solution
- Ask Participants to show their own solutions
- Discuss any difficulties</v>
      </c>
      <c r="H479" s="6" t="str">
        <f>IF(ISBLANK('TtT V5-1 TS'!AA641),"",_xlfn.CONCAT(CHAR(10),CHAR(10),"Passive Rolle:",CHAR(10),'TtT V5-1 TS'!AA641))</f>
        <v/>
      </c>
      <c r="I479" s="6" t="str">
        <f>IF(ISBLANK('TtT V5-1 TS'!AB641),"",_xlfn.CONCAT(CHAR(10),CHAR(10),"--- Text für Chat---",CHAR(10),'TtT V5-1 TS'!AB641))</f>
        <v/>
      </c>
      <c r="J479" s="6" t="str">
        <f>IF(ISBLANK('TtT V5-1 TS'!AK641),"",_xlfn.CONCAT(CHAR(10),CHAR(10),"--- Ressource für Chat---",CHAR(10),'TtT V5-1 TS'!AK641))</f>
        <v/>
      </c>
      <c r="K479" s="6" t="str">
        <f t="shared" si="5"/>
        <v xml:space="preserve">
-*/-*/-*/-*/-*/-*/-*/-*/-*/-*/-*/-*/-*/-*/-*/-*/-*/-*/-*/-*/</v>
      </c>
      <c r="L479" s="7" t="str">
        <f>_xlfn.CONCAT(CHAR(10),Foliennotizen[[#This Row],[von bis - BS-Teilung]:[Zusatz Notes]])</f>
        <v xml:space="preserve">
[05m; bis 13:55 --- Folie na (na)]
ID: 08.03.03a.03_p_EN | Einheit 8: Documentation and Metadata | Baustein 3: Metadata standards
Inhalt 03a: Metadata assignment (Exercise) | Schritt 3: 3/3 Participants provide input
Aktive Rolle:
Moderation:
- Show the solution
- Ask Participants to show their own solutions
- Discuss any difficulties
-*/-*/-*/-*/-*/-*/-*/-*/-*/-*/-*/-*/-*/-*/-*/-*/-*/-*/-*/-*/</v>
      </c>
    </row>
    <row r="480" spans="1:12" x14ac:dyDescent="0.2">
      <c r="A480" s="6">
        <f>'TtT V5-1 TS'!$B643</f>
        <v>7</v>
      </c>
      <c r="B480" s="6" t="e">
        <f>'TtT V5-1 TS'!#REF!</f>
        <v>#REF!</v>
      </c>
      <c r="C480" s="6" t="str" cm="1">
        <f t="array" ref="C480">_xlfn.IFS('TtT V5-1 TS'!AD643="na","na",'TtT V5-1 TS'!AD643='TtT V5-1 TS'!AF643,_xlfn.CONCAT('TtT V5-1 TS'!AE643),'TtT V5-1 TS'!AD643&lt;&gt;'TtT V5-1 TS'!AF643,_xlfn.CONCAT('TtT V5-1 TS'!AE643,"-",'TtT V5-1 TS'!AG643))</f>
        <v>na</v>
      </c>
      <c r="D480" s="14" t="str">
        <f>_xlfn.CONCAT("[",TEXT('TtT V5-1 TS'!G643,"mm" ),"m; bis ",TEXT('TtT V5-1 TS'!J643,"hh:mm")," --- Folie ",Foliennotizen[[#This Row],[Folien]]," (",TEXT('TtT V5-1 TS'!AH643,"#"),")]")</f>
        <v>[01m; bis 13:59 --- Folie na (na)]</v>
      </c>
      <c r="E480" s="6" t="str">
        <f>_xlfn.CONCAT(CHAR(10),"ID: ",'TtT V5-1 TS'!L643," | Einheit ",'TtT V5-1 TS'!M643,": ",'TtT V5-1 TS'!N643," | Baustein ",'TtT V5-1 TS'!O643,": ",'TtT V5-1 TS'!P643)</f>
        <v xml:space="preserve">
ID: 08.04.01a.01_p_EN | Einheit 8: Documentation and Metadata | Baustein 4: Domain-specific metadata standards</v>
      </c>
      <c r="F480" s="6" t="str">
        <f>_xlfn.CONCAT(CHAR(10),"Inhalt ",'TtT V5-1 TS'!Q643,": ",'TtT V5-1 TS'!R643," (",'TtT V5-1 TS'!S643,") | Schritt ",'TtT V5-1 TS'!T643,": ",'TtT V5-1 TS'!U643)</f>
        <v xml:space="preserve">
Inhalt 01a: Metadata (Mini exercise) | Schritt 1: 1/3 WL Preparation</v>
      </c>
      <c r="G480" s="6" t="str">
        <f>_xlfn.CONCAT(CHAR(10),CHAR(10),"Aktive Rolle:",CHAR(10),'TtT V5-1 TS'!Z643)</f>
        <v xml:space="preserve">
Aktive Rolle:
"Task:
- "Please collectively create a list of metadata that occur (or could occur) in your field of expertise. You can create your own categories/lists for your disciplines."
- "Participants from central units can work on general metadata.""</v>
      </c>
      <c r="H480" s="6" t="str">
        <f>IF(ISBLANK('TtT V5-1 TS'!AA643),"",_xlfn.CONCAT(CHAR(10),CHAR(10),"Passive Rolle:",CHAR(10),'TtT V5-1 TS'!AA643))</f>
        <v/>
      </c>
      <c r="I480" s="6" t="str">
        <f>IF(ISBLANK('TtT V5-1 TS'!AB643),"",_xlfn.CONCAT(CHAR(10),CHAR(10),"--- Text für Chat---",CHAR(10),'TtT V5-1 TS'!AB643))</f>
        <v/>
      </c>
      <c r="J480" s="6" t="str">
        <f>IF(ISBLANK('TtT V5-1 TS'!AK643),"",_xlfn.CONCAT(CHAR(10),CHAR(10),"--- Ressource für Chat---",CHAR(10),'TtT V5-1 TS'!AK643))</f>
        <v/>
      </c>
      <c r="K480" s="6" t="str">
        <f t="shared" si="5"/>
        <v xml:space="preserve">
-*/-*/-*/-*/-*/-*/-*/-*/-*/-*/-*/-*/-*/-*/-*/-*/-*/-*/-*/-*/</v>
      </c>
      <c r="L480" s="7" t="str">
        <f>_xlfn.CONCAT(CHAR(10),Foliennotizen[[#This Row],[von bis - BS-Teilung]:[Zusatz Notes]])</f>
        <v xml:space="preserve">
[01m; bis 13:59 --- Folie na (na)]
ID: 08.04.01a.01_p_EN | Einheit 8: Documentation and Metadata | Baustein 4: Domain-specific metadata standards
Inhalt 01a: Metadata (Mini exercise) | Schritt 1: 1/3 WL Preparation
Aktive Rolle:
"Task:
- "Please collectively create a list of metadata that occur (or could occur) in your field of expertise. You can create your own categories/lists for your disciplines."
- "Participants from central units can work on general metadata.""
-*/-*/-*/-*/-*/-*/-*/-*/-*/-*/-*/-*/-*/-*/-*/-*/-*/-*/-*/-*/</v>
      </c>
    </row>
    <row r="481" spans="1:12" x14ac:dyDescent="0.2">
      <c r="A481" s="6">
        <f>'TtT V5-1 TS'!$B644</f>
        <v>7</v>
      </c>
      <c r="B481" s="6" t="e">
        <f>'TtT V5-1 TS'!#REF!</f>
        <v>#REF!</v>
      </c>
      <c r="C481" s="6" t="str" cm="1">
        <f t="array" ref="C481">_xlfn.IFS('TtT V5-1 TS'!AD644="na","na",'TtT V5-1 TS'!AD644='TtT V5-1 TS'!AF644,_xlfn.CONCAT('TtT V5-1 TS'!AE644),'TtT V5-1 TS'!AD644&lt;&gt;'TtT V5-1 TS'!AF644,_xlfn.CONCAT('TtT V5-1 TS'!AE644,"-",'TtT V5-1 TS'!AG644))</f>
        <v>na</v>
      </c>
      <c r="D481" s="14" t="str">
        <f>_xlfn.CONCAT("[",TEXT('TtT V5-1 TS'!G644,"mm" ),"m; bis ",TEXT('TtT V5-1 TS'!J644,"hh:mm")," --- Folie ",Foliennotizen[[#This Row],[Folien]]," (",TEXT('TtT V5-1 TS'!AH644,"#"),")]")</f>
        <v>[05m; bis 13:59 --- Folie na (na)]</v>
      </c>
      <c r="E481" s="6" t="str">
        <f>_xlfn.CONCAT(CHAR(10),"ID: ",'TtT V5-1 TS'!L644," | Einheit ",'TtT V5-1 TS'!M644,": ",'TtT V5-1 TS'!N644," | Baustein ",'TtT V5-1 TS'!O644,": ",'TtT V5-1 TS'!P644)</f>
        <v xml:space="preserve">
ID: 08.04.01a.02_p_EN | Einheit 8: Documentation and Metadata | Baustein 4: Domain-specific metadata standards</v>
      </c>
      <c r="F481" s="6" t="str">
        <f>_xlfn.CONCAT(CHAR(10),"Inhalt ",'TtT V5-1 TS'!Q644,": ",'TtT V5-1 TS'!R644," (",'TtT V5-1 TS'!S644,") | Schritt ",'TtT V5-1 TS'!T644,": ",'TtT V5-1 TS'!U644)</f>
        <v xml:space="preserve">
Inhalt 01a: Metadata (Mini exercise) | Schritt 2: 2/3 Participants work</v>
      </c>
      <c r="G481" s="6" t="str">
        <f>_xlfn.CONCAT(CHAR(10),CHAR(10),"Aktive Rolle:",CHAR(10),'TtT V5-1 TS'!Z644)</f>
        <v xml:space="preserve">
Aktive Rolle:
Participants: individual work</v>
      </c>
      <c r="H481" s="6" t="str">
        <f>IF(ISBLANK('TtT V5-1 TS'!AA644),"",_xlfn.CONCAT(CHAR(10),CHAR(10),"Passive Rolle:",CHAR(10),'TtT V5-1 TS'!AA644))</f>
        <v/>
      </c>
      <c r="I481" s="6" t="str">
        <f>IF(ISBLANK('TtT V5-1 TS'!AB644),"",_xlfn.CONCAT(CHAR(10),CHAR(10),"--- Text für Chat---",CHAR(10),'TtT V5-1 TS'!AB644))</f>
        <v/>
      </c>
      <c r="J481" s="6" t="str">
        <f>IF(ISBLANK('TtT V5-1 TS'!AK644),"",_xlfn.CONCAT(CHAR(10),CHAR(10),"--- Ressource für Chat---",CHAR(10),'TtT V5-1 TS'!AK644))</f>
        <v/>
      </c>
      <c r="K481" s="6" t="str">
        <f t="shared" si="5"/>
        <v xml:space="preserve">
-*/-*/-*/-*/-*/-*/-*/-*/-*/-*/-*/-*/-*/-*/-*/-*/-*/-*/-*/-*/</v>
      </c>
      <c r="L481" s="7" t="str">
        <f>_xlfn.CONCAT(CHAR(10),Foliennotizen[[#This Row],[von bis - BS-Teilung]:[Zusatz Notes]])</f>
        <v xml:space="preserve">
[05m; bis 13:59 --- Folie na (na)]
ID: 08.04.01a.02_p_EN | Einheit 8: Documentation and Metadata | Baustein 4: Domain-specific metadata standards
Inhalt 01a: Metadata (Mini exercise) | Schritt 2: 2/3 Participants work
Aktive Rolle:
Participants: individual work
-*/-*/-*/-*/-*/-*/-*/-*/-*/-*/-*/-*/-*/-*/-*/-*/-*/-*/-*/-*/</v>
      </c>
    </row>
    <row r="482" spans="1:12" x14ac:dyDescent="0.2">
      <c r="A482" s="6">
        <f>'TtT V5-1 TS'!$B645</f>
        <v>7</v>
      </c>
      <c r="B482" s="6" t="e">
        <f>'TtT V5-1 TS'!#REF!</f>
        <v>#REF!</v>
      </c>
      <c r="C482" s="6" t="str" cm="1">
        <f t="array" ref="C482">_xlfn.IFS('TtT V5-1 TS'!AD645="na","na",'TtT V5-1 TS'!AD645='TtT V5-1 TS'!AF645,_xlfn.CONCAT('TtT V5-1 TS'!AE645),'TtT V5-1 TS'!AD645&lt;&gt;'TtT V5-1 TS'!AF645,_xlfn.CONCAT('TtT V5-1 TS'!AE645,"-",'TtT V5-1 TS'!AG645))</f>
        <v>na</v>
      </c>
      <c r="D482" s="14" t="str">
        <f>_xlfn.CONCAT("[",TEXT('TtT V5-1 TS'!G645,"mm" ),"m; bis ",TEXT('TtT V5-1 TS'!J645,"hh:mm")," --- Folie ",Foliennotizen[[#This Row],[Folien]]," (",TEXT('TtT V5-1 TS'!AH645,"#"),")]")</f>
        <v>[05m; bis 13:59 --- Folie na (na)]</v>
      </c>
      <c r="E482" s="6" t="str">
        <f>_xlfn.CONCAT(CHAR(10),"ID: ",'TtT V5-1 TS'!L645," | Einheit ",'TtT V5-1 TS'!M645,": ",'TtT V5-1 TS'!N645," | Baustein ",'TtT V5-1 TS'!O645,": ",'TtT V5-1 TS'!P645)</f>
        <v xml:space="preserve">
ID: 08.04.01a.03_p_EN | Einheit 8: Documentation and Metadata | Baustein 4: Domain-specific metadata standards</v>
      </c>
      <c r="F482" s="6" t="str">
        <f>_xlfn.CONCAT(CHAR(10),"Inhalt ",'TtT V5-1 TS'!Q645,": ",'TtT V5-1 TS'!R645," (",'TtT V5-1 TS'!S645,") | Schritt ",'TtT V5-1 TS'!T645,": ",'TtT V5-1 TS'!U645)</f>
        <v xml:space="preserve">
Inhalt 01a: Metadata (Mini exercise) | Schritt 3: 3/3 Participants exchange ideas</v>
      </c>
      <c r="G482" s="6" t="str">
        <f>_xlfn.CONCAT(CHAR(10),CHAR(10),"Aktive Rolle:",CHAR(10),'TtT V5-1 TS'!Z645)</f>
        <v xml:space="preserve">
Aktive Rolle:
Moderation: 
- "Exchange your ideas with your neighbour"</v>
      </c>
      <c r="H482" s="6" t="str">
        <f>IF(ISBLANK('TtT V5-1 TS'!AA645),"",_xlfn.CONCAT(CHAR(10),CHAR(10),"Passive Rolle:",CHAR(10),'TtT V5-1 TS'!AA645))</f>
        <v/>
      </c>
      <c r="I482" s="6" t="str">
        <f>IF(ISBLANK('TtT V5-1 TS'!AB645),"",_xlfn.CONCAT(CHAR(10),CHAR(10),"--- Text für Chat---",CHAR(10),'TtT V5-1 TS'!AB645))</f>
        <v/>
      </c>
      <c r="J482" s="6" t="str">
        <f>IF(ISBLANK('TtT V5-1 TS'!AK645),"",_xlfn.CONCAT(CHAR(10),CHAR(10),"--- Ressource für Chat---",CHAR(10),'TtT V5-1 TS'!AK645))</f>
        <v/>
      </c>
      <c r="K482" s="6" t="str">
        <f t="shared" si="5"/>
        <v xml:space="preserve">
-*/-*/-*/-*/-*/-*/-*/-*/-*/-*/-*/-*/-*/-*/-*/-*/-*/-*/-*/-*/</v>
      </c>
      <c r="L482" s="7" t="str">
        <f>_xlfn.CONCAT(CHAR(10),Foliennotizen[[#This Row],[von bis - BS-Teilung]:[Zusatz Notes]])</f>
        <v xml:space="preserve">
[05m; bis 13:59 --- Folie na (na)]
ID: 08.04.01a.03_p_EN | Einheit 8: Documentation and Metadata | Baustein 4: Domain-specific metadata standards
Inhalt 01a: Metadata (Mini exercise) | Schritt 3: 3/3 Participants exchange ideas
Aktive Rolle:
Moderation: 
- "Exchange your ideas with your neighbour"
-*/-*/-*/-*/-*/-*/-*/-*/-*/-*/-*/-*/-*/-*/-*/-*/-*/-*/-*/-*/</v>
      </c>
    </row>
    <row r="483" spans="1:12" x14ac:dyDescent="0.2">
      <c r="A483" s="6">
        <f>'TtT V5-1 TS'!$B647</f>
        <v>7</v>
      </c>
      <c r="B483" s="6" t="e">
        <f>'TtT V5-1 TS'!#REF!</f>
        <v>#REF!</v>
      </c>
      <c r="C483" s="6" t="str" cm="1">
        <f t="array" ref="C483">_xlfn.IFS('TtT V5-1 TS'!AD647="na","na",'TtT V5-1 TS'!AD647='TtT V5-1 TS'!AF647,_xlfn.CONCAT('TtT V5-1 TS'!AE647),'TtT V5-1 TS'!AD647&lt;&gt;'TtT V5-1 TS'!AF647,_xlfn.CONCAT('TtT V5-1 TS'!AE647,"-",'TtT V5-1 TS'!AG647))</f>
        <v>na</v>
      </c>
      <c r="D483" s="14" t="str">
        <f>_xlfn.CONCAT("[",TEXT('TtT V5-1 TS'!G647,"mm" ),"m; bis ",TEXT('TtT V5-1 TS'!J647,"hh:mm")," --- Folie ",Foliennotizen[[#This Row],[Folien]]," (",TEXT('TtT V5-1 TS'!AH647,"#"),")]")</f>
        <v>[05m; bis 13:59 --- Folie na (na)]</v>
      </c>
      <c r="E483" s="6" t="str">
        <f>_xlfn.CONCAT(CHAR(10),"ID: ",'TtT V5-1 TS'!L647," | Einheit ",'TtT V5-1 TS'!M647,": ",'TtT V5-1 TS'!N647," | Baustein ",'TtT V5-1 TS'!O647,": ",'TtT V5-1 TS'!P647)</f>
        <v xml:space="preserve">
ID: 08.04.01b.02_p_EN | Einheit 8: Documentation and Metadata | Baustein 4: Domain-specific metadata standards</v>
      </c>
      <c r="F483" s="6" t="str">
        <f>_xlfn.CONCAT(CHAR(10),"Inhalt ",'TtT V5-1 TS'!Q647,": ",'TtT V5-1 TS'!R647," (",'TtT V5-1 TS'!S647,") | Schritt ",'TtT V5-1 TS'!T647,": ",'TtT V5-1 TS'!U647)</f>
        <v xml:space="preserve">
Inhalt 01b: Metadata standards (Mini exercise) | Schritt 2: 2/3 Participants work</v>
      </c>
      <c r="G483" s="6" t="str">
        <f>_xlfn.CONCAT(CHAR(10),CHAR(10),"Aktive Rolle:",CHAR(10),'TtT V5-1 TS'!Z647)</f>
        <v xml:space="preserve">
Aktive Rolle:
Participants: individual work</v>
      </c>
      <c r="H483" s="6" t="str">
        <f>IF(ISBLANK('TtT V5-1 TS'!AA647),"",_xlfn.CONCAT(CHAR(10),CHAR(10),"Passive Rolle:",CHAR(10),'TtT V5-1 TS'!AA647))</f>
        <v/>
      </c>
      <c r="I483" s="6" t="str">
        <f>IF(ISBLANK('TtT V5-1 TS'!AB647),"",_xlfn.CONCAT(CHAR(10),CHAR(10),"--- Text für Chat---",CHAR(10),'TtT V5-1 TS'!AB647))</f>
        <v/>
      </c>
      <c r="J483" s="6" t="str">
        <f>IF(ISBLANK('TtT V5-1 TS'!AK647),"",_xlfn.CONCAT(CHAR(10),CHAR(10),"--- Ressource für Chat---",CHAR(10),'TtT V5-1 TS'!AK647))</f>
        <v/>
      </c>
      <c r="K483" s="6" t="str">
        <f t="shared" si="5"/>
        <v xml:space="preserve">
-*/-*/-*/-*/-*/-*/-*/-*/-*/-*/-*/-*/-*/-*/-*/-*/-*/-*/-*/-*/</v>
      </c>
      <c r="L483" s="7" t="str">
        <f>_xlfn.CONCAT(CHAR(10),Foliennotizen[[#This Row],[von bis - BS-Teilung]:[Zusatz Notes]])</f>
        <v xml:space="preserve">
[05m; bis 13:59 --- Folie na (na)]
ID: 08.04.01b.02_p_EN | Einheit 8: Documentation and Metadata | Baustein 4: Domain-specific metadata standards
Inhalt 01b: Metadata standards (Mini exercise) | Schritt 2: 2/3 Participants work
Aktive Rolle:
Participants: individual work
-*/-*/-*/-*/-*/-*/-*/-*/-*/-*/-*/-*/-*/-*/-*/-*/-*/-*/-*/-*/</v>
      </c>
    </row>
    <row r="484" spans="1:12" x14ac:dyDescent="0.2">
      <c r="A484" s="6">
        <f>'TtT V5-1 TS'!$B648</f>
        <v>7</v>
      </c>
      <c r="B484" s="6" t="e">
        <f>'TtT V5-1 TS'!#REF!</f>
        <v>#REF!</v>
      </c>
      <c r="C484" s="6" t="str" cm="1">
        <f t="array" ref="C484">_xlfn.IFS('TtT V5-1 TS'!AD648="na","na",'TtT V5-1 TS'!AD648='TtT V5-1 TS'!AF648,_xlfn.CONCAT('TtT V5-1 TS'!AE648),'TtT V5-1 TS'!AD648&lt;&gt;'TtT V5-1 TS'!AF648,_xlfn.CONCAT('TtT V5-1 TS'!AE648,"-",'TtT V5-1 TS'!AG648))</f>
        <v>na</v>
      </c>
      <c r="D484" s="14" t="str">
        <f>_xlfn.CONCAT("[",TEXT('TtT V5-1 TS'!G648,"mm" ),"m; bis ",TEXT('TtT V5-1 TS'!J648,"hh:mm")," --- Folie ",Foliennotizen[[#This Row],[Folien]]," (",TEXT('TtT V5-1 TS'!AH648,"#"),")]")</f>
        <v>[05m; bis 13:59 --- Folie na (na)]</v>
      </c>
      <c r="E484" s="6" t="str">
        <f>_xlfn.CONCAT(CHAR(10),"ID: ",'TtT V5-1 TS'!L648," | Einheit ",'TtT V5-1 TS'!M648,": ",'TtT V5-1 TS'!N648," | Baustein ",'TtT V5-1 TS'!O648,": ",'TtT V5-1 TS'!P648)</f>
        <v xml:space="preserve">
ID: 08.04.01b.03_p_EN | Einheit 8: Documentation and Metadata | Baustein 4: Domain-specific metadata standards</v>
      </c>
      <c r="F484" s="6" t="str">
        <f>_xlfn.CONCAT(CHAR(10),"Inhalt ",'TtT V5-1 TS'!Q648,": ",'TtT V5-1 TS'!R648," (",'TtT V5-1 TS'!S648,") | Schritt ",'TtT V5-1 TS'!T648,": ",'TtT V5-1 TS'!U648)</f>
        <v xml:space="preserve">
Inhalt 01b: Metadata standards (Mini exercise) | Schritt 3: 3/3 Participants provide input</v>
      </c>
      <c r="G484" s="6" t="str">
        <f>_xlfn.CONCAT(CHAR(10),CHAR(10),"Aktive Rolle:",CHAR(10),'TtT V5-1 TS'!Z648)</f>
        <v xml:space="preserve">
Aktive Rolle:
Moderation:
- Discussion of results</v>
      </c>
      <c r="H484" s="6" t="str">
        <f>IF(ISBLANK('TtT V5-1 TS'!AA648),"",_xlfn.CONCAT(CHAR(10),CHAR(10),"Passive Rolle:",CHAR(10),'TtT V5-1 TS'!AA648))</f>
        <v/>
      </c>
      <c r="I484" s="6" t="str">
        <f>IF(ISBLANK('TtT V5-1 TS'!AB648),"",_xlfn.CONCAT(CHAR(10),CHAR(10),"--- Text für Chat---",CHAR(10),'TtT V5-1 TS'!AB648))</f>
        <v/>
      </c>
      <c r="J484" s="6" t="str">
        <f>IF(ISBLANK('TtT V5-1 TS'!AK648),"",_xlfn.CONCAT(CHAR(10),CHAR(10),"--- Ressource für Chat---",CHAR(10),'TtT V5-1 TS'!AK648))</f>
        <v/>
      </c>
      <c r="K484" s="6" t="str">
        <f t="shared" si="5"/>
        <v xml:space="preserve">
-*/-*/-*/-*/-*/-*/-*/-*/-*/-*/-*/-*/-*/-*/-*/-*/-*/-*/-*/-*/</v>
      </c>
      <c r="L484" s="7" t="str">
        <f>_xlfn.CONCAT(CHAR(10),Foliennotizen[[#This Row],[von bis - BS-Teilung]:[Zusatz Notes]])</f>
        <v xml:space="preserve">
[05m; bis 13:59 --- Folie na (na)]
ID: 08.04.01b.03_p_EN | Einheit 8: Documentation and Metadata | Baustein 4: Domain-specific metadata standards
Inhalt 01b: Metadata standards (Mini exercise) | Schritt 3: 3/3 Participants provide input
Aktive Rolle:
Moderation:
- Discussion of results
-*/-*/-*/-*/-*/-*/-*/-*/-*/-*/-*/-*/-*/-*/-*/-*/-*/-*/-*/-*/</v>
      </c>
    </row>
    <row r="485" spans="1:12" x14ac:dyDescent="0.2">
      <c r="A485" s="6">
        <f>'TtT V5-1 TS'!$B649</f>
        <v>7</v>
      </c>
      <c r="B485" s="6" t="e">
        <f>'TtT V5-1 TS'!#REF!</f>
        <v>#REF!</v>
      </c>
      <c r="C485" s="6" t="str" cm="1">
        <f t="array" ref="C485">_xlfn.IFS('TtT V5-1 TS'!AD649="na","na",'TtT V5-1 TS'!AD649='TtT V5-1 TS'!AF649,_xlfn.CONCAT('TtT V5-1 TS'!AE649),'TtT V5-1 TS'!AD649&lt;&gt;'TtT V5-1 TS'!AF649,_xlfn.CONCAT('TtT V5-1 TS'!AE649,"-",'TtT V5-1 TS'!AG649))</f>
        <v>na</v>
      </c>
      <c r="D485" s="14" t="str">
        <f>_xlfn.CONCAT("[",TEXT('TtT V5-1 TS'!G649,"mm" ),"m; bis ",TEXT('TtT V5-1 TS'!J649,"hh:mm")," --- Folie ",Foliennotizen[[#This Row],[Folien]]," (",TEXT('TtT V5-1 TS'!AH649,"#"),")]")</f>
        <v>[04m; bis 14:03 --- Folie na (na)]</v>
      </c>
      <c r="E485" s="6" t="str">
        <f>_xlfn.CONCAT(CHAR(10),"ID: ",'TtT V5-1 TS'!L649," | Einheit ",'TtT V5-1 TS'!M649,": ",'TtT V5-1 TS'!N649," | Baustein ",'TtT V5-1 TS'!O649,": ",'TtT V5-1 TS'!P649)</f>
        <v xml:space="preserve">
ID: 09.01.01.01_p_EN | Einheit 9: Storage and Backup  | Baustein 1: Data storage</v>
      </c>
      <c r="F485" s="6" t="str">
        <f>_xlfn.CONCAT(CHAR(10),"Inhalt ",'TtT V5-1 TS'!Q649,": ",'TtT V5-1 TS'!R649," (",'TtT V5-1 TS'!S649,") | Schritt ",'TtT V5-1 TS'!T649,": ",'TtT V5-1 TS'!U649)</f>
        <v xml:space="preserve">
Inhalt 1: Comparison of storage media  (Individual work) | Schritt 1: 1/2 Participants work</v>
      </c>
      <c r="G485" s="6" t="str">
        <f>_xlfn.CONCAT(CHAR(10),CHAR(10),"Aktive Rolle:",CHAR(10),'TtT V5-1 TS'!Z649)</f>
        <v xml:space="preserve">
Aktive Rolle:
Task:
- All participants work (silently) on a worksheet and individually record advantages and disadvantages. </v>
      </c>
      <c r="H485" s="6" t="str">
        <f>IF(ISBLANK('TtT V5-1 TS'!AA649),"",_xlfn.CONCAT(CHAR(10),CHAR(10),"Passive Rolle:",CHAR(10),'TtT V5-1 TS'!AA649))</f>
        <v/>
      </c>
      <c r="I485" s="6" t="str">
        <f>IF(ISBLANK('TtT V5-1 TS'!AB649),"",_xlfn.CONCAT(CHAR(10),CHAR(10),"--- Text für Chat---",CHAR(10),'TtT V5-1 TS'!AB649))</f>
        <v/>
      </c>
      <c r="J485" s="6" t="str">
        <f>IF(ISBLANK('TtT V5-1 TS'!AK649),"",_xlfn.CONCAT(CHAR(10),CHAR(10),"--- Ressource für Chat---",CHAR(10),'TtT V5-1 TS'!AK649))</f>
        <v/>
      </c>
      <c r="K485" s="6" t="str">
        <f t="shared" si="5"/>
        <v xml:space="preserve">
-*/-*/-*/-*/-*/-*/-*/-*/-*/-*/-*/-*/-*/-*/-*/-*/-*/-*/-*/-*/</v>
      </c>
      <c r="L485" s="7" t="str">
        <f>_xlfn.CONCAT(CHAR(10),Foliennotizen[[#This Row],[von bis - BS-Teilung]:[Zusatz Notes]])</f>
        <v xml:space="preserve">
[04m; bis 14:03 --- Folie na (na)]
ID: 09.01.01.01_p_EN | Einheit 9: Storage and Backup  | Baustein 1: Data storage
Inhalt 1: Comparison of storage media  (Individual work) | Schritt 1: 1/2 Participants work
Aktive Rolle:
Task:
- All participants work (silently) on a worksheet and individually record advantages and disadvantages. 
-*/-*/-*/-*/-*/-*/-*/-*/-*/-*/-*/-*/-*/-*/-*/-*/-*/-*/-*/-*/</v>
      </c>
    </row>
    <row r="486" spans="1:12" x14ac:dyDescent="0.2">
      <c r="A486" s="6">
        <f>'TtT V5-1 TS'!$B651</f>
        <v>7</v>
      </c>
      <c r="B486" s="6" t="e">
        <f>'TtT V5-1 TS'!#REF!</f>
        <v>#REF!</v>
      </c>
      <c r="C486" s="6" t="str" cm="1">
        <f t="array" ref="C486">_xlfn.IFS('TtT V5-1 TS'!AD651="na","na",'TtT V5-1 TS'!AD651='TtT V5-1 TS'!AF651,_xlfn.CONCAT('TtT V5-1 TS'!AE651),'TtT V5-1 TS'!AD651&lt;&gt;'TtT V5-1 TS'!AF651,_xlfn.CONCAT('TtT V5-1 TS'!AE651,"-",'TtT V5-1 TS'!AG651))</f>
        <v>9.5-9.6</v>
      </c>
      <c r="D486" s="14" t="str">
        <f>_xlfn.CONCAT("[",TEXT('TtT V5-1 TS'!G651,"mm" ),"m; bis ",TEXT('TtT V5-1 TS'!J651,"hh:mm")," --- Folie ",Foliennotizen[[#This Row],[Folien]]," (",TEXT('TtT V5-1 TS'!AH651,"#"),")]")</f>
        <v>[03m; bis 14:09 --- Folie 9.5-9.6 (2)]</v>
      </c>
      <c r="E486" s="6" t="str">
        <f>_xlfn.CONCAT(CHAR(10),"ID: ",'TtT V5-1 TS'!L651," | Einheit ",'TtT V5-1 TS'!M651,": ",'TtT V5-1 TS'!N651," | Baustein ",'TtT V5-1 TS'!O651,": ",'TtT V5-1 TS'!P651)</f>
        <v xml:space="preserve">
ID: 09.02.02.01_p_EN | Einheit 9: Storage and Backup  | Baustein 2: Backup</v>
      </c>
      <c r="F486" s="6" t="str">
        <f>_xlfn.CONCAT(CHAR(10),"Inhalt ",'TtT V5-1 TS'!Q651,": ",'TtT V5-1 TS'!R651," (",'TtT V5-1 TS'!S651,") | Schritt ",'TtT V5-1 TS'!T651,": ",'TtT V5-1 TS'!U651)</f>
        <v xml:space="preserve">
Inhalt 2: Backup (Talk) | Schritt 1: WL speaks</v>
      </c>
      <c r="G486" s="6" t="str">
        <f>_xlfn.CONCAT(CHAR(10),CHAR(10),"Aktive Rolle:",CHAR(10),'TtT V5-1 TS'!Z651)</f>
        <v xml:space="preserve">
Aktive Rolle:
Talk:
- Criteria for secure backups
- Mention of institutional services</v>
      </c>
      <c r="H486" s="6" t="str">
        <f>IF(ISBLANK('TtT V5-1 TS'!AA651),"",_xlfn.CONCAT(CHAR(10),CHAR(10),"Passive Rolle:",CHAR(10),'TtT V5-1 TS'!AA651))</f>
        <v/>
      </c>
      <c r="I486" s="6" t="str">
        <f>IF(ISBLANK('TtT V5-1 TS'!AB651),"",_xlfn.CONCAT(CHAR(10),CHAR(10),"--- Text für Chat---",CHAR(10),'TtT V5-1 TS'!AB651))</f>
        <v/>
      </c>
      <c r="J486" s="6" t="str">
        <f>IF(ISBLANK('TtT V5-1 TS'!AK651),"",_xlfn.CONCAT(CHAR(10),CHAR(10),"--- Ressource für Chat---",CHAR(10),'TtT V5-1 TS'!AK651))</f>
        <v/>
      </c>
      <c r="K486" s="6" t="str">
        <f t="shared" si="5"/>
        <v xml:space="preserve">
-*/-*/-*/-*/-*/-*/-*/-*/-*/-*/-*/-*/-*/-*/-*/-*/-*/-*/-*/-*/</v>
      </c>
      <c r="L486" s="7" t="str">
        <f>_xlfn.CONCAT(CHAR(10),Foliennotizen[[#This Row],[von bis - BS-Teilung]:[Zusatz Notes]])</f>
        <v xml:space="preserve">
[03m; bis 14:09 --- Folie 9.5-9.6 (2)]
ID: 09.02.02.01_p_EN | Einheit 9: Storage and Backup  | Baustein 2: Backup
Inhalt 2: Backup (Talk) | Schritt 1: WL speaks
Aktive Rolle:
Talk:
- Criteria for secure backups
- Mention of institutional services
-*/-*/-*/-*/-*/-*/-*/-*/-*/-*/-*/-*/-*/-*/-*/-*/-*/-*/-*/-*/</v>
      </c>
    </row>
    <row r="487" spans="1:12" x14ac:dyDescent="0.2">
      <c r="A487" s="6">
        <f>'TtT V5-1 TS'!$B652</f>
        <v>7</v>
      </c>
      <c r="B487" s="6" t="e">
        <f>'TtT V5-1 TS'!#REF!</f>
        <v>#REF!</v>
      </c>
      <c r="C487" s="6" t="str" cm="1">
        <f t="array" ref="C487">_xlfn.IFS('TtT V5-1 TS'!AD652="na","na",'TtT V5-1 TS'!AD652='TtT V5-1 TS'!AF652,_xlfn.CONCAT('TtT V5-1 TS'!AE652),'TtT V5-1 TS'!AD652&lt;&gt;'TtT V5-1 TS'!AF652,_xlfn.CONCAT('TtT V5-1 TS'!AE652,"-",'TtT V5-1 TS'!AG652))</f>
        <v>na</v>
      </c>
      <c r="D487" s="14" t="str">
        <f>_xlfn.CONCAT("[",TEXT('TtT V5-1 TS'!G652,"mm" ),"m; bis ",TEXT('TtT V5-1 TS'!J652,"hh:mm")," --- Folie ",Foliennotizen[[#This Row],[Folien]]," (",TEXT('TtT V5-1 TS'!AH652,"#"),")]")</f>
        <v>[05m; bis 14:09 --- Folie na (na)]</v>
      </c>
      <c r="E487" s="6" t="str">
        <f>_xlfn.CONCAT(CHAR(10),"ID: ",'TtT V5-1 TS'!L652," | Einheit ",'TtT V5-1 TS'!M652,": ",'TtT V5-1 TS'!N652," | Baustein ",'TtT V5-1 TS'!O652,": ",'TtT V5-1 TS'!P652)</f>
        <v xml:space="preserve">
ID: 09.02.02a.01_p_EN | Einheit 9: Storage and Backup  | Baustein 2: Backup</v>
      </c>
      <c r="F487" s="6" t="str">
        <f>_xlfn.CONCAT(CHAR(10),"Inhalt ",'TtT V5-1 TS'!Q652,": ",'TtT V5-1 TS'!R652," (",'TtT V5-1 TS'!S652,") | Schritt ",'TtT V5-1 TS'!T652,": ",'TtT V5-1 TS'!U652)</f>
        <v xml:space="preserve">
Inhalt 02a: Importance of backups (short film cinema) | Schritt 1: Participants watch video</v>
      </c>
      <c r="G487" s="6" t="str">
        <f>_xlfn.CONCAT(CHAR(10),CHAR(10),"Aktive Rolle:",CHAR(10),'TtT V5-1 TS'!Z652)</f>
        <v xml:space="preserve">
Aktive Rolle:
Instructions:
- The "Panda" video will be shown:  https://www.youtube.com/watch?v=66oNv_DJuPc</v>
      </c>
      <c r="H487" s="6" t="str">
        <f>IF(ISBLANK('TtT V5-1 TS'!AA652),"",_xlfn.CONCAT(CHAR(10),CHAR(10),"Passive Rolle:",CHAR(10),'TtT V5-1 TS'!AA652))</f>
        <v/>
      </c>
      <c r="I487" s="6" t="str">
        <f>IF(ISBLANK('TtT V5-1 TS'!AB652),"",_xlfn.CONCAT(CHAR(10),CHAR(10),"--- Text für Chat---",CHAR(10),'TtT V5-1 TS'!AB652))</f>
        <v/>
      </c>
      <c r="J487" s="6" t="str">
        <f>IF(ISBLANK('TtT V5-1 TS'!AK652),"",_xlfn.CONCAT(CHAR(10),CHAR(10),"--- Ressource für Chat---",CHAR(10),'TtT V5-1 TS'!AK652))</f>
        <v/>
      </c>
      <c r="K487" s="6" t="str">
        <f t="shared" si="5"/>
        <v xml:space="preserve">
-*/-*/-*/-*/-*/-*/-*/-*/-*/-*/-*/-*/-*/-*/-*/-*/-*/-*/-*/-*/</v>
      </c>
      <c r="L487" s="7" t="str">
        <f>_xlfn.CONCAT(CHAR(10),Foliennotizen[[#This Row],[von bis - BS-Teilung]:[Zusatz Notes]])</f>
        <v xml:space="preserve">
[05m; bis 14:09 --- Folie na (na)]
ID: 09.02.02a.01_p_EN | Einheit 9: Storage and Backup  | Baustein 2: Backup
Inhalt 02a: Importance of backups (short film cinema) | Schritt 1: Participants watch video
Aktive Rolle:
Instructions:
- The "Panda" video will be shown:  https://www.youtube.com/watch?v=66oNv_DJuPc
-*/-*/-*/-*/-*/-*/-*/-*/-*/-*/-*/-*/-*/-*/-*/-*/-*/-*/-*/-*/</v>
      </c>
    </row>
    <row r="488" spans="1:12" x14ac:dyDescent="0.2">
      <c r="A488" s="6">
        <f>'TtT V5-1 TS'!$B653</f>
        <v>7</v>
      </c>
      <c r="B488" s="6" t="e">
        <f>'TtT V5-1 TS'!#REF!</f>
        <v>#REF!</v>
      </c>
      <c r="C488" s="6" t="str" cm="1">
        <f t="array" ref="C488">_xlfn.IFS('TtT V5-1 TS'!AD653="na","na",'TtT V5-1 TS'!AD653='TtT V5-1 TS'!AF653,_xlfn.CONCAT('TtT V5-1 TS'!AE653),'TtT V5-1 TS'!AD653&lt;&gt;'TtT V5-1 TS'!AF653,_xlfn.CONCAT('TtT V5-1 TS'!AE653,"-",'TtT V5-1 TS'!AG653))</f>
        <v>10.1-10.2</v>
      </c>
      <c r="D488" s="14" t="str">
        <f>_xlfn.CONCAT("[",TEXT('TtT V5-1 TS'!G653,"mm" ),"m; bis ",TEXT('TtT V5-1 TS'!J653,"hh:mm")," --- Folie ",Foliennotizen[[#This Row],[Folien]]," (",TEXT('TtT V5-1 TS'!AH653,"#"),")]")</f>
        <v>[03m; bis 14:12 --- Folie 10.1-10.2 (2)]</v>
      </c>
      <c r="E488" s="6" t="str">
        <f>_xlfn.CONCAT(CHAR(10),"ID: ",'TtT V5-1 TS'!L653," | Einheit ",'TtT V5-1 TS'!M653,": ",'TtT V5-1 TS'!N653," | Baustein ",'TtT V5-1 TS'!O653,": ",'TtT V5-1 TS'!P653)</f>
        <v xml:space="preserve">
ID: 10.01.01.01_p_EN | Einheit 10: Long-term Archiving  | Baustein 1: Basics</v>
      </c>
      <c r="F488" s="6" t="str">
        <f>_xlfn.CONCAT(CHAR(10),"Inhalt ",'TtT V5-1 TS'!Q653,": ",'TtT V5-1 TS'!R653," (",'TtT V5-1 TS'!S653,") | Schritt ",'TtT V5-1 TS'!T653,": ",'TtT V5-1 TS'!U653)</f>
        <v xml:space="preserve">
Inhalt 1: Archiving vs. Backup  (Ideas out loud) | Schritt 1: Participants provide input</v>
      </c>
      <c r="G488" s="6" t="str">
        <f>_xlfn.CONCAT(CHAR(10),CHAR(10),"Aktive Rolle:",CHAR(10),'TtT V5-1 TS'!Z653)</f>
        <v xml:space="preserve">
Aktive Rolle:
Task:
- Call-out without notes
"How does archiving differ from backup?"
- Please call out your answers simply into the room</v>
      </c>
      <c r="H488" s="6" t="str">
        <f>IF(ISBLANK('TtT V5-1 TS'!AA653),"",_xlfn.CONCAT(CHAR(10),CHAR(10),"Passive Rolle:",CHAR(10),'TtT V5-1 TS'!AA653))</f>
        <v/>
      </c>
      <c r="I488" s="6" t="str">
        <f>IF(ISBLANK('TtT V5-1 TS'!AB653),"",_xlfn.CONCAT(CHAR(10),CHAR(10),"--- Text für Chat---",CHAR(10),'TtT V5-1 TS'!AB653))</f>
        <v/>
      </c>
      <c r="J488" s="6" t="str">
        <f>IF(ISBLANK('TtT V5-1 TS'!AK653),"",_xlfn.CONCAT(CHAR(10),CHAR(10),"--- Ressource für Chat---",CHAR(10),'TtT V5-1 TS'!AK653))</f>
        <v/>
      </c>
      <c r="K488" s="6" t="str">
        <f t="shared" si="5"/>
        <v xml:space="preserve">
-*/-*/-*/-*/-*/-*/-*/-*/-*/-*/-*/-*/-*/-*/-*/-*/-*/-*/-*/-*/</v>
      </c>
      <c r="L488" s="7" t="str">
        <f>_xlfn.CONCAT(CHAR(10),Foliennotizen[[#This Row],[von bis - BS-Teilung]:[Zusatz Notes]])</f>
        <v xml:space="preserve">
[03m; bis 14:12 --- Folie 10.1-10.2 (2)]
ID: 10.01.01.01_p_EN | Einheit 10: Long-term Archiving  | Baustein 1: Basics
Inhalt 1: Archiving vs. Backup  (Ideas out loud) | Schritt 1: Participants provide input
Aktive Rolle:
Task:
- Call-out without notes
"How does archiving differ from backup?"
- Please call out your answers simply into the room
-*/-*/-*/-*/-*/-*/-*/-*/-*/-*/-*/-*/-*/-*/-*/-*/-*/-*/-*/-*/</v>
      </c>
    </row>
    <row r="489" spans="1:12" x14ac:dyDescent="0.2">
      <c r="A489" s="6">
        <f>'TtT V5-1 TS'!$B655</f>
        <v>7</v>
      </c>
      <c r="B489" s="6" t="e">
        <f>'TtT V5-1 TS'!#REF!</f>
        <v>#REF!</v>
      </c>
      <c r="C489" s="6" t="str" cm="1">
        <f t="array" ref="C489">_xlfn.IFS('TtT V5-1 TS'!AD655="na","na",'TtT V5-1 TS'!AD655='TtT V5-1 TS'!AF655,_xlfn.CONCAT('TtT V5-1 TS'!AE655),'TtT V5-1 TS'!AD655&lt;&gt;'TtT V5-1 TS'!AF655,_xlfn.CONCAT('TtT V5-1 TS'!AE655,"-",'TtT V5-1 TS'!AG655))</f>
        <v>10.6-10.7</v>
      </c>
      <c r="D489" s="14" t="str">
        <f>_xlfn.CONCAT("[",TEXT('TtT V5-1 TS'!G655,"mm" ),"m; bis ",TEXT('TtT V5-1 TS'!J655,"hh:mm")," --- Folie ",Foliennotizen[[#This Row],[Folien]]," (",TEXT('TtT V5-1 TS'!AH655,"#"),")]")</f>
        <v>[03m; bis 14:17 --- Folie 10.6-10.7 (2)]</v>
      </c>
      <c r="E489" s="6" t="str">
        <f>_xlfn.CONCAT(CHAR(10),"ID: ",'TtT V5-1 TS'!L655," | Einheit ",'TtT V5-1 TS'!M655,": ",'TtT V5-1 TS'!N655," | Baustein ",'TtT V5-1 TS'!O655,": ",'TtT V5-1 TS'!P655)</f>
        <v xml:space="preserve">
ID: 10.02.01.01_p_EN | Einheit 10: Long-term Archiving  | Baustein 2: Sustainable File Formats</v>
      </c>
      <c r="F489" s="6" t="str">
        <f>_xlfn.CONCAT(CHAR(10),"Inhalt ",'TtT V5-1 TS'!Q655,": ",'TtT V5-1 TS'!R655," (",'TtT V5-1 TS'!S655,") | Schritt ",'TtT V5-1 TS'!T655,": ",'TtT V5-1 TS'!U655)</f>
        <v xml:space="preserve">
Inhalt 1: File Formats  (Talk) | Schritt 1: WL speaks</v>
      </c>
      <c r="G489" s="6" t="str">
        <f>_xlfn.CONCAT(CHAR(10),CHAR(10),"Aktive Rolle:",CHAR(10),'TtT V5-1 TS'!Z655)</f>
        <v xml:space="preserve">
Aktive Rolle:
Talk:
- Differences between open and proprietary formats
- Reasons for using standardized formats for long-term storage</v>
      </c>
      <c r="H489" s="6" t="str">
        <f>IF(ISBLANK('TtT V5-1 TS'!AA655),"",_xlfn.CONCAT(CHAR(10),CHAR(10),"Passive Rolle:",CHAR(10),'TtT V5-1 TS'!AA655))</f>
        <v/>
      </c>
      <c r="I489" s="6" t="str">
        <f>IF(ISBLANK('TtT V5-1 TS'!AB655),"",_xlfn.CONCAT(CHAR(10),CHAR(10),"--- Text für Chat---",CHAR(10),'TtT V5-1 TS'!AB655))</f>
        <v/>
      </c>
      <c r="J489" s="6" t="str">
        <f>IF(ISBLANK('TtT V5-1 TS'!AK655),"",_xlfn.CONCAT(CHAR(10),CHAR(10),"--- Ressource für Chat---",CHAR(10),'TtT V5-1 TS'!AK655))</f>
        <v/>
      </c>
      <c r="K489" s="6" t="str">
        <f t="shared" si="5"/>
        <v xml:space="preserve">
-*/-*/-*/-*/-*/-*/-*/-*/-*/-*/-*/-*/-*/-*/-*/-*/-*/-*/-*/-*/</v>
      </c>
      <c r="L489" s="7" t="str">
        <f>_xlfn.CONCAT(CHAR(10),Foliennotizen[[#This Row],[von bis - BS-Teilung]:[Zusatz Notes]])</f>
        <v xml:space="preserve">
[03m; bis 14:17 --- Folie 10.6-10.7 (2)]
ID: 10.02.01.01_p_EN | Einheit 10: Long-term Archiving  | Baustein 2: Sustainable File Formats
Inhalt 1: File Formats  (Talk) | Schritt 1: WL speaks
Aktive Rolle:
Talk:
- Differences between open and proprietary formats
- Reasons for using standardized formats for long-term storage
-*/-*/-*/-*/-*/-*/-*/-*/-*/-*/-*/-*/-*/-*/-*/-*/-*/-*/-*/-*/</v>
      </c>
    </row>
    <row r="490" spans="1:12" x14ac:dyDescent="0.2">
      <c r="A490" s="6">
        <f>'TtT V5-1 TS'!$B656</f>
        <v>7</v>
      </c>
      <c r="B490" s="6" t="e">
        <f>'TtT V5-1 TS'!#REF!</f>
        <v>#REF!</v>
      </c>
      <c r="C490" s="6" t="str" cm="1">
        <f t="array" ref="C490">_xlfn.IFS('TtT V5-1 TS'!AD656="na","na",'TtT V5-1 TS'!AD656='TtT V5-1 TS'!AF656,_xlfn.CONCAT('TtT V5-1 TS'!AE656),'TtT V5-1 TS'!AD656&lt;&gt;'TtT V5-1 TS'!AF656,_xlfn.CONCAT('TtT V5-1 TS'!AE656,"-",'TtT V5-1 TS'!AG656))</f>
        <v>10.8-10.9</v>
      </c>
      <c r="D490" s="14" t="str">
        <f>_xlfn.CONCAT("[",TEXT('TtT V5-1 TS'!G656,"mm" ),"m; bis ",TEXT('TtT V5-1 TS'!J656,"hh:mm")," --- Folie ",Foliennotizen[[#This Row],[Folien]]," (",TEXT('TtT V5-1 TS'!AH656,"#"),")]")</f>
        <v>[12m; bis 14:29 --- Folie 10.8-10.9 (2)]</v>
      </c>
      <c r="E490" s="6" t="str">
        <f>_xlfn.CONCAT(CHAR(10),"ID: ",'TtT V5-1 TS'!L656," | Einheit ",'TtT V5-1 TS'!M656,": ",'TtT V5-1 TS'!N656," | Baustein ",'TtT V5-1 TS'!O656,": ",'TtT V5-1 TS'!P656)</f>
        <v xml:space="preserve">
ID: 10.03.01.01_p_EN | Einheit 10: Long-term Archiving  | Baustein 3: Requirements for a Long-term Archive</v>
      </c>
      <c r="F490" s="6" t="str">
        <f>_xlfn.CONCAT(CHAR(10),"Inhalt ",'TtT V5-1 TS'!Q656,": ",'TtT V5-1 TS'!R656," (",'TtT V5-1 TS'!S656,") | Schritt ",'TtT V5-1 TS'!T656,": ",'TtT V5-1 TS'!U656)</f>
        <v xml:space="preserve">
Inhalt 1: Selection of Long-term Archives  (Ideas out loud) | Schritt 1: Participants provide input</v>
      </c>
      <c r="G490" s="6" t="str">
        <f>_xlfn.CONCAT(CHAR(10),CHAR(10),"Aktive Rolle:",CHAR(10),'TtT V5-1 TS'!Z656)</f>
        <v xml:space="preserve">
Aktive Rolle:
Task:
- Call-out with notes
-"What should one consider when choosing long-term archives?"
- Please call out your answers simply into the room</v>
      </c>
      <c r="H490" s="6" t="str">
        <f>IF(ISBLANK('TtT V5-1 TS'!AA656),"",_xlfn.CONCAT(CHAR(10),CHAR(10),"Passive Rolle:",CHAR(10),'TtT V5-1 TS'!AA656))</f>
        <v/>
      </c>
      <c r="I490" s="6" t="str">
        <f>IF(ISBLANK('TtT V5-1 TS'!AB656),"",_xlfn.CONCAT(CHAR(10),CHAR(10),"--- Text für Chat---",CHAR(10),'TtT V5-1 TS'!AB656))</f>
        <v/>
      </c>
      <c r="J490" s="6" t="str">
        <f>IF(ISBLANK('TtT V5-1 TS'!AK656),"",_xlfn.CONCAT(CHAR(10),CHAR(10),"--- Ressource für Chat---",CHAR(10),'TtT V5-1 TS'!AK656))</f>
        <v/>
      </c>
      <c r="K490" s="6" t="str">
        <f t="shared" si="5"/>
        <v xml:space="preserve">
-*/-*/-*/-*/-*/-*/-*/-*/-*/-*/-*/-*/-*/-*/-*/-*/-*/-*/-*/-*/</v>
      </c>
      <c r="L490" s="7" t="str">
        <f>_xlfn.CONCAT(CHAR(10),Foliennotizen[[#This Row],[von bis - BS-Teilung]:[Zusatz Notes]])</f>
        <v xml:space="preserve">
[12m; bis 14:29 --- Folie 10.8-10.9 (2)]
ID: 10.03.01.01_p_EN | Einheit 10: Long-term Archiving  | Baustein 3: Requirements for a Long-term Archive
Inhalt 1: Selection of Long-term Archives  (Ideas out loud) | Schritt 1: Participants provide input
Aktive Rolle:
Task:
- Call-out with notes
-"What should one consider when choosing long-term archives?"
- Please call out your answers simply into the room
-*/-*/-*/-*/-*/-*/-*/-*/-*/-*/-*/-*/-*/-*/-*/-*/-*/-*/-*/-*/</v>
      </c>
    </row>
    <row r="491" spans="1:12" x14ac:dyDescent="0.2">
      <c r="A491" s="6">
        <f>'TtT V5-1 TS'!$B657</f>
        <v>7</v>
      </c>
      <c r="B491" s="6" t="e">
        <f>'TtT V5-1 TS'!#REF!</f>
        <v>#REF!</v>
      </c>
      <c r="C491" s="6" t="str" cm="1">
        <f t="array" ref="C491">_xlfn.IFS('TtT V5-1 TS'!AD657="na","na",'TtT V5-1 TS'!AD657='TtT V5-1 TS'!AF657,_xlfn.CONCAT('TtT V5-1 TS'!AE657),'TtT V5-1 TS'!AD657&lt;&gt;'TtT V5-1 TS'!AF657,_xlfn.CONCAT('TtT V5-1 TS'!AE657,"-",'TtT V5-1 TS'!AG657))</f>
        <v>11.1-11.2</v>
      </c>
      <c r="D491" s="14" t="str">
        <f>_xlfn.CONCAT("[",TEXT('TtT V5-1 TS'!G657,"mm" ),"m; bis ",TEXT('TtT V5-1 TS'!J657,"hh:mm")," --- Folie ",Foliennotizen[[#This Row],[Folien]]," (",TEXT('TtT V5-1 TS'!AH657,"#"),")]")</f>
        <v>[04m; bis 14:33 --- Folie 11.1-11.2 (2)]</v>
      </c>
      <c r="E491" s="6" t="str">
        <f>_xlfn.CONCAT(CHAR(10),"ID: ",'TtT V5-1 TS'!L657," | Einheit ",'TtT V5-1 TS'!M657,": ",'TtT V5-1 TS'!N657," | Baustein ",'TtT V5-1 TS'!O657,": ",'TtT V5-1 TS'!P657)</f>
        <v xml:space="preserve">
ID: 11.01.01.01_p_EN | Einheit 11: Access security  | Baustein 1: Introduction</v>
      </c>
      <c r="F491" s="6" t="str">
        <f>_xlfn.CONCAT(CHAR(10),"Inhalt ",'TtT V5-1 TS'!Q657,": ",'TtT V5-1 TS'!R657," (",'TtT V5-1 TS'!S657,") | Schritt ",'TtT V5-1 TS'!T657,": ",'TtT V5-1 TS'!U657)</f>
        <v xml:space="preserve">
Inhalt 1: Why access security  (Talk) | Schritt 1: WL speaks</v>
      </c>
      <c r="G491" s="6" t="str">
        <f>_xlfn.CONCAT(CHAR(10),CHAR(10),"Aktive Rolle:",CHAR(10),'TtT V5-1 TS'!Z657)</f>
        <v xml:space="preserve">
Aktive Rolle:
Talk: Introduction to reasons for access security</v>
      </c>
      <c r="H491" s="6" t="str">
        <f>IF(ISBLANK('TtT V5-1 TS'!AA657),"",_xlfn.CONCAT(CHAR(10),CHAR(10),"Passive Rolle:",CHAR(10),'TtT V5-1 TS'!AA657))</f>
        <v/>
      </c>
      <c r="I491" s="6" t="str">
        <f>IF(ISBLANK('TtT V5-1 TS'!AB657),"",_xlfn.CONCAT(CHAR(10),CHAR(10),"--- Text für Chat---",CHAR(10),'TtT V5-1 TS'!AB657))</f>
        <v/>
      </c>
      <c r="J491" s="6" t="str">
        <f>IF(ISBLANK('TtT V5-1 TS'!AK657),"",_xlfn.CONCAT(CHAR(10),CHAR(10),"--- Ressource für Chat---",CHAR(10),'TtT V5-1 TS'!AK657))</f>
        <v/>
      </c>
      <c r="K491" s="6" t="str">
        <f t="shared" si="5"/>
        <v xml:space="preserve">
-*/-*/-*/-*/-*/-*/-*/-*/-*/-*/-*/-*/-*/-*/-*/-*/-*/-*/-*/-*/</v>
      </c>
      <c r="L491" s="7" t="str">
        <f>_xlfn.CONCAT(CHAR(10),Foliennotizen[[#This Row],[von bis - BS-Teilung]:[Zusatz Notes]])</f>
        <v xml:space="preserve">
[04m; bis 14:33 --- Folie 11.1-11.2 (2)]
ID: 11.01.01.01_p_EN | Einheit 11: Access security  | Baustein 1: Introduction
Inhalt 1: Why access security  (Talk) | Schritt 1: WL speaks
Aktive Rolle:
Talk: Introduction to reasons for access security
-*/-*/-*/-*/-*/-*/-*/-*/-*/-*/-*/-*/-*/-*/-*/-*/-*/-*/-*/-*/</v>
      </c>
    </row>
    <row r="492" spans="1:12" x14ac:dyDescent="0.2">
      <c r="A492" s="6">
        <f>'TtT V5-1 TS'!$B659</f>
        <v>7</v>
      </c>
      <c r="B492" s="6" t="e">
        <f>'TtT V5-1 TS'!#REF!</f>
        <v>#REF!</v>
      </c>
      <c r="C492" s="6" t="str" cm="1">
        <f t="array" ref="C492">_xlfn.IFS('TtT V5-1 TS'!AD659="na","na",'TtT V5-1 TS'!AD659='TtT V5-1 TS'!AF659,_xlfn.CONCAT('TtT V5-1 TS'!AE659),'TtT V5-1 TS'!AD659&lt;&gt;'TtT V5-1 TS'!AF659,_xlfn.CONCAT('TtT V5-1 TS'!AE659,"-",'TtT V5-1 TS'!AG659))</f>
        <v>11.5</v>
      </c>
      <c r="D492" s="14" t="str">
        <f>_xlfn.CONCAT("[",TEXT('TtT V5-1 TS'!G659,"mm" ),"m; bis ",TEXT('TtT V5-1 TS'!J659,"hh:mm")," --- Folie ",Foliennotizen[[#This Row],[Folien]]," (",TEXT('TtT V5-1 TS'!AH659,"#"),")]")</f>
        <v>[03m; bis 14:42 --- Folie 11.5 (1)]</v>
      </c>
      <c r="E492" s="6" t="str">
        <f>_xlfn.CONCAT(CHAR(10),"ID: ",'TtT V5-1 TS'!L659," | Einheit ",'TtT V5-1 TS'!M659,": ",'TtT V5-1 TS'!N659," | Baustein ",'TtT V5-1 TS'!O659,": ",'TtT V5-1 TS'!P659)</f>
        <v xml:space="preserve">
ID: 11.04.01.01_p_EN | Einheit 11: Access security  | Baustein 4: Password protection</v>
      </c>
      <c r="F492" s="6" t="str">
        <f>_xlfn.CONCAT(CHAR(10),"Inhalt ",'TtT V5-1 TS'!Q659,": ",'TtT V5-1 TS'!R659," (",'TtT V5-1 TS'!S659,") | Schritt ",'TtT V5-1 TS'!T659,": ",'TtT V5-1 TS'!U659)</f>
        <v xml:space="preserve">
Inhalt 1: Criteria for passwords  (Talk) | Schritt 1: WL speaks</v>
      </c>
      <c r="G492" s="6" t="str">
        <f>_xlfn.CONCAT(CHAR(10),CHAR(10),"Aktive Rolle:",CHAR(10),'TtT V5-1 TS'!Z659)</f>
        <v xml:space="preserve">
Aktive Rolle:
Talk: Criteria for secure passwords</v>
      </c>
      <c r="H492" s="6" t="str">
        <f>IF(ISBLANK('TtT V5-1 TS'!AA659),"",_xlfn.CONCAT(CHAR(10),CHAR(10),"Passive Rolle:",CHAR(10),'TtT V5-1 TS'!AA659))</f>
        <v/>
      </c>
      <c r="I492" s="6" t="str">
        <f>IF(ISBLANK('TtT V5-1 TS'!AB659),"",_xlfn.CONCAT(CHAR(10),CHAR(10),"--- Text für Chat---",CHAR(10),'TtT V5-1 TS'!AB659))</f>
        <v/>
      </c>
      <c r="J492" s="6" t="str">
        <f>IF(ISBLANK('TtT V5-1 TS'!AK659),"",_xlfn.CONCAT(CHAR(10),CHAR(10),"--- Ressource für Chat---",CHAR(10),'TtT V5-1 TS'!AK659))</f>
        <v/>
      </c>
      <c r="K492" s="6" t="str">
        <f t="shared" si="5"/>
        <v xml:space="preserve">
-*/-*/-*/-*/-*/-*/-*/-*/-*/-*/-*/-*/-*/-*/-*/-*/-*/-*/-*/-*/</v>
      </c>
      <c r="L492" s="7" t="str">
        <f>_xlfn.CONCAT(CHAR(10),Foliennotizen[[#This Row],[von bis - BS-Teilung]:[Zusatz Notes]])</f>
        <v xml:space="preserve">
[03m; bis 14:42 --- Folie 11.5 (1)]
ID: 11.04.01.01_p_EN | Einheit 11: Access security  | Baustein 4: Password protection
Inhalt 1: Criteria for passwords  (Talk) | Schritt 1: WL speaks
Aktive Rolle:
Talk: Criteria for secure passwords
-*/-*/-*/-*/-*/-*/-*/-*/-*/-*/-*/-*/-*/-*/-*/-*/-*/-*/-*/-*/</v>
      </c>
    </row>
    <row r="493" spans="1:12" x14ac:dyDescent="0.2">
      <c r="A493" s="6">
        <f>'TtT V5-1 TS'!$B660</f>
        <v>7</v>
      </c>
      <c r="B493" s="6" t="e">
        <f>'TtT V5-1 TS'!#REF!</f>
        <v>#REF!</v>
      </c>
      <c r="C493" s="6" t="str" cm="1">
        <f t="array" ref="C493">_xlfn.IFS('TtT V5-1 TS'!AD660="na","na",'TtT V5-1 TS'!AD660='TtT V5-1 TS'!AF660,_xlfn.CONCAT('TtT V5-1 TS'!AE660),'TtT V5-1 TS'!AD660&lt;&gt;'TtT V5-1 TS'!AF660,_xlfn.CONCAT('TtT V5-1 TS'!AE660,"-",'TtT V5-1 TS'!AG660))</f>
        <v>11.6</v>
      </c>
      <c r="D493" s="14" t="str">
        <f>_xlfn.CONCAT("[",TEXT('TtT V5-1 TS'!G660,"mm" ),"m; bis ",TEXT('TtT V5-1 TS'!J660,"hh:mm")," --- Folie ",Foliennotizen[[#This Row],[Folien]]," (",TEXT('TtT V5-1 TS'!AH660,"#"),")]")</f>
        <v>[02m; bis 14:44 --- Folie 11.6 (1)]</v>
      </c>
      <c r="E493" s="6" t="str">
        <f>_xlfn.CONCAT(CHAR(10),"ID: ",'TtT V5-1 TS'!L660," | Einheit ",'TtT V5-1 TS'!M660,": ",'TtT V5-1 TS'!N660," | Baustein ",'TtT V5-1 TS'!O660,": ",'TtT V5-1 TS'!P660)</f>
        <v xml:space="preserve">
ID: 11.05.01.01_p_EN | Einheit 11: Access security  | Baustein 5: Access rights</v>
      </c>
      <c r="F493" s="6" t="str">
        <f>_xlfn.CONCAT(CHAR(10),"Inhalt ",'TtT V5-1 TS'!Q660,": ",'TtT V5-1 TS'!R660," (",'TtT V5-1 TS'!S660,") | Schritt ",'TtT V5-1 TS'!T660,": ",'TtT V5-1 TS'!U660)</f>
        <v xml:space="preserve">
Inhalt 1: Access rights (Talk) | Schritt 1: WL speaks</v>
      </c>
      <c r="G493" s="6" t="str">
        <f>_xlfn.CONCAT(CHAR(10),CHAR(10),"Aktive Rolle:",CHAR(10),'TtT V5-1 TS'!Z660)</f>
        <v xml:space="preserve">
Aktive Rolle:
Talk: criteria for granting access rights</v>
      </c>
      <c r="H493" s="6" t="str">
        <f>IF(ISBLANK('TtT V5-1 TS'!AA660),"",_xlfn.CONCAT(CHAR(10),CHAR(10),"Passive Rolle:",CHAR(10),'TtT V5-1 TS'!AA660))</f>
        <v/>
      </c>
      <c r="I493" s="6" t="str">
        <f>IF(ISBLANK('TtT V5-1 TS'!AB660),"",_xlfn.CONCAT(CHAR(10),CHAR(10),"--- Text für Chat---",CHAR(10),'TtT V5-1 TS'!AB660))</f>
        <v/>
      </c>
      <c r="J493" s="6" t="str">
        <f>IF(ISBLANK('TtT V5-1 TS'!AK660),"",_xlfn.CONCAT(CHAR(10),CHAR(10),"--- Ressource für Chat---",CHAR(10),'TtT V5-1 TS'!AK660))</f>
        <v/>
      </c>
      <c r="K493" s="6" t="str">
        <f t="shared" si="5"/>
        <v xml:space="preserve">
-*/-*/-*/-*/-*/-*/-*/-*/-*/-*/-*/-*/-*/-*/-*/-*/-*/-*/-*/-*/</v>
      </c>
      <c r="L493" s="7" t="str">
        <f>_xlfn.CONCAT(CHAR(10),Foliennotizen[[#This Row],[von bis - BS-Teilung]:[Zusatz Notes]])</f>
        <v xml:space="preserve">
[02m; bis 14:44 --- Folie 11.6 (1)]
ID: 11.05.01.01_p_EN | Einheit 11: Access security  | Baustein 5: Access rights
Inhalt 1: Access rights (Talk) | Schritt 1: WL speaks
Aktive Rolle:
Talk: criteria for granting access rights
-*/-*/-*/-*/-*/-*/-*/-*/-*/-*/-*/-*/-*/-*/-*/-*/-*/-*/-*/-*/</v>
      </c>
    </row>
    <row r="494" spans="1:12" x14ac:dyDescent="0.2">
      <c r="A494" s="6">
        <f>'TtT V5-1 TS'!$B661</f>
        <v>7</v>
      </c>
      <c r="B494" s="6" t="e">
        <f>'TtT V5-1 TS'!#REF!</f>
        <v>#REF!</v>
      </c>
      <c r="C494" s="6" t="str" cm="1">
        <f t="array" ref="C494">_xlfn.IFS('TtT V5-1 TS'!AD661="na","na",'TtT V5-1 TS'!AD661='TtT V5-1 TS'!AF661,_xlfn.CONCAT('TtT V5-1 TS'!AE661),'TtT V5-1 TS'!AD661&lt;&gt;'TtT V5-1 TS'!AF661,_xlfn.CONCAT('TtT V5-1 TS'!AE661,"-",'TtT V5-1 TS'!AG661))</f>
        <v>na</v>
      </c>
      <c r="D494" s="14" t="str">
        <f>_xlfn.CONCAT("[",TEXT('TtT V5-1 TS'!G661,"mm" ),"m; bis ",TEXT('TtT V5-1 TS'!J661,"hh:mm")," --- Folie ",Foliennotizen[[#This Row],[Folien]]," (",TEXT('TtT V5-1 TS'!AH661,"#"),")]")</f>
        <v>[15m; bis 14:59 --- Folie na (na)]</v>
      </c>
      <c r="E494" s="6" t="str">
        <f>_xlfn.CONCAT(CHAR(10),"ID: ",'TtT V5-1 TS'!L661," | Einheit ",'TtT V5-1 TS'!M661,": ",'TtT V5-1 TS'!N661," | Baustein ",'TtT V5-1 TS'!O661,": ",'TtT V5-1 TS'!P661)</f>
        <v xml:space="preserve">
ID: 11.06.01.01_p_EN | Einheit 11: Coffe Break | Baustein 6: na</v>
      </c>
      <c r="F494" s="6" t="str">
        <f>_xlfn.CONCAT(CHAR(10),"Inhalt ",'TtT V5-1 TS'!Q661,": ",'TtT V5-1 TS'!R661," (",'TtT V5-1 TS'!S661,") | Schritt ",'TtT V5-1 TS'!T661,": ",'TtT V5-1 TS'!U661)</f>
        <v xml:space="preserve">
Inhalt 1: Break (na) | Schritt 1: na</v>
      </c>
      <c r="G494" s="6" t="str">
        <f>_xlfn.CONCAT(CHAR(10),CHAR(10),"Aktive Rolle:",CHAR(10),'TtT V5-1 TS'!Z661)</f>
        <v xml:space="preserve">
Aktive Rolle:
Break</v>
      </c>
      <c r="H494" s="6" t="str">
        <f>IF(ISBLANK('TtT V5-1 TS'!AA661),"",_xlfn.CONCAT(CHAR(10),CHAR(10),"Passive Rolle:",CHAR(10),'TtT V5-1 TS'!AA661))</f>
        <v/>
      </c>
      <c r="I494" s="6" t="str">
        <f>IF(ISBLANK('TtT V5-1 TS'!AB661),"",_xlfn.CONCAT(CHAR(10),CHAR(10),"--- Text für Chat---",CHAR(10),'TtT V5-1 TS'!AB661))</f>
        <v/>
      </c>
      <c r="J494" s="6" t="str">
        <f>IF(ISBLANK('TtT V5-1 TS'!AK661),"",_xlfn.CONCAT(CHAR(10),CHAR(10),"--- Ressource für Chat---",CHAR(10),'TtT V5-1 TS'!AK661))</f>
        <v/>
      </c>
      <c r="K494" s="6" t="str">
        <f t="shared" si="5"/>
        <v xml:space="preserve">
-*/-*/-*/-*/-*/-*/-*/-*/-*/-*/-*/-*/-*/-*/-*/-*/-*/-*/-*/-*/</v>
      </c>
      <c r="L494" s="7" t="str">
        <f>_xlfn.CONCAT(CHAR(10),Foliennotizen[[#This Row],[von bis - BS-Teilung]:[Zusatz Notes]])</f>
        <v xml:space="preserve">
[15m; bis 14:59 --- Folie na (na)]
ID: 11.06.01.01_p_EN | Einheit 11: Coffe Break | Baustein 6: na
Inhalt 1: Break (na) | Schritt 1: na
Aktive Rolle:
Break
-*/-*/-*/-*/-*/-*/-*/-*/-*/-*/-*/-*/-*/-*/-*/-*/-*/-*/-*/-*/</v>
      </c>
    </row>
    <row r="495" spans="1:12" x14ac:dyDescent="0.2">
      <c r="A495" s="6">
        <f>'TtT V5-1 TS'!$B663</f>
        <v>7</v>
      </c>
      <c r="B495" s="6" t="e">
        <f>'TtT V5-1 TS'!#REF!</f>
        <v>#REF!</v>
      </c>
      <c r="C495" s="6" t="str" cm="1">
        <f t="array" ref="C495">_xlfn.IFS('TtT V5-1 TS'!AD663="na","na",'TtT V5-1 TS'!AD663='TtT V5-1 TS'!AF663,_xlfn.CONCAT('TtT V5-1 TS'!AE663),'TtT V5-1 TS'!AD663&lt;&gt;'TtT V5-1 TS'!AF663,_xlfn.CONCAT('TtT V5-1 TS'!AE663,"-",'TtT V5-1 TS'!AG663))</f>
        <v>12.3</v>
      </c>
      <c r="D495" s="14" t="str">
        <f>_xlfn.CONCAT("[",TEXT('TtT V5-1 TS'!G663,"mm" ),"m; bis ",TEXT('TtT V5-1 TS'!J663,"hh:mm")," --- Folie ",Foliennotizen[[#This Row],[Folien]]," (",TEXT('TtT V5-1 TS'!AH663,"#"),")]")</f>
        <v>[10m; bis 15:10 --- Folie 12.3 (1)]</v>
      </c>
      <c r="E495" s="6" t="str">
        <f>_xlfn.CONCAT(CHAR(10),"ID: ",'TtT V5-1 TS'!L663," | Einheit ",'TtT V5-1 TS'!M663,": ",'TtT V5-1 TS'!N663," | Baustein ",'TtT V5-1 TS'!O663,": ",'TtT V5-1 TS'!P663)</f>
        <v xml:space="preserve">
ID: 12.01.01.02_p_EN | Einheit 12: Formal Framework | Baustein 1: Training concept conversation guide</v>
      </c>
      <c r="F495" s="6" t="str">
        <f>_xlfn.CONCAT(CHAR(10),"Inhalt ",'TtT V5-1 TS'!Q663,": ",'TtT V5-1 TS'!R663," (",'TtT V5-1 TS'!S663,") | Schritt ",'TtT V5-1 TS'!T663,": ",'TtT V5-1 TS'!U663)</f>
        <v xml:space="preserve">
Inhalt 1: Consultation training (Exercise) | Schritt 2: 2/5 Group work</v>
      </c>
      <c r="G495" s="6" t="str">
        <f>_xlfn.CONCAT(CHAR(10),CHAR(10),"Aktive Rolle:",CHAR(10),'TtT V5-1 TS'!Z663)</f>
        <v xml:space="preserve">
Aktive Rolle:
Participants: Group work at the flipchart </v>
      </c>
      <c r="H495" s="6" t="str">
        <f>IF(ISBLANK('TtT V5-1 TS'!AA663),"",_xlfn.CONCAT(CHAR(10),CHAR(10),"Passive Rolle:",CHAR(10),'TtT V5-1 TS'!AA663))</f>
        <v/>
      </c>
      <c r="I495" s="6" t="str">
        <f>IF(ISBLANK('TtT V5-1 TS'!AB663),"",_xlfn.CONCAT(CHAR(10),CHAR(10),"--- Text für Chat---",CHAR(10),'TtT V5-1 TS'!AB663))</f>
        <v/>
      </c>
      <c r="J495" s="6" t="str">
        <f>IF(ISBLANK('TtT V5-1 TS'!AK663),"",_xlfn.CONCAT(CHAR(10),CHAR(10),"--- Ressource für Chat---",CHAR(10),'TtT V5-1 TS'!AK663))</f>
        <v/>
      </c>
      <c r="K495" s="6" t="str">
        <f t="shared" si="5"/>
        <v xml:space="preserve">
-*/-*/-*/-*/-*/-*/-*/-*/-*/-*/-*/-*/-*/-*/-*/-*/-*/-*/-*/-*/</v>
      </c>
      <c r="L495" s="7" t="str">
        <f>_xlfn.CONCAT(CHAR(10),Foliennotizen[[#This Row],[von bis - BS-Teilung]:[Zusatz Notes]])</f>
        <v xml:space="preserve">
[10m; bis 15:10 --- Folie 12.3 (1)]
ID: 12.01.01.02_p_EN | Einheit 12: Formal Framework | Baustein 1: Training concept conversation guide
Inhalt 1: Consultation training (Exercise) | Schritt 2: 2/5 Group work
Aktive Rolle:
Participants: Group work at the flipchart 
-*/-*/-*/-*/-*/-*/-*/-*/-*/-*/-*/-*/-*/-*/-*/-*/-*/-*/-*/-*/</v>
      </c>
    </row>
    <row r="496" spans="1:12" x14ac:dyDescent="0.2">
      <c r="A496" s="6">
        <f>'TtT V5-1 TS'!$B664</f>
        <v>7</v>
      </c>
      <c r="B496" s="6" t="e">
        <f>'TtT V5-1 TS'!#REF!</f>
        <v>#REF!</v>
      </c>
      <c r="C496" s="6" t="str" cm="1">
        <f t="array" ref="C496">_xlfn.IFS('TtT V5-1 TS'!AD664="na","na",'TtT V5-1 TS'!AD664='TtT V5-1 TS'!AF664,_xlfn.CONCAT('TtT V5-1 TS'!AE664),'TtT V5-1 TS'!AD664&lt;&gt;'TtT V5-1 TS'!AF664,_xlfn.CONCAT('TtT V5-1 TS'!AE664,"-",'TtT V5-1 TS'!AG664))</f>
        <v>12.4</v>
      </c>
      <c r="D496" s="14" t="str">
        <f>_xlfn.CONCAT("[",TEXT('TtT V5-1 TS'!G664,"mm" ),"m; bis ",TEXT('TtT V5-1 TS'!J664,"hh:mm")," --- Folie ",Foliennotizen[[#This Row],[Folien]]," (",TEXT('TtT V5-1 TS'!AH664,"#"),")]")</f>
        <v>[09m; bis 15:19 --- Folie 12.4 (1)]</v>
      </c>
      <c r="E496" s="6" t="str">
        <f>_xlfn.CONCAT(CHAR(10),"ID: ",'TtT V5-1 TS'!L664," | Einheit ",'TtT V5-1 TS'!M664,": ",'TtT V5-1 TS'!N664," | Baustein ",'TtT V5-1 TS'!O664,": ",'TtT V5-1 TS'!P664)</f>
        <v xml:space="preserve">
ID: 12.01.01.03_p_EN | Einheit 12: Formal Framework | Baustein 1: Training concept conversation guide</v>
      </c>
      <c r="F496" s="6" t="str">
        <f>_xlfn.CONCAT(CHAR(10),"Inhalt ",'TtT V5-1 TS'!Q664,": ",'TtT V5-1 TS'!R664," (",'TtT V5-1 TS'!S664,") | Schritt ",'TtT V5-1 TS'!T664,": ",'TtT V5-1 TS'!U664)</f>
        <v xml:space="preserve">
Inhalt 1: Consultation training (Exercise) | Schritt 3: 3/5 Participants present</v>
      </c>
      <c r="G496" s="6" t="str">
        <f>_xlfn.CONCAT(CHAR(10),CHAR(10),"Aktive Rolle:",CHAR(10),'TtT V5-1 TS'!Z664)</f>
        <v xml:space="preserve">
Aktive Rolle:
Moderation:
- Groups present their method
- Max. 3 min/group (9 min total)</v>
      </c>
      <c r="H496" s="6" t="str">
        <f>IF(ISBLANK('TtT V5-1 TS'!AA664),"",_xlfn.CONCAT(CHAR(10),CHAR(10),"Passive Rolle:",CHAR(10),'TtT V5-1 TS'!AA664))</f>
        <v/>
      </c>
      <c r="I496" s="6" t="str">
        <f>IF(ISBLANK('TtT V5-1 TS'!AB664),"",_xlfn.CONCAT(CHAR(10),CHAR(10),"--- Text für Chat---",CHAR(10),'TtT V5-1 TS'!AB664))</f>
        <v/>
      </c>
      <c r="J496" s="6" t="str">
        <f>IF(ISBLANK('TtT V5-1 TS'!AK664),"",_xlfn.CONCAT(CHAR(10),CHAR(10),"--- Ressource für Chat---",CHAR(10),'TtT V5-1 TS'!AK664))</f>
        <v/>
      </c>
      <c r="K496" s="6" t="str">
        <f t="shared" si="5"/>
        <v xml:space="preserve">
-*/-*/-*/-*/-*/-*/-*/-*/-*/-*/-*/-*/-*/-*/-*/-*/-*/-*/-*/-*/</v>
      </c>
      <c r="L496" s="7" t="str">
        <f>_xlfn.CONCAT(CHAR(10),Foliennotizen[[#This Row],[von bis - BS-Teilung]:[Zusatz Notes]])</f>
        <v xml:space="preserve">
[09m; bis 15:19 --- Folie 12.4 (1)]
ID: 12.01.01.03_p_EN | Einheit 12: Formal Framework | Baustein 1: Training concept conversation guide
Inhalt 1: Consultation training (Exercise) | Schritt 3: 3/5 Participants present
Aktive Rolle:
Moderation:
- Groups present their method
- Max. 3 min/group (9 min total)
-*/-*/-*/-*/-*/-*/-*/-*/-*/-*/-*/-*/-*/-*/-*/-*/-*/-*/-*/-*/</v>
      </c>
    </row>
    <row r="497" spans="1:12" x14ac:dyDescent="0.2">
      <c r="A497" s="6">
        <f>'TtT V5-1 TS'!$B665</f>
        <v>7</v>
      </c>
      <c r="B497" s="6" t="e">
        <f>'TtT V5-1 TS'!#REF!</f>
        <v>#REF!</v>
      </c>
      <c r="C497" s="6" t="str" cm="1">
        <f t="array" ref="C497">_xlfn.IFS('TtT V5-1 TS'!AD665="na","na",'TtT V5-1 TS'!AD665='TtT V5-1 TS'!AF665,_xlfn.CONCAT('TtT V5-1 TS'!AE665),'TtT V5-1 TS'!AD665&lt;&gt;'TtT V5-1 TS'!AF665,_xlfn.CONCAT('TtT V5-1 TS'!AE665,"-",'TtT V5-1 TS'!AG665))</f>
        <v>12.5-12.7</v>
      </c>
      <c r="D497" s="14" t="str">
        <f>_xlfn.CONCAT("[",TEXT('TtT V5-1 TS'!G665,"mm" ),"m; bis ",TEXT('TtT V5-1 TS'!J665,"hh:mm")," --- Folie ",Foliennotizen[[#This Row],[Folien]]," (",TEXT('TtT V5-1 TS'!AH665,"#"),")]")</f>
        <v>[05m; bis 15:24 --- Folie 12.5-12.7 (3)]</v>
      </c>
      <c r="E497" s="6" t="str">
        <f>_xlfn.CONCAT(CHAR(10),"ID: ",'TtT V5-1 TS'!L665," | Einheit ",'TtT V5-1 TS'!M665,": ",'TtT V5-1 TS'!N665," | Baustein ",'TtT V5-1 TS'!O665,": ",'TtT V5-1 TS'!P665)</f>
        <v xml:space="preserve">
ID: 12.01.01.04_p_EN | Einheit 12: Formal Framework | Baustein 1: Training concept conversation guide</v>
      </c>
      <c r="F497" s="6" t="str">
        <f>_xlfn.CONCAT(CHAR(10),"Inhalt ",'TtT V5-1 TS'!Q665,": ",'TtT V5-1 TS'!R665," (",'TtT V5-1 TS'!S665,") | Schritt ",'TtT V5-1 TS'!T665,": ",'TtT V5-1 TS'!U665)</f>
        <v xml:space="preserve">
Inhalt 1: Consultation training (Exercise) | Schritt 4: 4/5 WL speaks</v>
      </c>
      <c r="G497" s="6" t="str">
        <f>_xlfn.CONCAT(CHAR(10),CHAR(10),"Aktive Rolle:",CHAR(10),'TtT V5-1 TS'!Z665)</f>
        <v xml:space="preserve">
Aktive Rolle:
Talk:
- Mind maps on:
- 1. Framework conditions (3Z)
- 2. Content-related
- 3. Organization
- Summary</v>
      </c>
      <c r="H497" s="6" t="str">
        <f>IF(ISBLANK('TtT V5-1 TS'!AA665),"",_xlfn.CONCAT(CHAR(10),CHAR(10),"Passive Rolle:",CHAR(10),'TtT V5-1 TS'!AA665))</f>
        <v/>
      </c>
      <c r="I497" s="6" t="str">
        <f>IF(ISBLANK('TtT V5-1 TS'!AB665),"",_xlfn.CONCAT(CHAR(10),CHAR(10),"--- Text für Chat---",CHAR(10),'TtT V5-1 TS'!AB665))</f>
        <v/>
      </c>
      <c r="J497" s="6" t="str">
        <f>IF(ISBLANK('TtT V5-1 TS'!AK665),"",_xlfn.CONCAT(CHAR(10),CHAR(10),"--- Ressource für Chat---",CHAR(10),'TtT V5-1 TS'!AK665))</f>
        <v/>
      </c>
      <c r="K497" s="6" t="str">
        <f t="shared" si="5"/>
        <v xml:space="preserve">
-*/-*/-*/-*/-*/-*/-*/-*/-*/-*/-*/-*/-*/-*/-*/-*/-*/-*/-*/-*/</v>
      </c>
      <c r="L497" s="7" t="str">
        <f>_xlfn.CONCAT(CHAR(10),Foliennotizen[[#This Row],[von bis - BS-Teilung]:[Zusatz Notes]])</f>
        <v xml:space="preserve">
[05m; bis 15:24 --- Folie 12.5-12.7 (3)]
ID: 12.01.01.04_p_EN | Einheit 12: Formal Framework | Baustein 1: Training concept conversation guide
Inhalt 1: Consultation training (Exercise) | Schritt 4: 4/5 WL speaks
Aktive Rolle:
Talk:
- Mind maps on:
- 1. Framework conditions (3Z)
- 2. Content-related
- 3. Organization
- Summary
-*/-*/-*/-*/-*/-*/-*/-*/-*/-*/-*/-*/-*/-*/-*/-*/-*/-*/-*/-*/</v>
      </c>
    </row>
    <row r="498" spans="1:12" x14ac:dyDescent="0.2">
      <c r="A498" s="6">
        <f>'TtT V5-1 TS'!$B667</f>
        <v>7</v>
      </c>
      <c r="B498" s="6" t="e">
        <f>'TtT V5-1 TS'!#REF!</f>
        <v>#REF!</v>
      </c>
      <c r="C498" s="6" t="str" cm="1">
        <f t="array" ref="C498">_xlfn.IFS('TtT V5-1 TS'!AD667="na","na",'TtT V5-1 TS'!AD667='TtT V5-1 TS'!AF667,_xlfn.CONCAT('TtT V5-1 TS'!AE667),'TtT V5-1 TS'!AD667&lt;&gt;'TtT V5-1 TS'!AF667,_xlfn.CONCAT('TtT V5-1 TS'!AE667,"-",'TtT V5-1 TS'!AG667))</f>
        <v>na</v>
      </c>
      <c r="D498" s="14" t="str">
        <f>_xlfn.CONCAT("[",TEXT('TtT V5-1 TS'!G667,"mm" ),"m; bis ",TEXT('TtT V5-1 TS'!J667,"hh:mm")," --- Folie ",Foliennotizen[[#This Row],[Folien]]," (",TEXT('TtT V5-1 TS'!AH667,"#"),")]")</f>
        <v>[02m; bis 15:29 --- Folie na (na)]</v>
      </c>
      <c r="E498" s="6" t="str">
        <f>_xlfn.CONCAT(CHAR(10),"ID: ",'TtT V5-1 TS'!L667," | Einheit ",'TtT V5-1 TS'!M667,": ",'TtT V5-1 TS'!N667," | Baustein ",'TtT V5-1 TS'!O667,": ",'TtT V5-1 TS'!P667)</f>
        <v xml:space="preserve">
ID: 12.01.01a.01_p_EN | Einheit 12: Formal Framework | Baustein 1: Workshop planning</v>
      </c>
      <c r="F498" s="6" t="str">
        <f>_xlfn.CONCAT(CHAR(10),"Inhalt ",'TtT V5-1 TS'!Q667,": ",'TtT V5-1 TS'!R667," (",'TtT V5-1 TS'!S667,") | Schritt ",'TtT V5-1 TS'!T667,": ",'TtT V5-1 TS'!U667)</f>
        <v xml:space="preserve">
Inhalt 01a: Workshop planning (Mindmap) | Schritt 1: 1/9 WL preparation  </v>
      </c>
      <c r="G498" s="6" t="str">
        <f>_xlfn.CONCAT(CHAR(10),CHAR(10),"Aktive Rolle:",CHAR(10),'TtT V5-1 TS'!Z667)</f>
        <v xml:space="preserve">
Aktive Rolle:
Task:
- Divide participants into 3 groups, one flipchart per group.
- "In groups, develop a mind map on the question: What do I need to consider when planning a workshop/training?"
- Each group has a different mind map with a different guiding question, the details are on the board
- Time: 9 min
- Detailed presentation of the results by each group in plenary, max. 5 min</v>
      </c>
      <c r="H498" s="6" t="str">
        <f>IF(ISBLANK('TtT V5-1 TS'!AA667),"",_xlfn.CONCAT(CHAR(10),CHAR(10),"Passive Rolle:",CHAR(10),'TtT V5-1 TS'!AA667))</f>
        <v/>
      </c>
      <c r="I498" s="6" t="str">
        <f>IF(ISBLANK('TtT V5-1 TS'!AB667),"",_xlfn.CONCAT(CHAR(10),CHAR(10),"--- Text für Chat---",CHAR(10),'TtT V5-1 TS'!AB667))</f>
        <v xml:space="preserve">
--- Text für Chat---
Guiding questions for the groups:
* guiding question for group 1: "Which aspects that fundamentally influence the design of the workshop should be addressed first?"
* guiding question for group 2: "How do you develop the content? What should guide the design?"
* guiding question for group 3: "What organizational aspects and steps are involved in designing a workshop?"</v>
      </c>
      <c r="J498" s="6" t="str">
        <f>IF(ISBLANK('TtT V5-1 TS'!AK667),"",_xlfn.CONCAT(CHAR(10),CHAR(10),"--- Ressource für Chat---",CHAR(10),'TtT V5-1 TS'!AK667))</f>
        <v/>
      </c>
      <c r="K498" s="6" t="str">
        <f t="shared" si="5"/>
        <v xml:space="preserve">
-*/-*/-*/-*/-*/-*/-*/-*/-*/-*/-*/-*/-*/-*/-*/-*/-*/-*/-*/-*/</v>
      </c>
      <c r="L498" s="7" t="str">
        <f>_xlfn.CONCAT(CHAR(10),Foliennotizen[[#This Row],[von bis - BS-Teilung]:[Zusatz Notes]])</f>
        <v xml:space="preserve">
[02m; bis 15:29 --- Folie na (na)]
ID: 12.01.01a.01_p_EN | Einheit 12: Formal Framework | Baustein 1: Workshop planning
Inhalt 01a: Workshop planning (Mindmap) | Schritt 1: 1/9 WL preparation  
Aktive Rolle:
Task:
- Divide participants into 3 groups, one flipchart per group.
- "In groups, develop a mind map on the question: What do I need to consider when planning a workshop/training?"
- Each group has a different mind map with a different guiding question, the details are on the board
- Time: 9 min
- Detailed presentation of the results by each group in plenary, max. 5 min
--- Text für Chat---
Guiding questions for the groups:
* guiding question for group 1: "Which aspects that fundamentally influence the design of the workshop should be addressed first?"
* guiding question for group 2: "How do you develop the content? What should guide the design?"
* guiding question for group 3: "What organizational aspects and steps are involved in designing a workshop?"
-*/-*/-*/-*/-*/-*/-*/-*/-*/-*/-*/-*/-*/-*/-*/-*/-*/-*/-*/-*/</v>
      </c>
    </row>
    <row r="499" spans="1:12" x14ac:dyDescent="0.2">
      <c r="A499" s="6">
        <f>'TtT V5-1 TS'!$B668</f>
        <v>7</v>
      </c>
      <c r="B499" s="6" t="e">
        <f>'TtT V5-1 TS'!#REF!</f>
        <v>#REF!</v>
      </c>
      <c r="C499" s="6" t="str" cm="1">
        <f t="array" ref="C499">_xlfn.IFS('TtT V5-1 TS'!AD668="na","na",'TtT V5-1 TS'!AD668='TtT V5-1 TS'!AF668,_xlfn.CONCAT('TtT V5-1 TS'!AE668),'TtT V5-1 TS'!AD668&lt;&gt;'TtT V5-1 TS'!AF668,_xlfn.CONCAT('TtT V5-1 TS'!AE668,"-",'TtT V5-1 TS'!AG668))</f>
        <v>na</v>
      </c>
      <c r="D499" s="14" t="str">
        <f>_xlfn.CONCAT("[",TEXT('TtT V5-1 TS'!G668,"mm" ),"m; bis ",TEXT('TtT V5-1 TS'!J668,"hh:mm")," --- Folie ",Foliennotizen[[#This Row],[Folien]]," (",TEXT('TtT V5-1 TS'!AH668,"#"),")]")</f>
        <v>[09m; bis 15:29 --- Folie na (na)]</v>
      </c>
      <c r="E499" s="6" t="str">
        <f>_xlfn.CONCAT(CHAR(10),"ID: ",'TtT V5-1 TS'!L668," | Einheit ",'TtT V5-1 TS'!M668,": ",'TtT V5-1 TS'!N668," | Baustein ",'TtT V5-1 TS'!O668,": ",'TtT V5-1 TS'!P668)</f>
        <v xml:space="preserve">
ID: 12.01.01a.02_p_EN | Einheit 12: Formal Framework | Baustein 1: Workshop planning</v>
      </c>
      <c r="F499" s="6" t="str">
        <f>_xlfn.CONCAT(CHAR(10),"Inhalt ",'TtT V5-1 TS'!Q668,": ",'TtT V5-1 TS'!R668," (",'TtT V5-1 TS'!S668,") | Schritt ",'TtT V5-1 TS'!T668,": ",'TtT V5-1 TS'!U668)</f>
        <v xml:space="preserve">
Inhalt 01a: Workshop planning (Mindmap) | Schritt 2: 2/9 Participant group work</v>
      </c>
      <c r="G499" s="6" t="str">
        <f>_xlfn.CONCAT(CHAR(10),CHAR(10),"Aktive Rolle:",CHAR(10),'TtT V5-1 TS'!Z668)</f>
        <v xml:space="preserve">
Aktive Rolle:
Participants: group work</v>
      </c>
      <c r="H499" s="6" t="str">
        <f>IF(ISBLANK('TtT V5-1 TS'!AA668),"",_xlfn.CONCAT(CHAR(10),CHAR(10),"Passive Rolle:",CHAR(10),'TtT V5-1 TS'!AA668))</f>
        <v/>
      </c>
      <c r="I499" s="6" t="str">
        <f>IF(ISBLANK('TtT V5-1 TS'!AB668),"",_xlfn.CONCAT(CHAR(10),CHAR(10),"--- Text für Chat---",CHAR(10),'TtT V5-1 TS'!AB668))</f>
        <v/>
      </c>
      <c r="J499" s="6" t="str">
        <f>IF(ISBLANK('TtT V5-1 TS'!AK668),"",_xlfn.CONCAT(CHAR(10),CHAR(10),"--- Ressource für Chat---",CHAR(10),'TtT V5-1 TS'!AK668))</f>
        <v/>
      </c>
      <c r="K499" s="6" t="str">
        <f t="shared" si="5"/>
        <v xml:space="preserve">
-*/-*/-*/-*/-*/-*/-*/-*/-*/-*/-*/-*/-*/-*/-*/-*/-*/-*/-*/-*/</v>
      </c>
      <c r="L499" s="7" t="str">
        <f>_xlfn.CONCAT(CHAR(10),Foliennotizen[[#This Row],[von bis - BS-Teilung]:[Zusatz Notes]])</f>
        <v xml:space="preserve">
[09m; bis 15:29 --- Folie na (na)]
ID: 12.01.01a.02_p_EN | Einheit 12: Formal Framework | Baustein 1: Workshop planning
Inhalt 01a: Workshop planning (Mindmap) | Schritt 2: 2/9 Participant group work
Aktive Rolle:
Participants: group work
-*/-*/-*/-*/-*/-*/-*/-*/-*/-*/-*/-*/-*/-*/-*/-*/-*/-*/-*/-*/</v>
      </c>
    </row>
    <row r="500" spans="1:12" x14ac:dyDescent="0.2">
      <c r="A500" s="6">
        <f>'TtT V5-1 TS'!$B669</f>
        <v>7</v>
      </c>
      <c r="B500" s="6" t="e">
        <f>'TtT V5-1 TS'!#REF!</f>
        <v>#REF!</v>
      </c>
      <c r="C500" s="6" t="str" cm="1">
        <f t="array" ref="C500">_xlfn.IFS('TtT V5-1 TS'!AD669="na","na",'TtT V5-1 TS'!AD669='TtT V5-1 TS'!AF669,_xlfn.CONCAT('TtT V5-1 TS'!AE669),'TtT V5-1 TS'!AD669&lt;&gt;'TtT V5-1 TS'!AF669,_xlfn.CONCAT('TtT V5-1 TS'!AE669,"-",'TtT V5-1 TS'!AG669))</f>
        <v>na</v>
      </c>
      <c r="D500" s="14" t="str">
        <f>_xlfn.CONCAT("[",TEXT('TtT V5-1 TS'!G669,"mm" ),"m; bis ",TEXT('TtT V5-1 TS'!J669,"hh:mm")," --- Folie ",Foliennotizen[[#This Row],[Folien]]," (",TEXT('TtT V5-1 TS'!AH669,"#"),")]")</f>
        <v>[05m; bis 15:29 --- Folie na (na)]</v>
      </c>
      <c r="E500" s="6" t="str">
        <f>_xlfn.CONCAT(CHAR(10),"ID: ",'TtT V5-1 TS'!L669," | Einheit ",'TtT V5-1 TS'!M669,": ",'TtT V5-1 TS'!N669," | Baustein ",'TtT V5-1 TS'!O669,": ",'TtT V5-1 TS'!P669)</f>
        <v xml:space="preserve">
ID: 12.01.01a.03_p_EN | Einheit 12: Formal Framework | Baustein 1: Workshop planning</v>
      </c>
      <c r="F500" s="6" t="str">
        <f>_xlfn.CONCAT(CHAR(10),"Inhalt ",'TtT V5-1 TS'!Q669,": ",'TtT V5-1 TS'!R669," (",'TtT V5-1 TS'!S669,") | Schritt ",'TtT V5-1 TS'!T669,": ",'TtT V5-1 TS'!U669)</f>
        <v xml:space="preserve">
Inhalt 01a: Workshop planning (Mindmap) | Schritt 3: 3/9  Participants group 1 present (first step)</v>
      </c>
      <c r="G500" s="6" t="str">
        <f>_xlfn.CONCAT(CHAR(10),CHAR(10),"Aktive Rolle:",CHAR(10),'TtT V5-1 TS'!Z669)</f>
        <v xml:space="preserve">
Aktive Rolle:
Moderation:
- Guiding question Group 1: "What are the key aspects that fundamentally influence the design of the workshop and should be addressed first?"
- Moderate discussion, max. 5 min</v>
      </c>
      <c r="H500" s="6" t="str">
        <f>IF(ISBLANK('TtT V5-1 TS'!AA669),"",_xlfn.CONCAT(CHAR(10),CHAR(10),"Passive Rolle:",CHAR(10),'TtT V5-1 TS'!AA669))</f>
        <v/>
      </c>
      <c r="I500" s="6" t="str">
        <f>IF(ISBLANK('TtT V5-1 TS'!AB669),"",_xlfn.CONCAT(CHAR(10),CHAR(10),"--- Text für Chat---",CHAR(10),'TtT V5-1 TS'!AB669))</f>
        <v/>
      </c>
      <c r="J500" s="6" t="str">
        <f>IF(ISBLANK('TtT V5-1 TS'!AK669),"",_xlfn.CONCAT(CHAR(10),CHAR(10),"--- Ressource für Chat---",CHAR(10),'TtT V5-1 TS'!AK669))</f>
        <v/>
      </c>
      <c r="K500" s="6" t="str">
        <f t="shared" si="5"/>
        <v xml:space="preserve">
-*/-*/-*/-*/-*/-*/-*/-*/-*/-*/-*/-*/-*/-*/-*/-*/-*/-*/-*/-*/</v>
      </c>
      <c r="L500" s="7" t="str">
        <f>_xlfn.CONCAT(CHAR(10),Foliennotizen[[#This Row],[von bis - BS-Teilung]:[Zusatz Notes]])</f>
        <v xml:space="preserve">
[05m; bis 15:29 --- Folie na (na)]
ID: 12.01.01a.03_p_EN | Einheit 12: Formal Framework | Baustein 1: Workshop planning
Inhalt 01a: Workshop planning (Mindmap) | Schritt 3: 3/9  Participants group 1 present (first step)
Aktive Rolle:
Moderation:
- Guiding question Group 1: "What are the key aspects that fundamentally influence the design of the workshop and should be addressed first?"
- Moderate discussion, max. 5 min
-*/-*/-*/-*/-*/-*/-*/-*/-*/-*/-*/-*/-*/-*/-*/-*/-*/-*/-*/-*/</v>
      </c>
    </row>
    <row r="501" spans="1:12" x14ac:dyDescent="0.2">
      <c r="A501" s="6">
        <f>'TtT V5-1 TS'!$B671</f>
        <v>7</v>
      </c>
      <c r="B501" s="6" t="e">
        <f>'TtT V5-1 TS'!#REF!</f>
        <v>#REF!</v>
      </c>
      <c r="C501" s="6" t="str" cm="1">
        <f t="array" ref="C501">_xlfn.IFS('TtT V5-1 TS'!AD671="na","na",'TtT V5-1 TS'!AD671='TtT V5-1 TS'!AF671,_xlfn.CONCAT('TtT V5-1 TS'!AE671),'TtT V5-1 TS'!AD671&lt;&gt;'TtT V5-1 TS'!AF671,_xlfn.CONCAT('TtT V5-1 TS'!AE671,"-",'TtT V5-1 TS'!AG671))</f>
        <v>na</v>
      </c>
      <c r="D501" s="14" t="str">
        <f>_xlfn.CONCAT("[",TEXT('TtT V5-1 TS'!G671,"mm" ),"m; bis ",TEXT('TtT V5-1 TS'!J671,"hh:mm")," --- Folie ",Foliennotizen[[#This Row],[Folien]]," (",TEXT('TtT V5-1 TS'!AH671,"#"),")]")</f>
        <v>[05m; bis 15:29 --- Folie na (na)]</v>
      </c>
      <c r="E501" s="6" t="str">
        <f>_xlfn.CONCAT(CHAR(10),"ID: ",'TtT V5-1 TS'!L671," | Einheit ",'TtT V5-1 TS'!M671,": ",'TtT V5-1 TS'!N671," | Baustein ",'TtT V5-1 TS'!O671,": ",'TtT V5-1 TS'!P671)</f>
        <v xml:space="preserve">
ID: 12.01.01a.05_p_EN | Einheit 12: Formal Framework | Baustein 1: Workshop planning</v>
      </c>
      <c r="F501" s="6" t="str">
        <f>_xlfn.CONCAT(CHAR(10),"Inhalt ",'TtT V5-1 TS'!Q671,": ",'TtT V5-1 TS'!R671," (",'TtT V5-1 TS'!S671,") | Schritt ",'TtT V5-1 TS'!T671,": ",'TtT V5-1 TS'!U671)</f>
        <v xml:space="preserve">
Inhalt 01a: Workshop planning (Mindmap) | Schritt 5: 5/9 Participants group 2 present (content)</v>
      </c>
      <c r="G501" s="6" t="str">
        <f>_xlfn.CONCAT(CHAR(10),CHAR(10),"Aktive Rolle:",CHAR(10),'TtT V5-1 TS'!Z671)</f>
        <v xml:space="preserve">
Aktive Rolle:
Moderation:
- Guiding question Group 2: "How do you develop the content? What should you consider when designing it?"
- Moderate discussion, max. 5 min</v>
      </c>
      <c r="H501" s="6" t="str">
        <f>IF(ISBLANK('TtT V5-1 TS'!AA671),"",_xlfn.CONCAT(CHAR(10),CHAR(10),"Passive Rolle:",CHAR(10),'TtT V5-1 TS'!AA671))</f>
        <v/>
      </c>
      <c r="I501" s="6" t="str">
        <f>IF(ISBLANK('TtT V5-1 TS'!AB671),"",_xlfn.CONCAT(CHAR(10),CHAR(10),"--- Text für Chat---",CHAR(10),'TtT V5-1 TS'!AB671))</f>
        <v/>
      </c>
      <c r="J501" s="6" t="str">
        <f>IF(ISBLANK('TtT V5-1 TS'!AK671),"",_xlfn.CONCAT(CHAR(10),CHAR(10),"--- Ressource für Chat---",CHAR(10),'TtT V5-1 TS'!AK671))</f>
        <v/>
      </c>
      <c r="K501" s="6" t="str">
        <f t="shared" si="5"/>
        <v xml:space="preserve">
-*/-*/-*/-*/-*/-*/-*/-*/-*/-*/-*/-*/-*/-*/-*/-*/-*/-*/-*/-*/</v>
      </c>
      <c r="L501" s="7" t="str">
        <f>_xlfn.CONCAT(CHAR(10),Foliennotizen[[#This Row],[von bis - BS-Teilung]:[Zusatz Notes]])</f>
        <v xml:space="preserve">
[05m; bis 15:29 --- Folie na (na)]
ID: 12.01.01a.05_p_EN | Einheit 12: Formal Framework | Baustein 1: Workshop planning
Inhalt 01a: Workshop planning (Mindmap) | Schritt 5: 5/9 Participants group 2 present (content)
Aktive Rolle:
Moderation:
- Guiding question Group 2: "How do you develop the content? What should you consider when designing it?"
- Moderate discussion, max. 5 min
-*/-*/-*/-*/-*/-*/-*/-*/-*/-*/-*/-*/-*/-*/-*/-*/-*/-*/-*/-*/</v>
      </c>
    </row>
    <row r="502" spans="1:12" x14ac:dyDescent="0.2">
      <c r="A502" s="6">
        <f>'TtT V5-1 TS'!$B672</f>
        <v>7</v>
      </c>
      <c r="B502" s="6" t="e">
        <f>'TtT V5-1 TS'!#REF!</f>
        <v>#REF!</v>
      </c>
      <c r="C502" s="6" t="str" cm="1">
        <f t="array" ref="C502">_xlfn.IFS('TtT V5-1 TS'!AD672="na","na",'TtT V5-1 TS'!AD672='TtT V5-1 TS'!AF672,_xlfn.CONCAT('TtT V5-1 TS'!AE672),'TtT V5-1 TS'!AD672&lt;&gt;'TtT V5-1 TS'!AF672,_xlfn.CONCAT('TtT V5-1 TS'!AE672,"-",'TtT V5-1 TS'!AG672))</f>
        <v>na</v>
      </c>
      <c r="D502" s="14" t="str">
        <f>_xlfn.CONCAT("[",TEXT('TtT V5-1 TS'!G672,"mm" ),"m; bis ",TEXT('TtT V5-1 TS'!J672,"hh:mm")," --- Folie ",Foliennotizen[[#This Row],[Folien]]," (",TEXT('TtT V5-1 TS'!AH672,"#"),")]")</f>
        <v>[01m; bis 15:29 --- Folie na (na)]</v>
      </c>
      <c r="E502" s="6" t="str">
        <f>_xlfn.CONCAT(CHAR(10),"ID: ",'TtT V5-1 TS'!L672," | Einheit ",'TtT V5-1 TS'!M672,": ",'TtT V5-1 TS'!N672," | Baustein ",'TtT V5-1 TS'!O672,": ",'TtT V5-1 TS'!P672)</f>
        <v xml:space="preserve">
ID: 12.01.01a.06_p_EN | Einheit 12: Formal Framework | Baustein 1: Workshop planning</v>
      </c>
      <c r="F502" s="6" t="str">
        <f>_xlfn.CONCAT(CHAR(10),"Inhalt ",'TtT V5-1 TS'!Q672,": ",'TtT V5-1 TS'!R672," (",'TtT V5-1 TS'!S672,") | Schritt ",'TtT V5-1 TS'!T672,": ",'TtT V5-1 TS'!U672)</f>
        <v xml:space="preserve">
Inhalt 01a: Workshop planning (Mindmap) | Schritt 6: 6/9 WL presents topic 2 (content)</v>
      </c>
      <c r="G502" s="6" t="str">
        <f>_xlfn.CONCAT(CHAR(10),CHAR(10),"Aktive Rolle:",CHAR(10),'TtT V5-1 TS'!Z672)</f>
        <v xml:space="preserve">
Aktive Rolle:
Talk:
- Importance of the sequence: General Objectives, Topics, Learning Objectives, Schedule, Content, and Methods
- Possibly highlight important points that were missing in the participants' mind maps</v>
      </c>
      <c r="H502" s="6" t="str">
        <f>IF(ISBLANK('TtT V5-1 TS'!AA672),"",_xlfn.CONCAT(CHAR(10),CHAR(10),"Passive Rolle:",CHAR(10),'TtT V5-1 TS'!AA672))</f>
        <v/>
      </c>
      <c r="I502" s="6" t="str">
        <f>IF(ISBLANK('TtT V5-1 TS'!AB672),"",_xlfn.CONCAT(CHAR(10),CHAR(10),"--- Text für Chat---",CHAR(10),'TtT V5-1 TS'!AB672))</f>
        <v/>
      </c>
      <c r="J502" s="6" t="str">
        <f>IF(ISBLANK('TtT V5-1 TS'!AK672),"",_xlfn.CONCAT(CHAR(10),CHAR(10),"--- Ressource für Chat---",CHAR(10),'TtT V5-1 TS'!AK672))</f>
        <v/>
      </c>
      <c r="K502" s="6" t="str">
        <f t="shared" si="5"/>
        <v xml:space="preserve">
-*/-*/-*/-*/-*/-*/-*/-*/-*/-*/-*/-*/-*/-*/-*/-*/-*/-*/-*/-*/</v>
      </c>
      <c r="L502" s="7" t="str">
        <f>_xlfn.CONCAT(CHAR(10),Foliennotizen[[#This Row],[von bis - BS-Teilung]:[Zusatz Notes]])</f>
        <v xml:space="preserve">
[01m; bis 15:29 --- Folie na (na)]
ID: 12.01.01a.06_p_EN | Einheit 12: Formal Framework | Baustein 1: Workshop planning
Inhalt 01a: Workshop planning (Mindmap) | Schritt 6: 6/9 WL presents topic 2 (content)
Aktive Rolle:
Talk:
- Importance of the sequence: General Objectives, Topics, Learning Objectives, Schedule, Content, and Methods
- Possibly highlight important points that were missing in the participants' mind maps
-*/-*/-*/-*/-*/-*/-*/-*/-*/-*/-*/-*/-*/-*/-*/-*/-*/-*/-*/-*/</v>
      </c>
    </row>
    <row r="503" spans="1:12" x14ac:dyDescent="0.2">
      <c r="A503" s="6">
        <f>'TtT V5-1 TS'!$B673</f>
        <v>7</v>
      </c>
      <c r="B503" s="6" t="e">
        <f>'TtT V5-1 TS'!#REF!</f>
        <v>#REF!</v>
      </c>
      <c r="C503" s="6" t="str" cm="1">
        <f t="array" ref="C503">_xlfn.IFS('TtT V5-1 TS'!AD673="na","na",'TtT V5-1 TS'!AD673='TtT V5-1 TS'!AF673,_xlfn.CONCAT('TtT V5-1 TS'!AE673),'TtT V5-1 TS'!AD673&lt;&gt;'TtT V5-1 TS'!AF673,_xlfn.CONCAT('TtT V5-1 TS'!AE673,"-",'TtT V5-1 TS'!AG673))</f>
        <v>na</v>
      </c>
      <c r="D503" s="14" t="str">
        <f>_xlfn.CONCAT("[",TEXT('TtT V5-1 TS'!G673,"mm" ),"m; bis ",TEXT('TtT V5-1 TS'!J673,"hh:mm")," --- Folie ",Foliennotizen[[#This Row],[Folien]]," (",TEXT('TtT V5-1 TS'!AH673,"#"),")]")</f>
        <v>[05m; bis 15:29 --- Folie na (na)]</v>
      </c>
      <c r="E503" s="6" t="str">
        <f>_xlfn.CONCAT(CHAR(10),"ID: ",'TtT V5-1 TS'!L673," | Einheit ",'TtT V5-1 TS'!M673,": ",'TtT V5-1 TS'!N673," | Baustein ",'TtT V5-1 TS'!O673,": ",'TtT V5-1 TS'!P673)</f>
        <v xml:space="preserve">
ID: 12.01.01a.07_p_EN | Einheit 12: Formal Framework | Baustein 1: Workshop planning</v>
      </c>
      <c r="F503" s="6" t="str">
        <f>_xlfn.CONCAT(CHAR(10),"Inhalt ",'TtT V5-1 TS'!Q673,": ",'TtT V5-1 TS'!R673," (",'TtT V5-1 TS'!S673,") | Schritt ",'TtT V5-1 TS'!T673,": ",'TtT V5-1 TS'!U673)</f>
        <v xml:space="preserve">
Inhalt 01a: Workshop planning (Mindmap) | Schritt 7: 7/9 Participants group 3 presents (Organizational)</v>
      </c>
      <c r="G503" s="6" t="str">
        <f>_xlfn.CONCAT(CHAR(10),CHAR(10),"Aktive Rolle:",CHAR(10),'TtT V5-1 TS'!Z673)</f>
        <v xml:space="preserve">
Aktive Rolle:
Moderation:
- Guiding question Group 3: "What organizational aspects and steps are involved in designing a workshop?"
- Moderate discussion, max. 5 min</v>
      </c>
      <c r="H503" s="6" t="str">
        <f>IF(ISBLANK('TtT V5-1 TS'!AA673),"",_xlfn.CONCAT(CHAR(10),CHAR(10),"Passive Rolle:",CHAR(10),'TtT V5-1 TS'!AA673))</f>
        <v/>
      </c>
      <c r="I503" s="6" t="str">
        <f>IF(ISBLANK('TtT V5-1 TS'!AB673),"",_xlfn.CONCAT(CHAR(10),CHAR(10),"--- Text für Chat---",CHAR(10),'TtT V5-1 TS'!AB673))</f>
        <v/>
      </c>
      <c r="J503" s="6" t="str">
        <f>IF(ISBLANK('TtT V5-1 TS'!AK673),"",_xlfn.CONCAT(CHAR(10),CHAR(10),"--- Ressource für Chat---",CHAR(10),'TtT V5-1 TS'!AK673))</f>
        <v/>
      </c>
      <c r="K503" s="6" t="str">
        <f t="shared" si="5"/>
        <v xml:space="preserve">
-*/-*/-*/-*/-*/-*/-*/-*/-*/-*/-*/-*/-*/-*/-*/-*/-*/-*/-*/-*/</v>
      </c>
      <c r="L503" s="7" t="str">
        <f>_xlfn.CONCAT(CHAR(10),Foliennotizen[[#This Row],[von bis - BS-Teilung]:[Zusatz Notes]])</f>
        <v xml:space="preserve">
[05m; bis 15:29 --- Folie na (na)]
ID: 12.01.01a.07_p_EN | Einheit 12: Formal Framework | Baustein 1: Workshop planning
Inhalt 01a: Workshop planning (Mindmap) | Schritt 7: 7/9 Participants group 3 presents (Organizational)
Aktive Rolle:
Moderation:
- Guiding question Group 3: "What organizational aspects and steps are involved in designing a workshop?"
- Moderate discussion, max. 5 min
-*/-*/-*/-*/-*/-*/-*/-*/-*/-*/-*/-*/-*/-*/-*/-*/-*/-*/-*/-*/</v>
      </c>
    </row>
    <row r="504" spans="1:12" x14ac:dyDescent="0.2">
      <c r="A504" s="6">
        <f>'TtT V5-1 TS'!$B675</f>
        <v>7</v>
      </c>
      <c r="B504" s="6" t="e">
        <f>'TtT V5-1 TS'!#REF!</f>
        <v>#REF!</v>
      </c>
      <c r="C504" s="6" t="str" cm="1">
        <f t="array" ref="C504">_xlfn.IFS('TtT V5-1 TS'!AD675="na","na",'TtT V5-1 TS'!AD675='TtT V5-1 TS'!AF675,_xlfn.CONCAT('TtT V5-1 TS'!AE675),'TtT V5-1 TS'!AD675&lt;&gt;'TtT V5-1 TS'!AF675,_xlfn.CONCAT('TtT V5-1 TS'!AE675,"-",'TtT V5-1 TS'!AG675))</f>
        <v>na</v>
      </c>
      <c r="D504" s="14" t="str">
        <f>_xlfn.CONCAT("[",TEXT('TtT V5-1 TS'!G675,"mm" ),"m; bis ",TEXT('TtT V5-1 TS'!J675,"hh:mm")," --- Folie ",Foliennotizen[[#This Row],[Folien]]," (",TEXT('TtT V5-1 TS'!AH675,"#"),")]")</f>
        <v>[01m; bis 15:29 --- Folie na (na)]</v>
      </c>
      <c r="E504" s="6" t="str">
        <f>_xlfn.CONCAT(CHAR(10),"ID: ",'TtT V5-1 TS'!L675," | Einheit ",'TtT V5-1 TS'!M675,": ",'TtT V5-1 TS'!N675," | Baustein ",'TtT V5-1 TS'!O675,": ",'TtT V5-1 TS'!P675)</f>
        <v xml:space="preserve">
ID: 12.01.01a.09_p_EN | Einheit 12: Formal Framework | Baustein 1: Workshop planning</v>
      </c>
      <c r="F504" s="6" t="str">
        <f>_xlfn.CONCAT(CHAR(10),"Inhalt ",'TtT V5-1 TS'!Q675,": ",'TtT V5-1 TS'!R675," (",'TtT V5-1 TS'!S675,") | Schritt ",'TtT V5-1 TS'!T675,": ",'TtT V5-1 TS'!U675)</f>
        <v xml:space="preserve">
Inhalt 01a: Workshop planning (Mindmap) | Schritt 9: 9/9 WL presents (Summary)</v>
      </c>
      <c r="G504" s="6" t="str">
        <f>_xlfn.CONCAT(CHAR(10),CHAR(10),"Aktive Rolle:",CHAR(10),'TtT V5-1 TS'!Z675)</f>
        <v xml:space="preserve">
Aktive Rolle:
Talk:
- Presentation of the entire mind map
- Possibly highlight important points that were missing in the participants' mind maps.</v>
      </c>
      <c r="H504" s="6" t="str">
        <f>IF(ISBLANK('TtT V5-1 TS'!AA675),"",_xlfn.CONCAT(CHAR(10),CHAR(10),"Passive Rolle:",CHAR(10),'TtT V5-1 TS'!AA675))</f>
        <v/>
      </c>
      <c r="I504" s="6" t="str">
        <f>IF(ISBLANK('TtT V5-1 TS'!AB675),"",_xlfn.CONCAT(CHAR(10),CHAR(10),"--- Text für Chat---",CHAR(10),'TtT V5-1 TS'!AB675))</f>
        <v/>
      </c>
      <c r="J504" s="6" t="str">
        <f>IF(ISBLANK('TtT V5-1 TS'!AK675),"",_xlfn.CONCAT(CHAR(10),CHAR(10),"--- Ressource für Chat---",CHAR(10),'TtT V5-1 TS'!AK675))</f>
        <v/>
      </c>
      <c r="K504" s="6" t="str">
        <f t="shared" si="5"/>
        <v xml:space="preserve">
-*/-*/-*/-*/-*/-*/-*/-*/-*/-*/-*/-*/-*/-*/-*/-*/-*/-*/-*/-*/</v>
      </c>
      <c r="L504" s="7" t="str">
        <f>_xlfn.CONCAT(CHAR(10),Foliennotizen[[#This Row],[von bis - BS-Teilung]:[Zusatz Notes]])</f>
        <v xml:space="preserve">
[01m; bis 15:29 --- Folie na (na)]
ID: 12.01.01a.09_p_EN | Einheit 12: Formal Framework | Baustein 1: Workshop planning
Inhalt 01a: Workshop planning (Mindmap) | Schritt 9: 9/9 WL presents (Summary)
Aktive Rolle:
Talk:
- Presentation of the entire mind map
- Possibly highlight important points that were missing in the participants' mind maps.
-*/-*/-*/-*/-*/-*/-*/-*/-*/-*/-*/-*/-*/-*/-*/-*/-*/-*/-*/-*/</v>
      </c>
    </row>
    <row r="505" spans="1:12" x14ac:dyDescent="0.2">
      <c r="A505" s="6">
        <f>'TtT V5-1 TS'!$B676</f>
        <v>7</v>
      </c>
      <c r="B505" s="6" t="e">
        <f>'TtT V5-1 TS'!#REF!</f>
        <v>#REF!</v>
      </c>
      <c r="C505" s="6" t="str" cm="1">
        <f t="array" ref="C505">_xlfn.IFS('TtT V5-1 TS'!AD676="na","na",'TtT V5-1 TS'!AD676='TtT V5-1 TS'!AF676,_xlfn.CONCAT('TtT V5-1 TS'!AE676),'TtT V5-1 TS'!AD676&lt;&gt;'TtT V5-1 TS'!AF676,_xlfn.CONCAT('TtT V5-1 TS'!AE676,"-",'TtT V5-1 TS'!AG676))</f>
        <v>13.1-13.2</v>
      </c>
      <c r="D505" s="14" t="str">
        <f>_xlfn.CONCAT("[",TEXT('TtT V5-1 TS'!G676,"mm" ),"m; bis ",TEXT('TtT V5-1 TS'!J676,"hh:mm")," --- Folie ",Foliennotizen[[#This Row],[Folien]]," (",TEXT('TtT V5-1 TS'!AH676,"#"),")]")</f>
        <v>[08m; bis 15:37 --- Folie 13.1-13.2 (2)]</v>
      </c>
      <c r="E505" s="6" t="str">
        <f>_xlfn.CONCAT(CHAR(10),"ID: ",'TtT V5-1 TS'!L676," | Einheit ",'TtT V5-1 TS'!M676,": ",'TtT V5-1 TS'!N676," | Baustein ",'TtT V5-1 TS'!O676,": ",'TtT V5-1 TS'!P676)</f>
        <v xml:space="preserve">
ID: 13.01.01.01_p_EN | Einheit 13: Conclusion of the first day | Baustein 1: Recapitulation</v>
      </c>
      <c r="F505" s="6" t="str">
        <f>_xlfn.CONCAT(CHAR(10),"Inhalt ",'TtT V5-1 TS'!Q676,": ",'TtT V5-1 TS'!R676," (",'TtT V5-1 TS'!S676,") | Schritt ",'TtT V5-1 TS'!T676,": ",'TtT V5-1 TS'!U676)</f>
        <v xml:space="preserve">
Inhalt 1: First workshop day (Inventory) | Schritt 1: Participants work</v>
      </c>
      <c r="G505" s="6" t="str">
        <f>_xlfn.CONCAT(CHAR(10),CHAR(10),"Aktive Rolle:",CHAR(10),'TtT V5-1 TS'!Z676)</f>
        <v xml:space="preserve">
Aktive Rolle:
Task:
- "Feel free to note down the aspects of today that are relevant to you (and your everyday work). For example, using the loot sheet."
- Time: about 5 minutes</v>
      </c>
      <c r="H505" s="6" t="str">
        <f>IF(ISBLANK('TtT V5-1 TS'!AA676),"",_xlfn.CONCAT(CHAR(10),CHAR(10),"Passive Rolle:",CHAR(10),'TtT V5-1 TS'!AA676))</f>
        <v/>
      </c>
      <c r="I505" s="6" t="str">
        <f>IF(ISBLANK('TtT V5-1 TS'!AB676),"",_xlfn.CONCAT(CHAR(10),CHAR(10),"--- Text für Chat---",CHAR(10),'TtT V5-1 TS'!AB676))</f>
        <v/>
      </c>
      <c r="J505" s="6" t="str">
        <f>IF(ISBLANK('TtT V5-1 TS'!AK676),"",_xlfn.CONCAT(CHAR(10),CHAR(10),"--- Ressource für Chat---",CHAR(10),'TtT V5-1 TS'!AK676))</f>
        <v/>
      </c>
      <c r="K505" s="6" t="str">
        <f t="shared" si="5"/>
        <v xml:space="preserve">
-*/-*/-*/-*/-*/-*/-*/-*/-*/-*/-*/-*/-*/-*/-*/-*/-*/-*/-*/-*/</v>
      </c>
      <c r="L505" s="7" t="str">
        <f>_xlfn.CONCAT(CHAR(10),Foliennotizen[[#This Row],[von bis - BS-Teilung]:[Zusatz Notes]])</f>
        <v xml:space="preserve">
[08m; bis 15:37 --- Folie 13.1-13.2 (2)]
ID: 13.01.01.01_p_EN | Einheit 13: Conclusion of the first day | Baustein 1: Recapitulation
Inhalt 1: First workshop day (Inventory) | Schritt 1: Participants work
Aktive Rolle:
Task:
- "Feel free to note down the aspects of today that are relevant to you (and your everyday work). For example, using the loot sheet."
- Time: about 5 minutes
-*/-*/-*/-*/-*/-*/-*/-*/-*/-*/-*/-*/-*/-*/-*/-*/-*/-*/-*/-*/</v>
      </c>
    </row>
    <row r="506" spans="1:12" x14ac:dyDescent="0.2">
      <c r="A506" s="6">
        <f>'TtT V5-1 TS'!$B677</f>
        <v>7</v>
      </c>
      <c r="B506" s="6" t="e">
        <f>'TtT V5-1 TS'!#REF!</f>
        <v>#REF!</v>
      </c>
      <c r="C506" s="6" t="str" cm="1">
        <f t="array" ref="C506">_xlfn.IFS('TtT V5-1 TS'!AD677="na","na",'TtT V5-1 TS'!AD677='TtT V5-1 TS'!AF677,_xlfn.CONCAT('TtT V5-1 TS'!AE677),'TtT V5-1 TS'!AD677&lt;&gt;'TtT V5-1 TS'!AF677,_xlfn.CONCAT('TtT V5-1 TS'!AE677,"-",'TtT V5-1 TS'!AG677))</f>
        <v>na</v>
      </c>
      <c r="D506" s="14" t="str">
        <f>_xlfn.CONCAT("[",TEXT('TtT V5-1 TS'!G677,"mm" ),"m; bis ",TEXT('TtT V5-1 TS'!J677,"hh:mm")," --- Folie ",Foliennotizen[[#This Row],[Folien]]," (",TEXT('TtT V5-1 TS'!AH677,"#"),")]")</f>
        <v>[05m; bis 15:37 --- Folie na (na)]</v>
      </c>
      <c r="E506" s="6" t="str">
        <f>_xlfn.CONCAT(CHAR(10),"ID: ",'TtT V5-1 TS'!L677," | Einheit ",'TtT V5-1 TS'!M677,": ",'TtT V5-1 TS'!N677," | Baustein ",'TtT V5-1 TS'!O677,": ",'TtT V5-1 TS'!P677)</f>
        <v xml:space="preserve">
ID: 13.01.01a.01_p_EN | Einheit 13: Conclusion of the first day | Baustein 1: Recapitulation</v>
      </c>
      <c r="F506" s="6" t="str">
        <f>_xlfn.CONCAT(CHAR(10),"Inhalt ",'TtT V5-1 TS'!Q677,": ",'TtT V5-1 TS'!R677," (",'TtT V5-1 TS'!S677,") | Schritt ",'TtT V5-1 TS'!T677,": ",'TtT V5-1 TS'!U677)</f>
        <v xml:space="preserve">
Inhalt 01a: Summary of day 1 (Ideas out loud) | Schritt 1: Participants provide input</v>
      </c>
      <c r="G506" s="6" t="str">
        <f>_xlfn.CONCAT(CHAR(10),CHAR(10),"Aktive Rolle:",CHAR(10),'TtT V5-1 TS'!Z677)</f>
        <v xml:space="preserve">
Aktive Rolle:
Task:
- Call-out without notes
- "Reflecting on today: what did you learn on the first day? What was particularly relevant for you?"
- Please call-out your answers.</v>
      </c>
      <c r="H506" s="6" t="str">
        <f>IF(ISBLANK('TtT V5-1 TS'!AA677),"",_xlfn.CONCAT(CHAR(10),CHAR(10),"Passive Rolle:",CHAR(10),'TtT V5-1 TS'!AA677))</f>
        <v/>
      </c>
      <c r="I506" s="6" t="str">
        <f>IF(ISBLANK('TtT V5-1 TS'!AB677),"",_xlfn.CONCAT(CHAR(10),CHAR(10),"--- Text für Chat---",CHAR(10),'TtT V5-1 TS'!AB677))</f>
        <v/>
      </c>
      <c r="J506" s="6" t="str">
        <f>IF(ISBLANK('TtT V5-1 TS'!AK677),"",_xlfn.CONCAT(CHAR(10),CHAR(10),"--- Ressource für Chat---",CHAR(10),'TtT V5-1 TS'!AK677))</f>
        <v/>
      </c>
      <c r="K506" s="6" t="str">
        <f t="shared" si="5"/>
        <v xml:space="preserve">
-*/-*/-*/-*/-*/-*/-*/-*/-*/-*/-*/-*/-*/-*/-*/-*/-*/-*/-*/-*/</v>
      </c>
      <c r="L506" s="7" t="str">
        <f>_xlfn.CONCAT(CHAR(10),Foliennotizen[[#This Row],[von bis - BS-Teilung]:[Zusatz Notes]])</f>
        <v xml:space="preserve">
[05m; bis 15:37 --- Folie na (na)]
ID: 13.01.01a.01_p_EN | Einheit 13: Conclusion of the first day | Baustein 1: Recapitulation
Inhalt 01a: Summary of day 1 (Ideas out loud) | Schritt 1: Participants provide input
Aktive Rolle:
Task:
- Call-out without notes
- "Reflecting on today: what did you learn on the first day? What was particularly relevant for you?"
- Please call-out your answers.
-*/-*/-*/-*/-*/-*/-*/-*/-*/-*/-*/-*/-*/-*/-*/-*/-*/-*/-*/-*/</v>
      </c>
    </row>
    <row r="507" spans="1:12" x14ac:dyDescent="0.2">
      <c r="A507" s="6">
        <f>'TtT V5-1 TS'!$B679</f>
        <v>7</v>
      </c>
      <c r="B507" s="6" t="e">
        <f>'TtT V5-1 TS'!#REF!</f>
        <v>#REF!</v>
      </c>
      <c r="C507" s="6" t="str" cm="1">
        <f t="array" ref="C507">_xlfn.IFS('TtT V5-1 TS'!AD679="na","na",'TtT V5-1 TS'!AD679='TtT V5-1 TS'!AF679,_xlfn.CONCAT('TtT V5-1 TS'!AE679),'TtT V5-1 TS'!AD679&lt;&gt;'TtT V5-1 TS'!AF679,_xlfn.CONCAT('TtT V5-1 TS'!AE679,"-",'TtT V5-1 TS'!AG679))</f>
        <v>na</v>
      </c>
      <c r="D507" s="14" t="str">
        <f>_xlfn.CONCAT("[",TEXT('TtT V5-1 TS'!G679,"mm" ),"m; bis ",TEXT('TtT V5-1 TS'!J679,"hh:mm")," --- Folie ",Foliennotizen[[#This Row],[Folien]]," (",TEXT('TtT V5-1 TS'!AH679,"#"),")]")</f>
        <v>[05m; bis 15:47 --- Folie na (na)]</v>
      </c>
      <c r="E507" s="6" t="str">
        <f>_xlfn.CONCAT(CHAR(10),"ID: ",'TtT V5-1 TS'!L679," | Einheit ",'TtT V5-1 TS'!M679,": ",'TtT V5-1 TS'!N679," | Baustein ",'TtT V5-1 TS'!O679,": ",'TtT V5-1 TS'!P679)</f>
        <v xml:space="preserve">
ID: 13.02.01.01_p_EN | Einheit 13: Conclusion of the first day | Baustein 2: Feedback</v>
      </c>
      <c r="F507" s="6" t="str">
        <f>_xlfn.CONCAT(CHAR(10),"Inhalt ",'TtT V5-1 TS'!Q679,": ",'TtT V5-1 TS'!R679," (",'TtT V5-1 TS'!S679,") | Schritt ",'TtT V5-1 TS'!T679,": ",'TtT V5-1 TS'!U679)</f>
        <v xml:space="preserve">
Inhalt 1: Feedback day 1 ("What else would you like to tell us?") | Schritt 1: Participants provide input</v>
      </c>
      <c r="G507" s="6" t="str">
        <f>_xlfn.CONCAT(CHAR(10),CHAR(10),"Aktive Rolle:",CHAR(10),'TtT V5-1 TS'!Z679)</f>
        <v xml:space="preserve">
Aktive Rolle:
Moderation:
- ‘’Is there anything else you would like to tell us?‘’’
- ‘’Of course we welcome praise, but constructive to ruthless criticism is more useful for improvements.‘’</v>
      </c>
      <c r="H507" s="6" t="str">
        <f>IF(ISBLANK('TtT V5-1 TS'!AA679),"",_xlfn.CONCAT(CHAR(10),CHAR(10),"Passive Rolle:",CHAR(10),'TtT V5-1 TS'!AA679))</f>
        <v/>
      </c>
      <c r="I507" s="6" t="str">
        <f>IF(ISBLANK('TtT V5-1 TS'!AB679),"",_xlfn.CONCAT(CHAR(10),CHAR(10),"--- Text für Chat---",CHAR(10),'TtT V5-1 TS'!AB679))</f>
        <v/>
      </c>
      <c r="J507" s="6" t="str">
        <f>IF(ISBLANK('TtT V5-1 TS'!AK679),"",_xlfn.CONCAT(CHAR(10),CHAR(10),"--- Ressource für Chat---",CHAR(10),'TtT V5-1 TS'!AK679))</f>
        <v/>
      </c>
      <c r="K507" s="6" t="str">
        <f t="shared" si="5"/>
        <v xml:space="preserve">
-*/-*/-*/-*/-*/-*/-*/-*/-*/-*/-*/-*/-*/-*/-*/-*/-*/-*/-*/-*/</v>
      </c>
      <c r="L507" s="7" t="str">
        <f>_xlfn.CONCAT(CHAR(10),Foliennotizen[[#This Row],[von bis - BS-Teilung]:[Zusatz Notes]])</f>
        <v xml:space="preserve">
[05m; bis 15:47 --- Folie na (na)]
ID: 13.02.01.01_p_EN | Einheit 13: Conclusion of the first day | Baustein 2: Feedback
Inhalt 1: Feedback day 1 ("What else would you like to tell us?") | Schritt 1: Participants provide input
Aktive Rolle:
Moderation:
- ‘’Is there anything else you would like to tell us?‘’’
- ‘’Of course we welcome praise, but constructive to ruthless criticism is more useful for improvements.‘’
-*/-*/-*/-*/-*/-*/-*/-*/-*/-*/-*/-*/-*/-*/-*/-*/-*/-*/-*/-*/</v>
      </c>
    </row>
    <row r="508" spans="1:12" x14ac:dyDescent="0.2">
      <c r="A508" s="6">
        <f>'TtT V5-1 TS'!$B680</f>
        <v>7</v>
      </c>
      <c r="B508" s="6" t="e">
        <f>'TtT V5-1 TS'!#REF!</f>
        <v>#REF!</v>
      </c>
      <c r="C508" s="6" t="str" cm="1">
        <f t="array" ref="C508">_xlfn.IFS('TtT V5-1 TS'!AD680="na","na",'TtT V5-1 TS'!AD680='TtT V5-1 TS'!AF680,_xlfn.CONCAT('TtT V5-1 TS'!AE680),'TtT V5-1 TS'!AD680&lt;&gt;'TtT V5-1 TS'!AF680,_xlfn.CONCAT('TtT V5-1 TS'!AE680,"-",'TtT V5-1 TS'!AG680))</f>
        <v>13.5</v>
      </c>
      <c r="D508" s="14" t="str">
        <f>_xlfn.CONCAT("[",TEXT('TtT V5-1 TS'!G680,"mm" ),"m; bis ",TEXT('TtT V5-1 TS'!J680,"hh:mm")," --- Folie ",Foliennotizen[[#This Row],[Folien]]," (",TEXT('TtT V5-1 TS'!AH680,"#"),")]")</f>
        <v>[02m; bis 15:49 --- Folie 13.5 (1)]</v>
      </c>
      <c r="E508" s="6" t="str">
        <f>_xlfn.CONCAT(CHAR(10),"ID: ",'TtT V5-1 TS'!L680," | Einheit ",'TtT V5-1 TS'!M680,": ",'TtT V5-1 TS'!N680," | Baustein ",'TtT V5-1 TS'!O680,": ",'TtT V5-1 TS'!P680)</f>
        <v xml:space="preserve">
ID: 13.03.01.01_p_EN | Einheit 13: Conclusion of the first day | Baustein 3: Farewell</v>
      </c>
      <c r="F508" s="6" t="str">
        <f>_xlfn.CONCAT(CHAR(10),"Inhalt ",'TtT V5-1 TS'!Q680,": ",'TtT V5-1 TS'!R680," (",'TtT V5-1 TS'!S680,") | Schritt ",'TtT V5-1 TS'!T680,": ",'TtT V5-1 TS'!U680)</f>
        <v xml:space="preserve">
Inhalt 1: Conclusion day 1  (Talk) | Schritt 1: WL moderates</v>
      </c>
      <c r="G508" s="6" t="str">
        <f>_xlfn.CONCAT(CHAR(10),CHAR(10),"Aktive Rolle:",CHAR(10),'TtT V5-1 TS'!Z680)</f>
        <v xml:space="preserve">
Aktive Rolle:
Talk:
- Any questions about today?
- Brief outlook on the second part
- Thank you and goodbye until tomorrow                                                                 </v>
      </c>
      <c r="H508" s="6" t="str">
        <f>IF(ISBLANK('TtT V5-1 TS'!AA680),"",_xlfn.CONCAT(CHAR(10),CHAR(10),"Passive Rolle:",CHAR(10),'TtT V5-1 TS'!AA680))</f>
        <v/>
      </c>
      <c r="I508" s="6" t="str">
        <f>IF(ISBLANK('TtT V5-1 TS'!AB680),"",_xlfn.CONCAT(CHAR(10),CHAR(10),"--- Text für Chat---",CHAR(10),'TtT V5-1 TS'!AB680))</f>
        <v/>
      </c>
      <c r="J508" s="6" t="str">
        <f>IF(ISBLANK('TtT V5-1 TS'!AK680),"",_xlfn.CONCAT(CHAR(10),CHAR(10),"--- Ressource für Chat---",CHAR(10),'TtT V5-1 TS'!AK680))</f>
        <v/>
      </c>
      <c r="K508" s="6" t="str">
        <f t="shared" si="5"/>
        <v xml:space="preserve">
-*/-*/-*/-*/-*/-*/-*/-*/-*/-*/-*/-*/-*/-*/-*/-*/-*/-*/-*/-*/</v>
      </c>
      <c r="L508" s="7" t="str">
        <f>_xlfn.CONCAT(CHAR(10),Foliennotizen[[#This Row],[von bis - BS-Teilung]:[Zusatz Notes]])</f>
        <v xml:space="preserve">
[02m; bis 15:49 --- Folie 13.5 (1)]
ID: 13.03.01.01_p_EN | Einheit 13: Conclusion of the first day | Baustein 3: Farewell
Inhalt 1: Conclusion day 1  (Talk) | Schritt 1: WL moderates
Aktive Rolle:
Talk:
- Any questions about today?
- Brief outlook on the second part
- Thank you and goodbye until tomorrow                                                                 
-*/-*/-*/-*/-*/-*/-*/-*/-*/-*/-*/-*/-*/-*/-*/-*/-*/-*/-*/-*/</v>
      </c>
    </row>
    <row r="509" spans="1:12" x14ac:dyDescent="0.2">
      <c r="A509" s="6">
        <f>'TtT V5-1 TS'!$B681</f>
        <v>7</v>
      </c>
      <c r="B509" s="6" t="e">
        <f>'TtT V5-1 TS'!#REF!</f>
        <v>#REF!</v>
      </c>
      <c r="C509" s="6" t="str" cm="1">
        <f t="array" ref="C509">_xlfn.IFS('TtT V5-1 TS'!AD681="na","na",'TtT V5-1 TS'!AD681='TtT V5-1 TS'!AF681,_xlfn.CONCAT('TtT V5-1 TS'!AE681),'TtT V5-1 TS'!AD681&lt;&gt;'TtT V5-1 TS'!AF681,_xlfn.CONCAT('TtT V5-1 TS'!AE681,"-",'TtT V5-1 TS'!AG681))</f>
        <v>na</v>
      </c>
      <c r="D509" s="14" t="str">
        <f>_xlfn.CONCAT("[",TEXT('TtT V5-1 TS'!G681,"mm" ),"m; bis ",TEXT('TtT V5-1 TS'!J681,"hh:mm")," --- Folie ",Foliennotizen[[#This Row],[Folien]]," (",TEXT('TtT V5-1 TS'!AH681,"#"),")]")</f>
        <v>[37m; bis 16:26 --- Folie na (na)]</v>
      </c>
      <c r="E509" s="6" t="str">
        <f>_xlfn.CONCAT(CHAR(10),"ID: ",'TtT V5-1 TS'!L681," | Einheit ",'TtT V5-1 TS'!M681,": ",'TtT V5-1 TS'!N681," | Baustein ",'TtT V5-1 TS'!O681,": ",'TtT V5-1 TS'!P681)</f>
        <v xml:space="preserve">
ID: 13.04.01.01_p_EN | Einheit 13: Conclusion of the first day | Baustein 4: End and buffer</v>
      </c>
      <c r="F509" s="6" t="str">
        <f>_xlfn.CONCAT(CHAR(10),"Inhalt ",'TtT V5-1 TS'!Q681,": ",'TtT V5-1 TS'!R681," (",'TtT V5-1 TS'!S681,") | Schritt ",'TtT V5-1 TS'!T681,": ",'TtT V5-1 TS'!U681)</f>
        <v xml:space="preserve">
Inhalt 1: na (na) | Schritt 1: na</v>
      </c>
      <c r="G509" s="6" t="str">
        <f>_xlfn.CONCAT(CHAR(10),CHAR(10),"Aktive Rolle:",CHAR(10),'TtT V5-1 TS'!Z681)</f>
        <v xml:space="preserve">
Aktive Rolle:
na</v>
      </c>
      <c r="H509" s="6" t="str">
        <f>IF(ISBLANK('TtT V5-1 TS'!AA681),"",_xlfn.CONCAT(CHAR(10),CHAR(10),"Passive Rolle:",CHAR(10),'TtT V5-1 TS'!AA681))</f>
        <v/>
      </c>
      <c r="I509" s="6" t="str">
        <f>IF(ISBLANK('TtT V5-1 TS'!AB681),"",_xlfn.CONCAT(CHAR(10),CHAR(10),"--- Text für Chat---",CHAR(10),'TtT V5-1 TS'!AB681))</f>
        <v/>
      </c>
      <c r="J509" s="6" t="str">
        <f>IF(ISBLANK('TtT V5-1 TS'!AK681),"",_xlfn.CONCAT(CHAR(10),CHAR(10),"--- Ressource für Chat---",CHAR(10),'TtT V5-1 TS'!AK681))</f>
        <v/>
      </c>
      <c r="K509" s="6" t="str">
        <f t="shared" si="5"/>
        <v xml:space="preserve">
-*/-*/-*/-*/-*/-*/-*/-*/-*/-*/-*/-*/-*/-*/-*/-*/-*/-*/-*/-*/</v>
      </c>
      <c r="L509" s="7" t="str">
        <f>_xlfn.CONCAT(CHAR(10),Foliennotizen[[#This Row],[von bis - BS-Teilung]:[Zusatz Notes]])</f>
        <v xml:space="preserve">
[37m; bis 16:26 --- Folie na (na)]
ID: 13.04.01.01_p_EN | Einheit 13: Conclusion of the first day | Baustein 4: End and buffer
Inhalt 1: na (na) | Schritt 1: na
Aktive Rolle:
na
-*/-*/-*/-*/-*/-*/-*/-*/-*/-*/-*/-*/-*/-*/-*/-*/-*/-*/-*/-*/</v>
      </c>
    </row>
    <row r="510" spans="1:12" x14ac:dyDescent="0.2">
      <c r="A510" s="6">
        <f>'TtT V5-1 TS'!$B683</f>
        <v>8</v>
      </c>
      <c r="B510" s="6" t="e">
        <f>'TtT V5-1 TS'!#REF!</f>
        <v>#REF!</v>
      </c>
      <c r="C510" s="6" t="str" cm="1">
        <f t="array" ref="C510">_xlfn.IFS('TtT V5-1 TS'!AD683="na","na",'TtT V5-1 TS'!AD683='TtT V5-1 TS'!AF683,_xlfn.CONCAT('TtT V5-1 TS'!AE683),'TtT V5-1 TS'!AD683&lt;&gt;'TtT V5-1 TS'!AF683,_xlfn.CONCAT('TtT V5-1 TS'!AE683,"-",'TtT V5-1 TS'!AG683))</f>
        <v>14.1</v>
      </c>
      <c r="D510" s="14" t="str">
        <f>_xlfn.CONCAT("[",TEXT('TtT V5-1 TS'!G683,"mm" ),"m; bis ",TEXT('TtT V5-1 TS'!J683,"hh:mm")," --- Folie ",Foliennotizen[[#This Row],[Folien]]," (",TEXT('TtT V5-1 TS'!AH683,"#"),")]")</f>
        <v>[02m; bis 09:05 --- Folie 14.1 (1)]</v>
      </c>
      <c r="E510" s="6" t="str">
        <f>_xlfn.CONCAT(CHAR(10),"ID: ",'TtT V5-1 TS'!L683," | Einheit ",'TtT V5-1 TS'!M683,": ",'TtT V5-1 TS'!N683," | Baustein ",'TtT V5-1 TS'!O683,": ",'TtT V5-1 TS'!P683)</f>
        <v xml:space="preserve">
ID: 14.01.01.01_p_EN | Einheit 14: Welcome and orientation on the second day | Baustein 1: Welcoming</v>
      </c>
      <c r="F510" s="6" t="str">
        <f>_xlfn.CONCAT(CHAR(10),"Inhalt ",'TtT V5-1 TS'!Q683,": ",'TtT V5-1 TS'!R683," (",'TtT V5-1 TS'!S683,") | Schritt ",'TtT V5-1 TS'!T683,": ",'TtT V5-1 TS'!U683)</f>
        <v xml:space="preserve">
Inhalt 1: Start day 2 Workshop (Energy Level) | Schritt 1: Participants provide input</v>
      </c>
      <c r="G510" s="6" t="str">
        <f>_xlfn.CONCAT(CHAR(10),CHAR(10),"Aktive Rolle:",CHAR(10),'TtT V5-1 TS'!Z683)</f>
        <v xml:space="preserve">
Aktive Rolle:
Task:
- Welcome Participants
- "On a scale of 0-10, how much energy do you have right now? Show it with your fingers."
- WL also participates
- WL may address the person with the lowest score (depends on personality), e.g., "Is there anything we can do to increase your energy level, perhaps with regard to breaks?"</v>
      </c>
      <c r="H510" s="6" t="str">
        <f>IF(ISBLANK('TtT V5-1 TS'!AA683),"",_xlfn.CONCAT(CHAR(10),CHAR(10),"Passive Rolle:",CHAR(10),'TtT V5-1 TS'!AA683))</f>
        <v/>
      </c>
      <c r="I510" s="6" t="str">
        <f>IF(ISBLANK('TtT V5-1 TS'!AB683),"",_xlfn.CONCAT(CHAR(10),CHAR(10),"--- Text für Chat---",CHAR(10),'TtT V5-1 TS'!AB683))</f>
        <v/>
      </c>
      <c r="J510" s="6" t="str">
        <f>IF(ISBLANK('TtT V5-1 TS'!AK683),"",_xlfn.CONCAT(CHAR(10),CHAR(10),"--- Ressource für Chat---",CHAR(10),'TtT V5-1 TS'!AK683))</f>
        <v/>
      </c>
      <c r="K510" s="6" t="str">
        <f t="shared" si="5"/>
        <v xml:space="preserve">
-*/-*/-*/-*/-*/-*/-*/-*/-*/-*/-*/-*/-*/-*/-*/-*/-*/-*/-*/-*/</v>
      </c>
      <c r="L510" s="7" t="str">
        <f>_xlfn.CONCAT(CHAR(10),Foliennotizen[[#This Row],[von bis - BS-Teilung]:[Zusatz Notes]])</f>
        <v xml:space="preserve">
[02m; bis 09:05 --- Folie 14.1 (1)]
ID: 14.01.01.01_p_EN | Einheit 14: Welcome and orientation on the second day | Baustein 1: Welcoming
Inhalt 1: Start day 2 Workshop (Energy Level) | Schritt 1: Participants provide input
Aktive Rolle:
Task:
- Welcome Participants
- "On a scale of 0-10, how much energy do you have right now? Show it with your fingers."
- WL also participates
- WL may address the person with the lowest score (depends on personality), e.g., "Is there anything we can do to increase your energy level, perhaps with regard to breaks?"
-*/-*/-*/-*/-*/-*/-*/-*/-*/-*/-*/-*/-*/-*/-*/-*/-*/-*/-*/-*/</v>
      </c>
    </row>
    <row r="511" spans="1:12" x14ac:dyDescent="0.2">
      <c r="A511" s="6">
        <f>'TtT V5-1 TS'!$B684</f>
        <v>8</v>
      </c>
      <c r="B511" s="6" t="e">
        <f>'TtT V5-1 TS'!#REF!</f>
        <v>#REF!</v>
      </c>
      <c r="C511" s="6" t="str" cm="1">
        <f t="array" ref="C511">_xlfn.IFS('TtT V5-1 TS'!AD684="na","na",'TtT V5-1 TS'!AD684='TtT V5-1 TS'!AF684,_xlfn.CONCAT('TtT V5-1 TS'!AE684),'TtT V5-1 TS'!AD684&lt;&gt;'TtT V5-1 TS'!AF684,_xlfn.CONCAT('TtT V5-1 TS'!AE684,"-",'TtT V5-1 TS'!AG684))</f>
        <v>14.2</v>
      </c>
      <c r="D511" s="14" t="str">
        <f>_xlfn.CONCAT("[",TEXT('TtT V5-1 TS'!G684,"mm" ),"m; bis ",TEXT('TtT V5-1 TS'!J684,"hh:mm")," --- Folie ",Foliennotizen[[#This Row],[Folien]]," (",TEXT('TtT V5-1 TS'!AH684,"#"),")]")</f>
        <v>[01m; bis 09:06 --- Folie 14.2 (1)]</v>
      </c>
      <c r="E511" s="6" t="str">
        <f>_xlfn.CONCAT(CHAR(10),"ID: ",'TtT V5-1 TS'!L684," | Einheit ",'TtT V5-1 TS'!M684,": ",'TtT V5-1 TS'!N684," | Baustein ",'TtT V5-1 TS'!O684,": ",'TtT V5-1 TS'!P684)</f>
        <v xml:space="preserve">
ID: 14.02.01.01_p_EN | Einheit 14: Welcome and orientation on the second day | Baustein 2: Repeating</v>
      </c>
      <c r="F511" s="6" t="str">
        <f>_xlfn.CONCAT(CHAR(10),"Inhalt ",'TtT V5-1 TS'!Q684,": ",'TtT V5-1 TS'!R684," (",'TtT V5-1 TS'!S684,") | Schritt ",'TtT V5-1 TS'!T684,": ",'TtT V5-1 TS'!U684)</f>
        <v xml:space="preserve">
Inhalt 1: Review of previous day (Keyword strips) | Schritt 1: 1/3 WL preparation</v>
      </c>
      <c r="G511" s="6" t="str">
        <f>_xlfn.CONCAT(CHAR(10),CHAR(10),"Aktive Rolle:",CHAR(10),'TtT V5-1 TS'!Z684)</f>
        <v xml:space="preserve">
Aktive Rolle:
Task:
- Participants discuss previous day in pairs
- Each group recieves an envelope with keyoword strips
- Selected terms are explained alternately.
- If there are any questions, please bring them to the plenary.
- Time: 5 minutes</v>
      </c>
      <c r="H511" s="6" t="str">
        <f>IF(ISBLANK('TtT V5-1 TS'!AA684),"",_xlfn.CONCAT(CHAR(10),CHAR(10),"Passive Rolle:",CHAR(10),'TtT V5-1 TS'!AA684))</f>
        <v/>
      </c>
      <c r="I511" s="6" t="str">
        <f>IF(ISBLANK('TtT V5-1 TS'!AB684),"",_xlfn.CONCAT(CHAR(10),CHAR(10),"--- Text für Chat---",CHAR(10),'TtT V5-1 TS'!AB684))</f>
        <v/>
      </c>
      <c r="J511" s="6" t="str">
        <f>IF(ISBLANK('TtT V5-1 TS'!AK684),"",_xlfn.CONCAT(CHAR(10),CHAR(10),"--- Ressource für Chat---",CHAR(10),'TtT V5-1 TS'!AK684))</f>
        <v/>
      </c>
      <c r="K511" s="6" t="str">
        <f t="shared" si="5"/>
        <v xml:space="preserve">
-*/-*/-*/-*/-*/-*/-*/-*/-*/-*/-*/-*/-*/-*/-*/-*/-*/-*/-*/-*/</v>
      </c>
      <c r="L511" s="7" t="str">
        <f>_xlfn.CONCAT(CHAR(10),Foliennotizen[[#This Row],[von bis - BS-Teilung]:[Zusatz Notes]])</f>
        <v xml:space="preserve">
[01m; bis 09:06 --- Folie 14.2 (1)]
ID: 14.02.01.01_p_EN | Einheit 14: Welcome and orientation on the second day | Baustein 2: Repeating
Inhalt 1: Review of previous day (Keyword strips) | Schritt 1: 1/3 WL preparation
Aktive Rolle:
Task:
- Participants discuss previous day in pairs
- Each group recieves an envelope with keyoword strips
- Selected terms are explained alternately.
- If there are any questions, please bring them to the plenary.
- Time: 5 minutes
-*/-*/-*/-*/-*/-*/-*/-*/-*/-*/-*/-*/-*/-*/-*/-*/-*/-*/-*/-*/</v>
      </c>
    </row>
    <row r="512" spans="1:12" x14ac:dyDescent="0.2">
      <c r="A512" s="6">
        <f>'TtT V5-1 TS'!$B685</f>
        <v>8</v>
      </c>
      <c r="B512" s="6" t="e">
        <f>'TtT V5-1 TS'!#REF!</f>
        <v>#REF!</v>
      </c>
      <c r="C512" s="6" t="str" cm="1">
        <f t="array" ref="C512">_xlfn.IFS('TtT V5-1 TS'!AD685="na","na",'TtT V5-1 TS'!AD685='TtT V5-1 TS'!AF685,_xlfn.CONCAT('TtT V5-1 TS'!AE685),'TtT V5-1 TS'!AD685&lt;&gt;'TtT V5-1 TS'!AF685,_xlfn.CONCAT('TtT V5-1 TS'!AE685,"-",'TtT V5-1 TS'!AG685))</f>
        <v>14.3</v>
      </c>
      <c r="D512" s="14" t="str">
        <f>_xlfn.CONCAT("[",TEXT('TtT V5-1 TS'!G685,"mm" ),"m; bis ",TEXT('TtT V5-1 TS'!J685,"hh:mm")," --- Folie ",Foliennotizen[[#This Row],[Folien]]," (",TEXT('TtT V5-1 TS'!AH685,"#"),")]")</f>
        <v>[05m; bis 09:11 --- Folie 14.3 (1)]</v>
      </c>
      <c r="E512" s="6" t="str">
        <f>_xlfn.CONCAT(CHAR(10),"ID: ",'TtT V5-1 TS'!L685," | Einheit ",'TtT V5-1 TS'!M685,": ",'TtT V5-1 TS'!N685," | Baustein ",'TtT V5-1 TS'!O685,": ",'TtT V5-1 TS'!P685)</f>
        <v xml:space="preserve">
ID: 14.02.01.02_p_EN | Einheit 14: Welcome and orientation on the second day | Baustein 2: Repeating</v>
      </c>
      <c r="F512" s="6" t="str">
        <f>_xlfn.CONCAT(CHAR(10),"Inhalt ",'TtT V5-1 TS'!Q685,": ",'TtT V5-1 TS'!R685," (",'TtT V5-1 TS'!S685,") | Schritt ",'TtT V5-1 TS'!T685,": ",'TtT V5-1 TS'!U685)</f>
        <v xml:space="preserve">
Inhalt 1: Review of previous day (Keyword strips) | Schritt 2: 2/3 Participants group work</v>
      </c>
      <c r="G512" s="6" t="str">
        <f>_xlfn.CONCAT(CHAR(10),CHAR(10),"Aktive Rolle:",CHAR(10),'TtT V5-1 TS'!Z685)</f>
        <v xml:space="preserve">
Aktive Rolle:
Participants group work</v>
      </c>
      <c r="H512" s="6" t="str">
        <f>IF(ISBLANK('TtT V5-1 TS'!AA685),"",_xlfn.CONCAT(CHAR(10),CHAR(10),"Passive Rolle:",CHAR(10),'TtT V5-1 TS'!AA685))</f>
        <v/>
      </c>
      <c r="I512" s="6" t="str">
        <f>IF(ISBLANK('TtT V5-1 TS'!AB685),"",_xlfn.CONCAT(CHAR(10),CHAR(10),"--- Text für Chat---",CHAR(10),'TtT V5-1 TS'!AB685))</f>
        <v/>
      </c>
      <c r="J512" s="6" t="str">
        <f>IF(ISBLANK('TtT V5-1 TS'!AK685),"",_xlfn.CONCAT(CHAR(10),CHAR(10),"--- Ressource für Chat---",CHAR(10),'TtT V5-1 TS'!AK685))</f>
        <v/>
      </c>
      <c r="K512" s="6" t="str">
        <f t="shared" si="5"/>
        <v xml:space="preserve">
-*/-*/-*/-*/-*/-*/-*/-*/-*/-*/-*/-*/-*/-*/-*/-*/-*/-*/-*/-*/</v>
      </c>
      <c r="L512" s="7" t="str">
        <f>_xlfn.CONCAT(CHAR(10),Foliennotizen[[#This Row],[von bis - BS-Teilung]:[Zusatz Notes]])</f>
        <v xml:space="preserve">
[05m; bis 09:11 --- Folie 14.3 (1)]
ID: 14.02.01.02_p_EN | Einheit 14: Welcome and orientation on the second day | Baustein 2: Repeating
Inhalt 1: Review of previous day (Keyword strips) | Schritt 2: 2/3 Participants group work
Aktive Rolle:
Participants group work
-*/-*/-*/-*/-*/-*/-*/-*/-*/-*/-*/-*/-*/-*/-*/-*/-*/-*/-*/-*/</v>
      </c>
    </row>
    <row r="513" spans="1:12" x14ac:dyDescent="0.2">
      <c r="A513" s="6">
        <f>'TtT V5-1 TS'!$B687</f>
        <v>8</v>
      </c>
      <c r="B513" s="6" t="e">
        <f>'TtT V5-1 TS'!#REF!</f>
        <v>#REF!</v>
      </c>
      <c r="C513" s="6" t="str" cm="1">
        <f t="array" ref="C513">_xlfn.IFS('TtT V5-1 TS'!AD687="na","na",'TtT V5-1 TS'!AD687='TtT V5-1 TS'!AF687,_xlfn.CONCAT('TtT V5-1 TS'!AE687),'TtT V5-1 TS'!AD687&lt;&gt;'TtT V5-1 TS'!AF687,_xlfn.CONCAT('TtT V5-1 TS'!AE687,"-",'TtT V5-1 TS'!AG687))</f>
        <v>14.5-14.8</v>
      </c>
      <c r="D513" s="14" t="str">
        <f>_xlfn.CONCAT("[",TEXT('TtT V5-1 TS'!G687,"mm" ),"m; bis ",TEXT('TtT V5-1 TS'!J687,"hh:mm")," --- Folie ",Foliennotizen[[#This Row],[Folien]]," (",TEXT('TtT V5-1 TS'!AH687,"#"),")]")</f>
        <v>[04m; bis 09:20 --- Folie 14.5-14.8 (4)]</v>
      </c>
      <c r="E513" s="6" t="str">
        <f>_xlfn.CONCAT(CHAR(10),"ID: ",'TtT V5-1 TS'!L687," | Einheit ",'TtT V5-1 TS'!M687,": ",'TtT V5-1 TS'!N687," | Baustein ",'TtT V5-1 TS'!O687,": ",'TtT V5-1 TS'!P687)</f>
        <v xml:space="preserve">
ID: 14.03.01.01_p_EN | Einheit 14: Welcome and orientation on the second day | Baustein 3: Orientation</v>
      </c>
      <c r="F513" s="6" t="str">
        <f>_xlfn.CONCAT(CHAR(10),"Inhalt ",'TtT V5-1 TS'!Q687,": ",'TtT V5-1 TS'!R687," (",'TtT V5-1 TS'!S687,") | Schritt ",'TtT V5-1 TS'!T687,": ",'TtT V5-1 TS'!U687)</f>
        <v xml:space="preserve">
Inhalt 1: Day 2 Agenda  (Talk) | Schritt 1: WL speaks</v>
      </c>
      <c r="G513" s="6" t="str">
        <f>_xlfn.CONCAT(CHAR(10),CHAR(10),"Aktive Rolle:",CHAR(10),'TtT V5-1 TS'!Z687)</f>
        <v xml:space="preserve">
Aktive Rolle:
Talk:
- Go through the original workshop map
- Review the workshop map screenshot with wishes/concerns from participants on the first day
- Introduce the agenda for the day</v>
      </c>
      <c r="H513" s="6" t="str">
        <f>IF(ISBLANK('TtT V5-1 TS'!AA687),"",_xlfn.CONCAT(CHAR(10),CHAR(10),"Passive Rolle:",CHAR(10),'TtT V5-1 TS'!AA687))</f>
        <v/>
      </c>
      <c r="I513" s="6" t="str">
        <f>IF(ISBLANK('TtT V5-1 TS'!AB687),"",_xlfn.CONCAT(CHAR(10),CHAR(10),"--- Text für Chat---",CHAR(10),'TtT V5-1 TS'!AB687))</f>
        <v/>
      </c>
      <c r="J513" s="6" t="str">
        <f>IF(ISBLANK('TtT V5-1 TS'!AK687),"",_xlfn.CONCAT(CHAR(10),CHAR(10),"--- Ressource für Chat---",CHAR(10),'TtT V5-1 TS'!AK687))</f>
        <v/>
      </c>
      <c r="K513" s="6" t="str">
        <f t="shared" si="5"/>
        <v xml:space="preserve">
-*/-*/-*/-*/-*/-*/-*/-*/-*/-*/-*/-*/-*/-*/-*/-*/-*/-*/-*/-*/</v>
      </c>
      <c r="L513" s="7" t="str">
        <f>_xlfn.CONCAT(CHAR(10),Foliennotizen[[#This Row],[von bis - BS-Teilung]:[Zusatz Notes]])</f>
        <v xml:space="preserve">
[04m; bis 09:20 --- Folie 14.5-14.8 (4)]
ID: 14.03.01.01_p_EN | Einheit 14: Welcome and orientation on the second day | Baustein 3: Orientation
Inhalt 1: Day 2 Agenda  (Talk) | Schritt 1: WL speaks
Aktive Rolle:
Talk:
- Go through the original workshop map
- Review the workshop map screenshot with wishes/concerns from participants on the first day
- Introduce the agenda for the day
-*/-*/-*/-*/-*/-*/-*/-*/-*/-*/-*/-*/-*/-*/-*/-*/-*/-*/-*/-*/</v>
      </c>
    </row>
    <row r="514" spans="1:12" x14ac:dyDescent="0.2">
      <c r="A514" s="6">
        <f>'TtT V5-1 TS'!$B688</f>
        <v>8</v>
      </c>
      <c r="B514" s="6" t="e">
        <f>'TtT V5-1 TS'!#REF!</f>
        <v>#REF!</v>
      </c>
      <c r="C514" s="6" t="str" cm="1">
        <f t="array" ref="C514">_xlfn.IFS('TtT V5-1 TS'!AD688="na","na",'TtT V5-1 TS'!AD688='TtT V5-1 TS'!AF688,_xlfn.CONCAT('TtT V5-1 TS'!AE688),'TtT V5-1 TS'!AD688&lt;&gt;'TtT V5-1 TS'!AF688,_xlfn.CONCAT('TtT V5-1 TS'!AE688,"-",'TtT V5-1 TS'!AG688))</f>
        <v>15.1-15.4</v>
      </c>
      <c r="D514" s="14" t="str">
        <f>_xlfn.CONCAT("[",TEXT('TtT V5-1 TS'!G688,"mm" ),"m; bis ",TEXT('TtT V5-1 TS'!J688,"hh:mm")," --- Folie ",Foliennotizen[[#This Row],[Folien]]," (",TEXT('TtT V5-1 TS'!AH688,"#"),")]")</f>
        <v>[04m; bis 09:24 --- Folie 15.1-15.4 (4)]</v>
      </c>
      <c r="E514" s="6" t="str">
        <f>_xlfn.CONCAT(CHAR(10),"ID: ",'TtT V5-1 TS'!L688," | Einheit ",'TtT V5-1 TS'!M688,": ",'TtT V5-1 TS'!N688," | Baustein ",'TtT V5-1 TS'!O688,": ",'TtT V5-1 TS'!P688)</f>
        <v xml:space="preserve">
ID: 15.01.01.01_p_EN | Einheit 15: Publication of RD | Baustein 1: Publication pathways </v>
      </c>
      <c r="F514" s="6" t="str">
        <f>_xlfn.CONCAT(CHAR(10),"Inhalt ",'TtT V5-1 TS'!Q688,": ",'TtT V5-1 TS'!R688," (",'TtT V5-1 TS'!S688,") | Schritt ",'TtT V5-1 TS'!T688,": ",'TtT V5-1 TS'!U688)</f>
        <v xml:space="preserve">
Inhalt 1: Publication pathways (Talk) | Schritt 1: WL speaks</v>
      </c>
      <c r="G514" s="6" t="str">
        <f>_xlfn.CONCAT(CHAR(10),CHAR(10),"Aktive Rolle:",CHAR(10),'TtT V5-1 TS'!Z688)</f>
        <v xml:space="preserve">
Aktive Rolle:
Talk: Publication pathways (supplement, repository, Data Journal)</v>
      </c>
      <c r="H514" s="6" t="str">
        <f>IF(ISBLANK('TtT V5-1 TS'!AA688),"",_xlfn.CONCAT(CHAR(10),CHAR(10),"Passive Rolle:",CHAR(10),'TtT V5-1 TS'!AA688))</f>
        <v/>
      </c>
      <c r="I514" s="6" t="str">
        <f>IF(ISBLANK('TtT V5-1 TS'!AB688),"",_xlfn.CONCAT(CHAR(10),CHAR(10),"--- Text für Chat---",CHAR(10),'TtT V5-1 TS'!AB688))</f>
        <v/>
      </c>
      <c r="J514" s="6" t="str">
        <f>IF(ISBLANK('TtT V5-1 TS'!AK688),"",_xlfn.CONCAT(CHAR(10),CHAR(10),"--- Ressource für Chat---",CHAR(10),'TtT V5-1 TS'!AK688))</f>
        <v/>
      </c>
      <c r="K514" s="6" t="str">
        <f t="shared" si="5"/>
        <v xml:space="preserve">
-*/-*/-*/-*/-*/-*/-*/-*/-*/-*/-*/-*/-*/-*/-*/-*/-*/-*/-*/-*/</v>
      </c>
      <c r="L514" s="7" t="str">
        <f>_xlfn.CONCAT(CHAR(10),Foliennotizen[[#This Row],[von bis - BS-Teilung]:[Zusatz Notes]])</f>
        <v xml:space="preserve">
[04m; bis 09:24 --- Folie 15.1-15.4 (4)]
ID: 15.01.01.01_p_EN | Einheit 15: Publication of RD | Baustein 1: Publication pathways 
Inhalt 1: Publication pathways (Talk) | Schritt 1: WL speaks
Aktive Rolle:
Talk: Publication pathways (supplement, repository, Data Journal)
-*/-*/-*/-*/-*/-*/-*/-*/-*/-*/-*/-*/-*/-*/-*/-*/-*/-*/-*/-*/</v>
      </c>
    </row>
    <row r="515" spans="1:12" x14ac:dyDescent="0.2">
      <c r="A515" s="6">
        <f>'TtT V5-1 TS'!$B689</f>
        <v>8</v>
      </c>
      <c r="B515" s="6" t="e">
        <f>'TtT V5-1 TS'!#REF!</f>
        <v>#REF!</v>
      </c>
      <c r="C515" s="6" t="str" cm="1">
        <f t="array" ref="C515">_xlfn.IFS('TtT V5-1 TS'!AD689="na","na",'TtT V5-1 TS'!AD689='TtT V5-1 TS'!AF689,_xlfn.CONCAT('TtT V5-1 TS'!AE689),'TtT V5-1 TS'!AD689&lt;&gt;'TtT V5-1 TS'!AF689,_xlfn.CONCAT('TtT V5-1 TS'!AE689,"-",'TtT V5-1 TS'!AG689))</f>
        <v>15.5-15.6</v>
      </c>
      <c r="D515" s="14" t="str">
        <f>_xlfn.CONCAT("[",TEXT('TtT V5-1 TS'!G689,"mm" ),"m; bis ",TEXT('TtT V5-1 TS'!J689,"hh:mm")," --- Folie ",Foliennotizen[[#This Row],[Folien]]," (",TEXT('TtT V5-1 TS'!AH689,"#"),")]")</f>
        <v>[02m; bis 09:26 --- Folie 15.5-15.6 (2)]</v>
      </c>
      <c r="E515" s="6" t="str">
        <f>_xlfn.CONCAT(CHAR(10),"ID: ",'TtT V5-1 TS'!L689," | Einheit ",'TtT V5-1 TS'!M689,": ",'TtT V5-1 TS'!N689," | Baustein ",'TtT V5-1 TS'!O689,": ",'TtT V5-1 TS'!P689)</f>
        <v xml:space="preserve">
ID: 15.02.01.01_p_EN | Einheit 15: Publication of RD | Baustein 2: Finding a repository </v>
      </c>
      <c r="F515" s="6" t="str">
        <f>_xlfn.CONCAT(CHAR(10),"Inhalt ",'TtT V5-1 TS'!Q689,": ",'TtT V5-1 TS'!R689," (",'TtT V5-1 TS'!S689,") | Schritt ",'TtT V5-1 TS'!T689,": ",'TtT V5-1 TS'!U689)</f>
        <v xml:space="preserve">
Inhalt 1: Repository  (Talk) | Schritt 1: WL speaks</v>
      </c>
      <c r="G515" s="6" t="str">
        <f>_xlfn.CONCAT(CHAR(10),CHAR(10),"Aktive Rolle:",CHAR(10),'TtT V5-1 TS'!Z689)</f>
        <v xml:space="preserve">
Aktive Rolle:
Talk: 
- re3data (Reference to various search options: a. Keyword b. Browse by subject)
- Risources (DFG)</v>
      </c>
      <c r="H515" s="6" t="str">
        <f>IF(ISBLANK('TtT V5-1 TS'!AA689),"",_xlfn.CONCAT(CHAR(10),CHAR(10),"Passive Rolle:",CHAR(10),'TtT V5-1 TS'!AA689))</f>
        <v/>
      </c>
      <c r="I515" s="6" t="str">
        <f>IF(ISBLANK('TtT V5-1 TS'!AB689),"",_xlfn.CONCAT(CHAR(10),CHAR(10),"--- Text für Chat---",CHAR(10),'TtT V5-1 TS'!AB689))</f>
        <v/>
      </c>
      <c r="J515" s="6" t="str">
        <f>IF(ISBLANK('TtT V5-1 TS'!AK689),"",_xlfn.CONCAT(CHAR(10),CHAR(10),"--- Ressource für Chat---",CHAR(10),'TtT V5-1 TS'!AK689))</f>
        <v/>
      </c>
      <c r="K515" s="6" t="str">
        <f t="shared" si="5"/>
        <v xml:space="preserve">
-*/-*/-*/-*/-*/-*/-*/-*/-*/-*/-*/-*/-*/-*/-*/-*/-*/-*/-*/-*/</v>
      </c>
      <c r="L515" s="7" t="str">
        <f>_xlfn.CONCAT(CHAR(10),Foliennotizen[[#This Row],[von bis - BS-Teilung]:[Zusatz Notes]])</f>
        <v xml:space="preserve">
[02m; bis 09:26 --- Folie 15.5-15.6 (2)]
ID: 15.02.01.01_p_EN | Einheit 15: Publication of RD | Baustein 2: Finding a repository 
Inhalt 1: Repository  (Talk) | Schritt 1: WL speaks
Aktive Rolle:
Talk: 
- re3data (Reference to various search options: a. Keyword b. Browse by subject)
- Risources (DFG)
-*/-*/-*/-*/-*/-*/-*/-*/-*/-*/-*/-*/-*/-*/-*/-*/-*/-*/-*/-*/</v>
      </c>
    </row>
    <row r="516" spans="1:12" x14ac:dyDescent="0.2">
      <c r="A516" s="6">
        <f>'TtT V5-1 TS'!$B691</f>
        <v>8</v>
      </c>
      <c r="B516" s="6" t="e">
        <f>'TtT V5-1 TS'!#REF!</f>
        <v>#REF!</v>
      </c>
      <c r="C516" s="6" t="str" cm="1">
        <f t="array" ref="C516">_xlfn.IFS('TtT V5-1 TS'!AD691="na","na",'TtT V5-1 TS'!AD691='TtT V5-1 TS'!AF691,_xlfn.CONCAT('TtT V5-1 TS'!AE691),'TtT V5-1 TS'!AD691&lt;&gt;'TtT V5-1 TS'!AF691,_xlfn.CONCAT('TtT V5-1 TS'!AE691,"-",'TtT V5-1 TS'!AG691))</f>
        <v>15.8</v>
      </c>
      <c r="D516" s="14" t="str">
        <f>_xlfn.CONCAT("[",TEXT('TtT V5-1 TS'!G691,"mm" ),"m; bis ",TEXT('TtT V5-1 TS'!J691,"hh:mm")," --- Folie ",Foliennotizen[[#This Row],[Folien]]," (",TEXT('TtT V5-1 TS'!AH691,"#"),")]")</f>
        <v>[03m; bis 09:39 --- Folie 15.8 (1)]</v>
      </c>
      <c r="E516" s="6" t="str">
        <f>_xlfn.CONCAT(CHAR(10),"ID: ",'TtT V5-1 TS'!L691," | Einheit ",'TtT V5-1 TS'!M691,": ",'TtT V5-1 TS'!N691," | Baustein ",'TtT V5-1 TS'!O691,": ",'TtT V5-1 TS'!P691)</f>
        <v xml:space="preserve">
ID: 15.02.02.02_p_EN | Einheit 15: Publication of RD | Baustein 2: Finding a repository </v>
      </c>
      <c r="F516" s="6" t="str">
        <f>_xlfn.CONCAT(CHAR(10),"Inhalt ",'TtT V5-1 TS'!Q691,": ",'TtT V5-1 TS'!R691," (",'TtT V5-1 TS'!S691,") | Schritt ",'TtT V5-1 TS'!T691,": ",'TtT V5-1 TS'!U691)</f>
        <v xml:space="preserve">
Inhalt 2: re3data (Mini exercise) | Schritt 2: 2/2 Participants provide input</v>
      </c>
      <c r="G516" s="6" t="str">
        <f>_xlfn.CONCAT(CHAR(10),CHAR(10),"Aktive Rolle:",CHAR(10),'TtT V5-1 TS'!Z691)</f>
        <v xml:space="preserve">
Aktive Rolle:
Moderation:
- "Have you found something suitable? What were your experiences with the search? Were there any problems?"
- Please just call out your answers
- If necessary, comment that in certain fields, there is still little available</v>
      </c>
      <c r="H516" s="6" t="str">
        <f>IF(ISBLANK('TtT V5-1 TS'!AA691),"",_xlfn.CONCAT(CHAR(10),CHAR(10),"Passive Rolle:",CHAR(10),'TtT V5-1 TS'!AA691))</f>
        <v/>
      </c>
      <c r="I516" s="6" t="str">
        <f>IF(ISBLANK('TtT V5-1 TS'!AB691),"",_xlfn.CONCAT(CHAR(10),CHAR(10),"--- Text für Chat---",CHAR(10),'TtT V5-1 TS'!AB691))</f>
        <v/>
      </c>
      <c r="J516" s="6" t="str">
        <f>IF(ISBLANK('TtT V5-1 TS'!AK691),"",_xlfn.CONCAT(CHAR(10),CHAR(10),"--- Ressource für Chat---",CHAR(10),'TtT V5-1 TS'!AK691))</f>
        <v/>
      </c>
      <c r="K516" s="6" t="str">
        <f t="shared" si="5"/>
        <v xml:space="preserve">
-*/-*/-*/-*/-*/-*/-*/-*/-*/-*/-*/-*/-*/-*/-*/-*/-*/-*/-*/-*/</v>
      </c>
      <c r="L516" s="7" t="str">
        <f>_xlfn.CONCAT(CHAR(10),Foliennotizen[[#This Row],[von bis - BS-Teilung]:[Zusatz Notes]])</f>
        <v xml:space="preserve">
[03m; bis 09:39 --- Folie 15.8 (1)]
ID: 15.02.02.02_p_EN | Einheit 15: Publication of RD | Baustein 2: Finding a repository 
Inhalt 2: re3data (Mini exercise) | Schritt 2: 2/2 Participants provide input
Aktive Rolle:
Moderation:
- "Have you found something suitable? What were your experiences with the search? Were there any problems?"
- Please just call out your answers
- If necessary, comment that in certain fields, there is still little available
-*/-*/-*/-*/-*/-*/-*/-*/-*/-*/-*/-*/-*/-*/-*/-*/-*/-*/-*/-*/</v>
      </c>
    </row>
    <row r="517" spans="1:12" x14ac:dyDescent="0.2">
      <c r="A517" s="6">
        <f>'TtT V5-1 TS'!$B692</f>
        <v>8</v>
      </c>
      <c r="B517" s="6" t="e">
        <f>'TtT V5-1 TS'!#REF!</f>
        <v>#REF!</v>
      </c>
      <c r="C517" s="6" t="str" cm="1">
        <f t="array" ref="C517">_xlfn.IFS('TtT V5-1 TS'!AD692="na","na",'TtT V5-1 TS'!AD692='TtT V5-1 TS'!AF692,_xlfn.CONCAT('TtT V5-1 TS'!AE692),'TtT V5-1 TS'!AD692&lt;&gt;'TtT V5-1 TS'!AF692,_xlfn.CONCAT('TtT V5-1 TS'!AE692,"-",'TtT V5-1 TS'!AG692))</f>
        <v>15.9</v>
      </c>
      <c r="D517" s="14" t="str">
        <f>_xlfn.CONCAT("[",TEXT('TtT V5-1 TS'!G692,"mm" ),"m; bis ",TEXT('TtT V5-1 TS'!J692,"hh:mm")," --- Folie ",Foliennotizen[[#This Row],[Folien]]," (",TEXT('TtT V5-1 TS'!AH692,"#"),")]")</f>
        <v>[04m; bis 09:43 --- Folie 15.9 (1)]</v>
      </c>
      <c r="E517" s="6" t="str">
        <f>_xlfn.CONCAT(CHAR(10),"ID: ",'TtT V5-1 TS'!L692," | Einheit ",'TtT V5-1 TS'!M692,": ",'TtT V5-1 TS'!N692," | Baustein ",'TtT V5-1 TS'!O692,": ",'TtT V5-1 TS'!P692)</f>
        <v xml:space="preserve">
ID: 15.02.03.01_p_EN | Einheit 15: Publication of RD | Baustein 2: Finding a repository </v>
      </c>
      <c r="F517" s="6" t="str">
        <f>_xlfn.CONCAT(CHAR(10),"Inhalt ",'TtT V5-1 TS'!Q692,": ",'TtT V5-1 TS'!R692," (",'TtT V5-1 TS'!S692,") | Schritt ",'TtT V5-1 TS'!T692,": ",'TtT V5-1 TS'!U692)</f>
        <v xml:space="preserve">
Inhalt 3: Criteria for Repository  (Ideas out loud) | Schritt 1: Participants provide input</v>
      </c>
      <c r="G517" s="6" t="str">
        <f>_xlfn.CONCAT(CHAR(10),CHAR(10),"Aktive Rolle:",CHAR(10),'TtT V5-1 TS'!Z692)</f>
        <v xml:space="preserve">
Aktive Rolle:
Task:
- Call-out with notes
- "What do you think are criteria for selecting a suitable repository?"
- Please just call out your answers
- If necessary, add important criteria (see notes field)</v>
      </c>
      <c r="H517" s="6" t="str">
        <f>IF(ISBLANK('TtT V5-1 TS'!AA692),"",_xlfn.CONCAT(CHAR(10),CHAR(10),"Passive Rolle:",CHAR(10),'TtT V5-1 TS'!AA692))</f>
        <v/>
      </c>
      <c r="I517" s="6" t="str">
        <f>IF(ISBLANK('TtT V5-1 TS'!AB692),"",_xlfn.CONCAT(CHAR(10),CHAR(10),"--- Text für Chat---",CHAR(10),'TtT V5-1 TS'!AB692))</f>
        <v/>
      </c>
      <c r="J517" s="6" t="str">
        <f>IF(ISBLANK('TtT V5-1 TS'!AK692),"",_xlfn.CONCAT(CHAR(10),CHAR(10),"--- Ressource für Chat---",CHAR(10),'TtT V5-1 TS'!AK692))</f>
        <v/>
      </c>
      <c r="K517" s="6" t="str">
        <f t="shared" si="5"/>
        <v xml:space="preserve">
-*/-*/-*/-*/-*/-*/-*/-*/-*/-*/-*/-*/-*/-*/-*/-*/-*/-*/-*/-*/</v>
      </c>
      <c r="L517" s="7" t="str">
        <f>_xlfn.CONCAT(CHAR(10),Foliennotizen[[#This Row],[von bis - BS-Teilung]:[Zusatz Notes]])</f>
        <v xml:space="preserve">
[04m; bis 09:43 --- Folie 15.9 (1)]
ID: 15.02.03.01_p_EN | Einheit 15: Publication of RD | Baustein 2: Finding a repository 
Inhalt 3: Criteria for Repository  (Ideas out loud) | Schritt 1: Participants provide input
Aktive Rolle:
Task:
- Call-out with notes
- "What do you think are criteria for selecting a suitable repository?"
- Please just call out your answers
- If necessary, add important criteria (see notes field)
-*/-*/-*/-*/-*/-*/-*/-*/-*/-*/-*/-*/-*/-*/-*/-*/-*/-*/-*/-*/</v>
      </c>
    </row>
    <row r="518" spans="1:12" x14ac:dyDescent="0.2">
      <c r="A518" s="6">
        <f>'TtT V5-1 TS'!$B693</f>
        <v>8</v>
      </c>
      <c r="B518" s="6" t="e">
        <f>'TtT V5-1 TS'!#REF!</f>
        <v>#REF!</v>
      </c>
      <c r="C518" s="6" t="str" cm="1">
        <f t="array" ref="C518">_xlfn.IFS('TtT V5-1 TS'!AD693="na","na",'TtT V5-1 TS'!AD693='TtT V5-1 TS'!AF693,_xlfn.CONCAT('TtT V5-1 TS'!AE693),'TtT V5-1 TS'!AD693&lt;&gt;'TtT V5-1 TS'!AF693,_xlfn.CONCAT('TtT V5-1 TS'!AE693,"-",'TtT V5-1 TS'!AG693))</f>
        <v>na</v>
      </c>
      <c r="D518" s="14" t="str">
        <f>_xlfn.CONCAT("[",TEXT('TtT V5-1 TS'!G693,"mm" ),"m; bis ",TEXT('TtT V5-1 TS'!J693,"hh:mm")," --- Folie ",Foliennotizen[[#This Row],[Folien]]," (",TEXT('TtT V5-1 TS'!AH693,"#"),")]")</f>
        <v>[02m; bis 09:43 --- Folie na (na)]</v>
      </c>
      <c r="E518" s="6" t="str">
        <f>_xlfn.CONCAT(CHAR(10),"ID: ",'TtT V5-1 TS'!L693," | Einheit ",'TtT V5-1 TS'!M693,": ",'TtT V5-1 TS'!N693," | Baustein ",'TtT V5-1 TS'!O693,": ",'TtT V5-1 TS'!P693)</f>
        <v xml:space="preserve">
ID: 15.02.03a.01_p_EN | Einheit 15: Publication of RD | Baustein 2: Finding a repository </v>
      </c>
      <c r="F518" s="6" t="str">
        <f>_xlfn.CONCAT(CHAR(10),"Inhalt ",'TtT V5-1 TS'!Q693,": ",'TtT V5-1 TS'!R693," (",'TtT V5-1 TS'!S693,") | Schritt ",'TtT V5-1 TS'!T693,": ",'TtT V5-1 TS'!U693)</f>
        <v xml:space="preserve">
Inhalt 03a: Criteria for Repository  (Talk) | Schritt 1: WL speaks</v>
      </c>
      <c r="G518" s="6" t="str">
        <f>_xlfn.CONCAT(CHAR(10),CHAR(10),"Aktive Rolle:",CHAR(10),'TtT V5-1 TS'!Z693)</f>
        <v xml:space="preserve">
Aktive Rolle:
Talk: criteria for selecting a repository</v>
      </c>
      <c r="H518" s="6" t="str">
        <f>IF(ISBLANK('TtT V5-1 TS'!AA693),"",_xlfn.CONCAT(CHAR(10),CHAR(10),"Passive Rolle:",CHAR(10),'TtT V5-1 TS'!AA693))</f>
        <v/>
      </c>
      <c r="I518" s="6" t="str">
        <f>IF(ISBLANK('TtT V5-1 TS'!AB693),"",_xlfn.CONCAT(CHAR(10),CHAR(10),"--- Text für Chat---",CHAR(10),'TtT V5-1 TS'!AB693))</f>
        <v/>
      </c>
      <c r="J518" s="6" t="str">
        <f>IF(ISBLANK('TtT V5-1 TS'!AK693),"",_xlfn.CONCAT(CHAR(10),CHAR(10),"--- Ressource für Chat---",CHAR(10),'TtT V5-1 TS'!AK693))</f>
        <v/>
      </c>
      <c r="K518" s="6" t="str">
        <f t="shared" si="5"/>
        <v xml:space="preserve">
-*/-*/-*/-*/-*/-*/-*/-*/-*/-*/-*/-*/-*/-*/-*/-*/-*/-*/-*/-*/</v>
      </c>
      <c r="L518" s="7" t="str">
        <f>_xlfn.CONCAT(CHAR(10),Foliennotizen[[#This Row],[von bis - BS-Teilung]:[Zusatz Notes]])</f>
        <v xml:space="preserve">
[02m; bis 09:43 --- Folie na (na)]
ID: 15.02.03a.01_p_EN | Einheit 15: Publication of RD | Baustein 2: Finding a repository 
Inhalt 03a: Criteria for Repository  (Talk) | Schritt 1: WL speaks
Aktive Rolle:
Talk: criteria for selecting a repository
-*/-*/-*/-*/-*/-*/-*/-*/-*/-*/-*/-*/-*/-*/-*/-*/-*/-*/-*/-*/</v>
      </c>
    </row>
    <row r="519" spans="1:12" x14ac:dyDescent="0.2">
      <c r="A519" s="6">
        <f>'TtT V5-1 TS'!$B695</f>
        <v>8</v>
      </c>
      <c r="B519" s="6" t="e">
        <f>'TtT V5-1 TS'!#REF!</f>
        <v>#REF!</v>
      </c>
      <c r="C519" s="6" t="str" cm="1">
        <f t="array" ref="C519">_xlfn.IFS('TtT V5-1 TS'!AD695="na","na",'TtT V5-1 TS'!AD695='TtT V5-1 TS'!AF695,_xlfn.CONCAT('TtT V5-1 TS'!AE695),'TtT V5-1 TS'!AD695&lt;&gt;'TtT V5-1 TS'!AF695,_xlfn.CONCAT('TtT V5-1 TS'!AE695,"-",'TtT V5-1 TS'!AG695))</f>
        <v>15.10</v>
      </c>
      <c r="D519" s="14" t="str">
        <f>_xlfn.CONCAT("[",TEXT('TtT V5-1 TS'!G695,"mm" ),"m; bis ",TEXT('TtT V5-1 TS'!J695,"hh:mm")," --- Folie ",Foliennotizen[[#This Row],[Folien]]," (",TEXT('TtT V5-1 TS'!AH695,"#"),")]")</f>
        <v>[01m; bis 09:44 --- Folie 15.10 (1)]</v>
      </c>
      <c r="E519" s="6" t="str">
        <f>_xlfn.CONCAT(CHAR(10),"ID: ",'TtT V5-1 TS'!L695," | Einheit ",'TtT V5-1 TS'!M695,": ",'TtT V5-1 TS'!N695," | Baustein ",'TtT V5-1 TS'!O695,": ",'TtT V5-1 TS'!P695)</f>
        <v xml:space="preserve">
ID: 15.03.01.01_p_EN | Einheit 15: Publication of RD | Baustein 3: Selecting data for publication</v>
      </c>
      <c r="F519" s="6" t="str">
        <f>_xlfn.CONCAT(CHAR(10),"Inhalt ",'TtT V5-1 TS'!Q695,": ",'TtT V5-1 TS'!R695," (",'TtT V5-1 TS'!S695,") | Schritt ",'TtT V5-1 TS'!T695,": ",'TtT V5-1 TS'!U695)</f>
        <v xml:space="preserve">
Inhalt 1: Data publication (Talk) | Schritt 1: WL speaks</v>
      </c>
      <c r="G519" s="6" t="str">
        <f>_xlfn.CONCAT(CHAR(10),CHAR(10),"Aktive Rolle:",CHAR(10),'TtT V5-1 TS'!Z695)</f>
        <v xml:space="preserve">
Aktive Rolle:
Talk: criteria for data publication</v>
      </c>
      <c r="H519" s="6" t="str">
        <f>IF(ISBLANK('TtT V5-1 TS'!AA695),"",_xlfn.CONCAT(CHAR(10),CHAR(10),"Passive Rolle:",CHAR(10),'TtT V5-1 TS'!AA695))</f>
        <v/>
      </c>
      <c r="I519" s="6" t="str">
        <f>IF(ISBLANK('TtT V5-1 TS'!AB695),"",_xlfn.CONCAT(CHAR(10),CHAR(10),"--- Text für Chat---",CHAR(10),'TtT V5-1 TS'!AB695))</f>
        <v/>
      </c>
      <c r="J519" s="6" t="str">
        <f>IF(ISBLANK('TtT V5-1 TS'!AK695),"",_xlfn.CONCAT(CHAR(10),CHAR(10),"--- Ressource für Chat---",CHAR(10),'TtT V5-1 TS'!AK695))</f>
        <v/>
      </c>
      <c r="K519" s="6" t="str">
        <f t="shared" si="5"/>
        <v xml:space="preserve">
-*/-*/-*/-*/-*/-*/-*/-*/-*/-*/-*/-*/-*/-*/-*/-*/-*/-*/-*/-*/</v>
      </c>
      <c r="L519" s="7" t="str">
        <f>_xlfn.CONCAT(CHAR(10),Foliennotizen[[#This Row],[von bis - BS-Teilung]:[Zusatz Notes]])</f>
        <v xml:space="preserve">
[01m; bis 09:44 --- Folie 15.10 (1)]
ID: 15.03.01.01_p_EN | Einheit 15: Publication of RD | Baustein 3: Selecting data for publication
Inhalt 1: Data publication (Talk) | Schritt 1: WL speaks
Aktive Rolle:
Talk: criteria for data publication
-*/-*/-*/-*/-*/-*/-*/-*/-*/-*/-*/-*/-*/-*/-*/-*/-*/-*/-*/-*/</v>
      </c>
    </row>
    <row r="520" spans="1:12" x14ac:dyDescent="0.2">
      <c r="A520" s="6">
        <f>'TtT V5-1 TS'!$B696</f>
        <v>8</v>
      </c>
      <c r="B520" s="6" t="e">
        <f>'TtT V5-1 TS'!#REF!</f>
        <v>#REF!</v>
      </c>
      <c r="C520" s="6" t="str" cm="1">
        <f t="array" ref="C520">_xlfn.IFS('TtT V5-1 TS'!AD696="na","na",'TtT V5-1 TS'!AD696='TtT V5-1 TS'!AF696,_xlfn.CONCAT('TtT V5-1 TS'!AE696),'TtT V5-1 TS'!AD696&lt;&gt;'TtT V5-1 TS'!AF696,_xlfn.CONCAT('TtT V5-1 TS'!AE696,"-",'TtT V5-1 TS'!AG696))</f>
        <v>15.11-15.15</v>
      </c>
      <c r="D520" s="14" t="str">
        <f>_xlfn.CONCAT("[",TEXT('TtT V5-1 TS'!G696,"mm" ),"m; bis ",TEXT('TtT V5-1 TS'!J696,"hh:mm")," --- Folie ",Foliennotizen[[#This Row],[Folien]]," (",TEXT('TtT V5-1 TS'!AH696,"#"),")]")</f>
        <v>[04m; bis 09:48 --- Folie 15.11-15.15 (5)]</v>
      </c>
      <c r="E520" s="6" t="str">
        <f>_xlfn.CONCAT(CHAR(10),"ID: ",'TtT V5-1 TS'!L696," | Einheit ",'TtT V5-1 TS'!M696,": ",'TtT V5-1 TS'!N696," | Baustein ",'TtT V5-1 TS'!O696,": ",'TtT V5-1 TS'!P696)</f>
        <v xml:space="preserve">
ID: 15.04.01.01_p_EN | Einheit 15: Publication of RD | Baustein 4: Licenses</v>
      </c>
      <c r="F520" s="6" t="str">
        <f>_xlfn.CONCAT(CHAR(10),"Inhalt ",'TtT V5-1 TS'!Q696,": ",'TtT V5-1 TS'!R696," (",'TtT V5-1 TS'!S696,") | Schritt ",'TtT V5-1 TS'!T696,": ",'TtT V5-1 TS'!U696)</f>
        <v xml:space="preserve">
Inhalt 1: Creative Commons (Talk) | Schritt 1: WL speaks</v>
      </c>
      <c r="G520" s="6" t="str">
        <f>_xlfn.CONCAT(CHAR(10),CHAR(10),"Aktive Rolle:",CHAR(10),'TtT V5-1 TS'!Z696)</f>
        <v xml:space="preserve">
Aktive Rolle:
Talk: CC Licenses</v>
      </c>
      <c r="H520" s="6" t="str">
        <f>IF(ISBLANK('TtT V5-1 TS'!AA696),"",_xlfn.CONCAT(CHAR(10),CHAR(10),"Passive Rolle:",CHAR(10),'TtT V5-1 TS'!AA696))</f>
        <v/>
      </c>
      <c r="I520" s="6" t="str">
        <f>IF(ISBLANK('TtT V5-1 TS'!AB696),"",_xlfn.CONCAT(CHAR(10),CHAR(10),"--- Text für Chat---",CHAR(10),'TtT V5-1 TS'!AB696))</f>
        <v/>
      </c>
      <c r="J520" s="6" t="str">
        <f>IF(ISBLANK('TtT V5-1 TS'!AK696),"",_xlfn.CONCAT(CHAR(10),CHAR(10),"--- Ressource für Chat---",CHAR(10),'TtT V5-1 TS'!AK696))</f>
        <v/>
      </c>
      <c r="K520" s="6" t="str">
        <f t="shared" si="5"/>
        <v xml:space="preserve">
-*/-*/-*/-*/-*/-*/-*/-*/-*/-*/-*/-*/-*/-*/-*/-*/-*/-*/-*/-*/</v>
      </c>
      <c r="L520" s="7" t="str">
        <f>_xlfn.CONCAT(CHAR(10),Foliennotizen[[#This Row],[von bis - BS-Teilung]:[Zusatz Notes]])</f>
        <v xml:space="preserve">
[04m; bis 09:48 --- Folie 15.11-15.15 (5)]
ID: 15.04.01.01_p_EN | Einheit 15: Publication of RD | Baustein 4: Licenses
Inhalt 1: Creative Commons (Talk) | Schritt 1: WL speaks
Aktive Rolle:
Talk: CC Licenses
-*/-*/-*/-*/-*/-*/-*/-*/-*/-*/-*/-*/-*/-*/-*/-*/-*/-*/-*/-*/</v>
      </c>
    </row>
    <row r="521" spans="1:12" x14ac:dyDescent="0.2">
      <c r="A521" s="6">
        <f>'TtT V5-1 TS'!$B697</f>
        <v>8</v>
      </c>
      <c r="B521" s="6" t="e">
        <f>'TtT V5-1 TS'!#REF!</f>
        <v>#REF!</v>
      </c>
      <c r="C521" s="6" t="str" cm="1">
        <f t="array" ref="C521">_xlfn.IFS('TtT V5-1 TS'!AD697="na","na",'TtT V5-1 TS'!AD697='TtT V5-1 TS'!AF697,_xlfn.CONCAT('TtT V5-1 TS'!AE697),'TtT V5-1 TS'!AD697&lt;&gt;'TtT V5-1 TS'!AF697,_xlfn.CONCAT('TtT V5-1 TS'!AE697,"-",'TtT V5-1 TS'!AG697))</f>
        <v>15.16-15.19</v>
      </c>
      <c r="D521" s="14" t="str">
        <f>_xlfn.CONCAT("[",TEXT('TtT V5-1 TS'!G697,"mm" ),"m; bis ",TEXT('TtT V5-1 TS'!J697,"hh:mm")," --- Folie ",Foliennotizen[[#This Row],[Folien]]," (",TEXT('TtT V5-1 TS'!AH697,"#"),")]")</f>
        <v>[04m; bis 09:52 --- Folie 15.16-15.19 (4)]</v>
      </c>
      <c r="E521" s="6" t="str">
        <f>_xlfn.CONCAT(CHAR(10),"ID: ",'TtT V5-1 TS'!L697," | Einheit ",'TtT V5-1 TS'!M697,": ",'TtT V5-1 TS'!N697," | Baustein ",'TtT V5-1 TS'!O697,": ",'TtT V5-1 TS'!P697)</f>
        <v xml:space="preserve">
ID: 15.05.01.01_p_EN | Einheit 15: Publication of RD | Baustein 5: Persistent Identifiers</v>
      </c>
      <c r="F521" s="6" t="str">
        <f>_xlfn.CONCAT(CHAR(10),"Inhalt ",'TtT V5-1 TS'!Q697,": ",'TtT V5-1 TS'!R697," (",'TtT V5-1 TS'!S697,") | Schritt ",'TtT V5-1 TS'!T697,": ",'TtT V5-1 TS'!U697)</f>
        <v xml:space="preserve">
Inhalt 1: PID (Talk) | Schritt 1: WL speaks</v>
      </c>
      <c r="G521" s="6" t="str">
        <f>_xlfn.CONCAT(CHAR(10),CHAR(10),"Aktive Rolle:",CHAR(10),'TtT V5-1 TS'!Z697)</f>
        <v xml:space="preserve">
Aktive Rolle:
Talk: Introduction to PID, Example of PID (DOI)</v>
      </c>
      <c r="H521" s="6" t="str">
        <f>IF(ISBLANK('TtT V5-1 TS'!AA697),"",_xlfn.CONCAT(CHAR(10),CHAR(10),"Passive Rolle:",CHAR(10),'TtT V5-1 TS'!AA697))</f>
        <v/>
      </c>
      <c r="I521" s="6" t="str">
        <f>IF(ISBLANK('TtT V5-1 TS'!AB697),"",_xlfn.CONCAT(CHAR(10),CHAR(10),"--- Text für Chat---",CHAR(10),'TtT V5-1 TS'!AB697))</f>
        <v/>
      </c>
      <c r="J521" s="6" t="str">
        <f>IF(ISBLANK('TtT V5-1 TS'!AK697),"",_xlfn.CONCAT(CHAR(10),CHAR(10),"--- Ressource für Chat---",CHAR(10),'TtT V5-1 TS'!AK697))</f>
        <v/>
      </c>
      <c r="K521" s="6" t="str">
        <f t="shared" si="5"/>
        <v xml:space="preserve">
-*/-*/-*/-*/-*/-*/-*/-*/-*/-*/-*/-*/-*/-*/-*/-*/-*/-*/-*/-*/</v>
      </c>
      <c r="L521" s="7" t="str">
        <f>_xlfn.CONCAT(CHAR(10),Foliennotizen[[#This Row],[von bis - BS-Teilung]:[Zusatz Notes]])</f>
        <v xml:space="preserve">
[04m; bis 09:52 --- Folie 15.16-15.19 (4)]
ID: 15.05.01.01_p_EN | Einheit 15: Publication of RD | Baustein 5: Persistent Identifiers
Inhalt 1: PID (Talk) | Schritt 1: WL speaks
Aktive Rolle:
Talk: Introduction to PID, Example of PID (DOI)
-*/-*/-*/-*/-*/-*/-*/-*/-*/-*/-*/-*/-*/-*/-*/-*/-*/-*/-*/-*/</v>
      </c>
    </row>
    <row r="522" spans="1:12" x14ac:dyDescent="0.2">
      <c r="A522" s="6">
        <f>'TtT V5-1 TS'!$B699</f>
        <v>8</v>
      </c>
      <c r="B522" s="6" t="e">
        <f>'TtT V5-1 TS'!#REF!</f>
        <v>#REF!</v>
      </c>
      <c r="C522" s="6" t="str" cm="1">
        <f t="array" ref="C522">_xlfn.IFS('TtT V5-1 TS'!AD699="na","na",'TtT V5-1 TS'!AD699='TtT V5-1 TS'!AF699,_xlfn.CONCAT('TtT V5-1 TS'!AE699),'TtT V5-1 TS'!AD699&lt;&gt;'TtT V5-1 TS'!AF699,_xlfn.CONCAT('TtT V5-1 TS'!AE699,"-",'TtT V5-1 TS'!AG699))</f>
        <v>na</v>
      </c>
      <c r="D522" s="14" t="str">
        <f>_xlfn.CONCAT("[",TEXT('TtT V5-1 TS'!G699,"mm" ),"m; bis ",TEXT('TtT V5-1 TS'!J699,"hh:mm")," --- Folie ",Foliennotizen[[#This Row],[Folien]]," (",TEXT('TtT V5-1 TS'!AH699,"#"),")]")</f>
        <v>[01m; bis 09:53 --- Folie na (na)]</v>
      </c>
      <c r="E522" s="6" t="str">
        <f>_xlfn.CONCAT(CHAR(10),"ID: ",'TtT V5-1 TS'!L699," | Einheit ",'TtT V5-1 TS'!M699,": ",'TtT V5-1 TS'!N699," | Baustein ",'TtT V5-1 TS'!O699,": ",'TtT V5-1 TS'!P699)</f>
        <v xml:space="preserve">
ID: 15.05.02a.01_p_EN | Einheit 15: Publication of RD | Baustein 5: Persistent Identifiers</v>
      </c>
      <c r="F522" s="6" t="str">
        <f>_xlfn.CONCAT(CHAR(10),"Inhalt ",'TtT V5-1 TS'!Q699,": ",'TtT V5-1 TS'!R699," (",'TtT V5-1 TS'!S699,") | Schritt ",'TtT V5-1 TS'!T699,": ",'TtT V5-1 TS'!U699)</f>
        <v xml:space="preserve">
Inhalt 02a: ORCID (Estimation question) | Schritt 1: Participants provide input</v>
      </c>
      <c r="G522" s="6" t="str">
        <f>_xlfn.CONCAT(CHAR(10),CHAR(10),"Aktive Rolle:",CHAR(10),'TtT V5-1 TS'!Z699)</f>
        <v xml:space="preserve">
Aktive Rolle:
Task:
- Estimate the number of ORCIDs in the room
- "What do you think: How many people here in the room have an ORCID?"
- Please type your estimate as a number in the chat
- Reveal the answer</v>
      </c>
      <c r="H522" s="6" t="str">
        <f>IF(ISBLANK('TtT V5-1 TS'!AA699),"",_xlfn.CONCAT(CHAR(10),CHAR(10),"Passive Rolle:",CHAR(10),'TtT V5-1 TS'!AA699))</f>
        <v/>
      </c>
      <c r="I522" s="6" t="str">
        <f>IF(ISBLANK('TtT V5-1 TS'!AB699),"",_xlfn.CONCAT(CHAR(10),CHAR(10),"--- Text für Chat---",CHAR(10),'TtT V5-1 TS'!AB699))</f>
        <v/>
      </c>
      <c r="J522" s="6" t="str">
        <f>IF(ISBLANK('TtT V5-1 TS'!AK699),"",_xlfn.CONCAT(CHAR(10),CHAR(10),"--- Ressource für Chat---",CHAR(10),'TtT V5-1 TS'!AK699))</f>
        <v/>
      </c>
      <c r="K522" s="6" t="str">
        <f t="shared" si="5"/>
        <v xml:space="preserve">
-*/-*/-*/-*/-*/-*/-*/-*/-*/-*/-*/-*/-*/-*/-*/-*/-*/-*/-*/-*/</v>
      </c>
      <c r="L522" s="7" t="str">
        <f>_xlfn.CONCAT(CHAR(10),Foliennotizen[[#This Row],[von bis - BS-Teilung]:[Zusatz Notes]])</f>
        <v xml:space="preserve">
[01m; bis 09:53 --- Folie na (na)]
ID: 15.05.02a.01_p_EN | Einheit 15: Publication of RD | Baustein 5: Persistent Identifiers
Inhalt 02a: ORCID (Estimation question) | Schritt 1: Participants provide input
Aktive Rolle:
Task:
- Estimate the number of ORCIDs in the room
- "What do you think: How many people here in the room have an ORCID?"
- Please type your estimate as a number in the chat
- Reveal the answer
-*/-*/-*/-*/-*/-*/-*/-*/-*/-*/-*/-*/-*/-*/-*/-*/-*/-*/-*/-*/</v>
      </c>
    </row>
    <row r="523" spans="1:12" x14ac:dyDescent="0.2">
      <c r="A523" s="6">
        <f>'TtT V5-1 TS'!$B700</f>
        <v>8</v>
      </c>
      <c r="B523" s="6" t="e">
        <f>'TtT V5-1 TS'!#REF!</f>
        <v>#REF!</v>
      </c>
      <c r="C523" s="6" t="str" cm="1">
        <f t="array" ref="C523">_xlfn.IFS('TtT V5-1 TS'!AD700="na","na",'TtT V5-1 TS'!AD700='TtT V5-1 TS'!AF700,_xlfn.CONCAT('TtT V5-1 TS'!AE700),'TtT V5-1 TS'!AD700&lt;&gt;'TtT V5-1 TS'!AF700,_xlfn.CONCAT('TtT V5-1 TS'!AE700,"-",'TtT V5-1 TS'!AG700))</f>
        <v>15.22</v>
      </c>
      <c r="D523" s="14" t="str">
        <f>_xlfn.CONCAT("[",TEXT('TtT V5-1 TS'!G700,"mm" ),"m; bis ",TEXT('TtT V5-1 TS'!J700,"hh:mm")," --- Folie ",Foliennotizen[[#This Row],[Folien]]," (",TEXT('TtT V5-1 TS'!AH700,"#"),")]")</f>
        <v>[01m; bis 09:54 --- Folie 15.22 (1)]</v>
      </c>
      <c r="E523" s="6" t="str">
        <f>_xlfn.CONCAT(CHAR(10),"ID: ",'TtT V5-1 TS'!L700," | Einheit ",'TtT V5-1 TS'!M700,": ",'TtT V5-1 TS'!N700," | Baustein ",'TtT V5-1 TS'!O700,": ",'TtT V5-1 TS'!P700)</f>
        <v xml:space="preserve">
ID: 15.05.03.01_p_EN | Einheit 15: Publication of RD | Baustein 5: Persistent Identifiers</v>
      </c>
      <c r="F523" s="6" t="str">
        <f>_xlfn.CONCAT(CHAR(10),"Inhalt ",'TtT V5-1 TS'!Q700,": ",'TtT V5-1 TS'!R700," (",'TtT V5-1 TS'!S700,") | Schritt ",'TtT V5-1 TS'!T700,": ",'TtT V5-1 TS'!U700)</f>
        <v xml:space="preserve">
Inhalt 3: ORCID (Talk) | Schritt 1: WL speaks</v>
      </c>
      <c r="G523" s="6" t="str">
        <f>_xlfn.CONCAT(CHAR(10),CHAR(10),"Aktive Rolle:",CHAR(10),'TtT V5-1 TS'!Z700)</f>
        <v xml:space="preserve">
Aktive Rolle:
Talk: facts about ORCID and its benefits</v>
      </c>
      <c r="H523" s="6" t="str">
        <f>IF(ISBLANK('TtT V5-1 TS'!AA700),"",_xlfn.CONCAT(CHAR(10),CHAR(10),"Passive Rolle:",CHAR(10),'TtT V5-1 TS'!AA700))</f>
        <v/>
      </c>
      <c r="I523" s="6" t="str">
        <f>IF(ISBLANK('TtT V5-1 TS'!AB700),"",_xlfn.CONCAT(CHAR(10),CHAR(10),"--- Text für Chat---",CHAR(10),'TtT V5-1 TS'!AB700))</f>
        <v/>
      </c>
      <c r="J523" s="6" t="str">
        <f>IF(ISBLANK('TtT V5-1 TS'!AK700),"",_xlfn.CONCAT(CHAR(10),CHAR(10),"--- Ressource für Chat---",CHAR(10),'TtT V5-1 TS'!AK700))</f>
        <v/>
      </c>
      <c r="K523" s="6" t="str">
        <f t="shared" si="5"/>
        <v xml:space="preserve">
-*/-*/-*/-*/-*/-*/-*/-*/-*/-*/-*/-*/-*/-*/-*/-*/-*/-*/-*/-*/</v>
      </c>
      <c r="L523" s="7" t="str">
        <f>_xlfn.CONCAT(CHAR(10),Foliennotizen[[#This Row],[von bis - BS-Teilung]:[Zusatz Notes]])</f>
        <v xml:space="preserve">
[01m; bis 09:54 --- Folie 15.22 (1)]
ID: 15.05.03.01_p_EN | Einheit 15: Publication of RD | Baustein 5: Persistent Identifiers
Inhalt 3: ORCID (Talk) | Schritt 1: WL speaks
Aktive Rolle:
Talk: facts about ORCID and its benefits
-*/-*/-*/-*/-*/-*/-*/-*/-*/-*/-*/-*/-*/-*/-*/-*/-*/-*/-*/-*/</v>
      </c>
    </row>
    <row r="524" spans="1:12" x14ac:dyDescent="0.2">
      <c r="A524" s="6">
        <f>'TtT V5-1 TS'!$B701</f>
        <v>8</v>
      </c>
      <c r="B524" s="6" t="e">
        <f>'TtT V5-1 TS'!#REF!</f>
        <v>#REF!</v>
      </c>
      <c r="C524" s="6" t="str" cm="1">
        <f t="array" ref="C524">_xlfn.IFS('TtT V5-1 TS'!AD701="na","na",'TtT V5-1 TS'!AD701='TtT V5-1 TS'!AF701,_xlfn.CONCAT('TtT V5-1 TS'!AE701),'TtT V5-1 TS'!AD701&lt;&gt;'TtT V5-1 TS'!AF701,_xlfn.CONCAT('TtT V5-1 TS'!AE701,"-",'TtT V5-1 TS'!AG701))</f>
        <v>na</v>
      </c>
      <c r="D524" s="14" t="str">
        <f>_xlfn.CONCAT("[",TEXT('TtT V5-1 TS'!G701,"mm" ),"m; bis ",TEXT('TtT V5-1 TS'!J701,"hh:mm")," --- Folie ",Foliennotizen[[#This Row],[Folien]]," (",TEXT('TtT V5-1 TS'!AH701,"#"),")]")</f>
        <v>[15m; bis 10:09 --- Folie na (na)]</v>
      </c>
      <c r="E524" s="6" t="str">
        <f>_xlfn.CONCAT(CHAR(10),"ID: ",'TtT V5-1 TS'!L701," | Einheit ",'TtT V5-1 TS'!M701,": ",'TtT V5-1 TS'!N701," | Baustein ",'TtT V5-1 TS'!O701,": ",'TtT V5-1 TS'!P701)</f>
        <v xml:space="preserve">
ID: 15.05.04.01_p_EN | Einheit 15: Coffe Break | Baustein 5: na</v>
      </c>
      <c r="F524" s="6" t="str">
        <f>_xlfn.CONCAT(CHAR(10),"Inhalt ",'TtT V5-1 TS'!Q701,": ",'TtT V5-1 TS'!R701," (",'TtT V5-1 TS'!S701,") | Schritt ",'TtT V5-1 TS'!T701,": ",'TtT V5-1 TS'!U701)</f>
        <v xml:space="preserve">
Inhalt 4: Break (na) | Schritt 1: na</v>
      </c>
      <c r="G524" s="6" t="str">
        <f>_xlfn.CONCAT(CHAR(10),CHAR(10),"Aktive Rolle:",CHAR(10),'TtT V5-1 TS'!Z701)</f>
        <v xml:space="preserve">
Aktive Rolle:
Break</v>
      </c>
      <c r="H524" s="6" t="str">
        <f>IF(ISBLANK('TtT V5-1 TS'!AA701),"",_xlfn.CONCAT(CHAR(10),CHAR(10),"Passive Rolle:",CHAR(10),'TtT V5-1 TS'!AA701))</f>
        <v/>
      </c>
      <c r="I524" s="6" t="str">
        <f>IF(ISBLANK('TtT V5-1 TS'!AB701),"",_xlfn.CONCAT(CHAR(10),CHAR(10),"--- Text für Chat---",CHAR(10),'TtT V5-1 TS'!AB701))</f>
        <v/>
      </c>
      <c r="J524" s="6" t="str">
        <f>IF(ISBLANK('TtT V5-1 TS'!AK701),"",_xlfn.CONCAT(CHAR(10),CHAR(10),"--- Ressource für Chat---",CHAR(10),'TtT V5-1 TS'!AK701))</f>
        <v/>
      </c>
      <c r="K524" s="6" t="str">
        <f t="shared" si="5"/>
        <v xml:space="preserve">
-*/-*/-*/-*/-*/-*/-*/-*/-*/-*/-*/-*/-*/-*/-*/-*/-*/-*/-*/-*/</v>
      </c>
      <c r="L524" s="7" t="str">
        <f>_xlfn.CONCAT(CHAR(10),Foliennotizen[[#This Row],[von bis - BS-Teilung]:[Zusatz Notes]])</f>
        <v xml:space="preserve">
[15m; bis 10:09 --- Folie na (na)]
ID: 15.05.04.01_p_EN | Einheit 15: Coffe Break | Baustein 5: na
Inhalt 4: Break (na) | Schritt 1: na
Aktive Rolle:
Break
-*/-*/-*/-*/-*/-*/-*/-*/-*/-*/-*/-*/-*/-*/-*/-*/-*/-*/-*/-*/</v>
      </c>
    </row>
    <row r="525" spans="1:12" x14ac:dyDescent="0.2">
      <c r="A525" s="6">
        <f>'TtT V5-1 TS'!$B703</f>
        <v>8</v>
      </c>
      <c r="B525" s="6" t="e">
        <f>'TtT V5-1 TS'!#REF!</f>
        <v>#REF!</v>
      </c>
      <c r="C525" s="6" t="str" cm="1">
        <f t="array" ref="C525">_xlfn.IFS('TtT V5-1 TS'!AD703="na","na",'TtT V5-1 TS'!AD703='TtT V5-1 TS'!AF703,_xlfn.CONCAT('TtT V5-1 TS'!AE703),'TtT V5-1 TS'!AD703&lt;&gt;'TtT V5-1 TS'!AF703,_xlfn.CONCAT('TtT V5-1 TS'!AE703,"-",'TtT V5-1 TS'!AG703))</f>
        <v>15.24</v>
      </c>
      <c r="D525" s="14" t="str">
        <f>_xlfn.CONCAT("[",TEXT('TtT V5-1 TS'!G703,"mm" ),"m; bis ",TEXT('TtT V5-1 TS'!J703,"hh:mm")," --- Folie ",Foliennotizen[[#This Row],[Folien]]," (",TEXT('TtT V5-1 TS'!AH703,"#"),")]")</f>
        <v>[04m; bis 10:15 --- Folie 15.24 (1)]</v>
      </c>
      <c r="E525" s="6" t="str">
        <f>_xlfn.CONCAT(CHAR(10),"ID: ",'TtT V5-1 TS'!L703," | Einheit ",'TtT V5-1 TS'!M703,": ",'TtT V5-1 TS'!N703," | Baustein ",'TtT V5-1 TS'!O703,": ",'TtT V5-1 TS'!P703)</f>
        <v xml:space="preserve">
ID: 15.06.01.02_p_EN | Einheit 15: Publication of RD | Baustein 6: Pros and cons of publication</v>
      </c>
      <c r="F525" s="6" t="str">
        <f>_xlfn.CONCAT(CHAR(10),"Inhalt ",'TtT V5-1 TS'!Q703,": ",'TtT V5-1 TS'!R703," (",'TtT V5-1 TS'!S703,") | Schritt ",'TtT V5-1 TS'!T703,": ",'TtT V5-1 TS'!U703)</f>
        <v xml:space="preserve">
Inhalt 1: Pros and cons of data publication  (Statement Slam) | Schritt 2: 2/4 Participants work</v>
      </c>
      <c r="G525" s="6" t="str">
        <f>_xlfn.CONCAT(CHAR(10),CHAR(10),"Aktive Rolle:",CHAR(10),'TtT V5-1 TS'!Z703)</f>
        <v xml:space="preserve">
Aktive Rolle:
Participants: think about bullet points for the received thesis</v>
      </c>
      <c r="H525" s="6" t="str">
        <f>IF(ISBLANK('TtT V5-1 TS'!AA703),"",_xlfn.CONCAT(CHAR(10),CHAR(10),"Passive Rolle:",CHAR(10),'TtT V5-1 TS'!AA703))</f>
        <v/>
      </c>
      <c r="I525" s="6" t="str">
        <f>IF(ISBLANK('TtT V5-1 TS'!AB703),"",_xlfn.CONCAT(CHAR(10),CHAR(10),"--- Text für Chat---",CHAR(10),'TtT V5-1 TS'!AB703))</f>
        <v/>
      </c>
      <c r="J525" s="6" t="str">
        <f>IF(ISBLANK('TtT V5-1 TS'!AK703),"",_xlfn.CONCAT(CHAR(10),CHAR(10),"--- Ressource für Chat---",CHAR(10),'TtT V5-1 TS'!AK703))</f>
        <v/>
      </c>
      <c r="K525" s="6" t="str">
        <f t="shared" si="5"/>
        <v xml:space="preserve">
-*/-*/-*/-*/-*/-*/-*/-*/-*/-*/-*/-*/-*/-*/-*/-*/-*/-*/-*/-*/</v>
      </c>
      <c r="L525" s="7" t="str">
        <f>_xlfn.CONCAT(CHAR(10),Foliennotizen[[#This Row],[von bis - BS-Teilung]:[Zusatz Notes]])</f>
        <v xml:space="preserve">
[04m; bis 10:15 --- Folie 15.24 (1)]
ID: 15.06.01.02_p_EN | Einheit 15: Publication of RD | Baustein 6: Pros and cons of publication
Inhalt 1: Pros and cons of data publication  (Statement Slam) | Schritt 2: 2/4 Participants work
Aktive Rolle:
Participants: think about bullet points for the received thesis
-*/-*/-*/-*/-*/-*/-*/-*/-*/-*/-*/-*/-*/-*/-*/-*/-*/-*/-*/-*/</v>
      </c>
    </row>
    <row r="526" spans="1:12" x14ac:dyDescent="0.2">
      <c r="A526" s="6">
        <f>'TtT V5-1 TS'!$B704</f>
        <v>8</v>
      </c>
      <c r="B526" s="6" t="e">
        <f>'TtT V5-1 TS'!#REF!</f>
        <v>#REF!</v>
      </c>
      <c r="C526" s="6" t="str" cm="1">
        <f t="array" ref="C526">_xlfn.IFS('TtT V5-1 TS'!AD704="na","na",'TtT V5-1 TS'!AD704='TtT V5-1 TS'!AF704,_xlfn.CONCAT('TtT V5-1 TS'!AE704),'TtT V5-1 TS'!AD704&lt;&gt;'TtT V5-1 TS'!AF704,_xlfn.CONCAT('TtT V5-1 TS'!AE704,"-",'TtT V5-1 TS'!AG704))</f>
        <v>15.25</v>
      </c>
      <c r="D526" s="14" t="str">
        <f>_xlfn.CONCAT("[",TEXT('TtT V5-1 TS'!G704,"mm" ),"m; bis ",TEXT('TtT V5-1 TS'!J704,"hh:mm")," --- Folie ",Foliennotizen[[#This Row],[Folien]]," (",TEXT('TtT V5-1 TS'!AH704,"#"),")]")</f>
        <v>[15m; bis 10:30 --- Folie 15.25 (1)]</v>
      </c>
      <c r="E526" s="6" t="str">
        <f>_xlfn.CONCAT(CHAR(10),"ID: ",'TtT V5-1 TS'!L704," | Einheit ",'TtT V5-1 TS'!M704,": ",'TtT V5-1 TS'!N704," | Baustein ",'TtT V5-1 TS'!O704,": ",'TtT V5-1 TS'!P704)</f>
        <v xml:space="preserve">
ID: 15.06.01.03_p_EN | Einheit 15: Publication of RD | Baustein 6: Pros and cons of publication</v>
      </c>
      <c r="F526" s="6" t="str">
        <f>_xlfn.CONCAT(CHAR(10),"Inhalt ",'TtT V5-1 TS'!Q704,": ",'TtT V5-1 TS'!R704," (",'TtT V5-1 TS'!S704,") | Schritt ",'TtT V5-1 TS'!T704,": ",'TtT V5-1 TS'!U704)</f>
        <v xml:space="preserve">
Inhalt 1: Pros and cons of data publication  (Statement Slam) | Schritt 3: 3/4 Participants present</v>
      </c>
      <c r="G526" s="6" t="str">
        <f>_xlfn.CONCAT(CHAR(10),CHAR(10),"Aktive Rolle:",CHAR(10),'TtT V5-1 TS'!Z704)</f>
        <v xml:space="preserve">
Aktive Rolle:
Moderation:
- "Everyone now has 60 seconds to present their arguments for or against the theses."
- After each presentation, a discussion follows (4/4)</v>
      </c>
      <c r="H526" s="6" t="str">
        <f>IF(ISBLANK('TtT V5-1 TS'!AA704),"",_xlfn.CONCAT(CHAR(10),CHAR(10),"Passive Rolle:",CHAR(10),'TtT V5-1 TS'!AA704))</f>
        <v/>
      </c>
      <c r="I526" s="6" t="str">
        <f>IF(ISBLANK('TtT V5-1 TS'!AB704),"",_xlfn.CONCAT(CHAR(10),CHAR(10),"--- Text für Chat---",CHAR(10),'TtT V5-1 TS'!AB704))</f>
        <v/>
      </c>
      <c r="J526" s="6" t="str">
        <f>IF(ISBLANK('TtT V5-1 TS'!AK704),"",_xlfn.CONCAT(CHAR(10),CHAR(10),"--- Ressource für Chat---",CHAR(10),'TtT V5-1 TS'!AK704))</f>
        <v/>
      </c>
      <c r="K526" s="6" t="str">
        <f t="shared" si="5"/>
        <v xml:space="preserve">
-*/-*/-*/-*/-*/-*/-*/-*/-*/-*/-*/-*/-*/-*/-*/-*/-*/-*/-*/-*/</v>
      </c>
      <c r="L526" s="7" t="str">
        <f>_xlfn.CONCAT(CHAR(10),Foliennotizen[[#This Row],[von bis - BS-Teilung]:[Zusatz Notes]])</f>
        <v xml:space="preserve">
[15m; bis 10:30 --- Folie 15.25 (1)]
ID: 15.06.01.03_p_EN | Einheit 15: Publication of RD | Baustein 6: Pros and cons of publication
Inhalt 1: Pros and cons of data publication  (Statement Slam) | Schritt 3: 3/4 Participants present
Aktive Rolle:
Moderation:
- "Everyone now has 60 seconds to present their arguments for or against the theses."
- After each presentation, a discussion follows (4/4)
-*/-*/-*/-*/-*/-*/-*/-*/-*/-*/-*/-*/-*/-*/-*/-*/-*/-*/-*/-*/</v>
      </c>
    </row>
    <row r="527" spans="1:12" x14ac:dyDescent="0.2">
      <c r="A527" s="6">
        <f>'TtT V5-1 TS'!$B705</f>
        <v>8</v>
      </c>
      <c r="B527" s="6" t="e">
        <f>'TtT V5-1 TS'!#REF!</f>
        <v>#REF!</v>
      </c>
      <c r="C527" s="6" t="str" cm="1">
        <f t="array" ref="C527">_xlfn.IFS('TtT V5-1 TS'!AD705="na","na",'TtT V5-1 TS'!AD705='TtT V5-1 TS'!AF705,_xlfn.CONCAT('TtT V5-1 TS'!AE705),'TtT V5-1 TS'!AD705&lt;&gt;'TtT V5-1 TS'!AF705,_xlfn.CONCAT('TtT V5-1 TS'!AE705,"-",'TtT V5-1 TS'!AG705))</f>
        <v>15.26</v>
      </c>
      <c r="D527" s="14" t="str">
        <f>_xlfn.CONCAT("[",TEXT('TtT V5-1 TS'!G705,"mm" ),"m; bis ",TEXT('TtT V5-1 TS'!J705,"hh:mm")," --- Folie ",Foliennotizen[[#This Row],[Folien]]," (",TEXT('TtT V5-1 TS'!AH705,"#"),")]")</f>
        <v>[35m; bis 11:05 --- Folie 15.26 (1)]</v>
      </c>
      <c r="E527" s="6" t="str">
        <f>_xlfn.CONCAT(CHAR(10),"ID: ",'TtT V5-1 TS'!L705," | Einheit ",'TtT V5-1 TS'!M705,": ",'TtT V5-1 TS'!N705," | Baustein ",'TtT V5-1 TS'!O705,": ",'TtT V5-1 TS'!P705)</f>
        <v xml:space="preserve">
ID: 15.06.01.04_p_EN | Einheit 15: Publication of RD | Baustein 6: Pros and cons of publication</v>
      </c>
      <c r="F527" s="6" t="str">
        <f>_xlfn.CONCAT(CHAR(10),"Inhalt ",'TtT V5-1 TS'!Q705,": ",'TtT V5-1 TS'!R705," (",'TtT V5-1 TS'!S705,") | Schritt ",'TtT V5-1 TS'!T705,": ",'TtT V5-1 TS'!U705)</f>
        <v xml:space="preserve">
Inhalt 1: Pros and cons of data publication  (Statement Slam) | Schritt 4: 4/4 Participants exchange ideas</v>
      </c>
      <c r="G527" s="6" t="str">
        <f>_xlfn.CONCAT(CHAR(10),CHAR(10),"Aktive Rolle:",CHAR(10),'TtT V5-1 TS'!Z705)</f>
        <v xml:space="preserve">
Aktive Rolle:
Moderation:
- "Now, the group has time to counter-argue. Play Devil's Advocate and try to challenge the presenting person. Can you persuade them?"
- Maximum 90 seconds for discussion</v>
      </c>
      <c r="H527" s="6" t="str">
        <f>IF(ISBLANK('TtT V5-1 TS'!AA705),"",_xlfn.CONCAT(CHAR(10),CHAR(10),"Passive Rolle:",CHAR(10),'TtT V5-1 TS'!AA705))</f>
        <v/>
      </c>
      <c r="I527" s="6" t="str">
        <f>IF(ISBLANK('TtT V5-1 TS'!AB705),"",_xlfn.CONCAT(CHAR(10),CHAR(10),"--- Text für Chat---",CHAR(10),'TtT V5-1 TS'!AB705))</f>
        <v/>
      </c>
      <c r="J527" s="6" t="str">
        <f>IF(ISBLANK('TtT V5-1 TS'!AK705),"",_xlfn.CONCAT(CHAR(10),CHAR(10),"--- Ressource für Chat---",CHAR(10),'TtT V5-1 TS'!AK705))</f>
        <v/>
      </c>
      <c r="K527" s="6" t="str">
        <f t="shared" si="5"/>
        <v xml:space="preserve">
-*/-*/-*/-*/-*/-*/-*/-*/-*/-*/-*/-*/-*/-*/-*/-*/-*/-*/-*/-*/</v>
      </c>
      <c r="L527" s="7" t="str">
        <f>_xlfn.CONCAT(CHAR(10),Foliennotizen[[#This Row],[von bis - BS-Teilung]:[Zusatz Notes]])</f>
        <v xml:space="preserve">
[35m; bis 11:05 --- Folie 15.26 (1)]
ID: 15.06.01.04_p_EN | Einheit 15: Publication of RD | Baustein 6: Pros and cons of publication
Inhalt 1: Pros and cons of data publication  (Statement Slam) | Schritt 4: 4/4 Participants exchange ideas
Aktive Rolle:
Moderation:
- "Now, the group has time to counter-argue. Play Devil's Advocate and try to challenge the presenting person. Can you persuade them?"
- Maximum 90 seconds for discussion
-*/-*/-*/-*/-*/-*/-*/-*/-*/-*/-*/-*/-*/-*/-*/-*/-*/-*/-*/-*/</v>
      </c>
    </row>
    <row r="528" spans="1:12" x14ac:dyDescent="0.2">
      <c r="A528" s="6">
        <f>'TtT V5-1 TS'!$B707</f>
        <v>8</v>
      </c>
      <c r="B528" s="6" t="e">
        <f>'TtT V5-1 TS'!#REF!</f>
        <v>#REF!</v>
      </c>
      <c r="C528" s="6" t="str" cm="1">
        <f t="array" ref="C528">_xlfn.IFS('TtT V5-1 TS'!AD707="na","na",'TtT V5-1 TS'!AD707='TtT V5-1 TS'!AF707,_xlfn.CONCAT('TtT V5-1 TS'!AE707),'TtT V5-1 TS'!AD707&lt;&gt;'TtT V5-1 TS'!AF707,_xlfn.CONCAT('TtT V5-1 TS'!AE707,"-",'TtT V5-1 TS'!AG707))</f>
        <v>na</v>
      </c>
      <c r="D528" s="14" t="str">
        <f>_xlfn.CONCAT("[",TEXT('TtT V5-1 TS'!G707,"mm" ),"m; bis ",TEXT('TtT V5-1 TS'!J707,"hh:mm")," --- Folie ",Foliennotizen[[#This Row],[Folien]]," (",TEXT('TtT V5-1 TS'!AH707,"#"),")]")</f>
        <v>[03m; bis 11:05 --- Folie na (na)]</v>
      </c>
      <c r="E528" s="6" t="str">
        <f>_xlfn.CONCAT(CHAR(10),"ID: ",'TtT V5-1 TS'!L707," | Einheit ",'TtT V5-1 TS'!M707,": ",'TtT V5-1 TS'!N707," | Baustein ",'TtT V5-1 TS'!O707,": ",'TtT V5-1 TS'!P707)</f>
        <v xml:space="preserve">
ID: 15.06.01a.02_p_EN | Einheit 15: Publication of RD | Baustein 6: Pros and cons of publication</v>
      </c>
      <c r="F528" s="6" t="str">
        <f>_xlfn.CONCAT(CHAR(10),"Inhalt ",'TtT V5-1 TS'!Q707,": ",'TtT V5-1 TS'!R707," (",'TtT V5-1 TS'!S707,") | Schritt ",'TtT V5-1 TS'!T707,": ",'TtT V5-1 TS'!U707)</f>
        <v xml:space="preserve">
Inhalt 01a: Horror consultation (Statement Slam) | Schritt 2: 2/5 WL  set the scenario</v>
      </c>
      <c r="G528" s="6" t="str">
        <f>_xlfn.CONCAT(CHAR(10),CHAR(10),"Aktive Rolle:",CHAR(10),'TtT V5-1 TS'!Z707)</f>
        <v xml:space="preserve">
Aktive Rolle:
Task: 
- Confirm who did NOT receive a thesis in the private chat
- Participants: Please SAVE your individual thesis
- Simulation of a Consultation Session
- The clients to be advised are extremely critical of RDM (Critics)
- All participants initially take on the role of critics
- Each participant advises others playing the role of RDM consultants
- The order of presentations is based on the thesis number
- ROLE OF CRITICS:
- Scenario: You are very critical of RDM and are participating in a consultation. Feel free to be extreme in your stance.
- Each participant has received a statement (thesis)
- Immediately, all have 4 minutes to prepare arguments for their thesis
- Each thesis should later be presented in a maximum of 60 seconds
- Stance for presentation: Advocatus Diaboli (against RDM)
- ROLE OF RDM CONSULTANTS:
- Scenario: You are in a deteriorating consultation.
- Your task: Defuse the situation and turn it into a constructive consultation
- The plenum listens to the previously unknown opposing position (critic) for 60 seconds
- Then, there is a maximum of 2 minutes for discussion</v>
      </c>
      <c r="H528" s="6" t="str">
        <f>IF(ISBLANK('TtT V5-1 TS'!AA707),"",_xlfn.CONCAT(CHAR(10),CHAR(10),"Passive Rolle:",CHAR(10),'TtT V5-1 TS'!AA707))</f>
        <v/>
      </c>
      <c r="I528" s="6" t="str">
        <f>IF(ISBLANK('TtT V5-1 TS'!AB707),"",_xlfn.CONCAT(CHAR(10),CHAR(10),"--- Text für Chat---",CHAR(10),'TtT V5-1 TS'!AB707))</f>
        <v/>
      </c>
      <c r="J528" s="6" t="str">
        <f>IF(ISBLANK('TtT V5-1 TS'!AK707),"",_xlfn.CONCAT(CHAR(10),CHAR(10),"--- Ressource für Chat---",CHAR(10),'TtT V5-1 TS'!AK707))</f>
        <v/>
      </c>
      <c r="K528" s="6" t="str">
        <f t="shared" si="5"/>
        <v xml:space="preserve">
-*/-*/-*/-*/-*/-*/-*/-*/-*/-*/-*/-*/-*/-*/-*/-*/-*/-*/-*/-*/</v>
      </c>
      <c r="L528" s="7" t="str">
        <f>_xlfn.CONCAT(CHAR(10),Foliennotizen[[#This Row],[von bis - BS-Teilung]:[Zusatz Notes]])</f>
        <v xml:space="preserve">
[03m; bis 11:05 --- Folie na (na)]
ID: 15.06.01a.02_p_EN | Einheit 15: Publication of RD | Baustein 6: Pros and cons of publication
Inhalt 01a: Horror consultation (Statement Slam) | Schritt 2: 2/5 WL  set the scenario
Aktive Rolle:
Task: 
- Confirm who did NOT receive a thesis in the private chat
- Participants: Please SAVE your individual thesis
- Simulation of a Consultation Session
- The clients to be advised are extremely critical of RDM (Critics)
- All participants initially take on the role of critics
- Each participant advises others playing the role of RDM consultants
- The order of presentations is based on the thesis number
- ROLE OF CRITICS:
- Scenario: You are very critical of RDM and are participating in a consultation. Feel free to be extreme in your stance.
- Each participant has received a statement (thesis)
- Immediately, all have 4 minutes to prepare arguments for their thesis
- Each thesis should later be presented in a maximum of 60 seconds
- Stance for presentation: Advocatus Diaboli (against RDM)
- ROLE OF RDM CONSULTANTS:
- Scenario: You are in a deteriorating consultation.
- Your task: Defuse the situation and turn it into a constructive consultation
- The plenum listens to the previously unknown opposing position (critic) for 60 seconds
- Then, there is a maximum of 2 minutes for discussion
-*/-*/-*/-*/-*/-*/-*/-*/-*/-*/-*/-*/-*/-*/-*/-*/-*/-*/-*/-*/</v>
      </c>
    </row>
    <row r="529" spans="1:12" x14ac:dyDescent="0.2">
      <c r="A529" s="6">
        <f>'TtT V5-1 TS'!$B708</f>
        <v>8</v>
      </c>
      <c r="B529" s="6" t="e">
        <f>'TtT V5-1 TS'!#REF!</f>
        <v>#REF!</v>
      </c>
      <c r="C529" s="6" t="str" cm="1">
        <f t="array" ref="C529">_xlfn.IFS('TtT V5-1 TS'!AD708="na","na",'TtT V5-1 TS'!AD708='TtT V5-1 TS'!AF708,_xlfn.CONCAT('TtT V5-1 TS'!AE708),'TtT V5-1 TS'!AD708&lt;&gt;'TtT V5-1 TS'!AF708,_xlfn.CONCAT('TtT V5-1 TS'!AE708,"-",'TtT V5-1 TS'!AG708))</f>
        <v>na</v>
      </c>
      <c r="D529" s="14" t="str">
        <f>_xlfn.CONCAT("[",TEXT('TtT V5-1 TS'!G708,"mm" ),"m; bis ",TEXT('TtT V5-1 TS'!J708,"hh:mm")," --- Folie ",Foliennotizen[[#This Row],[Folien]]," (",TEXT('TtT V5-1 TS'!AH708,"#"),")]")</f>
        <v>[04m; bis 11:05 --- Folie na (na)]</v>
      </c>
      <c r="E529" s="6" t="str">
        <f>_xlfn.CONCAT(CHAR(10),"ID: ",'TtT V5-1 TS'!L708," | Einheit ",'TtT V5-1 TS'!M708,": ",'TtT V5-1 TS'!N708," | Baustein ",'TtT V5-1 TS'!O708,": ",'TtT V5-1 TS'!P708)</f>
        <v xml:space="preserve">
ID: 15.06.01a.03_p_EN | Einheit 15: Publication of RD | Baustein 6: Pros and cons of publication</v>
      </c>
      <c r="F529" s="6" t="str">
        <f>_xlfn.CONCAT(CHAR(10),"Inhalt ",'TtT V5-1 TS'!Q708,": ",'TtT V5-1 TS'!R708," (",'TtT V5-1 TS'!S708,") | Schritt ",'TtT V5-1 TS'!T708,": ",'TtT V5-1 TS'!U708)</f>
        <v xml:space="preserve">
Inhalt 01a: Horror consultation (Statement Slam) | Schritt 3: 3/5Participants work</v>
      </c>
      <c r="G529" s="6" t="str">
        <f>_xlfn.CONCAT(CHAR(10),CHAR(10),"Aktive Rolle:",CHAR(10),'TtT V5-1 TS'!Z708)</f>
        <v xml:space="preserve">
Aktive Rolle:
Participants: prepare for the role of critics by developing arguments for your thesis</v>
      </c>
      <c r="H529" s="6" t="str">
        <f>IF(ISBLANK('TtT V5-1 TS'!AA708),"",_xlfn.CONCAT(CHAR(10),CHAR(10),"Passive Rolle:",CHAR(10),'TtT V5-1 TS'!AA708))</f>
        <v/>
      </c>
      <c r="I529" s="6" t="str">
        <f>IF(ISBLANK('TtT V5-1 TS'!AB708),"",_xlfn.CONCAT(CHAR(10),CHAR(10),"--- Text für Chat---",CHAR(10),'TtT V5-1 TS'!AB708))</f>
        <v/>
      </c>
      <c r="J529" s="6" t="str">
        <f>IF(ISBLANK('TtT V5-1 TS'!AK708),"",_xlfn.CONCAT(CHAR(10),CHAR(10),"--- Ressource für Chat---",CHAR(10),'TtT V5-1 TS'!AK708))</f>
        <v/>
      </c>
      <c r="K529" s="6" t="str">
        <f t="shared" si="5"/>
        <v xml:space="preserve">
-*/-*/-*/-*/-*/-*/-*/-*/-*/-*/-*/-*/-*/-*/-*/-*/-*/-*/-*/-*/</v>
      </c>
      <c r="L529" s="7" t="str">
        <f>_xlfn.CONCAT(CHAR(10),Foliennotizen[[#This Row],[von bis - BS-Teilung]:[Zusatz Notes]])</f>
        <v xml:space="preserve">
[04m; bis 11:05 --- Folie na (na)]
ID: 15.06.01a.03_p_EN | Einheit 15: Publication of RD | Baustein 6: Pros and cons of publication
Inhalt 01a: Horror consultation (Statement Slam) | Schritt 3: 3/5Participants work
Aktive Rolle:
Participants: prepare for the role of critics by developing arguments for your thesis
-*/-*/-*/-*/-*/-*/-*/-*/-*/-*/-*/-*/-*/-*/-*/-*/-*/-*/-*/-*/</v>
      </c>
    </row>
    <row r="530" spans="1:12" x14ac:dyDescent="0.2">
      <c r="A530" s="6">
        <f>'TtT V5-1 TS'!$B709</f>
        <v>8</v>
      </c>
      <c r="B530" s="6" t="e">
        <f>'TtT V5-1 TS'!#REF!</f>
        <v>#REF!</v>
      </c>
      <c r="C530" s="6" t="str" cm="1">
        <f t="array" ref="C530">_xlfn.IFS('TtT V5-1 TS'!AD709="na","na",'TtT V5-1 TS'!AD709='TtT V5-1 TS'!AF709,_xlfn.CONCAT('TtT V5-1 TS'!AE709),'TtT V5-1 TS'!AD709&lt;&gt;'TtT V5-1 TS'!AF709,_xlfn.CONCAT('TtT V5-1 TS'!AE709,"-",'TtT V5-1 TS'!AG709))</f>
        <v>na</v>
      </c>
      <c r="D530" s="14" t="str">
        <f>_xlfn.CONCAT("[",TEXT('TtT V5-1 TS'!G709,"mm" ),"m; bis ",TEXT('TtT V5-1 TS'!J709,"hh:mm")," --- Folie ",Foliennotizen[[#This Row],[Folien]]," (",TEXT('TtT V5-1 TS'!AH709,"#"),")]")</f>
        <v>[00m; bis 11:05 --- Folie na (na)]</v>
      </c>
      <c r="E530" s="6" t="str">
        <f>_xlfn.CONCAT(CHAR(10),"ID: ",'TtT V5-1 TS'!L709," | Einheit ",'TtT V5-1 TS'!M709,": ",'TtT V5-1 TS'!N709," | Baustein ",'TtT V5-1 TS'!O709,": ",'TtT V5-1 TS'!P709)</f>
        <v xml:space="preserve">
ID: 15.06.01a.04_p_EN | Einheit 15: Publication of RD | Baustein 6: Pros and cons of publication</v>
      </c>
      <c r="F530" s="6" t="str">
        <f>_xlfn.CONCAT(CHAR(10),"Inhalt ",'TtT V5-1 TS'!Q709,": ",'TtT V5-1 TS'!R709," (",'TtT V5-1 TS'!S709,") | Schritt ",'TtT V5-1 TS'!T709,": ",'TtT V5-1 TS'!U709)</f>
        <v xml:space="preserve">
Inhalt 01a: Horror consultation (Statement Slam) | Schritt 4: 4/5 Participants exchange ideas</v>
      </c>
      <c r="G530" s="6" t="str">
        <f>_xlfn.CONCAT(CHAR(10),CHAR(10),"Aktive Rolle:",CHAR(10),'TtT V5-1 TS'!Z709)</f>
        <v xml:space="preserve">
Aktive Rolle:
Moderation:
- Theses: X x 1 min each
- Discussion: X x 2 min each
- Transition and buffer: X x 1 min each</v>
      </c>
      <c r="H530" s="6" t="str">
        <f>IF(ISBLANK('TtT V5-1 TS'!AA709),"",_xlfn.CONCAT(CHAR(10),CHAR(10),"Passive Rolle:",CHAR(10),'TtT V5-1 TS'!AA709))</f>
        <v/>
      </c>
      <c r="I530" s="6" t="str">
        <f>IF(ISBLANK('TtT V5-1 TS'!AB709),"",_xlfn.CONCAT(CHAR(10),CHAR(10),"--- Text für Chat---",CHAR(10),'TtT V5-1 TS'!AB709))</f>
        <v/>
      </c>
      <c r="J530" s="6" t="str">
        <f>IF(ISBLANK('TtT V5-1 TS'!AK709),"",_xlfn.CONCAT(CHAR(10),CHAR(10),"--- Ressource für Chat---",CHAR(10),'TtT V5-1 TS'!AK709))</f>
        <v/>
      </c>
      <c r="K530" s="6" t="str">
        <f t="shared" si="5"/>
        <v xml:space="preserve">
-*/-*/-*/-*/-*/-*/-*/-*/-*/-*/-*/-*/-*/-*/-*/-*/-*/-*/-*/-*/</v>
      </c>
      <c r="L530" s="7" t="str">
        <f>_xlfn.CONCAT(CHAR(10),Foliennotizen[[#This Row],[von bis - BS-Teilung]:[Zusatz Notes]])</f>
        <v xml:space="preserve">
[00m; bis 11:05 --- Folie na (na)]
ID: 15.06.01a.04_p_EN | Einheit 15: Publication of RD | Baustein 6: Pros and cons of publication
Inhalt 01a: Horror consultation (Statement Slam) | Schritt 4: 4/5 Participants exchange ideas
Aktive Rolle:
Moderation:
- Theses: X x 1 min each
- Discussion: X x 2 min each
- Transition and buffer: X x 1 min each
-*/-*/-*/-*/-*/-*/-*/-*/-*/-*/-*/-*/-*/-*/-*/-*/-*/-*/-*/-*/</v>
      </c>
    </row>
    <row r="531" spans="1:12" x14ac:dyDescent="0.2">
      <c r="A531" s="6">
        <f>'TtT V5-1 TS'!$B711</f>
        <v>8</v>
      </c>
      <c r="B531" s="6" t="e">
        <f>'TtT V5-1 TS'!#REF!</f>
        <v>#REF!</v>
      </c>
      <c r="C531" s="6" t="str" cm="1">
        <f t="array" ref="C531">_xlfn.IFS('TtT V5-1 TS'!AD711="na","na",'TtT V5-1 TS'!AD711='TtT V5-1 TS'!AF711,_xlfn.CONCAT('TtT V5-1 TS'!AE711),'TtT V5-1 TS'!AD711&lt;&gt;'TtT V5-1 TS'!AF711,_xlfn.CONCAT('TtT V5-1 TS'!AE711,"-",'TtT V5-1 TS'!AG711))</f>
        <v>na</v>
      </c>
      <c r="D531" s="14" t="str">
        <f>_xlfn.CONCAT("[",TEXT('TtT V5-1 TS'!G711,"mm" ),"m; bis ",TEXT('TtT V5-1 TS'!J711,"hh:mm")," --- Folie ",Foliennotizen[[#This Row],[Folien]]," (",TEXT('TtT V5-1 TS'!AH711,"#"),")]")</f>
        <v>[05m; bis 11:05 --- Folie na (na)]</v>
      </c>
      <c r="E531" s="6" t="str">
        <f>_xlfn.CONCAT(CHAR(10),"ID: ",'TtT V5-1 TS'!L711," | Einheit ",'TtT V5-1 TS'!M711,": ",'TtT V5-1 TS'!N711," | Baustein ",'TtT V5-1 TS'!O711,": ",'TtT V5-1 TS'!P711)</f>
        <v xml:space="preserve">
ID: 15.07.01a.01_p_EN | Einheit 15: Publication of RD | Baustein 7: Reflection</v>
      </c>
      <c r="F531" s="6" t="str">
        <f>_xlfn.CONCAT(CHAR(10),"Inhalt ",'TtT V5-1 TS'!Q711,": ",'TtT V5-1 TS'!R711," (",'TtT V5-1 TS'!S711,") | Schritt ",'TtT V5-1 TS'!T711,": ",'TtT V5-1 TS'!U711)</f>
        <v xml:space="preserve">
Inhalt 01a: Publication  (Inventory) | Schritt 1: Participants work</v>
      </c>
      <c r="G531" s="6" t="str">
        <f>_xlfn.CONCAT(CHAR(10),CHAR(10),"Aktive Rolle:",CHAR(10),'TtT V5-1 TS'!Z711)</f>
        <v xml:space="preserve">
Aktive Rolle:
Task:
- "Feel free to note down aspects related to the publication topic that are relevant to you (and your everyday work). For example, using the loot sheet"
- Time: 5 min</v>
      </c>
      <c r="H531" s="6" t="str">
        <f>IF(ISBLANK('TtT V5-1 TS'!AA711),"",_xlfn.CONCAT(CHAR(10),CHAR(10),"Passive Rolle:",CHAR(10),'TtT V5-1 TS'!AA711))</f>
        <v/>
      </c>
      <c r="I531" s="6" t="str">
        <f>IF(ISBLANK('TtT V5-1 TS'!AB711),"",_xlfn.CONCAT(CHAR(10),CHAR(10),"--- Text für Chat---",CHAR(10),'TtT V5-1 TS'!AB711))</f>
        <v/>
      </c>
      <c r="J531" s="6" t="str">
        <f>IF(ISBLANK('TtT V5-1 TS'!AK711),"",_xlfn.CONCAT(CHAR(10),CHAR(10),"--- Ressource für Chat---",CHAR(10),'TtT V5-1 TS'!AK711))</f>
        <v/>
      </c>
      <c r="K531" s="6" t="str">
        <f t="shared" si="5"/>
        <v xml:space="preserve">
-*/-*/-*/-*/-*/-*/-*/-*/-*/-*/-*/-*/-*/-*/-*/-*/-*/-*/-*/-*/</v>
      </c>
      <c r="L531" s="7" t="str">
        <f>_xlfn.CONCAT(CHAR(10),Foliennotizen[[#This Row],[von bis - BS-Teilung]:[Zusatz Notes]])</f>
        <v xml:space="preserve">
[05m; bis 11:05 --- Folie na (na)]
ID: 15.07.01a.01_p_EN | Einheit 15: Publication of RD | Baustein 7: Reflection
Inhalt 01a: Publication  (Inventory) | Schritt 1: Participants work
Aktive Rolle:
Task:
- "Feel free to note down aspects related to the publication topic that are relevant to you (and your everyday work). For example, using the loot sheet"
- Time: 5 min
-*/-*/-*/-*/-*/-*/-*/-*/-*/-*/-*/-*/-*/-*/-*/-*/-*/-*/-*/-*/</v>
      </c>
    </row>
    <row r="532" spans="1:12" x14ac:dyDescent="0.2">
      <c r="A532" s="6">
        <f>'TtT V5-1 TS'!$B712</f>
        <v>8</v>
      </c>
      <c r="B532" s="6" t="e">
        <f>'TtT V5-1 TS'!#REF!</f>
        <v>#REF!</v>
      </c>
      <c r="C532" s="6" t="str" cm="1">
        <f t="array" ref="C532">_xlfn.IFS('TtT V5-1 TS'!AD712="na","na",'TtT V5-1 TS'!AD712='TtT V5-1 TS'!AF712,_xlfn.CONCAT('TtT V5-1 TS'!AE712),'TtT V5-1 TS'!AD712&lt;&gt;'TtT V5-1 TS'!AF712,_xlfn.CONCAT('TtT V5-1 TS'!AE712,"-",'TtT V5-1 TS'!AG712))</f>
        <v>16.1-16.2</v>
      </c>
      <c r="D532" s="14" t="str">
        <f>_xlfn.CONCAT("[",TEXT('TtT V5-1 TS'!G712,"mm" ),"m; bis ",TEXT('TtT V5-1 TS'!J712,"hh:mm")," --- Folie ",Foliennotizen[[#This Row],[Folien]]," (",TEXT('TtT V5-1 TS'!AH712,"#"),")]")</f>
        <v>[04m; bis 11:09 --- Folie 16.1-16.2 (2)]</v>
      </c>
      <c r="E532" s="6" t="str">
        <f>_xlfn.CONCAT(CHAR(10),"ID: ",'TtT V5-1 TS'!L712," | Einheit ",'TtT V5-1 TS'!M712,": ",'TtT V5-1 TS'!N712," | Baustein ",'TtT V5-1 TS'!O712,": ",'TtT V5-1 TS'!P712)</f>
        <v xml:space="preserve">
ID: 16.01.01.01_p_EN | Einheit 16: Reuse of RD | Baustein 1: Researching</v>
      </c>
      <c r="F532" s="6" t="str">
        <f>_xlfn.CONCAT(CHAR(10),"Inhalt ",'TtT V5-1 TS'!Q712,": ",'TtT V5-1 TS'!R712," (",'TtT V5-1 TS'!S712,") | Schritt ",'TtT V5-1 TS'!T712,": ",'TtT V5-1 TS'!U712)</f>
        <v xml:space="preserve">
Inhalt 1: Researching RD (Talk) | Schritt 1: WL speaks</v>
      </c>
      <c r="G532" s="6" t="str">
        <f>_xlfn.CONCAT(CHAR(10),CHAR(10),"Aktive Rolle:",CHAR(10),'TtT V5-1 TS'!Z712)</f>
        <v xml:space="preserve">
Aktive Rolle:
Talk: Introduction to research options for RD</v>
      </c>
      <c r="H532" s="6" t="str">
        <f>IF(ISBLANK('TtT V5-1 TS'!AA712),"",_xlfn.CONCAT(CHAR(10),CHAR(10),"Passive Rolle:",CHAR(10),'TtT V5-1 TS'!AA712))</f>
        <v/>
      </c>
      <c r="I532" s="6" t="str">
        <f>IF(ISBLANK('TtT V5-1 TS'!AB712),"",_xlfn.CONCAT(CHAR(10),CHAR(10),"--- Text für Chat---",CHAR(10),'TtT V5-1 TS'!AB712))</f>
        <v/>
      </c>
      <c r="J532" s="6" t="str">
        <f>IF(ISBLANK('TtT V5-1 TS'!AK712),"",_xlfn.CONCAT(CHAR(10),CHAR(10),"--- Ressource für Chat---",CHAR(10),'TtT V5-1 TS'!AK712))</f>
        <v/>
      </c>
      <c r="K532" s="6" t="str">
        <f t="shared" si="5"/>
        <v xml:space="preserve">
-*/-*/-*/-*/-*/-*/-*/-*/-*/-*/-*/-*/-*/-*/-*/-*/-*/-*/-*/-*/</v>
      </c>
      <c r="L532" s="7" t="str">
        <f>_xlfn.CONCAT(CHAR(10),Foliennotizen[[#This Row],[von bis - BS-Teilung]:[Zusatz Notes]])</f>
        <v xml:space="preserve">
[04m; bis 11:09 --- Folie 16.1-16.2 (2)]
ID: 16.01.01.01_p_EN | Einheit 16: Reuse of RD | Baustein 1: Researching
Inhalt 1: Researching RD (Talk) | Schritt 1: WL speaks
Aktive Rolle:
Talk: Introduction to research options for RD
-*/-*/-*/-*/-*/-*/-*/-*/-*/-*/-*/-*/-*/-*/-*/-*/-*/-*/-*/-*/</v>
      </c>
    </row>
    <row r="533" spans="1:12" x14ac:dyDescent="0.2">
      <c r="A533" s="6">
        <f>'TtT V5-1 TS'!$B713</f>
        <v>8</v>
      </c>
      <c r="B533" s="6" t="e">
        <f>'TtT V5-1 TS'!#REF!</f>
        <v>#REF!</v>
      </c>
      <c r="C533" s="6" t="str" cm="1">
        <f t="array" ref="C533">_xlfn.IFS('TtT V5-1 TS'!AD713="na","na",'TtT V5-1 TS'!AD713='TtT V5-1 TS'!AF713,_xlfn.CONCAT('TtT V5-1 TS'!AE713),'TtT V5-1 TS'!AD713&lt;&gt;'TtT V5-1 TS'!AF713,_xlfn.CONCAT('TtT V5-1 TS'!AE713,"-",'TtT V5-1 TS'!AG713))</f>
        <v>16.3</v>
      </c>
      <c r="D533" s="14" t="str">
        <f>_xlfn.CONCAT("[",TEXT('TtT V5-1 TS'!G713,"mm" ),"m; bis ",TEXT('TtT V5-1 TS'!J713,"hh:mm")," --- Folie ",Foliennotizen[[#This Row],[Folien]]," (",TEXT('TtT V5-1 TS'!AH713,"#"),")]")</f>
        <v>[10m; bis 11:19 --- Folie 16.3 (1)]</v>
      </c>
      <c r="E533" s="6" t="str">
        <f>_xlfn.CONCAT(CHAR(10),"ID: ",'TtT V5-1 TS'!L713," | Einheit ",'TtT V5-1 TS'!M713,": ",'TtT V5-1 TS'!N713," | Baustein ",'TtT V5-1 TS'!O713,": ",'TtT V5-1 TS'!P713)</f>
        <v xml:space="preserve">
ID: 16.01.02.01_p_EN | Einheit 16: Reuse of RD | Baustein 1: Researching</v>
      </c>
      <c r="F533" s="6" t="str">
        <f>_xlfn.CONCAT(CHAR(10),"Inhalt ",'TtT V5-1 TS'!Q713,": ",'TtT V5-1 TS'!R713," (",'TtT V5-1 TS'!S713,") | Schritt ",'TtT V5-1 TS'!T713,": ",'TtT V5-1 TS'!U713)</f>
        <v xml:space="preserve">
Inhalt 2: Finding RD (Mini exercise) | Schritt 1: 1/2 Participants work</v>
      </c>
      <c r="G533" s="6" t="str">
        <f>_xlfn.CONCAT(CHAR(10),CHAR(10),"Aktive Rolle:",CHAR(10),'TtT V5-1 TS'!Z713)</f>
        <v xml:space="preserve">
Aktive Rolle:
Task:
- Individual work, search for RD on various platforms
- "Please try to find a dataset for your current/last research activity or for a department you supervise. We will then discuss your experiences/difficulties."
- "To facilitate your search, we will show the databases again on the slide. However, you can also use other search strategies and locations."
- Time: approximately 10 minutes</v>
      </c>
      <c r="H533" s="6" t="str">
        <f>IF(ISBLANK('TtT V5-1 TS'!AA713),"",_xlfn.CONCAT(CHAR(10),CHAR(10),"Passive Rolle:",CHAR(10),'TtT V5-1 TS'!AA713))</f>
        <v/>
      </c>
      <c r="I533" s="6" t="str">
        <f>IF(ISBLANK('TtT V5-1 TS'!AB713),"",_xlfn.CONCAT(CHAR(10),CHAR(10),"--- Text für Chat---",CHAR(10),'TtT V5-1 TS'!AB713))</f>
        <v/>
      </c>
      <c r="J533" s="6" t="str">
        <f>IF(ISBLANK('TtT V5-1 TS'!AK713),"",_xlfn.CONCAT(CHAR(10),CHAR(10),"--- Ressource für Chat---",CHAR(10),'TtT V5-1 TS'!AK713))</f>
        <v xml:space="preserve">
--- Ressource für Chat---
Links für die Datensuche:
- http://b2find.eudat.eu
- https://www.gesis.org/angebot/daten-finden-und-abrufen
- https://www.base-search.net/Search/Advanced
- https://data.mendeley.com/
- https://datasetsearch.research.google.com</v>
      </c>
      <c r="K533" s="6" t="str">
        <f t="shared" si="5"/>
        <v xml:space="preserve">
-*/-*/-*/-*/-*/-*/-*/-*/-*/-*/-*/-*/-*/-*/-*/-*/-*/-*/-*/-*/</v>
      </c>
      <c r="L533" s="7" t="str">
        <f>_xlfn.CONCAT(CHAR(10),Foliennotizen[[#This Row],[von bis - BS-Teilung]:[Zusatz Notes]])</f>
        <v xml:space="preserve">
[10m; bis 11:19 --- Folie 16.3 (1)]
ID: 16.01.02.01_p_EN | Einheit 16: Reuse of RD | Baustein 1: Researching
Inhalt 2: Finding RD (Mini exercise) | Schritt 1: 1/2 Participants work
Aktive Rolle:
Task:
- Individual work, search for RD on various platforms
- "Please try to find a dataset for your current/last research activity or for a department you supervise. We will then discuss your experiences/difficulties."
- "To facilitate your search, we will show the databases again on the slide. However, you can also use other search strategies and locations."
- Time: approximately 10 minutes
--- Ressource für Chat---
Links für die Datensuche:
- http://b2find.eudat.eu
- https://www.gesis.org/angebot/daten-finden-und-abrufen
- https://www.base-search.net/Search/Advanced
- https://data.mendeley.com/
- https://datasetsearch.research.google.com
-*/-*/-*/-*/-*/-*/-*/-*/-*/-*/-*/-*/-*/-*/-*/-*/-*/-*/-*/-*/</v>
      </c>
    </row>
    <row r="534" spans="1:12" x14ac:dyDescent="0.2">
      <c r="A534" s="6">
        <f>'TtT V5-1 TS'!$B715</f>
        <v>8</v>
      </c>
      <c r="B534" s="6" t="e">
        <f>'TtT V5-1 TS'!#REF!</f>
        <v>#REF!</v>
      </c>
      <c r="C534" s="6" t="str" cm="1">
        <f t="array" ref="C534">_xlfn.IFS('TtT V5-1 TS'!AD715="na","na",'TtT V5-1 TS'!AD715='TtT V5-1 TS'!AF715,_xlfn.CONCAT('TtT V5-1 TS'!AE715),'TtT V5-1 TS'!AD715&lt;&gt;'TtT V5-1 TS'!AF715,_xlfn.CONCAT('TtT V5-1 TS'!AE715,"-",'TtT V5-1 TS'!AG715))</f>
        <v>16.5</v>
      </c>
      <c r="D534" s="14" t="str">
        <f>_xlfn.CONCAT("[",TEXT('TtT V5-1 TS'!G715,"mm" ),"m; bis ",TEXT('TtT V5-1 TS'!J715,"hh:mm")," --- Folie ",Foliennotizen[[#This Row],[Folien]]," (",TEXT('TtT V5-1 TS'!AH715,"#"),")]")</f>
        <v>[02m; bis 11:26 --- Folie 16.5 (1)]</v>
      </c>
      <c r="E534" s="6" t="str">
        <f>_xlfn.CONCAT(CHAR(10),"ID: ",'TtT V5-1 TS'!L715," | Einheit ",'TtT V5-1 TS'!M715,": ",'TtT V5-1 TS'!N715," | Baustein ",'TtT V5-1 TS'!O715,": ",'TtT V5-1 TS'!P715)</f>
        <v xml:space="preserve">
ID: 16.02.01.01_p_EN | Einheit 16: Reuse of RD | Baustein 2: Citing</v>
      </c>
      <c r="F534" s="6" t="str">
        <f>_xlfn.CONCAT(CHAR(10),"Inhalt ",'TtT V5-1 TS'!Q715,": ",'TtT V5-1 TS'!R715," (",'TtT V5-1 TS'!S715,") | Schritt ",'TtT V5-1 TS'!T715,": ",'TtT V5-1 TS'!U715)</f>
        <v xml:space="preserve">
Inhalt 1: RD citation  (Talk) | Schritt 1: WL speaks</v>
      </c>
      <c r="G534" s="6" t="str">
        <f>_xlfn.CONCAT(CHAR(10),CHAR(10),"Aktive Rolle:",CHAR(10),'TtT V5-1 TS'!Z715)</f>
        <v xml:space="preserve">
Aktive Rolle:
Talk: citation schemes for RD and examples</v>
      </c>
      <c r="H534" s="6" t="str">
        <f>IF(ISBLANK('TtT V5-1 TS'!AA715),"",_xlfn.CONCAT(CHAR(10),CHAR(10),"Passive Rolle:",CHAR(10),'TtT V5-1 TS'!AA715))</f>
        <v/>
      </c>
      <c r="I534" s="6" t="str">
        <f>IF(ISBLANK('TtT V5-1 TS'!AB715),"",_xlfn.CONCAT(CHAR(10),CHAR(10),"--- Text für Chat---",CHAR(10),'TtT V5-1 TS'!AB715))</f>
        <v/>
      </c>
      <c r="J534" s="6" t="str">
        <f>IF(ISBLANK('TtT V5-1 TS'!AK715),"",_xlfn.CONCAT(CHAR(10),CHAR(10),"--- Ressource für Chat---",CHAR(10),'TtT V5-1 TS'!AK715))</f>
        <v/>
      </c>
      <c r="K534" s="6" t="str">
        <f t="shared" si="5"/>
        <v xml:space="preserve">
-*/-*/-*/-*/-*/-*/-*/-*/-*/-*/-*/-*/-*/-*/-*/-*/-*/-*/-*/-*/</v>
      </c>
      <c r="L534" s="7" t="str">
        <f>_xlfn.CONCAT(CHAR(10),Foliennotizen[[#This Row],[von bis - BS-Teilung]:[Zusatz Notes]])</f>
        <v xml:space="preserve">
[02m; bis 11:26 --- Folie 16.5 (1)]
ID: 16.02.01.01_p_EN | Einheit 16: Reuse of RD | Baustein 2: Citing
Inhalt 1: RD citation  (Talk) | Schritt 1: WL speaks
Aktive Rolle:
Talk: citation schemes for RD and examples
-*/-*/-*/-*/-*/-*/-*/-*/-*/-*/-*/-*/-*/-*/-*/-*/-*/-*/-*/-*/</v>
      </c>
    </row>
    <row r="535" spans="1:12" x14ac:dyDescent="0.2">
      <c r="A535" s="6">
        <f>'TtT V5-1 TS'!$B716</f>
        <v>8</v>
      </c>
      <c r="B535" s="6" t="e">
        <f>'TtT V5-1 TS'!#REF!</f>
        <v>#REF!</v>
      </c>
      <c r="C535" s="6" t="str" cm="1">
        <f t="array" ref="C535">_xlfn.IFS('TtT V5-1 TS'!AD716="na","na",'TtT V5-1 TS'!AD716='TtT V5-1 TS'!AF716,_xlfn.CONCAT('TtT V5-1 TS'!AE716),'TtT V5-1 TS'!AD716&lt;&gt;'TtT V5-1 TS'!AF716,_xlfn.CONCAT('TtT V5-1 TS'!AE716,"-",'TtT V5-1 TS'!AG716))</f>
        <v>na</v>
      </c>
      <c r="D535" s="14" t="str">
        <f>_xlfn.CONCAT("[",TEXT('TtT V5-1 TS'!G716,"mm" ),"m; bis ",TEXT('TtT V5-1 TS'!J716,"hh:mm")," --- Folie ",Foliennotizen[[#This Row],[Folien]]," (",TEXT('TtT V5-1 TS'!AH716,"#"),")]")</f>
        <v>[04m; bis 11:26 --- Folie na (na)]</v>
      </c>
      <c r="E535" s="6" t="str">
        <f>_xlfn.CONCAT(CHAR(10),"ID: ",'TtT V5-1 TS'!L716," | Einheit ",'TtT V5-1 TS'!M716,": ",'TtT V5-1 TS'!N716," | Baustein ",'TtT V5-1 TS'!O716,": ",'TtT V5-1 TS'!P716)</f>
        <v xml:space="preserve">
ID: 16.02.01a.01_p_EN | Einheit 16: Reuse of RD | Baustein 2: Citing</v>
      </c>
      <c r="F535" s="6" t="str">
        <f>_xlfn.CONCAT(CHAR(10),"Inhalt ",'TtT V5-1 TS'!Q716,": ",'TtT V5-1 TS'!R716," (",'TtT V5-1 TS'!S716,") | Schritt ",'TtT V5-1 TS'!T716,": ",'TtT V5-1 TS'!U716)</f>
        <v xml:space="preserve">
Inhalt 01a: Data citation (Ideas out loud) | Schritt 1: Participants provide input</v>
      </c>
      <c r="G535" s="6" t="str">
        <f>_xlfn.CONCAT(CHAR(10),CHAR(10),"Aktive Rolle:",CHAR(10),'TtT V5-1 TS'!Z716)</f>
        <v xml:space="preserve">
Aktive Rolle:
Task:
- Call-out without notes
- "Have you ever cited data? Do you know tools that can support you in citing data?"
- Remarks: e.g., reference management programs such as EndNote or https://citation.crosscite.org/</v>
      </c>
      <c r="H535" s="6" t="str">
        <f>IF(ISBLANK('TtT V5-1 TS'!AA716),"",_xlfn.CONCAT(CHAR(10),CHAR(10),"Passive Rolle:",CHAR(10),'TtT V5-1 TS'!AA716))</f>
        <v/>
      </c>
      <c r="I535" s="6" t="str">
        <f>IF(ISBLANK('TtT V5-1 TS'!AB716),"",_xlfn.CONCAT(CHAR(10),CHAR(10),"--- Text für Chat---",CHAR(10),'TtT V5-1 TS'!AB716))</f>
        <v/>
      </c>
      <c r="J535" s="6" t="str">
        <f>IF(ISBLANK('TtT V5-1 TS'!AK716),"",_xlfn.CONCAT(CHAR(10),CHAR(10),"--- Ressource für Chat---",CHAR(10),'TtT V5-1 TS'!AK716))</f>
        <v/>
      </c>
      <c r="K535" s="6" t="str">
        <f t="shared" si="5"/>
        <v xml:space="preserve">
-*/-*/-*/-*/-*/-*/-*/-*/-*/-*/-*/-*/-*/-*/-*/-*/-*/-*/-*/-*/</v>
      </c>
      <c r="L535" s="7" t="str">
        <f>_xlfn.CONCAT(CHAR(10),Foliennotizen[[#This Row],[von bis - BS-Teilung]:[Zusatz Notes]])</f>
        <v xml:space="preserve">
[04m; bis 11:26 --- Folie na (na)]
ID: 16.02.01a.01_p_EN | Einheit 16: Reuse of RD | Baustein 2: Citing
Inhalt 01a: Data citation (Ideas out loud) | Schritt 1: Participants provide input
Aktive Rolle:
Task:
- Call-out without notes
- "Have you ever cited data? Do you know tools that can support you in citing data?"
- Remarks: e.g., reference management programs such as EndNote or https://citation.crosscite.org/
-*/-*/-*/-*/-*/-*/-*/-*/-*/-*/-*/-*/-*/-*/-*/-*/-*/-*/-*/-*/</v>
      </c>
    </row>
    <row r="536" spans="1:12" x14ac:dyDescent="0.2">
      <c r="A536" s="6">
        <f>'TtT V5-1 TS'!$B717</f>
        <v>8</v>
      </c>
      <c r="B536" s="6" t="e">
        <f>'TtT V5-1 TS'!#REF!</f>
        <v>#REF!</v>
      </c>
      <c r="C536" s="6" t="str" cm="1">
        <f t="array" ref="C536">_xlfn.IFS('TtT V5-1 TS'!AD717="na","na",'TtT V5-1 TS'!AD717='TtT V5-1 TS'!AF717,_xlfn.CONCAT('TtT V5-1 TS'!AE717),'TtT V5-1 TS'!AD717&lt;&gt;'TtT V5-1 TS'!AF717,_xlfn.CONCAT('TtT V5-1 TS'!AE717,"-",'TtT V5-1 TS'!AG717))</f>
        <v>na</v>
      </c>
      <c r="D536" s="14" t="str">
        <f>_xlfn.CONCAT("[",TEXT('TtT V5-1 TS'!G717,"mm" ),"m; bis ",TEXT('TtT V5-1 TS'!J717,"hh:mm")," --- Folie ",Foliennotizen[[#This Row],[Folien]]," (",TEXT('TtT V5-1 TS'!AH717,"#"),")]")</f>
        <v>[05m; bis 11:26 --- Folie na (na)]</v>
      </c>
      <c r="E536" s="6" t="str">
        <f>_xlfn.CONCAT(CHAR(10),"ID: ",'TtT V5-1 TS'!L717," | Einheit ",'TtT V5-1 TS'!M717,": ",'TtT V5-1 TS'!N717," | Baustein ",'TtT V5-1 TS'!O717,": ",'TtT V5-1 TS'!P717)</f>
        <v xml:space="preserve">
ID: 16.02.01b.01_p_EN | Einheit 16: Reuse of RD | Baustein 2: Citing</v>
      </c>
      <c r="F536" s="6" t="str">
        <f>_xlfn.CONCAT(CHAR(10),"Inhalt ",'TtT V5-1 TS'!Q717,": ",'TtT V5-1 TS'!R717," (",'TtT V5-1 TS'!S717,") | Schritt ",'TtT V5-1 TS'!T717,": ",'TtT V5-1 TS'!U717)</f>
        <v xml:space="preserve">
Inhalt 01b: Data citation (Exercise) | Schritt 1: Participants work</v>
      </c>
      <c r="G536" s="6" t="str">
        <f>_xlfn.CONCAT(CHAR(10),CHAR(10),"Aktive Rolle:",CHAR(10),'TtT V5-1 TS'!Z717)</f>
        <v xml:space="preserve">
Aktive Rolle:
Task:
- Participants receive a worksheet
- Remarks: worksheet with license information; worksheet resolution: license information provided</v>
      </c>
      <c r="H536" s="6" t="str">
        <f>IF(ISBLANK('TtT V5-1 TS'!AA717),"",_xlfn.CONCAT(CHAR(10),CHAR(10),"Passive Rolle:",CHAR(10),'TtT V5-1 TS'!AA717))</f>
        <v/>
      </c>
      <c r="I536" s="6" t="str">
        <f>IF(ISBLANK('TtT V5-1 TS'!AB717),"",_xlfn.CONCAT(CHAR(10),CHAR(10),"--- Text für Chat---",CHAR(10),'TtT V5-1 TS'!AB717))</f>
        <v/>
      </c>
      <c r="J536" s="6" t="str">
        <f>IF(ISBLANK('TtT V5-1 TS'!AK717),"",_xlfn.CONCAT(CHAR(10),CHAR(10),"--- Ressource für Chat---",CHAR(10),'TtT V5-1 TS'!AK717))</f>
        <v/>
      </c>
      <c r="K536" s="6" t="str">
        <f t="shared" si="5"/>
        <v xml:space="preserve">
-*/-*/-*/-*/-*/-*/-*/-*/-*/-*/-*/-*/-*/-*/-*/-*/-*/-*/-*/-*/</v>
      </c>
      <c r="L536" s="7" t="str">
        <f>_xlfn.CONCAT(CHAR(10),Foliennotizen[[#This Row],[von bis - BS-Teilung]:[Zusatz Notes]])</f>
        <v xml:space="preserve">
[05m; bis 11:26 --- Folie na (na)]
ID: 16.02.01b.01_p_EN | Einheit 16: Reuse of RD | Baustein 2: Citing
Inhalt 01b: Data citation (Exercise) | Schritt 1: Participants work
Aktive Rolle:
Task:
- Participants receive a worksheet
- Remarks: worksheet with license information; worksheet resolution: license information provided
-*/-*/-*/-*/-*/-*/-*/-*/-*/-*/-*/-*/-*/-*/-*/-*/-*/-*/-*/-*/</v>
      </c>
    </row>
    <row r="537" spans="1:12" x14ac:dyDescent="0.2">
      <c r="A537" s="6">
        <f>'TtT V5-1 TS'!$B719</f>
        <v>8</v>
      </c>
      <c r="B537" s="6" t="e">
        <f>'TtT V5-1 TS'!#REF!</f>
        <v>#REF!</v>
      </c>
      <c r="C537" s="6" t="str" cm="1">
        <f t="array" ref="C537">_xlfn.IFS('TtT V5-1 TS'!AD719="na","na",'TtT V5-1 TS'!AD719='TtT V5-1 TS'!AF719,_xlfn.CONCAT('TtT V5-1 TS'!AE719),'TtT V5-1 TS'!AD719&lt;&gt;'TtT V5-1 TS'!AF719,_xlfn.CONCAT('TtT V5-1 TS'!AE719,"-",'TtT V5-1 TS'!AG719))</f>
        <v>16.7</v>
      </c>
      <c r="D537" s="14" t="str">
        <f>_xlfn.CONCAT("[",TEXT('TtT V5-1 TS'!G719,"mm" ),"m; bis ",TEXT('TtT V5-1 TS'!J719,"hh:mm")," --- Folie ",Foliennotizen[[#This Row],[Folien]]," (",TEXT('TtT V5-1 TS'!AH719,"#"),")]")</f>
        <v>[16m; bis 11:45 --- Folie 16.7 (1)]</v>
      </c>
      <c r="E537" s="6" t="str">
        <f>_xlfn.CONCAT(CHAR(10),"ID: ",'TtT V5-1 TS'!L719," | Einheit ",'TtT V5-1 TS'!M719,": ",'TtT V5-1 TS'!N719," | Baustein ",'TtT V5-1 TS'!O719,": ",'TtT V5-1 TS'!P719)</f>
        <v xml:space="preserve">
ID: 16.03.01.02_p_EN | Einheit 16: Reuse of RD | Baustein 3: Licenses</v>
      </c>
      <c r="F537" s="6" t="str">
        <f>_xlfn.CONCAT(CHAR(10),"Inhalt ",'TtT V5-1 TS'!Q719,": ",'TtT V5-1 TS'!R719," (",'TtT V5-1 TS'!S719,") | Schritt ",'TtT V5-1 TS'!T719,": ",'TtT V5-1 TS'!U719)</f>
        <v xml:space="preserve">
Inhalt 1: CC Licenses  (Survey) | Schritt 2: 2/2 Participants exchange ideas</v>
      </c>
      <c r="G537" s="6" t="str">
        <f>_xlfn.CONCAT(CHAR(10),CHAR(10),"Aktive Rolle:",CHAR(10),'TtT V5-1 TS'!Z719)</f>
        <v xml:space="preserve">
Aktive Rolle:
Moderation and lecture:
- Discuss the results of the CC survey 
- Allow for a detailed discussion among participants 
- Afterwards, explain why incorrect answers are invalid and derive the correct answers</v>
      </c>
      <c r="H537" s="6" t="str">
        <f>IF(ISBLANK('TtT V5-1 TS'!AA719),"",_xlfn.CONCAT(CHAR(10),CHAR(10),"Passive Rolle:",CHAR(10),'TtT V5-1 TS'!AA719))</f>
        <v/>
      </c>
      <c r="I537" s="6" t="str">
        <f>IF(ISBLANK('TtT V5-1 TS'!AB719),"",_xlfn.CONCAT(CHAR(10),CHAR(10),"--- Text für Chat---",CHAR(10),'TtT V5-1 TS'!AB719))</f>
        <v/>
      </c>
      <c r="J537" s="6" t="str">
        <f>IF(ISBLANK('TtT V5-1 TS'!AK719),"",_xlfn.CONCAT(CHAR(10),CHAR(10),"--- Ressource für Chat---",CHAR(10),'TtT V5-1 TS'!AK719))</f>
        <v/>
      </c>
      <c r="K537" s="6" t="str">
        <f t="shared" si="5"/>
        <v xml:space="preserve">
-*/-*/-*/-*/-*/-*/-*/-*/-*/-*/-*/-*/-*/-*/-*/-*/-*/-*/-*/-*/</v>
      </c>
      <c r="L537" s="7" t="str">
        <f>_xlfn.CONCAT(CHAR(10),Foliennotizen[[#This Row],[von bis - BS-Teilung]:[Zusatz Notes]])</f>
        <v xml:space="preserve">
[16m; bis 11:45 --- Folie 16.7 (1)]
ID: 16.03.01.02_p_EN | Einheit 16: Reuse of RD | Baustein 3: Licenses
Inhalt 1: CC Licenses  (Survey) | Schritt 2: 2/2 Participants exchange ideas
Aktive Rolle:
Moderation and lecture:
- Discuss the results of the CC survey 
- Allow for a detailed discussion among participants 
- Afterwards, explain why incorrect answers are invalid and derive the correct answers
-*/-*/-*/-*/-*/-*/-*/-*/-*/-*/-*/-*/-*/-*/-*/-*/-*/-*/-*/-*/</v>
      </c>
    </row>
    <row r="538" spans="1:12" x14ac:dyDescent="0.2">
      <c r="A538" s="6">
        <f>'TtT V5-1 TS'!$B720</f>
        <v>8</v>
      </c>
      <c r="B538" s="6" t="e">
        <f>'TtT V5-1 TS'!#REF!</f>
        <v>#REF!</v>
      </c>
      <c r="C538" s="6" t="str" cm="1">
        <f t="array" ref="C538">_xlfn.IFS('TtT V5-1 TS'!AD720="na","na",'TtT V5-1 TS'!AD720='TtT V5-1 TS'!AF720,_xlfn.CONCAT('TtT V5-1 TS'!AE720),'TtT V5-1 TS'!AD720&lt;&gt;'TtT V5-1 TS'!AF720,_xlfn.CONCAT('TtT V5-1 TS'!AE720,"-",'TtT V5-1 TS'!AG720))</f>
        <v>na</v>
      </c>
      <c r="D538" s="14" t="str">
        <f>_xlfn.CONCAT("[",TEXT('TtT V5-1 TS'!G720,"mm" ),"m; bis ",TEXT('TtT V5-1 TS'!J720,"hh:mm")," --- Folie ",Foliennotizen[[#This Row],[Folien]]," (",TEXT('TtT V5-1 TS'!AH720,"#"),")]")</f>
        <v>[00m; bis 12:45 --- Folie na (na)]</v>
      </c>
      <c r="E538" s="6" t="str">
        <f>_xlfn.CONCAT(CHAR(10),"ID: ",'TtT V5-1 TS'!L720," | Einheit ",'TtT V5-1 TS'!M720,": ",'TtT V5-1 TS'!N720," | Baustein ",'TtT V5-1 TS'!O720,": ",'TtT V5-1 TS'!P720)</f>
        <v xml:space="preserve">
ID: 16.04.01.01_p_EN | Einheit 16: Lunch Break | Baustein 4: na</v>
      </c>
      <c r="F538" s="6" t="str">
        <f>_xlfn.CONCAT(CHAR(10),"Inhalt ",'TtT V5-1 TS'!Q720,": ",'TtT V5-1 TS'!R720," (",'TtT V5-1 TS'!S720,") | Schritt ",'TtT V5-1 TS'!T720,": ",'TtT V5-1 TS'!U720)</f>
        <v xml:space="preserve">
Inhalt 1: Break (na) | Schritt 1: na</v>
      </c>
      <c r="G538" s="6" t="str">
        <f>_xlfn.CONCAT(CHAR(10),CHAR(10),"Aktive Rolle:",CHAR(10),'TtT V5-1 TS'!Z720)</f>
        <v xml:space="preserve">
Aktive Rolle:
Break</v>
      </c>
      <c r="H538" s="6" t="str">
        <f>IF(ISBLANK('TtT V5-1 TS'!AA720),"",_xlfn.CONCAT(CHAR(10),CHAR(10),"Passive Rolle:",CHAR(10),'TtT V5-1 TS'!AA720))</f>
        <v/>
      </c>
      <c r="I538" s="6" t="str">
        <f>IF(ISBLANK('TtT V5-1 TS'!AB720),"",_xlfn.CONCAT(CHAR(10),CHAR(10),"--- Text für Chat---",CHAR(10),'TtT V5-1 TS'!AB720))</f>
        <v/>
      </c>
      <c r="J538" s="6" t="str">
        <f>IF(ISBLANK('TtT V5-1 TS'!AK720),"",_xlfn.CONCAT(CHAR(10),CHAR(10),"--- Ressource für Chat---",CHAR(10),'TtT V5-1 TS'!AK720))</f>
        <v/>
      </c>
      <c r="K538" s="6" t="str">
        <f t="shared" si="5"/>
        <v xml:space="preserve">
-*/-*/-*/-*/-*/-*/-*/-*/-*/-*/-*/-*/-*/-*/-*/-*/-*/-*/-*/-*/</v>
      </c>
      <c r="L538" s="7" t="str">
        <f>_xlfn.CONCAT(CHAR(10),Foliennotizen[[#This Row],[von bis - BS-Teilung]:[Zusatz Notes]])</f>
        <v xml:space="preserve">
[00m; bis 12:45 --- Folie na (na)]
ID: 16.04.01.01_p_EN | Einheit 16: Lunch Break | Baustein 4: na
Inhalt 1: Break (na) | Schritt 1: na
Aktive Rolle:
Break
-*/-*/-*/-*/-*/-*/-*/-*/-*/-*/-*/-*/-*/-*/-*/-*/-*/-*/-*/-*/</v>
      </c>
    </row>
    <row r="539" spans="1:12" x14ac:dyDescent="0.2">
      <c r="A539" s="6">
        <f>'TtT V5-1 TS'!$B721</f>
        <v>8</v>
      </c>
      <c r="B539" s="6" t="e">
        <f>'TtT V5-1 TS'!#REF!</f>
        <v>#REF!</v>
      </c>
      <c r="C539" s="6" t="str" cm="1">
        <f t="array" ref="C539">_xlfn.IFS('TtT V5-1 TS'!AD721="na","na",'TtT V5-1 TS'!AD721='TtT V5-1 TS'!AF721,_xlfn.CONCAT('TtT V5-1 TS'!AE721),'TtT V5-1 TS'!AD721&lt;&gt;'TtT V5-1 TS'!AF721,_xlfn.CONCAT('TtT V5-1 TS'!AE721,"-",'TtT V5-1 TS'!AG721))</f>
        <v>17.1-17.2</v>
      </c>
      <c r="D539" s="14" t="str">
        <f>_xlfn.CONCAT("[",TEXT('TtT V5-1 TS'!G721,"mm" ),"m; bis ",TEXT('TtT V5-1 TS'!J721,"hh:mm")," --- Folie ",Foliennotizen[[#This Row],[Folien]]," (",TEXT('TtT V5-1 TS'!AH721,"#"),")]")</f>
        <v>[05m; bis 12:50 --- Folie 17.1-17.2 (2)]</v>
      </c>
      <c r="E539" s="6" t="str">
        <f>_xlfn.CONCAT(CHAR(10),"ID: ",'TtT V5-1 TS'!L721," | Einheit ",'TtT V5-1 TS'!M721,": ",'TtT V5-1 TS'!N721," | Baustein ",'TtT V5-1 TS'!O721,": ",'TtT V5-1 TS'!P721)</f>
        <v xml:space="preserve">
ID: 17.01.01.01_p_EN | Einheit 17: Legal aspects | Baustein 1: Introduction</v>
      </c>
      <c r="F539" s="6" t="str">
        <f>_xlfn.CONCAT(CHAR(10),"Inhalt ",'TtT V5-1 TS'!Q721,": ",'TtT V5-1 TS'!R721," (",'TtT V5-1 TS'!S721,") | Schritt ",'TtT V5-1 TS'!T721,": ",'TtT V5-1 TS'!U721)</f>
        <v xml:space="preserve">
Inhalt 1: Legal areas (Hit the Jackpot) | Schritt 1:  Participants provide input</v>
      </c>
      <c r="G539" s="6" t="str">
        <f>_xlfn.CONCAT(CHAR(10),CHAR(10),"Aktive Rolle:",CHAR(10),'TtT V5-1 TS'!Z721)</f>
        <v xml:space="preserve">
Aktive Rolle:
Task:
- "Which legal areas could be relevant in the context of RDM? Let's collect at least 6."
- Please call-out your answers</v>
      </c>
      <c r="H539" s="6" t="str">
        <f>IF(ISBLANK('TtT V5-1 TS'!AA721),"",_xlfn.CONCAT(CHAR(10),CHAR(10),"Passive Rolle:",CHAR(10),'TtT V5-1 TS'!AA721))</f>
        <v/>
      </c>
      <c r="I539" s="6" t="str">
        <f>IF(ISBLANK('TtT V5-1 TS'!AB721),"",_xlfn.CONCAT(CHAR(10),CHAR(10),"--- Text für Chat---",CHAR(10),'TtT V5-1 TS'!AB721))</f>
        <v/>
      </c>
      <c r="J539" s="6" t="str">
        <f>IF(ISBLANK('TtT V5-1 TS'!AK721),"",_xlfn.CONCAT(CHAR(10),CHAR(10),"--- Ressource für Chat---",CHAR(10),'TtT V5-1 TS'!AK721))</f>
        <v/>
      </c>
      <c r="K539" s="6" t="str">
        <f t="shared" si="5"/>
        <v xml:space="preserve">
-*/-*/-*/-*/-*/-*/-*/-*/-*/-*/-*/-*/-*/-*/-*/-*/-*/-*/-*/-*/</v>
      </c>
      <c r="L539" s="7" t="str">
        <f>_xlfn.CONCAT(CHAR(10),Foliennotizen[[#This Row],[von bis - BS-Teilung]:[Zusatz Notes]])</f>
        <v xml:space="preserve">
[05m; bis 12:50 --- Folie 17.1-17.2 (2)]
ID: 17.01.01.01_p_EN | Einheit 17: Legal aspects | Baustein 1: Introduction
Inhalt 1: Legal areas (Hit the Jackpot) | Schritt 1:  Participants provide input
Aktive Rolle:
Task:
- "Which legal areas could be relevant in the context of RDM? Let's collect at least 6."
- Please call-out your answers
-*/-*/-*/-*/-*/-*/-*/-*/-*/-*/-*/-*/-*/-*/-*/-*/-*/-*/-*/-*/</v>
      </c>
    </row>
    <row r="540" spans="1:12" x14ac:dyDescent="0.2">
      <c r="A540" s="6">
        <f>'TtT V5-1 TS'!$B723</f>
        <v>8</v>
      </c>
      <c r="B540" s="6" t="e">
        <f>'TtT V5-1 TS'!#REF!</f>
        <v>#REF!</v>
      </c>
      <c r="C540" s="6" t="str" cm="1">
        <f t="array" ref="C540">_xlfn.IFS('TtT V5-1 TS'!AD723="na","na",'TtT V5-1 TS'!AD723='TtT V5-1 TS'!AF723,_xlfn.CONCAT('TtT V5-1 TS'!AE723),'TtT V5-1 TS'!AD723&lt;&gt;'TtT V5-1 TS'!AF723,_xlfn.CONCAT('TtT V5-1 TS'!AE723,"-",'TtT V5-1 TS'!AG723))</f>
        <v>17.4-17.6</v>
      </c>
      <c r="D540" s="14" t="str">
        <f>_xlfn.CONCAT("[",TEXT('TtT V5-1 TS'!G723,"mm" ),"m; bis ",TEXT('TtT V5-1 TS'!J723,"hh:mm")," --- Folie ",Foliennotizen[[#This Row],[Folien]]," (",TEXT('TtT V5-1 TS'!AH723,"#"),")]")</f>
        <v>[05m; bis 12:59 --- Folie 17.4-17.6 (3)]</v>
      </c>
      <c r="E540" s="6" t="str">
        <f>_xlfn.CONCAT(CHAR(10),"ID: ",'TtT V5-1 TS'!L723," | Einheit ",'TtT V5-1 TS'!M723,": ",'TtT V5-1 TS'!N723," | Baustein ",'TtT V5-1 TS'!O723,": ",'TtT V5-1 TS'!P723)</f>
        <v xml:space="preserve">
ID: 17.02.02.01_p_EN | Einheit 17: Legal aspects | Baustein 2: Legal aspects</v>
      </c>
      <c r="F540" s="6" t="str">
        <f>_xlfn.CONCAT(CHAR(10),"Inhalt ",'TtT V5-1 TS'!Q723,": ",'TtT V5-1 TS'!R723," (",'TtT V5-1 TS'!S723,") | Schritt ",'TtT V5-1 TS'!T723,": ",'TtT V5-1 TS'!U723)</f>
        <v xml:space="preserve">
Inhalt 2: GDPR (Talk) | Schritt 1: WL speaks</v>
      </c>
      <c r="G540" s="6" t="str">
        <f>_xlfn.CONCAT(CHAR(10),CHAR(10),"Aktive Rolle:",CHAR(10),'TtT V5-1 TS'!Z723)</f>
        <v xml:space="preserve">
Aktive Rolle:
Talk:
- Personal and sensitive data
- Informed consent
- Anonymization, pseudonymization</v>
      </c>
      <c r="H540" s="6" t="str">
        <f>IF(ISBLANK('TtT V5-1 TS'!AA723),"",_xlfn.CONCAT(CHAR(10),CHAR(10),"Passive Rolle:",CHAR(10),'TtT V5-1 TS'!AA723))</f>
        <v/>
      </c>
      <c r="I540" s="6" t="str">
        <f>IF(ISBLANK('TtT V5-1 TS'!AB723),"",_xlfn.CONCAT(CHAR(10),CHAR(10),"--- Text für Chat---",CHAR(10),'TtT V5-1 TS'!AB723))</f>
        <v/>
      </c>
      <c r="J540" s="6" t="str">
        <f>IF(ISBLANK('TtT V5-1 TS'!AK723),"",_xlfn.CONCAT(CHAR(10),CHAR(10),"--- Ressource für Chat---",CHAR(10),'TtT V5-1 TS'!AK723))</f>
        <v/>
      </c>
      <c r="K540" s="6" t="str">
        <f t="shared" si="5"/>
        <v xml:space="preserve">
-*/-*/-*/-*/-*/-*/-*/-*/-*/-*/-*/-*/-*/-*/-*/-*/-*/-*/-*/-*/</v>
      </c>
      <c r="L540" s="7" t="str">
        <f>_xlfn.CONCAT(CHAR(10),Foliennotizen[[#This Row],[von bis - BS-Teilung]:[Zusatz Notes]])</f>
        <v xml:space="preserve">
[05m; bis 12:59 --- Folie 17.4-17.6 (3)]
ID: 17.02.02.01_p_EN | Einheit 17: Legal aspects | Baustein 2: Legal aspects
Inhalt 2: GDPR (Talk) | Schritt 1: WL speaks
Aktive Rolle:
Talk:
- Personal and sensitive data
- Informed consent
- Anonymization, pseudonymization
-*/-*/-*/-*/-*/-*/-*/-*/-*/-*/-*/-*/-*/-*/-*/-*/-*/-*/-*/-*/</v>
      </c>
    </row>
    <row r="541" spans="1:12" x14ac:dyDescent="0.2">
      <c r="A541" s="6">
        <f>'TtT V5-1 TS'!$B724</f>
        <v>8</v>
      </c>
      <c r="B541" s="6" t="e">
        <f>'TtT V5-1 TS'!#REF!</f>
        <v>#REF!</v>
      </c>
      <c r="C541" s="6" t="str" cm="1">
        <f t="array" ref="C541">_xlfn.IFS('TtT V5-1 TS'!AD724="na","na",'TtT V5-1 TS'!AD724='TtT V5-1 TS'!AF724,_xlfn.CONCAT('TtT V5-1 TS'!AE724),'TtT V5-1 TS'!AD724&lt;&gt;'TtT V5-1 TS'!AF724,_xlfn.CONCAT('TtT V5-1 TS'!AE724,"-",'TtT V5-1 TS'!AG724))</f>
        <v>17.7</v>
      </c>
      <c r="D541" s="14" t="str">
        <f>_xlfn.CONCAT("[",TEXT('TtT V5-1 TS'!G724,"mm" ),"m; bis ",TEXT('TtT V5-1 TS'!J724,"hh:mm")," --- Folie ",Foliennotizen[[#This Row],[Folien]]," (",TEXT('TtT V5-1 TS'!AH724,"#"),")]")</f>
        <v>[01m; bis 13:00 --- Folie 17.7 (1)]</v>
      </c>
      <c r="E541" s="6" t="str">
        <f>_xlfn.CONCAT(CHAR(10),"ID: ",'TtT V5-1 TS'!L724," | Einheit ",'TtT V5-1 TS'!M724,": ",'TtT V5-1 TS'!N724," | Baustein ",'TtT V5-1 TS'!O724,": ",'TtT V5-1 TS'!P724)</f>
        <v xml:space="preserve">
ID: 17.03.01.01_p_EN | Einheit 17: Legal aspects | Baustein 3: Anonymization</v>
      </c>
      <c r="F541" s="6" t="str">
        <f>_xlfn.CONCAT(CHAR(10),"Inhalt ",'TtT V5-1 TS'!Q724,": ",'TtT V5-1 TS'!R724," (",'TtT V5-1 TS'!S724,") | Schritt ",'TtT V5-1 TS'!T724,": ",'TtT V5-1 TS'!U724)</f>
        <v xml:space="preserve">
Inhalt 1: Anonymization (Mini exercise) | Schritt 1: 1/3 WL Preparation</v>
      </c>
      <c r="G541" s="6" t="str">
        <f>_xlfn.CONCAT(CHAR(10),CHAR(10),"Aktive Rolle:",CHAR(10),'TtT V5-1 TS'!Z724)</f>
        <v xml:space="preserve">
Aktive Rolle:
Task:
- Divide participants into 3 groups, one document per group
- "Please try to anonymize the study."
- Time: 9 min
- Each group will present their results in the plenum, with one participant per group, maximum 1-2 minutes</v>
      </c>
      <c r="H541" s="6" t="str">
        <f>IF(ISBLANK('TtT V5-1 TS'!AA724),"",_xlfn.CONCAT(CHAR(10),CHAR(10),"Passive Rolle:",CHAR(10),'TtT V5-1 TS'!AA724))</f>
        <v/>
      </c>
      <c r="I541" s="6" t="str">
        <f>IF(ISBLANK('TtT V5-1 TS'!AB724),"",_xlfn.CONCAT(CHAR(10),CHAR(10),"--- Text für Chat---",CHAR(10),'TtT V5-1 TS'!AB724))</f>
        <v/>
      </c>
      <c r="J541" s="6" t="str">
        <f>IF(ISBLANK('TtT V5-1 TS'!AK724),"",_xlfn.CONCAT(CHAR(10),CHAR(10),"--- Ressource für Chat---",CHAR(10),'TtT V5-1 TS'!AK724))</f>
        <v/>
      </c>
      <c r="K541" s="6" t="str">
        <f t="shared" si="5"/>
        <v xml:space="preserve">
-*/-*/-*/-*/-*/-*/-*/-*/-*/-*/-*/-*/-*/-*/-*/-*/-*/-*/-*/-*/</v>
      </c>
      <c r="L541" s="7" t="str">
        <f>_xlfn.CONCAT(CHAR(10),Foliennotizen[[#This Row],[von bis - BS-Teilung]:[Zusatz Notes]])</f>
        <v xml:space="preserve">
[01m; bis 13:00 --- Folie 17.7 (1)]
ID: 17.03.01.01_p_EN | Einheit 17: Legal aspects | Baustein 3: Anonymization
Inhalt 1: Anonymization (Mini exercise) | Schritt 1: 1/3 WL Preparation
Aktive Rolle:
Task:
- Divide participants into 3 groups, one document per group
- "Please try to anonymize the study."
- Time: 9 min
- Each group will present their results in the plenum, with one participant per group, maximum 1-2 minutes
-*/-*/-*/-*/-*/-*/-*/-*/-*/-*/-*/-*/-*/-*/-*/-*/-*/-*/-*/-*/</v>
      </c>
    </row>
    <row r="542" spans="1:12" x14ac:dyDescent="0.2">
      <c r="A542" s="6">
        <f>'TtT V5-1 TS'!$B725</f>
        <v>8</v>
      </c>
      <c r="B542" s="6" t="e">
        <f>'TtT V5-1 TS'!#REF!</f>
        <v>#REF!</v>
      </c>
      <c r="C542" s="6" t="str" cm="1">
        <f t="array" ref="C542">_xlfn.IFS('TtT V5-1 TS'!AD725="na","na",'TtT V5-1 TS'!AD725='TtT V5-1 TS'!AF725,_xlfn.CONCAT('TtT V5-1 TS'!AE725),'TtT V5-1 TS'!AD725&lt;&gt;'TtT V5-1 TS'!AF725,_xlfn.CONCAT('TtT V5-1 TS'!AE725,"-",'TtT V5-1 TS'!AG725))</f>
        <v>17.8</v>
      </c>
      <c r="D542" s="14" t="str">
        <f>_xlfn.CONCAT("[",TEXT('TtT V5-1 TS'!G725,"mm" ),"m; bis ",TEXT('TtT V5-1 TS'!J725,"hh:mm")," --- Folie ",Foliennotizen[[#This Row],[Folien]]," (",TEXT('TtT V5-1 TS'!AH725,"#"),")]")</f>
        <v>[10m; bis 13:10 --- Folie 17.8 (1)]</v>
      </c>
      <c r="E542" s="6" t="str">
        <f>_xlfn.CONCAT(CHAR(10),"ID: ",'TtT V5-1 TS'!L725," | Einheit ",'TtT V5-1 TS'!M725,": ",'TtT V5-1 TS'!N725," | Baustein ",'TtT V5-1 TS'!O725,": ",'TtT V5-1 TS'!P725)</f>
        <v xml:space="preserve">
ID: 17.03.01.03_p_EN | Einheit 17: Legal aspects | Baustein 3: Anonymization</v>
      </c>
      <c r="F542" s="6" t="str">
        <f>_xlfn.CONCAT(CHAR(10),"Inhalt ",'TtT V5-1 TS'!Q725,": ",'TtT V5-1 TS'!R725," (",'TtT V5-1 TS'!S725,") | Schritt ",'TtT V5-1 TS'!T725,": ",'TtT V5-1 TS'!U725)</f>
        <v xml:space="preserve">
Inhalt 1: Anonymization (Mini exercise) | Schritt 3: 2/3 Participants group work  </v>
      </c>
      <c r="G542" s="6" t="str">
        <f>_xlfn.CONCAT(CHAR(10),CHAR(10),"Aktive Rolle:",CHAR(10),'TtT V5-1 TS'!Z725)</f>
        <v xml:space="preserve">
Aktive Rolle:
Participants: group work</v>
      </c>
      <c r="H542" s="6" t="str">
        <f>IF(ISBLANK('TtT V5-1 TS'!AA725),"",_xlfn.CONCAT(CHAR(10),CHAR(10),"Passive Rolle:",CHAR(10),'TtT V5-1 TS'!AA725))</f>
        <v/>
      </c>
      <c r="I542" s="6" t="str">
        <f>IF(ISBLANK('TtT V5-1 TS'!AB725),"",_xlfn.CONCAT(CHAR(10),CHAR(10),"--- Text für Chat---",CHAR(10),'TtT V5-1 TS'!AB725))</f>
        <v/>
      </c>
      <c r="J542" s="6" t="str">
        <f>IF(ISBLANK('TtT V5-1 TS'!AK725),"",_xlfn.CONCAT(CHAR(10),CHAR(10),"--- Ressource für Chat---",CHAR(10),'TtT V5-1 TS'!AK725))</f>
        <v/>
      </c>
      <c r="K542" s="6" t="str">
        <f t="shared" si="5"/>
        <v xml:space="preserve">
-*/-*/-*/-*/-*/-*/-*/-*/-*/-*/-*/-*/-*/-*/-*/-*/-*/-*/-*/-*/</v>
      </c>
      <c r="L542" s="7" t="str">
        <f>_xlfn.CONCAT(CHAR(10),Foliennotizen[[#This Row],[von bis - BS-Teilung]:[Zusatz Notes]])</f>
        <v xml:space="preserve">
[10m; bis 13:10 --- Folie 17.8 (1)]
ID: 17.03.01.03_p_EN | Einheit 17: Legal aspects | Baustein 3: Anonymization
Inhalt 1: Anonymization (Mini exercise) | Schritt 3: 2/3 Participants group work  
Aktive Rolle:
Participants: group work
-*/-*/-*/-*/-*/-*/-*/-*/-*/-*/-*/-*/-*/-*/-*/-*/-*/-*/-*/-*/</v>
      </c>
    </row>
    <row r="543" spans="1:12" x14ac:dyDescent="0.2">
      <c r="A543" s="6">
        <f>'TtT V5-1 TS'!$B727</f>
        <v>8</v>
      </c>
      <c r="B543" s="6" t="e">
        <f>'TtT V5-1 TS'!#REF!</f>
        <v>#REF!</v>
      </c>
      <c r="C543" s="6" t="str" cm="1">
        <f t="array" ref="C543">_xlfn.IFS('TtT V5-1 TS'!AD727="na","na",'TtT V5-1 TS'!AD727='TtT V5-1 TS'!AF727,_xlfn.CONCAT('TtT V5-1 TS'!AE727),'TtT V5-1 TS'!AD727&lt;&gt;'TtT V5-1 TS'!AF727,_xlfn.CONCAT('TtT V5-1 TS'!AE727,"-",'TtT V5-1 TS'!AG727))</f>
        <v>na</v>
      </c>
      <c r="D543" s="14" t="str">
        <f>_xlfn.CONCAT("[",TEXT('TtT V5-1 TS'!G727,"mm" ),"m; bis ",TEXT('TtT V5-1 TS'!J727,"hh:mm")," --- Folie ",Foliennotizen[[#This Row],[Folien]]," (",TEXT('TtT V5-1 TS'!AH727,"#"),")]")</f>
        <v>[02m; bis 13:20 --- Folie na (na)]</v>
      </c>
      <c r="E543" s="6" t="str">
        <f>_xlfn.CONCAT(CHAR(10),"ID: ",'TtT V5-1 TS'!L727," | Einheit ",'TtT V5-1 TS'!M727,": ",'TtT V5-1 TS'!N727," | Baustein ",'TtT V5-1 TS'!O727,": ",'TtT V5-1 TS'!P727)</f>
        <v xml:space="preserve">
ID: 17.03.01a.01_p_EN | Einheit 17: Legal aspects | Baustein 3: Anonymization</v>
      </c>
      <c r="F543" s="6" t="str">
        <f>_xlfn.CONCAT(CHAR(10),"Inhalt ",'TtT V5-1 TS'!Q727,": ",'TtT V5-1 TS'!R727," (",'TtT V5-1 TS'!S727,") | Schritt ",'TtT V5-1 TS'!T727,": ",'TtT V5-1 TS'!U727)</f>
        <v xml:space="preserve">
Inhalt 01a: Legal expertise (Exercise) | Schritt 1: 1/3 WL Preparation</v>
      </c>
      <c r="G543" s="6" t="str">
        <f>_xlfn.CONCAT(CHAR(10),CHAR(10),"Aktive Rolle:",CHAR(10),'TtT V5-1 TS'!Z727)</f>
        <v xml:space="preserve">
Aktive Rolle:
Talk:
- The participants are divided into 3 groups and given an envelope with terms</v>
      </c>
      <c r="H543" s="6" t="str">
        <f>IF(ISBLANK('TtT V5-1 TS'!AA727),"",_xlfn.CONCAT(CHAR(10),CHAR(10),"Passive Rolle:",CHAR(10),'TtT V5-1 TS'!AA727))</f>
        <v/>
      </c>
      <c r="I543" s="6" t="str">
        <f>IF(ISBLANK('TtT V5-1 TS'!AB727),"",_xlfn.CONCAT(CHAR(10),CHAR(10),"--- Text für Chat---",CHAR(10),'TtT V5-1 TS'!AB727))</f>
        <v/>
      </c>
      <c r="J543" s="6" t="str">
        <f>IF(ISBLANK('TtT V5-1 TS'!AK727),"",_xlfn.CONCAT(CHAR(10),CHAR(10),"--- Ressource für Chat---",CHAR(10),'TtT V5-1 TS'!AK727))</f>
        <v/>
      </c>
      <c r="K543" s="6" t="str">
        <f t="shared" si="5"/>
        <v xml:space="preserve">
-*/-*/-*/-*/-*/-*/-*/-*/-*/-*/-*/-*/-*/-*/-*/-*/-*/-*/-*/-*/</v>
      </c>
      <c r="L543" s="7" t="str">
        <f>_xlfn.CONCAT(CHAR(10),Foliennotizen[[#This Row],[von bis - BS-Teilung]:[Zusatz Notes]])</f>
        <v xml:space="preserve">
[02m; bis 13:20 --- Folie na (na)]
ID: 17.03.01a.01_p_EN | Einheit 17: Legal aspects | Baustein 3: Anonymization
Inhalt 01a: Legal expertise (Exercise) | Schritt 1: 1/3 WL Preparation
Aktive Rolle:
Talk:
- The participants are divided into 3 groups and given an envelope with terms
-*/-*/-*/-*/-*/-*/-*/-*/-*/-*/-*/-*/-*/-*/-*/-*/-*/-*/-*/-*/</v>
      </c>
    </row>
    <row r="544" spans="1:12" x14ac:dyDescent="0.2">
      <c r="A544" s="6">
        <f>'TtT V5-1 TS'!$B728</f>
        <v>8</v>
      </c>
      <c r="B544" s="6" t="e">
        <f>'TtT V5-1 TS'!#REF!</f>
        <v>#REF!</v>
      </c>
      <c r="C544" s="6" t="str" cm="1">
        <f t="array" ref="C544">_xlfn.IFS('TtT V5-1 TS'!AD728="na","na",'TtT V5-1 TS'!AD728='TtT V5-1 TS'!AF728,_xlfn.CONCAT('TtT V5-1 TS'!AE728),'TtT V5-1 TS'!AD728&lt;&gt;'TtT V5-1 TS'!AF728,_xlfn.CONCAT('TtT V5-1 TS'!AE728,"-",'TtT V5-1 TS'!AG728))</f>
        <v>na</v>
      </c>
      <c r="D544" s="14" t="str">
        <f>_xlfn.CONCAT("[",TEXT('TtT V5-1 TS'!G728,"mm" ),"m; bis ",TEXT('TtT V5-1 TS'!J728,"hh:mm")," --- Folie ",Foliennotizen[[#This Row],[Folien]]," (",TEXT('TtT V5-1 TS'!AH728,"#"),")]")</f>
        <v>[05m; bis 13:20 --- Folie na (na)]</v>
      </c>
      <c r="E544" s="6" t="str">
        <f>_xlfn.CONCAT(CHAR(10),"ID: ",'TtT V5-1 TS'!L728," | Einheit ",'TtT V5-1 TS'!M728,": ",'TtT V5-1 TS'!N728," | Baustein ",'TtT V5-1 TS'!O728,": ",'TtT V5-1 TS'!P728)</f>
        <v xml:space="preserve">
ID: 17.03.01a.02_p_EN | Einheit 17: Legal aspects | Baustein 3: Anonymization</v>
      </c>
      <c r="F544" s="6" t="str">
        <f>_xlfn.CONCAT(CHAR(10),"Inhalt ",'TtT V5-1 TS'!Q728,": ",'TtT V5-1 TS'!R728," (",'TtT V5-1 TS'!S728,") | Schritt ",'TtT V5-1 TS'!T728,": ",'TtT V5-1 TS'!U728)</f>
        <v xml:space="preserve">
Inhalt 01a: Legal expertise (Exercise) | Schritt 2: 2/3 Participants group work</v>
      </c>
      <c r="G544" s="6" t="str">
        <f>_xlfn.CONCAT(CHAR(10),CHAR(10),"Aktive Rolle:",CHAR(10),'TtT V5-1 TS'!Z728)</f>
        <v xml:space="preserve">
Aktive Rolle:
Moderation:
- "Take it in turns to draw a card. Think about:
- ... black font: Which institutional body has expertise in this area of law?
- … green font: For which area of law could this institutional body offer legal expertise?"</v>
      </c>
      <c r="H544" s="6" t="str">
        <f>IF(ISBLANK('TtT V5-1 TS'!AA728),"",_xlfn.CONCAT(CHAR(10),CHAR(10),"Passive Rolle:",CHAR(10),'TtT V5-1 TS'!AA728))</f>
        <v/>
      </c>
      <c r="I544" s="6" t="str">
        <f>IF(ISBLANK('TtT V5-1 TS'!AB728),"",_xlfn.CONCAT(CHAR(10),CHAR(10),"--- Text für Chat---",CHAR(10),'TtT V5-1 TS'!AB728))</f>
        <v/>
      </c>
      <c r="J544" s="6" t="str">
        <f>IF(ISBLANK('TtT V5-1 TS'!AK728),"",_xlfn.CONCAT(CHAR(10),CHAR(10),"--- Ressource für Chat---",CHAR(10),'TtT V5-1 TS'!AK728))</f>
        <v/>
      </c>
      <c r="K544" s="6" t="str">
        <f t="shared" si="5"/>
        <v xml:space="preserve">
-*/-*/-*/-*/-*/-*/-*/-*/-*/-*/-*/-*/-*/-*/-*/-*/-*/-*/-*/-*/</v>
      </c>
      <c r="L544" s="7" t="str">
        <f>_xlfn.CONCAT(CHAR(10),Foliennotizen[[#This Row],[von bis - BS-Teilung]:[Zusatz Notes]])</f>
        <v xml:space="preserve">
[05m; bis 13:20 --- Folie na (na)]
ID: 17.03.01a.02_p_EN | Einheit 17: Legal aspects | Baustein 3: Anonymization
Inhalt 01a: Legal expertise (Exercise) | Schritt 2: 2/3 Participants group work
Aktive Rolle:
Moderation:
- "Take it in turns to draw a card. Think about:
- ... black font: Which institutional body has expertise in this area of law?
- … green font: For which area of law could this institutional body offer legal expertise?"
-*/-*/-*/-*/-*/-*/-*/-*/-*/-*/-*/-*/-*/-*/-*/-*/-*/-*/-*/-*/</v>
      </c>
    </row>
    <row r="545" spans="1:12" x14ac:dyDescent="0.2">
      <c r="A545" s="6">
        <f>'TtT V5-1 TS'!$B729</f>
        <v>8</v>
      </c>
      <c r="B545" s="6" t="e">
        <f>'TtT V5-1 TS'!#REF!</f>
        <v>#REF!</v>
      </c>
      <c r="C545" s="6" t="str" cm="1">
        <f t="array" ref="C545">_xlfn.IFS('TtT V5-1 TS'!AD729="na","na",'TtT V5-1 TS'!AD729='TtT V5-1 TS'!AF729,_xlfn.CONCAT('TtT V5-1 TS'!AE729),'TtT V5-1 TS'!AD729&lt;&gt;'TtT V5-1 TS'!AF729,_xlfn.CONCAT('TtT V5-1 TS'!AE729,"-",'TtT V5-1 TS'!AG729))</f>
        <v>na</v>
      </c>
      <c r="D545" s="14" t="str">
        <f>_xlfn.CONCAT("[",TEXT('TtT V5-1 TS'!G729,"mm" ),"m; bis ",TEXT('TtT V5-1 TS'!J729,"hh:mm")," --- Folie ",Foliennotizen[[#This Row],[Folien]]," (",TEXT('TtT V5-1 TS'!AH729,"#"),")]")</f>
        <v>[05m; bis 13:20 --- Folie na (na)]</v>
      </c>
      <c r="E545" s="6" t="str">
        <f>_xlfn.CONCAT(CHAR(10),"ID: ",'TtT V5-1 TS'!L729," | Einheit ",'TtT V5-1 TS'!M729,": ",'TtT V5-1 TS'!N729," | Baustein ",'TtT V5-1 TS'!O729,": ",'TtT V5-1 TS'!P729)</f>
        <v xml:space="preserve">
ID: 17.03.01a.03_p_EN | Einheit 17: Legal aspects | Baustein 3: Anonymization</v>
      </c>
      <c r="F545" s="6" t="str">
        <f>_xlfn.CONCAT(CHAR(10),"Inhalt ",'TtT V5-1 TS'!Q729,": ",'TtT V5-1 TS'!R729," (",'TtT V5-1 TS'!S729,") | Schritt ",'TtT V5-1 TS'!T729,": ",'TtT V5-1 TS'!U729)</f>
        <v xml:space="preserve">
Inhalt 01a: Legal expertise (Exercise) | Schritt 3: 3/3 Participant group work</v>
      </c>
      <c r="G545" s="6" t="str">
        <f>_xlfn.CONCAT(CHAR(10),CHAR(10),"Aktive Rolle:",CHAR(10),'TtT V5-1 TS'!Z729)</f>
        <v xml:space="preserve">
Aktive Rolle:
Moderation:
- "When you have come to a conclusion together, turn the card over. There you will find a (!) possible solution"</v>
      </c>
      <c r="H545" s="6" t="str">
        <f>IF(ISBLANK('TtT V5-1 TS'!AA729),"",_xlfn.CONCAT(CHAR(10),CHAR(10),"Passive Rolle:",CHAR(10),'TtT V5-1 TS'!AA729))</f>
        <v/>
      </c>
      <c r="I545" s="6" t="str">
        <f>IF(ISBLANK('TtT V5-1 TS'!AB729),"",_xlfn.CONCAT(CHAR(10),CHAR(10),"--- Text für Chat---",CHAR(10),'TtT V5-1 TS'!AB729))</f>
        <v/>
      </c>
      <c r="J545" s="6" t="str">
        <f>IF(ISBLANK('TtT V5-1 TS'!AK729),"",_xlfn.CONCAT(CHAR(10),CHAR(10),"--- Ressource für Chat---",CHAR(10),'TtT V5-1 TS'!AK729))</f>
        <v/>
      </c>
      <c r="K545" s="6" t="str">
        <f t="shared" si="5"/>
        <v xml:space="preserve">
-*/-*/-*/-*/-*/-*/-*/-*/-*/-*/-*/-*/-*/-*/-*/-*/-*/-*/-*/-*/</v>
      </c>
      <c r="L545" s="7" t="str">
        <f>_xlfn.CONCAT(CHAR(10),Foliennotizen[[#This Row],[von bis - BS-Teilung]:[Zusatz Notes]])</f>
        <v xml:space="preserve">
[05m; bis 13:20 --- Folie na (na)]
ID: 17.03.01a.03_p_EN | Einheit 17: Legal aspects | Baustein 3: Anonymization
Inhalt 01a: Legal expertise (Exercise) | Schritt 3: 3/3 Participant group work
Aktive Rolle:
Moderation:
- "When you have come to a conclusion together, turn the card over. There you will find a (!) possible solution"
-*/-*/-*/-*/-*/-*/-*/-*/-*/-*/-*/-*/-*/-*/-*/-*/-*/-*/-*/-*/</v>
      </c>
    </row>
    <row r="546" spans="1:12" x14ac:dyDescent="0.2">
      <c r="A546" s="6">
        <f>'TtT V5-1 TS'!$B730</f>
        <v>8</v>
      </c>
      <c r="B546" s="6" t="e">
        <f>'TtT V5-1 TS'!#REF!</f>
        <v>#REF!</v>
      </c>
      <c r="C546" s="6" t="str" cm="1">
        <f t="array" ref="C546">_xlfn.IFS('TtT V5-1 TS'!AD730="na","na",'TtT V5-1 TS'!AD730='TtT V5-1 TS'!AF730,_xlfn.CONCAT('TtT V5-1 TS'!AE730),'TtT V5-1 TS'!AD730&lt;&gt;'TtT V5-1 TS'!AF730,_xlfn.CONCAT('TtT V5-1 TS'!AE730,"-",'TtT V5-1 TS'!AG730))</f>
        <v>18.1-18.3</v>
      </c>
      <c r="D546" s="14" t="str">
        <f>_xlfn.CONCAT("[",TEXT('TtT V5-1 TS'!G730,"mm" ),"m; bis ",TEXT('TtT V5-1 TS'!J730,"hh:mm")," --- Folie ",Foliennotizen[[#This Row],[Folien]]," (",TEXT('TtT V5-1 TS'!AH730,"#"),")]")</f>
        <v>[03m; bis 13:23 --- Folie 18.1-18.3 (3)]</v>
      </c>
      <c r="E546" s="6" t="str">
        <f>_xlfn.CONCAT(CHAR(10),"ID: ",'TtT V5-1 TS'!L730," | Einheit ",'TtT V5-1 TS'!M730,": ",'TtT V5-1 TS'!N730," | Baustein ",'TtT V5-1 TS'!O730,": ",'TtT V5-1 TS'!P730)</f>
        <v xml:space="preserve">
ID: 18.01.01.01_p_EN | Einheit 18: RD Infrastructures | Baustein 1: RDM at educational institutions</v>
      </c>
      <c r="F546" s="6" t="str">
        <f>_xlfn.CONCAT(CHAR(10),"Inhalt ",'TtT V5-1 TS'!Q730,": ",'TtT V5-1 TS'!R730," (",'TtT V5-1 TS'!S730,") | Schritt ",'TtT V5-1 TS'!T730,": ",'TtT V5-1 TS'!U730)</f>
        <v xml:space="preserve">
Inhalt 1: RDM Infrastructure  (Talk) | Schritt 1: WL speaks</v>
      </c>
      <c r="G546" s="6" t="str">
        <f>_xlfn.CONCAT(CHAR(10),CHAR(10),"Aktive Rolle:",CHAR(10),'TtT V5-1 TS'!Z730)</f>
        <v xml:space="preserve">
Aktive Rolle:
Talk: Introduction to possible services and structures of RDM institutions at universities</v>
      </c>
      <c r="H546" s="6" t="str">
        <f>IF(ISBLANK('TtT V5-1 TS'!AA730),"",_xlfn.CONCAT(CHAR(10),CHAR(10),"Passive Rolle:",CHAR(10),'TtT V5-1 TS'!AA730))</f>
        <v/>
      </c>
      <c r="I546" s="6" t="str">
        <f>IF(ISBLANK('TtT V5-1 TS'!AB730),"",_xlfn.CONCAT(CHAR(10),CHAR(10),"--- Text für Chat---",CHAR(10),'TtT V5-1 TS'!AB730))</f>
        <v/>
      </c>
      <c r="J546" s="6" t="str">
        <f>IF(ISBLANK('TtT V5-1 TS'!AK730),"",_xlfn.CONCAT(CHAR(10),CHAR(10),"--- Ressource für Chat---",CHAR(10),'TtT V5-1 TS'!AK730))</f>
        <v/>
      </c>
      <c r="K546" s="6" t="str">
        <f t="shared" si="5"/>
        <v xml:space="preserve">
-*/-*/-*/-*/-*/-*/-*/-*/-*/-*/-*/-*/-*/-*/-*/-*/-*/-*/-*/-*/</v>
      </c>
      <c r="L546" s="7" t="str">
        <f>_xlfn.CONCAT(CHAR(10),Foliennotizen[[#This Row],[von bis - BS-Teilung]:[Zusatz Notes]])</f>
        <v xml:space="preserve">
[03m; bis 13:23 --- Folie 18.1-18.3 (3)]
ID: 18.01.01.01_p_EN | Einheit 18: RD Infrastructures | Baustein 1: RDM at educational institutions
Inhalt 1: RDM Infrastructure  (Talk) | Schritt 1: WL speaks
Aktive Rolle:
Talk: Introduction to possible services and structures of RDM institutions at universities
-*/-*/-*/-*/-*/-*/-*/-*/-*/-*/-*/-*/-*/-*/-*/-*/-*/-*/-*/-*/</v>
      </c>
    </row>
    <row r="547" spans="1:12" x14ac:dyDescent="0.2">
      <c r="A547" s="6">
        <f>'TtT V5-1 TS'!$B731</f>
        <v>8</v>
      </c>
      <c r="B547" s="6" t="e">
        <f>'TtT V5-1 TS'!#REF!</f>
        <v>#REF!</v>
      </c>
      <c r="C547" s="6" t="str" cm="1">
        <f t="array" ref="C547">_xlfn.IFS('TtT V5-1 TS'!AD731="na","na",'TtT V5-1 TS'!AD731='TtT V5-1 TS'!AF731,_xlfn.CONCAT('TtT V5-1 TS'!AE731),'TtT V5-1 TS'!AD731&lt;&gt;'TtT V5-1 TS'!AF731,_xlfn.CONCAT('TtT V5-1 TS'!AE731,"-",'TtT V5-1 TS'!AG731))</f>
        <v>na</v>
      </c>
      <c r="D547" s="14" t="str">
        <f>_xlfn.CONCAT("[",TEXT('TtT V5-1 TS'!G731,"mm" ),"m; bis ",TEXT('TtT V5-1 TS'!J731,"hh:mm")," --- Folie ",Foliennotizen[[#This Row],[Folien]]," (",TEXT('TtT V5-1 TS'!AH731,"#"),")]")</f>
        <v>[03m; bis 13:23 --- Folie na (na)]</v>
      </c>
      <c r="E547" s="6" t="str">
        <f>_xlfn.CONCAT(CHAR(10),"ID: ",'TtT V5-1 TS'!L731," | Einheit ",'TtT V5-1 TS'!M731,": ",'TtT V5-1 TS'!N731," | Baustein ",'TtT V5-1 TS'!O731,": ",'TtT V5-1 TS'!P731)</f>
        <v xml:space="preserve">
ID: 18.01.01a.01_p_EN | Einheit 18: RD Infrastructures | Baustein 1: RDM at educational institutions</v>
      </c>
      <c r="F547" s="6" t="str">
        <f>_xlfn.CONCAT(CHAR(10),"Inhalt ",'TtT V5-1 TS'!Q731,": ",'TtT V5-1 TS'!R731," (",'TtT V5-1 TS'!S731,") | Schritt ",'TtT V5-1 TS'!T731,": ",'TtT V5-1 TS'!U731)</f>
        <v xml:space="preserve">
Inhalt 01a: RDM Infrastructure  (Ideas out loud) | Schritt 1: Participants provide input</v>
      </c>
      <c r="G547" s="6" t="str">
        <f>_xlfn.CONCAT(CHAR(10),CHAR(10),"Aktive Rolle:",CHAR(10),'TtT V5-1 TS'!Z731)</f>
        <v xml:space="preserve">
Aktive Rolle:
Task:
- Call-out without taking notes
- "What services for RDM do you know?"</v>
      </c>
      <c r="H547" s="6" t="str">
        <f>IF(ISBLANK('TtT V5-1 TS'!AA731),"",_xlfn.CONCAT(CHAR(10),CHAR(10),"Passive Rolle:",CHAR(10),'TtT V5-1 TS'!AA731))</f>
        <v/>
      </c>
      <c r="I547" s="6" t="str">
        <f>IF(ISBLANK('TtT V5-1 TS'!AB731),"",_xlfn.CONCAT(CHAR(10),CHAR(10),"--- Text für Chat---",CHAR(10),'TtT V5-1 TS'!AB731))</f>
        <v/>
      </c>
      <c r="J547" s="6" t="str">
        <f>IF(ISBLANK('TtT V5-1 TS'!AK731),"",_xlfn.CONCAT(CHAR(10),CHAR(10),"--- Ressource für Chat---",CHAR(10),'TtT V5-1 TS'!AK731))</f>
        <v/>
      </c>
      <c r="K547" s="6" t="str">
        <f t="shared" si="5"/>
        <v xml:space="preserve">
-*/-*/-*/-*/-*/-*/-*/-*/-*/-*/-*/-*/-*/-*/-*/-*/-*/-*/-*/-*/</v>
      </c>
      <c r="L547" s="7" t="str">
        <f>_xlfn.CONCAT(CHAR(10),Foliennotizen[[#This Row],[von bis - BS-Teilung]:[Zusatz Notes]])</f>
        <v xml:space="preserve">
[03m; bis 13:23 --- Folie na (na)]
ID: 18.01.01a.01_p_EN | Einheit 18: RD Infrastructures | Baustein 1: RDM at educational institutions
Inhalt 01a: RDM Infrastructure  (Ideas out loud) | Schritt 1: Participants provide input
Aktive Rolle:
Task:
- Call-out without taking notes
- "What services for RDM do you know?"
-*/-*/-*/-*/-*/-*/-*/-*/-*/-*/-*/-*/-*/-*/-*/-*/-*/-*/-*/-*/</v>
      </c>
    </row>
    <row r="548" spans="1:12" x14ac:dyDescent="0.2">
      <c r="A548" s="6">
        <f>'TtT V5-1 TS'!$B732</f>
        <v>8</v>
      </c>
      <c r="B548" s="6" t="e">
        <f>'TtT V5-1 TS'!#REF!</f>
        <v>#REF!</v>
      </c>
      <c r="C548" s="6" t="str" cm="1">
        <f t="array" ref="C548">_xlfn.IFS('TtT V5-1 TS'!AD732="na","na",'TtT V5-1 TS'!AD732='TtT V5-1 TS'!AF732,_xlfn.CONCAT('TtT V5-1 TS'!AE732),'TtT V5-1 TS'!AD732&lt;&gt;'TtT V5-1 TS'!AF732,_xlfn.CONCAT('TtT V5-1 TS'!AE732,"-",'TtT V5-1 TS'!AG732))</f>
        <v>18.5</v>
      </c>
      <c r="D548" s="14" t="str">
        <f>_xlfn.CONCAT("[",TEXT('TtT V5-1 TS'!G732,"mm" ),"m; bis ",TEXT('TtT V5-1 TS'!J732,"hh:mm")," --- Folie ",Foliennotizen[[#This Row],[Folien]]," (",TEXT('TtT V5-1 TS'!AH732,"#"),")]")</f>
        <v>[07m; bis 13:30 --- Folie 18.5 (1)]</v>
      </c>
      <c r="E548" s="6" t="str">
        <f>_xlfn.CONCAT(CHAR(10),"ID: ",'TtT V5-1 TS'!L732," | Einheit ",'TtT V5-1 TS'!M732,": ",'TtT V5-1 TS'!N732," | Baustein ",'TtT V5-1 TS'!O732,": ",'TtT V5-1 TS'!P732)</f>
        <v xml:space="preserve">
ID: 18.02.01.01_p_EN | Einheit 18: RD Infrastructures | Baustein 2: RDM Infrastructure</v>
      </c>
      <c r="F548" s="6" t="str">
        <f>_xlfn.CONCAT(CHAR(10),"Inhalt ",'TtT V5-1 TS'!Q732,": ",'TtT V5-1 TS'!R732," (",'TtT V5-1 TS'!S732,") | Schritt ",'TtT V5-1 TS'!T732,": ",'TtT V5-1 TS'!U732)</f>
        <v xml:space="preserve">
Inhalt 1: RDM Services at own institution  (Talk) | Schritt 1: WL speaks</v>
      </c>
      <c r="G548" s="6" t="str">
        <f>_xlfn.CONCAT(CHAR(10),CHAR(10),"Aktive Rolle:",CHAR(10),'TtT V5-1 TS'!Z732)</f>
        <v xml:space="preserve">
Aktive Rolle:
Talk:
- Introduce the structure of a examplary institution
- Present services provided by the examplary institution
- Optionally, mention contact persons</v>
      </c>
      <c r="H548" s="6" t="str">
        <f>IF(ISBLANK('TtT V5-1 TS'!AA732),"",_xlfn.CONCAT(CHAR(10),CHAR(10),"Passive Rolle:",CHAR(10),'TtT V5-1 TS'!AA732))</f>
        <v/>
      </c>
      <c r="I548" s="6" t="str">
        <f>IF(ISBLANK('TtT V5-1 TS'!AB732),"",_xlfn.CONCAT(CHAR(10),CHAR(10),"--- Text für Chat---",CHAR(10),'TtT V5-1 TS'!AB732))</f>
        <v/>
      </c>
      <c r="J548" s="6" t="str">
        <f>IF(ISBLANK('TtT V5-1 TS'!AK732),"",_xlfn.CONCAT(CHAR(10),CHAR(10),"--- Ressource für Chat---",CHAR(10),'TtT V5-1 TS'!AK732))</f>
        <v/>
      </c>
      <c r="K548" s="6" t="str">
        <f t="shared" si="5"/>
        <v xml:space="preserve">
-*/-*/-*/-*/-*/-*/-*/-*/-*/-*/-*/-*/-*/-*/-*/-*/-*/-*/-*/-*/</v>
      </c>
      <c r="L548" s="7" t="str">
        <f>_xlfn.CONCAT(CHAR(10),Foliennotizen[[#This Row],[von bis - BS-Teilung]:[Zusatz Notes]])</f>
        <v xml:space="preserve">
[07m; bis 13:30 --- Folie 18.5 (1)]
ID: 18.02.01.01_p_EN | Einheit 18: RD Infrastructures | Baustein 2: RDM Infrastructure
Inhalt 1: RDM Services at own institution  (Talk) | Schritt 1: WL speaks
Aktive Rolle:
Talk:
- Introduce the structure of a examplary institution
- Present services provided by the examplary institution
- Optionally, mention contact persons
-*/-*/-*/-*/-*/-*/-*/-*/-*/-*/-*/-*/-*/-*/-*/-*/-*/-*/-*/-*/</v>
      </c>
    </row>
    <row r="549" spans="1:12" x14ac:dyDescent="0.2">
      <c r="A549" s="6">
        <f>'TtT V5-1 TS'!$B733</f>
        <v>8</v>
      </c>
      <c r="B549" s="6" t="e">
        <f>'TtT V5-1 TS'!#REF!</f>
        <v>#REF!</v>
      </c>
      <c r="C549" s="6" t="str" cm="1">
        <f t="array" ref="C549">_xlfn.IFS('TtT V5-1 TS'!AD733="na","na",'TtT V5-1 TS'!AD733='TtT V5-1 TS'!AF733,_xlfn.CONCAT('TtT V5-1 TS'!AE733),'TtT V5-1 TS'!AD733&lt;&gt;'TtT V5-1 TS'!AF733,_xlfn.CONCAT('TtT V5-1 TS'!AE733,"-",'TtT V5-1 TS'!AG733))</f>
        <v>18.6</v>
      </c>
      <c r="D549" s="14" t="str">
        <f>_xlfn.CONCAT("[",TEXT('TtT V5-1 TS'!G733,"mm" ),"m; bis ",TEXT('TtT V5-1 TS'!J733,"hh:mm")," --- Folie ",Foliennotizen[[#This Row],[Folien]]," (",TEXT('TtT V5-1 TS'!AH733,"#"),")]")</f>
        <v>[01m; bis 13:31 --- Folie 18.6 (1)]</v>
      </c>
      <c r="E549" s="6" t="str">
        <f>_xlfn.CONCAT(CHAR(10),"ID: ",'TtT V5-1 TS'!L733," | Einheit ",'TtT V5-1 TS'!M733,": ",'TtT V5-1 TS'!N733," | Baustein ",'TtT V5-1 TS'!O733,": ",'TtT V5-1 TS'!P733)</f>
        <v xml:space="preserve">
ID: 18.02.02.01_p_EN | Einheit 18: RD Infrastructures | Baustein 2: RDM Infrastructure</v>
      </c>
      <c r="F549" s="6" t="str">
        <f>_xlfn.CONCAT(CHAR(10),"Inhalt ",'TtT V5-1 TS'!Q733,": ",'TtT V5-1 TS'!R733," (",'TtT V5-1 TS'!S733,") | Schritt ",'TtT V5-1 TS'!T733,": ",'TtT V5-1 TS'!U733)</f>
        <v xml:space="preserve">
Inhalt 2: Diamant Rise (Talk) | Schritt 1: WL speaks</v>
      </c>
      <c r="G549" s="6" t="str">
        <f>_xlfn.CONCAT(CHAR(10),CHAR(10),"Aktive Rolle:",CHAR(10),'TtT V5-1 TS'!Z733)</f>
        <v xml:space="preserve">
Aktive Rolle:
Talk:
-DIAMANT Model and RISE-DE
- Optionally, announce DIAMANT and RISE events (if applicable)</v>
      </c>
      <c r="H549" s="6" t="str">
        <f>IF(ISBLANK('TtT V5-1 TS'!AA733),"",_xlfn.CONCAT(CHAR(10),CHAR(10),"Passive Rolle:",CHAR(10),'TtT V5-1 TS'!AA733))</f>
        <v/>
      </c>
      <c r="I549" s="6" t="str">
        <f>IF(ISBLANK('TtT V5-1 TS'!AB733),"",_xlfn.CONCAT(CHAR(10),CHAR(10),"--- Text für Chat---",CHAR(10),'TtT V5-1 TS'!AB733))</f>
        <v/>
      </c>
      <c r="J549" s="6" t="str">
        <f>IF(ISBLANK('TtT V5-1 TS'!AK733),"",_xlfn.CONCAT(CHAR(10),CHAR(10),"--- Ressource für Chat---",CHAR(10),'TtT V5-1 TS'!AK733))</f>
        <v/>
      </c>
      <c r="K549" s="6" t="str">
        <f t="shared" si="5"/>
        <v xml:space="preserve">
-*/-*/-*/-*/-*/-*/-*/-*/-*/-*/-*/-*/-*/-*/-*/-*/-*/-*/-*/-*/</v>
      </c>
      <c r="L549" s="7" t="str">
        <f>_xlfn.CONCAT(CHAR(10),Foliennotizen[[#This Row],[von bis - BS-Teilung]:[Zusatz Notes]])</f>
        <v xml:space="preserve">
[01m; bis 13:31 --- Folie 18.6 (1)]
ID: 18.02.02.01_p_EN | Einheit 18: RD Infrastructures | Baustein 2: RDM Infrastructure
Inhalt 2: Diamant Rise (Talk) | Schritt 1: WL speaks
Aktive Rolle:
Talk:
-DIAMANT Model and RISE-DE
- Optionally, announce DIAMANT and RISE events (if applicable)
-*/-*/-*/-*/-*/-*/-*/-*/-*/-*/-*/-*/-*/-*/-*/-*/-*/-*/-*/-*/</v>
      </c>
    </row>
    <row r="550" spans="1:12" x14ac:dyDescent="0.2">
      <c r="A550" s="6">
        <f>'TtT V5-1 TS'!$B734</f>
        <v>8</v>
      </c>
      <c r="B550" s="6" t="e">
        <f>'TtT V5-1 TS'!#REF!</f>
        <v>#REF!</v>
      </c>
      <c r="C550" s="6" t="str" cm="1">
        <f t="array" ref="C550">_xlfn.IFS('TtT V5-1 TS'!AD734="na","na",'TtT V5-1 TS'!AD734='TtT V5-1 TS'!AF734,_xlfn.CONCAT('TtT V5-1 TS'!AE734),'TtT V5-1 TS'!AD734&lt;&gt;'TtT V5-1 TS'!AF734,_xlfn.CONCAT('TtT V5-1 TS'!AE734,"-",'TtT V5-1 TS'!AG734))</f>
        <v>na</v>
      </c>
      <c r="D550" s="14" t="str">
        <f>_xlfn.CONCAT("[",TEXT('TtT V5-1 TS'!G734,"mm" ),"m; bis ",TEXT('TtT V5-1 TS'!J734,"hh:mm")," --- Folie ",Foliennotizen[[#This Row],[Folien]]," (",TEXT('TtT V5-1 TS'!AH734,"#"),")]")</f>
        <v>[04m; bis 13:31 --- Folie na (na)]</v>
      </c>
      <c r="E550" s="6" t="str">
        <f>_xlfn.CONCAT(CHAR(10),"ID: ",'TtT V5-1 TS'!L734," | Einheit ",'TtT V5-1 TS'!M734,": ",'TtT V5-1 TS'!N734," | Baustein ",'TtT V5-1 TS'!O734,": ",'TtT V5-1 TS'!P734)</f>
        <v xml:space="preserve">
ID: 18.02.02a.01_p_EN | Einheit 18: RD Infrastructures | Baustein 2: RDM Infrastructure</v>
      </c>
      <c r="F550" s="6" t="str">
        <f>_xlfn.CONCAT(CHAR(10),"Inhalt ",'TtT V5-1 TS'!Q734,": ",'TtT V5-1 TS'!R734," (",'TtT V5-1 TS'!S734,") | Schritt ",'TtT V5-1 TS'!T734,": ",'TtT V5-1 TS'!U734)</f>
        <v xml:space="preserve">
Inhalt 02a: RDM Infrastructure at Own Institution  (Talk) | Schritt 1: WL speaks</v>
      </c>
      <c r="G550" s="6" t="str">
        <f>_xlfn.CONCAT(CHAR(10),CHAR(10),"Aktive Rolle:",CHAR(10),'TtT V5-1 TS'!Z734)</f>
        <v xml:space="preserve">
Aktive Rolle:
Talk:
- A staff member from the data center is invited
- Presentation of RDM infrastructure services of the institution</v>
      </c>
      <c r="H550" s="6" t="str">
        <f>IF(ISBLANK('TtT V5-1 TS'!AA734),"",_xlfn.CONCAT(CHAR(10),CHAR(10),"Passive Rolle:",CHAR(10),'TtT V5-1 TS'!AA734))</f>
        <v/>
      </c>
      <c r="I550" s="6" t="str">
        <f>IF(ISBLANK('TtT V5-1 TS'!AB734),"",_xlfn.CONCAT(CHAR(10),CHAR(10),"--- Text für Chat---",CHAR(10),'TtT V5-1 TS'!AB734))</f>
        <v/>
      </c>
      <c r="J550" s="6" t="str">
        <f>IF(ISBLANK('TtT V5-1 TS'!AK734),"",_xlfn.CONCAT(CHAR(10),CHAR(10),"--- Ressource für Chat---",CHAR(10),'TtT V5-1 TS'!AK734))</f>
        <v/>
      </c>
      <c r="K550" s="6" t="str">
        <f t="shared" si="5"/>
        <v xml:space="preserve">
-*/-*/-*/-*/-*/-*/-*/-*/-*/-*/-*/-*/-*/-*/-*/-*/-*/-*/-*/-*/</v>
      </c>
      <c r="L550" s="7" t="str">
        <f>_xlfn.CONCAT(CHAR(10),Foliennotizen[[#This Row],[von bis - BS-Teilung]:[Zusatz Notes]])</f>
        <v xml:space="preserve">
[04m; bis 13:31 --- Folie na (na)]
ID: 18.02.02a.01_p_EN | Einheit 18: RD Infrastructures | Baustein 2: RDM Infrastructure
Inhalt 02a: RDM Infrastructure at Own Institution  (Talk) | Schritt 1: WL speaks
Aktive Rolle:
Talk:
- A staff member from the data center is invited
- Presentation of RDM infrastructure services of the institution
-*/-*/-*/-*/-*/-*/-*/-*/-*/-*/-*/-*/-*/-*/-*/-*/-*/-*/-*/-*/</v>
      </c>
    </row>
    <row r="551" spans="1:12" x14ac:dyDescent="0.2">
      <c r="A551" s="6">
        <f>'TtT V5-1 TS'!$B735</f>
        <v>8</v>
      </c>
      <c r="B551" s="6" t="e">
        <f>'TtT V5-1 TS'!#REF!</f>
        <v>#REF!</v>
      </c>
      <c r="C551" s="6" t="str" cm="1">
        <f t="array" ref="C551">_xlfn.IFS('TtT V5-1 TS'!AD735="na","na",'TtT V5-1 TS'!AD735='TtT V5-1 TS'!AF735,_xlfn.CONCAT('TtT V5-1 TS'!AE735),'TtT V5-1 TS'!AD735&lt;&gt;'TtT V5-1 TS'!AF735,_xlfn.CONCAT('TtT V5-1 TS'!AE735,"-",'TtT V5-1 TS'!AG735))</f>
        <v>18.7</v>
      </c>
      <c r="D551" s="14" t="str">
        <f>_xlfn.CONCAT("[",TEXT('TtT V5-1 TS'!G735,"mm" ),"m; bis ",TEXT('TtT V5-1 TS'!J735,"hh:mm")," --- Folie ",Foliennotizen[[#This Row],[Folien]]," (",TEXT('TtT V5-1 TS'!AH735,"#"),")]")</f>
        <v>[04m; bis 13:35 --- Folie 18.7 (1)]</v>
      </c>
      <c r="E551" s="6" t="str">
        <f>_xlfn.CONCAT(CHAR(10),"ID: ",'TtT V5-1 TS'!L735," | Einheit ",'TtT V5-1 TS'!M735,": ",'TtT V5-1 TS'!N735," | Baustein ",'TtT V5-1 TS'!O735,": ",'TtT V5-1 TS'!P735)</f>
        <v xml:space="preserve">
ID: 18.02.03.01_p_EN | Einheit 18: RD Infrastructures | Baustein 2: RDM Infrastructure</v>
      </c>
      <c r="F551" s="6" t="str">
        <f>_xlfn.CONCAT(CHAR(10),"Inhalt ",'TtT V5-1 TS'!Q735,": ",'TtT V5-1 TS'!R735," (",'TtT V5-1 TS'!S735,") | Schritt ",'TtT V5-1 TS'!T735,": ",'TtT V5-1 TS'!U735)</f>
        <v xml:space="preserve">
Inhalt 3: RDM Infrastructure at Own Institution  (Ideas out loud) | Schritt 1: Participants provide input</v>
      </c>
      <c r="G551" s="6" t="str">
        <f>_xlfn.CONCAT(CHAR(10),CHAR(10),"Aktive Rolle:",CHAR(10),'TtT V5-1 TS'!Z735)</f>
        <v xml:space="preserve">
Aktive Rolle:
Task:
- Call- out without notes; Going around in a circle
-"What other/further services are available at your institution?"</v>
      </c>
      <c r="H551" s="6" t="str">
        <f>IF(ISBLANK('TtT V5-1 TS'!AA735),"",_xlfn.CONCAT(CHAR(10),CHAR(10),"Passive Rolle:",CHAR(10),'TtT V5-1 TS'!AA735))</f>
        <v/>
      </c>
      <c r="I551" s="6" t="str">
        <f>IF(ISBLANK('TtT V5-1 TS'!AB735),"",_xlfn.CONCAT(CHAR(10),CHAR(10),"--- Text für Chat---",CHAR(10),'TtT V5-1 TS'!AB735))</f>
        <v/>
      </c>
      <c r="J551" s="6" t="str">
        <f>IF(ISBLANK('TtT V5-1 TS'!AK735),"",_xlfn.CONCAT(CHAR(10),CHAR(10),"--- Ressource für Chat---",CHAR(10),'TtT V5-1 TS'!AK735))</f>
        <v/>
      </c>
      <c r="K551" s="6" t="str">
        <f t="shared" si="5"/>
        <v xml:space="preserve">
-*/-*/-*/-*/-*/-*/-*/-*/-*/-*/-*/-*/-*/-*/-*/-*/-*/-*/-*/-*/</v>
      </c>
      <c r="L551" s="7" t="str">
        <f>_xlfn.CONCAT(CHAR(10),Foliennotizen[[#This Row],[von bis - BS-Teilung]:[Zusatz Notes]])</f>
        <v xml:space="preserve">
[04m; bis 13:35 --- Folie 18.7 (1)]
ID: 18.02.03.01_p_EN | Einheit 18: RD Infrastructures | Baustein 2: RDM Infrastructure
Inhalt 3: RDM Infrastructure at Own Institution  (Ideas out loud) | Schritt 1: Participants provide input
Aktive Rolle:
Task:
- Call- out without notes; Going around in a circle
-"What other/further services are available at your institution?"
-*/-*/-*/-*/-*/-*/-*/-*/-*/-*/-*/-*/-*/-*/-*/-*/-*/-*/-*/-*/</v>
      </c>
    </row>
    <row r="552" spans="1:12" x14ac:dyDescent="0.2">
      <c r="A552" s="6">
        <f>'TtT V5-1 TS'!$B737</f>
        <v>8</v>
      </c>
      <c r="B552" s="6" t="e">
        <f>'TtT V5-1 TS'!#REF!</f>
        <v>#REF!</v>
      </c>
      <c r="C552" s="6" t="str" cm="1">
        <f t="array" ref="C552">_xlfn.IFS('TtT V5-1 TS'!AD737="na","na",'TtT V5-1 TS'!AD737='TtT V5-1 TS'!AF737,_xlfn.CONCAT('TtT V5-1 TS'!AE737),'TtT V5-1 TS'!AD737&lt;&gt;'TtT V5-1 TS'!AF737,_xlfn.CONCAT('TtT V5-1 TS'!AE737,"-",'TtT V5-1 TS'!AG737))</f>
        <v>19.3</v>
      </c>
      <c r="D552" s="14" t="str">
        <f>_xlfn.CONCAT("[",TEXT('TtT V5-1 TS'!G737,"mm" ),"m; bis ",TEXT('TtT V5-1 TS'!J737,"hh:mm")," --- Folie ",Foliennotizen[[#This Row],[Folien]]," (",TEXT('TtT V5-1 TS'!AH737,"#"),")]")</f>
        <v>[10m; bis 13:47 --- Folie 19.3 (1)]</v>
      </c>
      <c r="E552" s="6" t="str">
        <f>_xlfn.CONCAT(CHAR(10),"ID: ",'TtT V5-1 TS'!L737," | Einheit ",'TtT V5-1 TS'!M737,": ",'TtT V5-1 TS'!N737," | Baustein ",'TtT V5-1 TS'!O737,": ",'TtT V5-1 TS'!P737)</f>
        <v xml:space="preserve">
ID: 19.01.01.02_p_EN | Einheit 19: Practical exercise | Baustein 1: DMP exercise</v>
      </c>
      <c r="F552" s="6" t="str">
        <f>_xlfn.CONCAT(CHAR(10),"Inhalt ",'TtT V5-1 TS'!Q737,": ",'TtT V5-1 TS'!R737," (",'TtT V5-1 TS'!S737,") | Schritt ",'TtT V5-1 TS'!T737,": ",'TtT V5-1 TS'!U737)</f>
        <v xml:space="preserve">
Inhalt 1: DMP (Mini exercise) | Schritt 2: 2/3 Participants work</v>
      </c>
      <c r="G552" s="6" t="str">
        <f>_xlfn.CONCAT(CHAR(10),CHAR(10),"Aktive Rolle:",CHAR(10),'TtT V5-1 TS'!Z737)</f>
        <v xml:space="preserve">
Aktive Rolle:
Participants: individual work</v>
      </c>
      <c r="H552" s="6" t="str">
        <f>IF(ISBLANK('TtT V5-1 TS'!AA737),"",_xlfn.CONCAT(CHAR(10),CHAR(10),"Passive Rolle:",CHAR(10),'TtT V5-1 TS'!AA737))</f>
        <v/>
      </c>
      <c r="I552" s="6" t="str">
        <f>IF(ISBLANK('TtT V5-1 TS'!AB737),"",_xlfn.CONCAT(CHAR(10),CHAR(10),"--- Text für Chat---",CHAR(10),'TtT V5-1 TS'!AB737))</f>
        <v/>
      </c>
      <c r="J552" s="6" t="str">
        <f>IF(ISBLANK('TtT V5-1 TS'!AK737),"",_xlfn.CONCAT(CHAR(10),CHAR(10),"--- Ressource für Chat---",CHAR(10),'TtT V5-1 TS'!AK737))</f>
        <v/>
      </c>
      <c r="K552" s="6" t="str">
        <f t="shared" si="5"/>
        <v xml:space="preserve">
-*/-*/-*/-*/-*/-*/-*/-*/-*/-*/-*/-*/-*/-*/-*/-*/-*/-*/-*/-*/</v>
      </c>
      <c r="L552" s="7" t="str">
        <f>_xlfn.CONCAT(CHAR(10),Foliennotizen[[#This Row],[von bis - BS-Teilung]:[Zusatz Notes]])</f>
        <v xml:space="preserve">
[10m; bis 13:47 --- Folie 19.3 (1)]
ID: 19.01.01.02_p_EN | Einheit 19: Practical exercise | Baustein 1: DMP exercise
Inhalt 1: DMP (Mini exercise) | Schritt 2: 2/3 Participants work
Aktive Rolle:
Participants: individual work
-*/-*/-*/-*/-*/-*/-*/-*/-*/-*/-*/-*/-*/-*/-*/-*/-*/-*/-*/-*/</v>
      </c>
    </row>
    <row r="553" spans="1:12" x14ac:dyDescent="0.2">
      <c r="A553" s="6">
        <f>'TtT V5-1 TS'!$B738</f>
        <v>8</v>
      </c>
      <c r="B553" s="6" t="e">
        <f>'TtT V5-1 TS'!#REF!</f>
        <v>#REF!</v>
      </c>
      <c r="C553" s="6" t="str" cm="1">
        <f t="array" ref="C553">_xlfn.IFS('TtT V5-1 TS'!AD738="na","na",'TtT V5-1 TS'!AD738='TtT V5-1 TS'!AF738,_xlfn.CONCAT('TtT V5-1 TS'!AE738),'TtT V5-1 TS'!AD738&lt;&gt;'TtT V5-1 TS'!AF738,_xlfn.CONCAT('TtT V5-1 TS'!AE738,"-",'TtT V5-1 TS'!AG738))</f>
        <v>19.4</v>
      </c>
      <c r="D553" s="14" t="str">
        <f>_xlfn.CONCAT("[",TEXT('TtT V5-1 TS'!G738,"mm" ),"m; bis ",TEXT('TtT V5-1 TS'!J738,"hh:mm")," --- Folie ",Foliennotizen[[#This Row],[Folien]]," (",TEXT('TtT V5-1 TS'!AH738,"#"),")]")</f>
        <v>[08m; bis 13:55 --- Folie 19.4 (1)]</v>
      </c>
      <c r="E553" s="6" t="str">
        <f>_xlfn.CONCAT(CHAR(10),"ID: ",'TtT V5-1 TS'!L738," | Einheit ",'TtT V5-1 TS'!M738,": ",'TtT V5-1 TS'!N738," | Baustein ",'TtT V5-1 TS'!O738,": ",'TtT V5-1 TS'!P738)</f>
        <v xml:space="preserve">
ID: 19.01.01.03_p_EN | Einheit 19: Practical exercise | Baustein 1: DMP exercise</v>
      </c>
      <c r="F553" s="6" t="str">
        <f>_xlfn.CONCAT(CHAR(10),"Inhalt ",'TtT V5-1 TS'!Q738,": ",'TtT V5-1 TS'!R738," (",'TtT V5-1 TS'!S738,") | Schritt ",'TtT V5-1 TS'!T738,": ",'TtT V5-1 TS'!U738)</f>
        <v xml:space="preserve">
Inhalt 1: DMP (Mini exercise) | Schritt 3: 3/3 Participants exchange ideas</v>
      </c>
      <c r="G553" s="6" t="str">
        <f>_xlfn.CONCAT(CHAR(10),CHAR(10),"Aktive Rolle:",CHAR(10),'TtT V5-1 TS'!Z738)</f>
        <v xml:space="preserve">
Aktive Rolle:
Moderation:
- "What problems did you encounter while filling it out?"
- Let participants work out solutions.
- participants receive sample DMPs after completion, but they are not discussed</v>
      </c>
      <c r="H553" s="6" t="str">
        <f>IF(ISBLANK('TtT V5-1 TS'!AA738),"",_xlfn.CONCAT(CHAR(10),CHAR(10),"Passive Rolle:",CHAR(10),'TtT V5-1 TS'!AA738))</f>
        <v/>
      </c>
      <c r="I553" s="6" t="str">
        <f>IF(ISBLANK('TtT V5-1 TS'!AB738),"",_xlfn.CONCAT(CHAR(10),CHAR(10),"--- Text für Chat---",CHAR(10),'TtT V5-1 TS'!AB738))</f>
        <v/>
      </c>
      <c r="J553" s="6" t="str">
        <f>IF(ISBLANK('TtT V5-1 TS'!AK738),"",_xlfn.CONCAT(CHAR(10),CHAR(10),"--- Ressource für Chat---",CHAR(10),'TtT V5-1 TS'!AK738))</f>
        <v/>
      </c>
      <c r="K553" s="6" t="str">
        <f t="shared" si="5"/>
        <v xml:space="preserve">
-*/-*/-*/-*/-*/-*/-*/-*/-*/-*/-*/-*/-*/-*/-*/-*/-*/-*/-*/-*/</v>
      </c>
      <c r="L553" s="7" t="str">
        <f>_xlfn.CONCAT(CHAR(10),Foliennotizen[[#This Row],[von bis - BS-Teilung]:[Zusatz Notes]])</f>
        <v xml:space="preserve">
[08m; bis 13:55 --- Folie 19.4 (1)]
ID: 19.01.01.03_p_EN | Einheit 19: Practical exercise | Baustein 1: DMP exercise
Inhalt 1: DMP (Mini exercise) | Schritt 3: 3/3 Participants exchange ideas
Aktive Rolle:
Moderation:
- "What problems did you encounter while filling it out?"
- Let participants work out solutions.
- participants receive sample DMPs after completion, but they are not discussed
-*/-*/-*/-*/-*/-*/-*/-*/-*/-*/-*/-*/-*/-*/-*/-*/-*/-*/-*/-*/</v>
      </c>
    </row>
    <row r="554" spans="1:12" x14ac:dyDescent="0.2">
      <c r="A554" s="6">
        <f>'TtT V5-1 TS'!$B739</f>
        <v>8</v>
      </c>
      <c r="B554" s="6" t="e">
        <f>'TtT V5-1 TS'!#REF!</f>
        <v>#REF!</v>
      </c>
      <c r="C554" s="6" t="str" cm="1">
        <f t="array" ref="C554">_xlfn.IFS('TtT V5-1 TS'!AD739="na","na",'TtT V5-1 TS'!AD739='TtT V5-1 TS'!AF739,_xlfn.CONCAT('TtT V5-1 TS'!AE739),'TtT V5-1 TS'!AD739&lt;&gt;'TtT V5-1 TS'!AF739,_xlfn.CONCAT('TtT V5-1 TS'!AE739,"-",'TtT V5-1 TS'!AG739))</f>
        <v>na</v>
      </c>
      <c r="D554" s="14" t="str">
        <f>_xlfn.CONCAT("[",TEXT('TtT V5-1 TS'!G739,"mm" ),"m; bis ",TEXT('TtT V5-1 TS'!J739,"hh:mm")," --- Folie ",Foliennotizen[[#This Row],[Folien]]," (",TEXT('TtT V5-1 TS'!AH739,"#"),")]")</f>
        <v>[05m; bis 13:55 --- Folie na (na)]</v>
      </c>
      <c r="E554" s="6" t="str">
        <f>_xlfn.CONCAT(CHAR(10),"ID: ",'TtT V5-1 TS'!L739," | Einheit ",'TtT V5-1 TS'!M739,": ",'TtT V5-1 TS'!N739," | Baustein ",'TtT V5-1 TS'!O739,": ",'TtT V5-1 TS'!P739)</f>
        <v xml:space="preserve">
ID: 19.01.01a.01_p_EN | Einheit 19: Practical exercise | Baustein 1: DMP exercise</v>
      </c>
      <c r="F554" s="6" t="str">
        <f>_xlfn.CONCAT(CHAR(10),"Inhalt ",'TtT V5-1 TS'!Q739,": ",'TtT V5-1 TS'!R739," (",'TtT V5-1 TS'!S739,") | Schritt ",'TtT V5-1 TS'!T739,": ",'TtT V5-1 TS'!U739)</f>
        <v xml:space="preserve">
Inhalt 01a: Summary of RDM (Crossword) | Schritt 1: Participants work</v>
      </c>
      <c r="G554" s="6" t="str">
        <f>_xlfn.CONCAT(CHAR(10),CHAR(10),"Aktive Rolle:",CHAR(10),'TtT V5-1 TS'!Z739)</f>
        <v xml:space="preserve">
Aktive Rolle:
Task:
- Participants receive a prepared crossword</v>
      </c>
      <c r="H554" s="6" t="str">
        <f>IF(ISBLANK('TtT V5-1 TS'!AA739),"",_xlfn.CONCAT(CHAR(10),CHAR(10),"Passive Rolle:",CHAR(10),'TtT V5-1 TS'!AA739))</f>
        <v/>
      </c>
      <c r="I554" s="6" t="str">
        <f>IF(ISBLANK('TtT V5-1 TS'!AB739),"",_xlfn.CONCAT(CHAR(10),CHAR(10),"--- Text für Chat---",CHAR(10),'TtT V5-1 TS'!AB739))</f>
        <v/>
      </c>
      <c r="J554" s="6" t="str">
        <f>IF(ISBLANK('TtT V5-1 TS'!AK739),"",_xlfn.CONCAT(CHAR(10),CHAR(10),"--- Ressource für Chat---",CHAR(10),'TtT V5-1 TS'!AK739))</f>
        <v/>
      </c>
      <c r="K554" s="6" t="str">
        <f t="shared" si="5"/>
        <v xml:space="preserve">
-*/-*/-*/-*/-*/-*/-*/-*/-*/-*/-*/-*/-*/-*/-*/-*/-*/-*/-*/-*/</v>
      </c>
      <c r="L554" s="7" t="str">
        <f>_xlfn.CONCAT(CHAR(10),Foliennotizen[[#This Row],[von bis - BS-Teilung]:[Zusatz Notes]])</f>
        <v xml:space="preserve">
[05m; bis 13:55 --- Folie na (na)]
ID: 19.01.01a.01_p_EN | Einheit 19: Practical exercise | Baustein 1: DMP exercise
Inhalt 01a: Summary of RDM (Crossword) | Schritt 1: Participants work
Aktive Rolle:
Task:
- Participants receive a prepared crossword
-*/-*/-*/-*/-*/-*/-*/-*/-*/-*/-*/-*/-*/-*/-*/-*/-*/-*/-*/-*/</v>
      </c>
    </row>
    <row r="555" spans="1:12" x14ac:dyDescent="0.2">
      <c r="A555" s="6">
        <f>'TtT V5-1 TS'!$B741</f>
        <v>8</v>
      </c>
      <c r="B555" s="6" t="e">
        <f>'TtT V5-1 TS'!#REF!</f>
        <v>#REF!</v>
      </c>
      <c r="C555" s="6" t="str" cm="1">
        <f t="array" ref="C555">_xlfn.IFS('TtT V5-1 TS'!AD741="na","na",'TtT V5-1 TS'!AD741='TtT V5-1 TS'!AF741,_xlfn.CONCAT('TtT V5-1 TS'!AE741),'TtT V5-1 TS'!AD741&lt;&gt;'TtT V5-1 TS'!AF741,_xlfn.CONCAT('TtT V5-1 TS'!AE741,"-",'TtT V5-1 TS'!AG741))</f>
        <v>na</v>
      </c>
      <c r="D555" s="14" t="str">
        <f>_xlfn.CONCAT("[",TEXT('TtT V5-1 TS'!G741,"mm" ),"m; bis ",TEXT('TtT V5-1 TS'!J741,"hh:mm")," --- Folie ",Foliennotizen[[#This Row],[Folien]]," (",TEXT('TtT V5-1 TS'!AH741,"#"),")]")</f>
        <v>[03m; bis 13:59 --- Folie na (na)]</v>
      </c>
      <c r="E555" s="6" t="str">
        <f>_xlfn.CONCAT(CHAR(10),"ID: ",'TtT V5-1 TS'!L741," | Einheit ",'TtT V5-1 TS'!M741,": ",'TtT V5-1 TS'!N741," | Baustein ",'TtT V5-1 TS'!O741,": ",'TtT V5-1 TS'!P741)</f>
        <v xml:space="preserve">
ID: 20.01.01a.01_p_EN | Einheit 20: Introduction to concept development | Baustein 1: Introduction</v>
      </c>
      <c r="F555" s="6" t="str">
        <f>_xlfn.CONCAT(CHAR(10),"Inhalt ",'TtT V5-1 TS'!Q741,": ",'TtT V5-1 TS'!R741," (",'TtT V5-1 TS'!S741,") | Schritt ",'TtT V5-1 TS'!T741,": ",'TtT V5-1 TS'!U741)</f>
        <v xml:space="preserve">
Inhalt 01a: Concept development (Ideas out loud) | Schritt 1: Participants provide input</v>
      </c>
      <c r="G555" s="6" t="str">
        <f>_xlfn.CONCAT(CHAR(10),CHAR(10),"Aktive Rolle:",CHAR(10),'TtT V5-1 TS'!Z741)</f>
        <v xml:space="preserve">
Aktive Rolle:
Task:
- Call-out without notes
- "On the first day, we created mind maps for workshop design. What important points stayed with you?"
- Please call-out your answers</v>
      </c>
      <c r="H555" s="6" t="str">
        <f>IF(ISBLANK('TtT V5-1 TS'!AA741),"",_xlfn.CONCAT(CHAR(10),CHAR(10),"Passive Rolle:",CHAR(10),'TtT V5-1 TS'!AA741))</f>
        <v/>
      </c>
      <c r="I555" s="6" t="str">
        <f>IF(ISBLANK('TtT V5-1 TS'!AB741),"",_xlfn.CONCAT(CHAR(10),CHAR(10),"--- Text für Chat---",CHAR(10),'TtT V5-1 TS'!AB741))</f>
        <v/>
      </c>
      <c r="J555" s="6" t="str">
        <f>IF(ISBLANK('TtT V5-1 TS'!AK741),"",_xlfn.CONCAT(CHAR(10),CHAR(10),"--- Ressource für Chat---",CHAR(10),'TtT V5-1 TS'!AK741))</f>
        <v/>
      </c>
      <c r="K555" s="6" t="str">
        <f t="shared" si="5"/>
        <v xml:space="preserve">
-*/-*/-*/-*/-*/-*/-*/-*/-*/-*/-*/-*/-*/-*/-*/-*/-*/-*/-*/-*/</v>
      </c>
      <c r="L555" s="7" t="str">
        <f>_xlfn.CONCAT(CHAR(10),Foliennotizen[[#This Row],[von bis - BS-Teilung]:[Zusatz Notes]])</f>
        <v xml:space="preserve">
[03m; bis 13:59 --- Folie na (na)]
ID: 20.01.01a.01_p_EN | Einheit 20: Introduction to concept development | Baustein 1: Introduction
Inhalt 01a: Concept development (Ideas out loud) | Schritt 1: Participants provide input
Aktive Rolle:
Task:
- Call-out without notes
- "On the first day, we created mind maps for workshop design. What important points stayed with you?"
- Please call-out your answers
-*/-*/-*/-*/-*/-*/-*/-*/-*/-*/-*/-*/-*/-*/-*/-*/-*/-*/-*/-*/</v>
      </c>
    </row>
    <row r="556" spans="1:12" x14ac:dyDescent="0.2">
      <c r="A556" s="6">
        <f>'TtT V5-1 TS'!$B742</f>
        <v>8</v>
      </c>
      <c r="B556" s="6" t="e">
        <f>'TtT V5-1 TS'!#REF!</f>
        <v>#REF!</v>
      </c>
      <c r="C556" s="6" t="str" cm="1">
        <f t="array" ref="C556">_xlfn.IFS('TtT V5-1 TS'!AD742="na","na",'TtT V5-1 TS'!AD742='TtT V5-1 TS'!AF742,_xlfn.CONCAT('TtT V5-1 TS'!AE742),'TtT V5-1 TS'!AD742&lt;&gt;'TtT V5-1 TS'!AF742,_xlfn.CONCAT('TtT V5-1 TS'!AE742,"-",'TtT V5-1 TS'!AG742))</f>
        <v>20.3</v>
      </c>
      <c r="D556" s="14" t="str">
        <f>_xlfn.CONCAT("[",TEXT('TtT V5-1 TS'!G742,"mm" ),"m; bis ",TEXT('TtT V5-1 TS'!J742,"hh:mm")," --- Folie ",Foliennotizen[[#This Row],[Folien]]," (",TEXT('TtT V5-1 TS'!AH742,"#"),")]")</f>
        <v>[02m; bis 14:01 --- Folie 20.3 (1)]</v>
      </c>
      <c r="E556" s="6" t="str">
        <f>_xlfn.CONCAT(CHAR(10),"ID: ",'TtT V5-1 TS'!L742," | Einheit ",'TtT V5-1 TS'!M742,": ",'TtT V5-1 TS'!N742," | Baustein ",'TtT V5-1 TS'!O742,": ",'TtT V5-1 TS'!P742)</f>
        <v xml:space="preserve">
ID: 20.02.01.01_p_EN | Einheit 20: Introduction to concept development | Baustein 2: Steps of Concept Development</v>
      </c>
      <c r="F556" s="6" t="str">
        <f>_xlfn.CONCAT(CHAR(10),"Inhalt ",'TtT V5-1 TS'!Q742,": ",'TtT V5-1 TS'!R742," (",'TtT V5-1 TS'!S742,") | Schritt ",'TtT V5-1 TS'!T742,": ",'TtT V5-1 TS'!U742)</f>
        <v xml:space="preserve">
Inhalt 1: Concept development (Talk) | Schritt 1: WL speaks</v>
      </c>
      <c r="G556" s="6" t="str">
        <f>_xlfn.CONCAT(CHAR(10),CHAR(10),"Aktive Rolle:",CHAR(10),'TtT V5-1 TS'!Z742)</f>
        <v xml:space="preserve">
Aktive Rolle:
Talk: Introduction to the 8 steps </v>
      </c>
      <c r="H556" s="6" t="str">
        <f>IF(ISBLANK('TtT V5-1 TS'!AA742),"",_xlfn.CONCAT(CHAR(10),CHAR(10),"Passive Rolle:",CHAR(10),'TtT V5-1 TS'!AA742))</f>
        <v/>
      </c>
      <c r="I556" s="6" t="str">
        <f>IF(ISBLANK('TtT V5-1 TS'!AB742),"",_xlfn.CONCAT(CHAR(10),CHAR(10),"--- Text für Chat---",CHAR(10),'TtT V5-1 TS'!AB742))</f>
        <v/>
      </c>
      <c r="J556" s="6" t="str">
        <f>IF(ISBLANK('TtT V5-1 TS'!AK742),"",_xlfn.CONCAT(CHAR(10),CHAR(10),"--- Ressource für Chat---",CHAR(10),'TtT V5-1 TS'!AK742))</f>
        <v/>
      </c>
      <c r="K556" s="6" t="str">
        <f t="shared" si="5"/>
        <v xml:space="preserve">
-*/-*/-*/-*/-*/-*/-*/-*/-*/-*/-*/-*/-*/-*/-*/-*/-*/-*/-*/-*/</v>
      </c>
      <c r="L556" s="7" t="str">
        <f>_xlfn.CONCAT(CHAR(10),Foliennotizen[[#This Row],[von bis - BS-Teilung]:[Zusatz Notes]])</f>
        <v xml:space="preserve">
[02m; bis 14:01 --- Folie 20.3 (1)]
ID: 20.02.01.01_p_EN | Einheit 20: Introduction to concept development | Baustein 2: Steps of Concept Development
Inhalt 1: Concept development (Talk) | Schritt 1: WL speaks
Aktive Rolle:
Talk: Introduction to the 8 steps 
-*/-*/-*/-*/-*/-*/-*/-*/-*/-*/-*/-*/-*/-*/-*/-*/-*/-*/-*/-*/</v>
      </c>
    </row>
    <row r="557" spans="1:12" x14ac:dyDescent="0.2">
      <c r="A557" s="6">
        <f>'TtT V5-1 TS'!$B743</f>
        <v>8</v>
      </c>
      <c r="B557" s="6" t="e">
        <f>'TtT V5-1 TS'!#REF!</f>
        <v>#REF!</v>
      </c>
      <c r="C557" s="6" t="str" cm="1">
        <f t="array" ref="C557">_xlfn.IFS('TtT V5-1 TS'!AD743="na","na",'TtT V5-1 TS'!AD743='TtT V5-1 TS'!AF743,_xlfn.CONCAT('TtT V5-1 TS'!AE743),'TtT V5-1 TS'!AD743&lt;&gt;'TtT V5-1 TS'!AF743,_xlfn.CONCAT('TtT V5-1 TS'!AE743,"-",'TtT V5-1 TS'!AG743))</f>
        <v>20.4-20.5</v>
      </c>
      <c r="D557" s="14" t="str">
        <f>_xlfn.CONCAT("[",TEXT('TtT V5-1 TS'!G743,"mm" ),"m; bis ",TEXT('TtT V5-1 TS'!J743,"hh:mm")," --- Folie ",Foliennotizen[[#This Row],[Folien]]," (",TEXT('TtT V5-1 TS'!AH743,"#"),")]")</f>
        <v>[01m; bis 14:02 --- Folie 20.4-20.5 (2)]</v>
      </c>
      <c r="E557" s="6" t="str">
        <f>_xlfn.CONCAT(CHAR(10),"ID: ",'TtT V5-1 TS'!L743," | Einheit ",'TtT V5-1 TS'!M743,": ",'TtT V5-1 TS'!N743," | Baustein ",'TtT V5-1 TS'!O743,": ",'TtT V5-1 TS'!P743)</f>
        <v xml:space="preserve">
ID: 20.03.01.02_p_EN | Einheit 20: Introduction to concept development | Baustein 3: Steps of Concept Development</v>
      </c>
      <c r="F557" s="6" t="str">
        <f>_xlfn.CONCAT(CHAR(10),"Inhalt ",'TtT V5-1 TS'!Q743,": ",'TtT V5-1 TS'!R743," (",'TtT V5-1 TS'!S743,") | Schritt ",'TtT V5-1 TS'!T743,": ",'TtT V5-1 TS'!U743)</f>
        <v xml:space="preserve">
Inhalt 1: Concept part 1 (Talk) | Schritt 2: WL speaks</v>
      </c>
      <c r="G557" s="6" t="str">
        <f>_xlfn.CONCAT(CHAR(10),CHAR(10),"Aktive Rolle:",CHAR(10),'TtT V5-1 TS'!Z743)</f>
        <v xml:space="preserve">
Aktive Rolle:
Talk: Step 1
-Open the topic
- Briefly mention the "Follow up to TtT" format, which is usually offered twice a year by the UAG</v>
      </c>
      <c r="H557" s="6" t="str">
        <f>IF(ISBLANK('TtT V5-1 TS'!AA743),"",_xlfn.CONCAT(CHAR(10),CHAR(10),"Passive Rolle:",CHAR(10),'TtT V5-1 TS'!AA743))</f>
        <v/>
      </c>
      <c r="I557" s="6" t="str">
        <f>IF(ISBLANK('TtT V5-1 TS'!AB743),"",_xlfn.CONCAT(CHAR(10),CHAR(10),"--- Text für Chat---",CHAR(10),'TtT V5-1 TS'!AB743))</f>
        <v/>
      </c>
      <c r="J557" s="6" t="str">
        <f>IF(ISBLANK('TtT V5-1 TS'!AK743),"",_xlfn.CONCAT(CHAR(10),CHAR(10),"--- Ressource für Chat---",CHAR(10),'TtT V5-1 TS'!AK743))</f>
        <v/>
      </c>
      <c r="K557" s="6" t="str">
        <f t="shared" si="5"/>
        <v xml:space="preserve">
-*/-*/-*/-*/-*/-*/-*/-*/-*/-*/-*/-*/-*/-*/-*/-*/-*/-*/-*/-*/</v>
      </c>
      <c r="L557" s="7" t="str">
        <f>_xlfn.CONCAT(CHAR(10),Foliennotizen[[#This Row],[von bis - BS-Teilung]:[Zusatz Notes]])</f>
        <v xml:space="preserve">
[01m; bis 14:02 --- Folie 20.4-20.5 (2)]
ID: 20.03.01.02_p_EN | Einheit 20: Introduction to concept development | Baustein 3: Steps of Concept Development
Inhalt 1: Concept part 1 (Talk) | Schritt 2: WL speaks
Aktive Rolle:
Talk: Step 1
-Open the topic
- Briefly mention the "Follow up to TtT" format, which is usually offered twice a year by the UAG
-*/-*/-*/-*/-*/-*/-*/-*/-*/-*/-*/-*/-*/-*/-*/-*/-*/-*/-*/-*/</v>
      </c>
    </row>
    <row r="558" spans="1:12" x14ac:dyDescent="0.2">
      <c r="A558" s="6">
        <f>'TtT V5-1 TS'!$B745</f>
        <v>8</v>
      </c>
      <c r="B558" s="6" t="e">
        <f>'TtT V5-1 TS'!#REF!</f>
        <v>#REF!</v>
      </c>
      <c r="C558" s="6" t="str" cm="1">
        <f t="array" ref="C558">_xlfn.IFS('TtT V5-1 TS'!AD745="na","na",'TtT V5-1 TS'!AD745='TtT V5-1 TS'!AF745,_xlfn.CONCAT('TtT V5-1 TS'!AE745),'TtT V5-1 TS'!AD745&lt;&gt;'TtT V5-1 TS'!AF745,_xlfn.CONCAT('TtT V5-1 TS'!AE745,"-",'TtT V5-1 TS'!AG745))</f>
        <v>20.7</v>
      </c>
      <c r="D558" s="14" t="str">
        <f>_xlfn.CONCAT("[",TEXT('TtT V5-1 TS'!G745,"mm" ),"m; bis ",TEXT('TtT V5-1 TS'!J745,"hh:mm")," --- Folie ",Foliennotizen[[#This Row],[Folien]]," (",TEXT('TtT V5-1 TS'!AH745,"#"),")]")</f>
        <v>[01m; bis 14:05 --- Folie 20.7 (1)]</v>
      </c>
      <c r="E558" s="6" t="str">
        <f>_xlfn.CONCAT(CHAR(10),"ID: ",'TtT V5-1 TS'!L745," | Einheit ",'TtT V5-1 TS'!M745,": ",'TtT V5-1 TS'!N745," | Baustein ",'TtT V5-1 TS'!O745,": ",'TtT V5-1 TS'!P745)</f>
        <v xml:space="preserve">
ID: 20.03.01.04_p_EN | Einheit 20: Introduction to concept development | Baustein 3: Steps of Concept Development</v>
      </c>
      <c r="F558" s="6" t="str">
        <f>_xlfn.CONCAT(CHAR(10),"Inhalt ",'TtT V5-1 TS'!Q745,": ",'TtT V5-1 TS'!R745," (",'TtT V5-1 TS'!S745,") | Schritt ",'TtT V5-1 TS'!T745,": ",'TtT V5-1 TS'!U745)</f>
        <v xml:space="preserve">
Inhalt 1: Concept part 3 (Talk) | Schritt 4: WL speaks</v>
      </c>
      <c r="G558" s="6" t="str">
        <f>_xlfn.CONCAT(CHAR(10),CHAR(10),"Aktive Rolle:",CHAR(10),'TtT V5-1 TS'!Z745)</f>
        <v xml:space="preserve">
Aktive Rolle:
Talk: Step 3
- Set priorities</v>
      </c>
      <c r="H558" s="6" t="str">
        <f>IF(ISBLANK('TtT V5-1 TS'!AA745),"",_xlfn.CONCAT(CHAR(10),CHAR(10),"Passive Rolle:",CHAR(10),'TtT V5-1 TS'!AA745))</f>
        <v/>
      </c>
      <c r="I558" s="6" t="str">
        <f>IF(ISBLANK('TtT V5-1 TS'!AB745),"",_xlfn.CONCAT(CHAR(10),CHAR(10),"--- Text für Chat---",CHAR(10),'TtT V5-1 TS'!AB745))</f>
        <v/>
      </c>
      <c r="J558" s="6" t="str">
        <f>IF(ISBLANK('TtT V5-1 TS'!AK745),"",_xlfn.CONCAT(CHAR(10),CHAR(10),"--- Ressource für Chat---",CHAR(10),'TtT V5-1 TS'!AK745))</f>
        <v/>
      </c>
      <c r="K558" s="6" t="str">
        <f t="shared" si="5"/>
        <v xml:space="preserve">
-*/-*/-*/-*/-*/-*/-*/-*/-*/-*/-*/-*/-*/-*/-*/-*/-*/-*/-*/-*/</v>
      </c>
      <c r="L558" s="7" t="str">
        <f>_xlfn.CONCAT(CHAR(10),Foliennotizen[[#This Row],[von bis - BS-Teilung]:[Zusatz Notes]])</f>
        <v xml:space="preserve">
[01m; bis 14:05 --- Folie 20.7 (1)]
ID: 20.03.01.04_p_EN | Einheit 20: Introduction to concept development | Baustein 3: Steps of Concept Development
Inhalt 1: Concept part 3 (Talk) | Schritt 4: WL speaks
Aktive Rolle:
Talk: Step 3
- Set priorities
-*/-*/-*/-*/-*/-*/-*/-*/-*/-*/-*/-*/-*/-*/-*/-*/-*/-*/-*/-*/</v>
      </c>
    </row>
    <row r="559" spans="1:12" x14ac:dyDescent="0.2">
      <c r="A559" s="6">
        <f>'TtT V5-1 TS'!$B746</f>
        <v>8</v>
      </c>
      <c r="B559" s="6" t="e">
        <f>'TtT V5-1 TS'!#REF!</f>
        <v>#REF!</v>
      </c>
      <c r="C559" s="6" t="str" cm="1">
        <f t="array" ref="C559">_xlfn.IFS('TtT V5-1 TS'!AD746="na","na",'TtT V5-1 TS'!AD746='TtT V5-1 TS'!AF746,_xlfn.CONCAT('TtT V5-1 TS'!AE746),'TtT V5-1 TS'!AD746&lt;&gt;'TtT V5-1 TS'!AF746,_xlfn.CONCAT('TtT V5-1 TS'!AE746,"-",'TtT V5-1 TS'!AG746))</f>
        <v>20.8</v>
      </c>
      <c r="D559" s="14" t="str">
        <f>_xlfn.CONCAT("[",TEXT('TtT V5-1 TS'!G746,"mm" ),"m; bis ",TEXT('TtT V5-1 TS'!J746,"hh:mm")," --- Folie ",Foliennotizen[[#This Row],[Folien]]," (",TEXT('TtT V5-1 TS'!AH746,"#"),")]")</f>
        <v>[01m; bis 14:06 --- Folie 20.8 (1)]</v>
      </c>
      <c r="E559" s="6" t="str">
        <f>_xlfn.CONCAT(CHAR(10),"ID: ",'TtT V5-1 TS'!L746," | Einheit ",'TtT V5-1 TS'!M746,": ",'TtT V5-1 TS'!N746," | Baustein ",'TtT V5-1 TS'!O746,": ",'TtT V5-1 TS'!P746)</f>
        <v xml:space="preserve">
ID: 20.03.01.05_p_EN | Einheit 20: Introduction to concept development | Baustein 3: Steps of Concept Development</v>
      </c>
      <c r="F559" s="6" t="str">
        <f>_xlfn.CONCAT(CHAR(10),"Inhalt ",'TtT V5-1 TS'!Q746,": ",'TtT V5-1 TS'!R746," (",'TtT V5-1 TS'!S746,") | Schritt ",'TtT V5-1 TS'!T746,": ",'TtT V5-1 TS'!U746)</f>
        <v xml:space="preserve">
Inhalt 1: Concept part 4 (Talk) | Schritt 5: WL speaks</v>
      </c>
      <c r="G559" s="6" t="str">
        <f>_xlfn.CONCAT(CHAR(10),CHAR(10),"Aktive Rolle:",CHAR(10),'TtT V5-1 TS'!Z746)</f>
        <v xml:space="preserve">
Aktive Rolle:
Talk: Step 4
- Identify main and sub-points
- Mention the subject map (or workshop map) as a possible visualization method</v>
      </c>
      <c r="H559" s="6" t="str">
        <f>IF(ISBLANK('TtT V5-1 TS'!AA746),"",_xlfn.CONCAT(CHAR(10),CHAR(10),"Passive Rolle:",CHAR(10),'TtT V5-1 TS'!AA746))</f>
        <v/>
      </c>
      <c r="I559" s="6" t="str">
        <f>IF(ISBLANK('TtT V5-1 TS'!AB746),"",_xlfn.CONCAT(CHAR(10),CHAR(10),"--- Text für Chat---",CHAR(10),'TtT V5-1 TS'!AB746))</f>
        <v/>
      </c>
      <c r="J559" s="6" t="str">
        <f>IF(ISBLANK('TtT V5-1 TS'!AK746),"",_xlfn.CONCAT(CHAR(10),CHAR(10),"--- Ressource für Chat---",CHAR(10),'TtT V5-1 TS'!AK746))</f>
        <v/>
      </c>
      <c r="K559" s="6" t="str">
        <f t="shared" si="5"/>
        <v xml:space="preserve">
-*/-*/-*/-*/-*/-*/-*/-*/-*/-*/-*/-*/-*/-*/-*/-*/-*/-*/-*/-*/</v>
      </c>
      <c r="L559" s="7" t="str">
        <f>_xlfn.CONCAT(CHAR(10),Foliennotizen[[#This Row],[von bis - BS-Teilung]:[Zusatz Notes]])</f>
        <v xml:space="preserve">
[01m; bis 14:06 --- Folie 20.8 (1)]
ID: 20.03.01.05_p_EN | Einheit 20: Introduction to concept development | Baustein 3: Steps of Concept Development
Inhalt 1: Concept part 4 (Talk) | Schritt 5: WL speaks
Aktive Rolle:
Talk: Step 4
- Identify main and sub-points
- Mention the subject map (or workshop map) as a possible visualization method
-*/-*/-*/-*/-*/-*/-*/-*/-*/-*/-*/-*/-*/-*/-*/-*/-*/-*/-*/-*/</v>
      </c>
    </row>
    <row r="560" spans="1:12" x14ac:dyDescent="0.2">
      <c r="A560" s="6">
        <f>'TtT V5-1 TS'!$B747</f>
        <v>8</v>
      </c>
      <c r="B560" s="6" t="e">
        <f>'TtT V5-1 TS'!#REF!</f>
        <v>#REF!</v>
      </c>
      <c r="C560" s="6" t="str" cm="1">
        <f t="array" ref="C560">_xlfn.IFS('TtT V5-1 TS'!AD747="na","na",'TtT V5-1 TS'!AD747='TtT V5-1 TS'!AF747,_xlfn.CONCAT('TtT V5-1 TS'!AE747),'TtT V5-1 TS'!AD747&lt;&gt;'TtT V5-1 TS'!AF747,_xlfn.CONCAT('TtT V5-1 TS'!AE747,"-",'TtT V5-1 TS'!AG747))</f>
        <v>20.9</v>
      </c>
      <c r="D560" s="14" t="str">
        <f>_xlfn.CONCAT("[",TEXT('TtT V5-1 TS'!G747,"mm" ),"m; bis ",TEXT('TtT V5-1 TS'!J747,"hh:mm")," --- Folie ",Foliennotizen[[#This Row],[Folien]]," (",TEXT('TtT V5-1 TS'!AH747,"#"),")]")</f>
        <v>[01m; bis 14:07 --- Folie 20.9 (1)]</v>
      </c>
      <c r="E560" s="6" t="str">
        <f>_xlfn.CONCAT(CHAR(10),"ID: ",'TtT V5-1 TS'!L747," | Einheit ",'TtT V5-1 TS'!M747,": ",'TtT V5-1 TS'!N747," | Baustein ",'TtT V5-1 TS'!O747,": ",'TtT V5-1 TS'!P747)</f>
        <v xml:space="preserve">
ID: 20.03.01.06_p_EN | Einheit 20: Introduction to concept development | Baustein 3: Steps of Concept Development</v>
      </c>
      <c r="F560" s="6" t="str">
        <f>_xlfn.CONCAT(CHAR(10),"Inhalt ",'TtT V5-1 TS'!Q747,": ",'TtT V5-1 TS'!R747," (",'TtT V5-1 TS'!S747,") | Schritt ",'TtT V5-1 TS'!T747,": ",'TtT V5-1 TS'!U747)</f>
        <v xml:space="preserve">
Inhalt 1: Concept part 5 (Talk) | Schritt 6: WL speaks</v>
      </c>
      <c r="G560" s="6" t="str">
        <f>_xlfn.CONCAT(CHAR(10),CHAR(10),"Aktive Rolle:",CHAR(10),'TtT V5-1 TS'!Z747)</f>
        <v xml:space="preserve">
Aktive Rolle:
Talk: Step 5
- Draft the basic structure</v>
      </c>
      <c r="H560" s="6" t="str">
        <f>IF(ISBLANK('TtT V5-1 TS'!AA747),"",_xlfn.CONCAT(CHAR(10),CHAR(10),"Passive Rolle:",CHAR(10),'TtT V5-1 TS'!AA747))</f>
        <v/>
      </c>
      <c r="I560" s="6" t="str">
        <f>IF(ISBLANK('TtT V5-1 TS'!AB747),"",_xlfn.CONCAT(CHAR(10),CHAR(10),"--- Text für Chat---",CHAR(10),'TtT V5-1 TS'!AB747))</f>
        <v/>
      </c>
      <c r="J560" s="6" t="str">
        <f>IF(ISBLANK('TtT V5-1 TS'!AK747),"",_xlfn.CONCAT(CHAR(10),CHAR(10),"--- Ressource für Chat---",CHAR(10),'TtT V5-1 TS'!AK747))</f>
        <v/>
      </c>
      <c r="K560" s="6" t="str">
        <f t="shared" si="5"/>
        <v xml:space="preserve">
-*/-*/-*/-*/-*/-*/-*/-*/-*/-*/-*/-*/-*/-*/-*/-*/-*/-*/-*/-*/</v>
      </c>
      <c r="L560" s="7" t="str">
        <f>_xlfn.CONCAT(CHAR(10),Foliennotizen[[#This Row],[von bis - BS-Teilung]:[Zusatz Notes]])</f>
        <v xml:space="preserve">
[01m; bis 14:07 --- Folie 20.9 (1)]
ID: 20.03.01.06_p_EN | Einheit 20: Introduction to concept development | Baustein 3: Steps of Concept Development
Inhalt 1: Concept part 5 (Talk) | Schritt 6: WL speaks
Aktive Rolle:
Talk: Step 5
- Draft the basic structure
-*/-*/-*/-*/-*/-*/-*/-*/-*/-*/-*/-*/-*/-*/-*/-*/-*/-*/-*/-*/</v>
      </c>
    </row>
    <row r="561" spans="1:12" x14ac:dyDescent="0.2">
      <c r="A561" s="6">
        <f>'TtT V5-1 TS'!$B749</f>
        <v>8</v>
      </c>
      <c r="B561" s="6" t="e">
        <f>'TtT V5-1 TS'!#REF!</f>
        <v>#REF!</v>
      </c>
      <c r="C561" s="6" t="str" cm="1">
        <f t="array" ref="C561">_xlfn.IFS('TtT V5-1 TS'!AD749="na","na",'TtT V5-1 TS'!AD749='TtT V5-1 TS'!AF749,_xlfn.CONCAT('TtT V5-1 TS'!AE749),'TtT V5-1 TS'!AD749&lt;&gt;'TtT V5-1 TS'!AF749,_xlfn.CONCAT('TtT V5-1 TS'!AE749,"-",'TtT V5-1 TS'!AG749))</f>
        <v>20.13-20.14</v>
      </c>
      <c r="D561" s="14" t="str">
        <f>_xlfn.CONCAT("[",TEXT('TtT V5-1 TS'!G749,"mm" ),"m; bis ",TEXT('TtT V5-1 TS'!J749,"hh:mm")," --- Folie ",Foliennotizen[[#This Row],[Folien]]," (",TEXT('TtT V5-1 TS'!AH749,"#"),")]")</f>
        <v>[01m; bis 14:09 --- Folie 20.13-20.14 (2)]</v>
      </c>
      <c r="E561" s="6" t="str">
        <f>_xlfn.CONCAT(CHAR(10),"ID: ",'TtT V5-1 TS'!L749," | Einheit ",'TtT V5-1 TS'!M749,": ",'TtT V5-1 TS'!N749," | Baustein ",'TtT V5-1 TS'!O749,": ",'TtT V5-1 TS'!P749)</f>
        <v xml:space="preserve">
ID: 20.03.01.08_p_EN | Einheit 20: Introduction to concept development | Baustein 3: Steps of Concept Development</v>
      </c>
      <c r="F561" s="6" t="str">
        <f>_xlfn.CONCAT(CHAR(10),"Inhalt ",'TtT V5-1 TS'!Q749,": ",'TtT V5-1 TS'!R749," (",'TtT V5-1 TS'!S749,") | Schritt ",'TtT V5-1 TS'!T749,": ",'TtT V5-1 TS'!U749)</f>
        <v xml:space="preserve">
Inhalt 1: Concept part 7 (Talk) | Schritt 8: WL speaks</v>
      </c>
      <c r="G561" s="6" t="str">
        <f>_xlfn.CONCAT(CHAR(10),CHAR(10),"Aktive Rolle:",CHAR(10),'TtT V5-1 TS'!Z749)</f>
        <v xml:space="preserve">
Aktive Rolle:
Talk: Step 7
- Develop the lesson plan
- Repeat the concept of inhaling and exhaling (optionally ask the group)
- When looking at the table, mention short, medium, and long (SML) to outline alternatives for methods and structure</v>
      </c>
      <c r="H561" s="6" t="str">
        <f>IF(ISBLANK('TtT V5-1 TS'!AA749),"",_xlfn.CONCAT(CHAR(10),CHAR(10),"Passive Rolle:",CHAR(10),'TtT V5-1 TS'!AA749))</f>
        <v/>
      </c>
      <c r="I561" s="6" t="str">
        <f>IF(ISBLANK('TtT V5-1 TS'!AB749),"",_xlfn.CONCAT(CHAR(10),CHAR(10),"--- Text für Chat---",CHAR(10),'TtT V5-1 TS'!AB749))</f>
        <v/>
      </c>
      <c r="J561" s="6" t="str">
        <f>IF(ISBLANK('TtT V5-1 TS'!AK749),"",_xlfn.CONCAT(CHAR(10),CHAR(10),"--- Ressource für Chat---",CHAR(10),'TtT V5-1 TS'!AK749))</f>
        <v/>
      </c>
      <c r="K561" s="6" t="str">
        <f t="shared" si="5"/>
        <v xml:space="preserve">
-*/-*/-*/-*/-*/-*/-*/-*/-*/-*/-*/-*/-*/-*/-*/-*/-*/-*/-*/-*/</v>
      </c>
      <c r="L561" s="7" t="str">
        <f>_xlfn.CONCAT(CHAR(10),Foliennotizen[[#This Row],[von bis - BS-Teilung]:[Zusatz Notes]])</f>
        <v xml:space="preserve">
[01m; bis 14:09 --- Folie 20.13-20.14 (2)]
ID: 20.03.01.08_p_EN | Einheit 20: Introduction to concept development | Baustein 3: Steps of Concept Development
Inhalt 1: Concept part 7 (Talk) | Schritt 8: WL speaks
Aktive Rolle:
Talk: Step 7
- Develop the lesson plan
- Repeat the concept of inhaling and exhaling (optionally ask the group)
- When looking at the table, mention short, medium, and long (SML) to outline alternatives for methods and structure
-*/-*/-*/-*/-*/-*/-*/-*/-*/-*/-*/-*/-*/-*/-*/-*/-*/-*/-*/-*/</v>
      </c>
    </row>
    <row r="562" spans="1:12" x14ac:dyDescent="0.2">
      <c r="A562" s="6">
        <f>'TtT V5-1 TS'!$B750</f>
        <v>8</v>
      </c>
      <c r="B562" s="6" t="e">
        <f>'TtT V5-1 TS'!#REF!</f>
        <v>#REF!</v>
      </c>
      <c r="C562" s="6" t="str" cm="1">
        <f t="array" ref="C562">_xlfn.IFS('TtT V5-1 TS'!AD750="na","na",'TtT V5-1 TS'!AD750='TtT V5-1 TS'!AF750,_xlfn.CONCAT('TtT V5-1 TS'!AE750),'TtT V5-1 TS'!AD750&lt;&gt;'TtT V5-1 TS'!AF750,_xlfn.CONCAT('TtT V5-1 TS'!AE750,"-",'TtT V5-1 TS'!AG750))</f>
        <v>20.15</v>
      </c>
      <c r="D562" s="14" t="str">
        <f>_xlfn.CONCAT("[",TEXT('TtT V5-1 TS'!G750,"mm" ),"m; bis ",TEXT('TtT V5-1 TS'!J750,"hh:mm")," --- Folie ",Foliennotizen[[#This Row],[Folien]]," (",TEXT('TtT V5-1 TS'!AH750,"#"),")]")</f>
        <v>[01m; bis 14:10 --- Folie 20.15 (1)]</v>
      </c>
      <c r="E562" s="6" t="str">
        <f>_xlfn.CONCAT(CHAR(10),"ID: ",'TtT V5-1 TS'!L750," | Einheit ",'TtT V5-1 TS'!M750,": ",'TtT V5-1 TS'!N750," | Baustein ",'TtT V5-1 TS'!O750,": ",'TtT V5-1 TS'!P750)</f>
        <v xml:space="preserve">
ID: 20.03.01.09_p_EN | Einheit 20: Introduction to concept development | Baustein 3: Steps of Concept Development</v>
      </c>
      <c r="F562" s="6" t="str">
        <f>_xlfn.CONCAT(CHAR(10),"Inhalt ",'TtT V5-1 TS'!Q750,": ",'TtT V5-1 TS'!R750," (",'TtT V5-1 TS'!S750,") | Schritt ",'TtT V5-1 TS'!T750,": ",'TtT V5-1 TS'!U750)</f>
        <v xml:space="preserve">
Inhalt 1: Concept part 8 (Talk) | Schritt 9: WL speaks</v>
      </c>
      <c r="G562" s="6" t="str">
        <f>_xlfn.CONCAT(CHAR(10),CHAR(10),"Aktive Rolle:",CHAR(10),'TtT V5-1 TS'!Z750)</f>
        <v xml:space="preserve">
Aktive Rolle:
Lecture: Step 8
- Review the concept
- Final step with some guiding questions to review the concept</v>
      </c>
      <c r="H562" s="6" t="str">
        <f>IF(ISBLANK('TtT V5-1 TS'!AA750),"",_xlfn.CONCAT(CHAR(10),CHAR(10),"Passive Rolle:",CHAR(10),'TtT V5-1 TS'!AA750))</f>
        <v/>
      </c>
      <c r="I562" s="6" t="str">
        <f>IF(ISBLANK('TtT V5-1 TS'!AB750),"",_xlfn.CONCAT(CHAR(10),CHAR(10),"--- Text für Chat---",CHAR(10),'TtT V5-1 TS'!AB750))</f>
        <v/>
      </c>
      <c r="J562" s="6" t="str">
        <f>IF(ISBLANK('TtT V5-1 TS'!AK750),"",_xlfn.CONCAT(CHAR(10),CHAR(10),"--- Ressource für Chat---",CHAR(10),'TtT V5-1 TS'!AK750))</f>
        <v/>
      </c>
      <c r="K562" s="6" t="str">
        <f t="shared" si="5"/>
        <v xml:space="preserve">
-*/-*/-*/-*/-*/-*/-*/-*/-*/-*/-*/-*/-*/-*/-*/-*/-*/-*/-*/-*/</v>
      </c>
      <c r="L562" s="7" t="str">
        <f>_xlfn.CONCAT(CHAR(10),Foliennotizen[[#This Row],[von bis - BS-Teilung]:[Zusatz Notes]])</f>
        <v xml:space="preserve">
[01m; bis 14:10 --- Folie 20.15 (1)]
ID: 20.03.01.09_p_EN | Einheit 20: Introduction to concept development | Baustein 3: Steps of Concept Development
Inhalt 1: Concept part 8 (Talk) | Schritt 9: WL speaks
Aktive Rolle:
Lecture: Step 8
- Review the concept
- Final step with some guiding questions to review the concept
-*/-*/-*/-*/-*/-*/-*/-*/-*/-*/-*/-*/-*/-*/-*/-*/-*/-*/-*/-*/</v>
      </c>
    </row>
    <row r="563" spans="1:12" x14ac:dyDescent="0.2">
      <c r="A563" s="6">
        <f>'TtT V5-1 TS'!$B751</f>
        <v>8</v>
      </c>
      <c r="B563" s="6" t="e">
        <f>'TtT V5-1 TS'!#REF!</f>
        <v>#REF!</v>
      </c>
      <c r="C563" s="6" t="str" cm="1">
        <f t="array" ref="C563">_xlfn.IFS('TtT V5-1 TS'!AD751="na","na",'TtT V5-1 TS'!AD751='TtT V5-1 TS'!AF751,_xlfn.CONCAT('TtT V5-1 TS'!AE751),'TtT V5-1 TS'!AD751&lt;&gt;'TtT V5-1 TS'!AF751,_xlfn.CONCAT('TtT V5-1 TS'!AE751,"-",'TtT V5-1 TS'!AG751))</f>
        <v>na</v>
      </c>
      <c r="D563" s="14" t="str">
        <f>_xlfn.CONCAT("[",TEXT('TtT V5-1 TS'!G751,"mm" ),"m; bis ",TEXT('TtT V5-1 TS'!J751,"hh:mm")," --- Folie ",Foliennotizen[[#This Row],[Folien]]," (",TEXT('TtT V5-1 TS'!AH751,"#"),")]")</f>
        <v>[15m; bis 14:25 --- Folie na (na)]</v>
      </c>
      <c r="E563" s="6" t="str">
        <f>_xlfn.CONCAT(CHAR(10),"ID: ",'TtT V5-1 TS'!L751," | Einheit ",'TtT V5-1 TS'!M751,": ",'TtT V5-1 TS'!N751," | Baustein ",'TtT V5-1 TS'!O751,": ",'TtT V5-1 TS'!P751)</f>
        <v xml:space="preserve">
ID: 20.04.01.01_p_EN | Einheit 20: Coffe Break | Baustein 4: na</v>
      </c>
      <c r="F563" s="6" t="str">
        <f>_xlfn.CONCAT(CHAR(10),"Inhalt ",'TtT V5-1 TS'!Q751,": ",'TtT V5-1 TS'!R751," (",'TtT V5-1 TS'!S751,") | Schritt ",'TtT V5-1 TS'!T751,": ",'TtT V5-1 TS'!U751)</f>
        <v xml:space="preserve">
Inhalt 1: Break (na) | Schritt 1: na</v>
      </c>
      <c r="G563" s="6" t="str">
        <f>_xlfn.CONCAT(CHAR(10),CHAR(10),"Aktive Rolle:",CHAR(10),'TtT V5-1 TS'!Z751)</f>
        <v xml:space="preserve">
Aktive Rolle:
Break</v>
      </c>
      <c r="H563" s="6" t="str">
        <f>IF(ISBLANK('TtT V5-1 TS'!AA751),"",_xlfn.CONCAT(CHAR(10),CHAR(10),"Passive Rolle:",CHAR(10),'TtT V5-1 TS'!AA751))</f>
        <v/>
      </c>
      <c r="I563" s="6" t="str">
        <f>IF(ISBLANK('TtT V5-1 TS'!AB751),"",_xlfn.CONCAT(CHAR(10),CHAR(10),"--- Text für Chat---",CHAR(10),'TtT V5-1 TS'!AB751))</f>
        <v/>
      </c>
      <c r="J563" s="6" t="str">
        <f>IF(ISBLANK('TtT V5-1 TS'!AK751),"",_xlfn.CONCAT(CHAR(10),CHAR(10),"--- Ressource für Chat---",CHAR(10),'TtT V5-1 TS'!AK751))</f>
        <v/>
      </c>
      <c r="K563" s="6" t="str">
        <f t="shared" si="5"/>
        <v xml:space="preserve">
-*/-*/-*/-*/-*/-*/-*/-*/-*/-*/-*/-*/-*/-*/-*/-*/-*/-*/-*/-*/</v>
      </c>
      <c r="L563" s="7" t="str">
        <f>_xlfn.CONCAT(CHAR(10),Foliennotizen[[#This Row],[von bis - BS-Teilung]:[Zusatz Notes]])</f>
        <v xml:space="preserve">
[15m; bis 14:25 --- Folie na (na)]
ID: 20.04.01.01_p_EN | Einheit 20: Coffe Break | Baustein 4: na
Inhalt 1: Break (na) | Schritt 1: na
Aktive Rolle:
Break
-*/-*/-*/-*/-*/-*/-*/-*/-*/-*/-*/-*/-*/-*/-*/-*/-*/-*/-*/-*/</v>
      </c>
    </row>
    <row r="564" spans="1:12" x14ac:dyDescent="0.2">
      <c r="A564" s="6">
        <f>'TtT V5-1 TS'!$B753</f>
        <v>8</v>
      </c>
      <c r="B564" s="6" t="e">
        <f>'TtT V5-1 TS'!#REF!</f>
        <v>#REF!</v>
      </c>
      <c r="C564" s="6" t="str" cm="1">
        <f t="array" ref="C564">_xlfn.IFS('TtT V5-1 TS'!AD753="na","na",'TtT V5-1 TS'!AD753='TtT V5-1 TS'!AF753,_xlfn.CONCAT('TtT V5-1 TS'!AE753),'TtT V5-1 TS'!AD753&lt;&gt;'TtT V5-1 TS'!AF753,_xlfn.CONCAT('TtT V5-1 TS'!AE753,"-",'TtT V5-1 TS'!AG753))</f>
        <v>21.3</v>
      </c>
      <c r="D564" s="14" t="str">
        <f>_xlfn.CONCAT("[",TEXT('TtT V5-1 TS'!G753,"mm" ),"m; bis ",TEXT('TtT V5-1 TS'!J753,"hh:mm")," --- Folie ",Foliennotizen[[#This Row],[Folien]]," (",TEXT('TtT V5-1 TS'!AH753,"#"),")]")</f>
        <v>[12m; bis 14:44 --- Folie 21.3 (1)]</v>
      </c>
      <c r="E564" s="6" t="str">
        <f>_xlfn.CONCAT(CHAR(10),"ID: ",'TtT V5-1 TS'!L753," | Einheit ",'TtT V5-1 TS'!M753,": ",'TtT V5-1 TS'!N753," | Baustein ",'TtT V5-1 TS'!O753,": ",'TtT V5-1 TS'!P753)</f>
        <v xml:space="preserve">
ID: 21.01.02.01_p_EN | Einheit 21: Didactic methods  | Baustein 1: Methods used</v>
      </c>
      <c r="F564" s="6" t="str">
        <f>_xlfn.CONCAT(CHAR(10),"Inhalt ",'TtT V5-1 TS'!Q753,": ",'TtT V5-1 TS'!R753," (",'TtT V5-1 TS'!S753,") | Schritt ",'TtT V5-1 TS'!T753,": ",'TtT V5-1 TS'!U753)</f>
        <v xml:space="preserve">
Inhalt 2: Methods  (Interim Assessment in Pairs) | Schritt 1: 2/2 WL moderates</v>
      </c>
      <c r="G564" s="6" t="str">
        <f>_xlfn.CONCAT(CHAR(10),CHAR(10),"Aktive Rolle:",CHAR(10),'TtT V5-1 TS'!Z753)</f>
        <v xml:space="preserve">
Aktive Rolle:
Talk:
- Go through the table, review all methods and their goals
- Point out the K-M-L principle (methods can be short, medium, or long)</v>
      </c>
      <c r="H564" s="6" t="str">
        <f>IF(ISBLANK('TtT V5-1 TS'!AA753),"",_xlfn.CONCAT(CHAR(10),CHAR(10),"Passive Rolle:",CHAR(10),'TtT V5-1 TS'!AA753))</f>
        <v/>
      </c>
      <c r="I564" s="6" t="str">
        <f>IF(ISBLANK('TtT V5-1 TS'!AB753),"",_xlfn.CONCAT(CHAR(10),CHAR(10),"--- Text für Chat---",CHAR(10),'TtT V5-1 TS'!AB753))</f>
        <v/>
      </c>
      <c r="J564" s="6" t="str">
        <f>IF(ISBLANK('TtT V5-1 TS'!AK753),"",_xlfn.CONCAT(CHAR(10),CHAR(10),"--- Ressource für Chat---",CHAR(10),'TtT V5-1 TS'!AK753))</f>
        <v/>
      </c>
      <c r="K564" s="6" t="str">
        <f t="shared" si="5"/>
        <v xml:space="preserve">
-*/-*/-*/-*/-*/-*/-*/-*/-*/-*/-*/-*/-*/-*/-*/-*/-*/-*/-*/-*/</v>
      </c>
      <c r="L564" s="7" t="str">
        <f>_xlfn.CONCAT(CHAR(10),Foliennotizen[[#This Row],[von bis - BS-Teilung]:[Zusatz Notes]])</f>
        <v xml:space="preserve">
[12m; bis 14:44 --- Folie 21.3 (1)]
ID: 21.01.02.01_p_EN | Einheit 21: Didactic methods  | Baustein 1: Methods used
Inhalt 2: Methods  (Interim Assessment in Pairs) | Schritt 1: 2/2 WL moderates
Aktive Rolle:
Talk:
- Go through the table, review all methods and their goals
- Point out the K-M-L principle (methods can be short, medium, or long)
-*/-*/-*/-*/-*/-*/-*/-*/-*/-*/-*/-*/-*/-*/-*/-*/-*/-*/-*/-*/</v>
      </c>
    </row>
    <row r="565" spans="1:12" x14ac:dyDescent="0.2">
      <c r="A565" s="6">
        <f>'TtT V5-1 TS'!$B754</f>
        <v>8</v>
      </c>
      <c r="B565" s="6" t="e">
        <f>'TtT V5-1 TS'!#REF!</f>
        <v>#REF!</v>
      </c>
      <c r="C565" s="6" t="str" cm="1">
        <f t="array" ref="C565">_xlfn.IFS('TtT V5-1 TS'!AD754="na","na",'TtT V5-1 TS'!AD754='TtT V5-1 TS'!AF754,_xlfn.CONCAT('TtT V5-1 TS'!AE754),'TtT V5-1 TS'!AD754&lt;&gt;'TtT V5-1 TS'!AF754,_xlfn.CONCAT('TtT V5-1 TS'!AE754,"-",'TtT V5-1 TS'!AG754))</f>
        <v>na</v>
      </c>
      <c r="D565" s="14" t="str">
        <f>_xlfn.CONCAT("[",TEXT('TtT V5-1 TS'!G754,"mm" ),"m; bis ",TEXT('TtT V5-1 TS'!J754,"hh:mm")," --- Folie ",Foliennotizen[[#This Row],[Folien]]," (",TEXT('TtT V5-1 TS'!AH754,"#"),")]")</f>
        <v>[03m; bis 14:44 --- Folie na (na)]</v>
      </c>
      <c r="E565" s="6" t="str">
        <f>_xlfn.CONCAT(CHAR(10),"ID: ",'TtT V5-1 TS'!L754," | Einheit ",'TtT V5-1 TS'!M754,": ",'TtT V5-1 TS'!N754," | Baustein ",'TtT V5-1 TS'!O754,": ",'TtT V5-1 TS'!P754)</f>
        <v xml:space="preserve">
ID: 21.01.02a.01_p_EN | Einheit 21: Didactic methods  | Baustein 1: Methods used</v>
      </c>
      <c r="F565" s="6" t="str">
        <f>_xlfn.CONCAT(CHAR(10),"Inhalt ",'TtT V5-1 TS'!Q754,": ",'TtT V5-1 TS'!R754," (",'TtT V5-1 TS'!S754,") | Schritt ",'TtT V5-1 TS'!T754,": ",'TtT V5-1 TS'!U754)</f>
        <v xml:space="preserve">
Inhalt 02a: Methods  (Talk) | Schritt 1: WL speaks</v>
      </c>
      <c r="G565" s="6" t="str">
        <f>_xlfn.CONCAT(CHAR(10),CHAR(10),"Aktive Rolle:",CHAR(10),'TtT V5-1 TS'!Z754)</f>
        <v xml:space="preserve">
Aktive Rolle:
Talk: Review the methods used together</v>
      </c>
      <c r="H565" s="6" t="str">
        <f>IF(ISBLANK('TtT V5-1 TS'!AA754),"",_xlfn.CONCAT(CHAR(10),CHAR(10),"Passive Rolle:",CHAR(10),'TtT V5-1 TS'!AA754))</f>
        <v/>
      </c>
      <c r="I565" s="6" t="str">
        <f>IF(ISBLANK('TtT V5-1 TS'!AB754),"",_xlfn.CONCAT(CHAR(10),CHAR(10),"--- Text für Chat---",CHAR(10),'TtT V5-1 TS'!AB754))</f>
        <v/>
      </c>
      <c r="J565" s="6" t="str">
        <f>IF(ISBLANK('TtT V5-1 TS'!AK754),"",_xlfn.CONCAT(CHAR(10),CHAR(10),"--- Ressource für Chat---",CHAR(10),'TtT V5-1 TS'!AK754))</f>
        <v/>
      </c>
      <c r="K565" s="6" t="str">
        <f t="shared" si="5"/>
        <v xml:space="preserve">
-*/-*/-*/-*/-*/-*/-*/-*/-*/-*/-*/-*/-*/-*/-*/-*/-*/-*/-*/-*/</v>
      </c>
      <c r="L565" s="7" t="str">
        <f>_xlfn.CONCAT(CHAR(10),Foliennotizen[[#This Row],[von bis - BS-Teilung]:[Zusatz Notes]])</f>
        <v xml:space="preserve">
[03m; bis 14:44 --- Folie na (na)]
ID: 21.01.02a.01_p_EN | Einheit 21: Didactic methods  | Baustein 1: Methods used
Inhalt 02a: Methods  (Talk) | Schritt 1: WL speaks
Aktive Rolle:
Talk: Review the methods used together
-*/-*/-*/-*/-*/-*/-*/-*/-*/-*/-*/-*/-*/-*/-*/-*/-*/-*/-*/-*/</v>
      </c>
    </row>
    <row r="566" spans="1:12" x14ac:dyDescent="0.2">
      <c r="A566" s="6">
        <f>'TtT V5-1 TS'!$B755</f>
        <v>8</v>
      </c>
      <c r="B566" s="6" t="e">
        <f>'TtT V5-1 TS'!#REF!</f>
        <v>#REF!</v>
      </c>
      <c r="C566" s="6" t="str" cm="1">
        <f t="array" ref="C566">_xlfn.IFS('TtT V5-1 TS'!AD755="na","na",'TtT V5-1 TS'!AD755='TtT V5-1 TS'!AF755,_xlfn.CONCAT('TtT V5-1 TS'!AE755),'TtT V5-1 TS'!AD755&lt;&gt;'TtT V5-1 TS'!AF755,_xlfn.CONCAT('TtT V5-1 TS'!AE755,"-",'TtT V5-1 TS'!AG755))</f>
        <v>21.4</v>
      </c>
      <c r="D566" s="14" t="str">
        <f>_xlfn.CONCAT("[",TEXT('TtT V5-1 TS'!G755,"mm" ),"m; bis ",TEXT('TtT V5-1 TS'!J755,"hh:mm")," --- Folie ",Foliennotizen[[#This Row],[Folien]]," (",TEXT('TtT V5-1 TS'!AH755,"#"),")]")</f>
        <v>[03m; bis 14:47 --- Folie 21.4 (1)]</v>
      </c>
      <c r="E566" s="6" t="str">
        <f>_xlfn.CONCAT(CHAR(10),"ID: ",'TtT V5-1 TS'!L755," | Einheit ",'TtT V5-1 TS'!M755,": ",'TtT V5-1 TS'!N755," | Baustein ",'TtT V5-1 TS'!O755,": ",'TtT V5-1 TS'!P755)</f>
        <v xml:space="preserve">
ID: 21.02.01.01_p_EN | Einheit 21: Didactic methods  | Baustein 2: Method development</v>
      </c>
      <c r="F566" s="6" t="str">
        <f>_xlfn.CONCAT(CHAR(10),"Inhalt ",'TtT V5-1 TS'!Q755,": ",'TtT V5-1 TS'!R755," (",'TtT V5-1 TS'!S755,") | Schritt ",'TtT V5-1 TS'!T755,": ",'TtT V5-1 TS'!U755)</f>
        <v xml:space="preserve">
Inhalt 1: Method development (Schema X) | Schritt 1: 1/3 WL preparation</v>
      </c>
      <c r="G566" s="6" t="str">
        <f>_xlfn.CONCAT(CHAR(10),CHAR(10),"Aktive Rolle:",CHAR(10),'TtT V5-1 TS'!Z755)</f>
        <v xml:space="preserve">
Aktive Rolle:
Task:
- Divide Participants into 3 groups, one flipchart per group
- "Please develop your own method in groups. Document this using the so-called Schema X on your group's flipchart."
- Time: 15 minutes
- Presentation of the developed method by each group in the plenary, max. 4 minutes</v>
      </c>
      <c r="H566" s="6" t="str">
        <f>IF(ISBLANK('TtT V5-1 TS'!AA755),"",_xlfn.CONCAT(CHAR(10),CHAR(10),"Passive Rolle:",CHAR(10),'TtT V5-1 TS'!AA755))</f>
        <v/>
      </c>
      <c r="I566" s="6" t="str">
        <f>IF(ISBLANK('TtT V5-1 TS'!AB755),"",_xlfn.CONCAT(CHAR(10),CHAR(10),"--- Text für Chat---",CHAR(10),'TtT V5-1 TS'!AB755))</f>
        <v/>
      </c>
      <c r="J566" s="6" t="str">
        <f>IF(ISBLANK('TtT V5-1 TS'!AK755),"",_xlfn.CONCAT(CHAR(10),CHAR(10),"--- Ressource für Chat---",CHAR(10),'TtT V5-1 TS'!AK755))</f>
        <v/>
      </c>
      <c r="K566" s="6" t="str">
        <f t="shared" si="5"/>
        <v xml:space="preserve">
-*/-*/-*/-*/-*/-*/-*/-*/-*/-*/-*/-*/-*/-*/-*/-*/-*/-*/-*/-*/</v>
      </c>
      <c r="L566" s="7" t="str">
        <f>_xlfn.CONCAT(CHAR(10),Foliennotizen[[#This Row],[von bis - BS-Teilung]:[Zusatz Notes]])</f>
        <v xml:space="preserve">
[03m; bis 14:47 --- Folie 21.4 (1)]
ID: 21.02.01.01_p_EN | Einheit 21: Didactic methods  | Baustein 2: Method development
Inhalt 1: Method development (Schema X) | Schritt 1: 1/3 WL preparation
Aktive Rolle:
Task:
- Divide Participants into 3 groups, one flipchart per group
- "Please develop your own method in groups. Document this using the so-called Schema X on your group's flipchart."
- Time: 15 minutes
- Presentation of the developed method by each group in the plenary, max. 4 minutes
-*/-*/-*/-*/-*/-*/-*/-*/-*/-*/-*/-*/-*/-*/-*/-*/-*/-*/-*/-*/</v>
      </c>
    </row>
    <row r="567" spans="1:12" x14ac:dyDescent="0.2">
      <c r="A567" s="6">
        <f>'TtT V5-1 TS'!$B757</f>
        <v>8</v>
      </c>
      <c r="B567" s="6" t="e">
        <f>'TtT V5-1 TS'!#REF!</f>
        <v>#REF!</v>
      </c>
      <c r="C567" s="6" t="str" cm="1">
        <f t="array" ref="C567">_xlfn.IFS('TtT V5-1 TS'!AD757="na","na",'TtT V5-1 TS'!AD757='TtT V5-1 TS'!AF757,_xlfn.CONCAT('TtT V5-1 TS'!AE757),'TtT V5-1 TS'!AD757&lt;&gt;'TtT V5-1 TS'!AF757,_xlfn.CONCAT('TtT V5-1 TS'!AE757,"-",'TtT V5-1 TS'!AG757))</f>
        <v>21.6</v>
      </c>
      <c r="D567" s="14" t="str">
        <f>_xlfn.CONCAT("[",TEXT('TtT V5-1 TS'!G757,"mm" ),"m; bis ",TEXT('TtT V5-1 TS'!J757,"hh:mm")," --- Folie ",Foliennotizen[[#This Row],[Folien]]," (",TEXT('TtT V5-1 TS'!AH757,"#"),")]")</f>
        <v>[15m; bis 15:17 --- Folie 21.6 (1)]</v>
      </c>
      <c r="E567" s="6" t="str">
        <f>_xlfn.CONCAT(CHAR(10),"ID: ",'TtT V5-1 TS'!L757," | Einheit ",'TtT V5-1 TS'!M757,": ",'TtT V5-1 TS'!N757," | Baustein ",'TtT V5-1 TS'!O757,": ",'TtT V5-1 TS'!P757)</f>
        <v xml:space="preserve">
ID: 21.02.01.03_p_EN | Einheit 21: Didactic methods  | Baustein 2: Method development</v>
      </c>
      <c r="F567" s="6" t="str">
        <f>_xlfn.CONCAT(CHAR(10),"Inhalt ",'TtT V5-1 TS'!Q757,": ",'TtT V5-1 TS'!R757," (",'TtT V5-1 TS'!S757,") | Schritt ",'TtT V5-1 TS'!T757,": ",'TtT V5-1 TS'!U757)</f>
        <v xml:space="preserve">
Inhalt 1: Method development (Schema X) | Schritt 3: 3/3 Participants presents</v>
      </c>
      <c r="G567" s="6" t="str">
        <f>_xlfn.CONCAT(CHAR(10),CHAR(10),"Aktive Rolle:",CHAR(10),'TtT V5-1 TS'!Z757)</f>
        <v xml:space="preserve">
Aktive Rolle:
Moderation:
- Groups present their method
- Maximum of 4 minutes per group
- Time buffer: 1 minute</v>
      </c>
      <c r="H567" s="6" t="str">
        <f>IF(ISBLANK('TtT V5-1 TS'!AA757),"",_xlfn.CONCAT(CHAR(10),CHAR(10),"Passive Rolle:",CHAR(10),'TtT V5-1 TS'!AA757))</f>
        <v/>
      </c>
      <c r="I567" s="6" t="str">
        <f>IF(ISBLANK('TtT V5-1 TS'!AB757),"",_xlfn.CONCAT(CHAR(10),CHAR(10),"--- Text für Chat---",CHAR(10),'TtT V5-1 TS'!AB757))</f>
        <v/>
      </c>
      <c r="J567" s="6" t="str">
        <f>IF(ISBLANK('TtT V5-1 TS'!AK757),"",_xlfn.CONCAT(CHAR(10),CHAR(10),"--- Ressource für Chat---",CHAR(10),'TtT V5-1 TS'!AK757))</f>
        <v/>
      </c>
      <c r="K567" s="6" t="str">
        <f t="shared" si="5"/>
        <v xml:space="preserve">
-*/-*/-*/-*/-*/-*/-*/-*/-*/-*/-*/-*/-*/-*/-*/-*/-*/-*/-*/-*/</v>
      </c>
      <c r="L567" s="7" t="str">
        <f>_xlfn.CONCAT(CHAR(10),Foliennotizen[[#This Row],[von bis - BS-Teilung]:[Zusatz Notes]])</f>
        <v xml:space="preserve">
[15m; bis 15:17 --- Folie 21.6 (1)]
ID: 21.02.01.03_p_EN | Einheit 21: Didactic methods  | Baustein 2: Method development
Inhalt 1: Method development (Schema X) | Schritt 3: 3/3 Participants presents
Aktive Rolle:
Moderation:
- Groups present their method
- Maximum of 4 minutes per group
- Time buffer: 1 minute
-*/-*/-*/-*/-*/-*/-*/-*/-*/-*/-*/-*/-*/-*/-*/-*/-*/-*/-*/-*/</v>
      </c>
    </row>
    <row r="568" spans="1:12" x14ac:dyDescent="0.2">
      <c r="A568" s="6">
        <f>'TtT V5-1 TS'!$B758</f>
        <v>8</v>
      </c>
      <c r="B568" s="6" t="e">
        <f>'TtT V5-1 TS'!#REF!</f>
        <v>#REF!</v>
      </c>
      <c r="C568" s="6" t="str" cm="1">
        <f t="array" ref="C568">_xlfn.IFS('TtT V5-1 TS'!AD758="na","na",'TtT V5-1 TS'!AD758='TtT V5-1 TS'!AF758,_xlfn.CONCAT('TtT V5-1 TS'!AE758),'TtT V5-1 TS'!AD758&lt;&gt;'TtT V5-1 TS'!AF758,_xlfn.CONCAT('TtT V5-1 TS'!AE758,"-",'TtT V5-1 TS'!AG758))</f>
        <v>22.1-22.2</v>
      </c>
      <c r="D568" s="14" t="str">
        <f>_xlfn.CONCAT("[",TEXT('TtT V5-1 TS'!G758,"mm" ),"m; bis ",TEXT('TtT V5-1 TS'!J758,"hh:mm")," --- Folie ",Foliennotizen[[#This Row],[Folien]]," (",TEXT('TtT V5-1 TS'!AH758,"#"),")]")</f>
        <v>[05m; bis 15:22 --- Folie 22.1-22.2 (2)]</v>
      </c>
      <c r="E568" s="6" t="str">
        <f>_xlfn.CONCAT(CHAR(10),"ID: ",'TtT V5-1 TS'!L758," | Einheit ",'TtT V5-1 TS'!M758,": ",'TtT V5-1 TS'!N758," | Baustein ",'TtT V5-1 TS'!O758,": ",'TtT V5-1 TS'!P758)</f>
        <v xml:space="preserve">
ID: 22.01.01.01_p_EN | Einheit 22: Evaluation, Feedback and Farewell | Baustein 1: Evaluation, Feedback and Farewell</v>
      </c>
      <c r="F568" s="6" t="str">
        <f>_xlfn.CONCAT(CHAR(10),"Inhalt ",'TtT V5-1 TS'!Q758,": ",'TtT V5-1 TS'!R758," (",'TtT V5-1 TS'!S758,") | Schritt ",'TtT V5-1 TS'!T758,": ",'TtT V5-1 TS'!U758)</f>
        <v xml:space="preserve">
Inhalt 1: Evaluation vs Feedback (Ideas out loud) | Schritt 1: Participants provide input</v>
      </c>
      <c r="G568" s="6" t="str">
        <f>_xlfn.CONCAT(CHAR(10),CHAR(10),"Aktive Rolle:",CHAR(10),'TtT V5-1 TS'!Z758)</f>
        <v xml:space="preserve">
Aktive Rolle:
Task:
- "What is the difference between evaluation and feedback?"
- Please call-out your answers</v>
      </c>
      <c r="H568" s="6" t="str">
        <f>IF(ISBLANK('TtT V5-1 TS'!AA758),"",_xlfn.CONCAT(CHAR(10),CHAR(10),"Passive Rolle:",CHAR(10),'TtT V5-1 TS'!AA758))</f>
        <v/>
      </c>
      <c r="I568" s="6" t="str">
        <f>IF(ISBLANK('TtT V5-1 TS'!AB758),"",_xlfn.CONCAT(CHAR(10),CHAR(10),"--- Text für Chat---",CHAR(10),'TtT V5-1 TS'!AB758))</f>
        <v/>
      </c>
      <c r="J568" s="6" t="str">
        <f>IF(ISBLANK('TtT V5-1 TS'!AK758),"",_xlfn.CONCAT(CHAR(10),CHAR(10),"--- Ressource für Chat---",CHAR(10),'TtT V5-1 TS'!AK758))</f>
        <v/>
      </c>
      <c r="K568" s="6" t="str">
        <f t="shared" si="5"/>
        <v xml:space="preserve">
-*/-*/-*/-*/-*/-*/-*/-*/-*/-*/-*/-*/-*/-*/-*/-*/-*/-*/-*/-*/</v>
      </c>
      <c r="L568" s="7" t="str">
        <f>_xlfn.CONCAT(CHAR(10),Foliennotizen[[#This Row],[von bis - BS-Teilung]:[Zusatz Notes]])</f>
        <v xml:space="preserve">
[05m; bis 15:22 --- Folie 22.1-22.2 (2)]
ID: 22.01.01.01_p_EN | Einheit 22: Evaluation, Feedback and Farewell | Baustein 1: Evaluation, Feedback and Farewell
Inhalt 1: Evaluation vs Feedback (Ideas out loud) | Schritt 1: Participants provide input
Aktive Rolle:
Task:
- "What is the difference between evaluation and feedback?"
- Please call-out your answers
-*/-*/-*/-*/-*/-*/-*/-*/-*/-*/-*/-*/-*/-*/-*/-*/-*/-*/-*/-*/</v>
      </c>
    </row>
    <row r="569" spans="1:12" x14ac:dyDescent="0.2">
      <c r="A569" s="6">
        <f>'TtT V5-1 TS'!$B759</f>
        <v>8</v>
      </c>
      <c r="B569" s="6" t="e">
        <f>'TtT V5-1 TS'!#REF!</f>
        <v>#REF!</v>
      </c>
      <c r="C569" s="6" t="str" cm="1">
        <f t="array" ref="C569">_xlfn.IFS('TtT V5-1 TS'!AD759="na","na",'TtT V5-1 TS'!AD759='TtT V5-1 TS'!AF759,_xlfn.CONCAT('TtT V5-1 TS'!AE759),'TtT V5-1 TS'!AD759&lt;&gt;'TtT V5-1 TS'!AF759,_xlfn.CONCAT('TtT V5-1 TS'!AE759,"-",'TtT V5-1 TS'!AG759))</f>
        <v>22.3-22.4</v>
      </c>
      <c r="D569" s="14" t="str">
        <f>_xlfn.CONCAT("[",TEXT('TtT V5-1 TS'!G759,"mm" ),"m; bis ",TEXT('TtT V5-1 TS'!J759,"hh:mm")," --- Folie ",Foliennotizen[[#This Row],[Folien]]," (",TEXT('TtT V5-1 TS'!AH759,"#"),")]")</f>
        <v>[04m; bis 15:26 --- Folie 22.3-22.4 (2)]</v>
      </c>
      <c r="E569" s="6" t="str">
        <f>_xlfn.CONCAT(CHAR(10),"ID: ",'TtT V5-1 TS'!L759," | Einheit ",'TtT V5-1 TS'!M759,": ",'TtT V5-1 TS'!N759," | Baustein ",'TtT V5-1 TS'!O759,": ",'TtT V5-1 TS'!P759)</f>
        <v xml:space="preserve">
ID: 22.01.02.01_p_EN | Einheit 22: Evaluation, Feedback and Farewell | Baustein 1: Evaluation, Feedback and Farewell</v>
      </c>
      <c r="F569" s="6" t="str">
        <f>_xlfn.CONCAT(CHAR(10),"Inhalt ",'TtT V5-1 TS'!Q759,": ",'TtT V5-1 TS'!R759," (",'TtT V5-1 TS'!S759,") | Schritt ",'TtT V5-1 TS'!T759,": ",'TtT V5-1 TS'!U759)</f>
        <v xml:space="preserve">
Inhalt 2: Evaluation vs Feedback (Talk) | Schritt 1: Evaluation vs Feedback</v>
      </c>
      <c r="G569" s="6" t="str">
        <f>_xlfn.CONCAT(CHAR(10),CHAR(10),"Aktive Rolle:",CHAR(10),'TtT V5-1 TS'!Z759)</f>
        <v xml:space="preserve">
Aktive Rolle:
Talk:
- Presentation of the systematic difference between evaluation and feedback
- Discuss evaluation criteria</v>
      </c>
      <c r="H569" s="6" t="str">
        <f>IF(ISBLANK('TtT V5-1 TS'!AA759),"",_xlfn.CONCAT(CHAR(10),CHAR(10),"Passive Rolle:",CHAR(10),'TtT V5-1 TS'!AA759))</f>
        <v/>
      </c>
      <c r="I569" s="6" t="str">
        <f>IF(ISBLANK('TtT V5-1 TS'!AB759),"",_xlfn.CONCAT(CHAR(10),CHAR(10),"--- Text für Chat---",CHAR(10),'TtT V5-1 TS'!AB759))</f>
        <v/>
      </c>
      <c r="J569" s="6" t="str">
        <f>IF(ISBLANK('TtT V5-1 TS'!AK759),"",_xlfn.CONCAT(CHAR(10),CHAR(10),"--- Ressource für Chat---",CHAR(10),'TtT V5-1 TS'!AK759))</f>
        <v/>
      </c>
      <c r="K569" s="6" t="str">
        <f t="shared" si="5"/>
        <v xml:space="preserve">
-*/-*/-*/-*/-*/-*/-*/-*/-*/-*/-*/-*/-*/-*/-*/-*/-*/-*/-*/-*/</v>
      </c>
      <c r="L569" s="7" t="str">
        <f>_xlfn.CONCAT(CHAR(10),Foliennotizen[[#This Row],[von bis - BS-Teilung]:[Zusatz Notes]])</f>
        <v xml:space="preserve">
[04m; bis 15:26 --- Folie 22.3-22.4 (2)]
ID: 22.01.02.01_p_EN | Einheit 22: Evaluation, Feedback and Farewell | Baustein 1: Evaluation, Feedback and Farewell
Inhalt 2: Evaluation vs Feedback (Talk) | Schritt 1: Evaluation vs Feedback
Aktive Rolle:
Talk:
- Presentation of the systematic difference between evaluation and feedback
- Discuss evaluation criteria
-*/-*/-*/-*/-*/-*/-*/-*/-*/-*/-*/-*/-*/-*/-*/-*/-*/-*/-*/-*/</v>
      </c>
    </row>
    <row r="570" spans="1:12" x14ac:dyDescent="0.2">
      <c r="A570" s="6">
        <f>'TtT V5-1 TS'!$B761</f>
        <v>8</v>
      </c>
      <c r="B570" s="6" t="e">
        <f>'TtT V5-1 TS'!#REF!</f>
        <v>#REF!</v>
      </c>
      <c r="C570" s="6" t="str" cm="1">
        <f t="array" ref="C570">_xlfn.IFS('TtT V5-1 TS'!AD761="na","na",'TtT V5-1 TS'!AD761='TtT V5-1 TS'!AF761,_xlfn.CONCAT('TtT V5-1 TS'!AE761),'TtT V5-1 TS'!AD761&lt;&gt;'TtT V5-1 TS'!AF761,_xlfn.CONCAT('TtT V5-1 TS'!AE761,"-",'TtT V5-1 TS'!AG761))</f>
        <v>na</v>
      </c>
      <c r="D570" s="14" t="str">
        <f>_xlfn.CONCAT("[",TEXT('TtT V5-1 TS'!G761,"mm" ),"m; bis ",TEXT('TtT V5-1 TS'!J761,"hh:mm")," --- Folie ",Foliennotizen[[#This Row],[Folien]]," (",TEXT('TtT V5-1 TS'!AH761,"#"),")]")</f>
        <v>[03m; bis 15:33 --- Folie na (na)]</v>
      </c>
      <c r="E570" s="6" t="str">
        <f>_xlfn.CONCAT(CHAR(10),"ID: ",'TtT V5-1 TS'!L761," | Einheit ",'TtT V5-1 TS'!M761,": ",'TtT V5-1 TS'!N761," | Baustein ",'TtT V5-1 TS'!O761,": ",'TtT V5-1 TS'!P761)</f>
        <v xml:space="preserve">
ID: 22.02.01a.01_p_EN | Einheit 22: Evaluation, Feedback and Farewell | Baustein 2: Recap</v>
      </c>
      <c r="F570" s="6" t="str">
        <f>_xlfn.CONCAT(CHAR(10),"Inhalt ",'TtT V5-1 TS'!Q761,": ",'TtT V5-1 TS'!R761," (",'TtT V5-1 TS'!S761,") | Schritt ",'TtT V5-1 TS'!T761,": ",'TtT V5-1 TS'!U761)</f>
        <v xml:space="preserve">
Inhalt 01a: Benefits day 2  (Ideas out loud) | Schritt 1: Participants provide input</v>
      </c>
      <c r="G570" s="6" t="str">
        <f>_xlfn.CONCAT(CHAR(10),CHAR(10),"Aktive Rolle:",CHAR(10),'TtT V5-1 TS'!Z761)</f>
        <v xml:space="preserve">
Aktive Rolle:
Task:
- Call-out without notes
- "When you reflect on today's session, what do you think you can use or apply in your work routine from the content?"
- Please call-out your answers</v>
      </c>
      <c r="H570" s="6" t="str">
        <f>IF(ISBLANK('TtT V5-1 TS'!AA761),"",_xlfn.CONCAT(CHAR(10),CHAR(10),"Passive Rolle:",CHAR(10),'TtT V5-1 TS'!AA761))</f>
        <v/>
      </c>
      <c r="I570" s="6" t="str">
        <f>IF(ISBLANK('TtT V5-1 TS'!AB761),"",_xlfn.CONCAT(CHAR(10),CHAR(10),"--- Text für Chat---",CHAR(10),'TtT V5-1 TS'!AB761))</f>
        <v/>
      </c>
      <c r="J570" s="6" t="str">
        <f>IF(ISBLANK('TtT V5-1 TS'!AK761),"",_xlfn.CONCAT(CHAR(10),CHAR(10),"--- Ressource für Chat---",CHAR(10),'TtT V5-1 TS'!AK761))</f>
        <v/>
      </c>
      <c r="K570" s="6" t="str">
        <f t="shared" si="5"/>
        <v xml:space="preserve">
-*/-*/-*/-*/-*/-*/-*/-*/-*/-*/-*/-*/-*/-*/-*/-*/-*/-*/-*/-*/</v>
      </c>
      <c r="L570" s="7" t="str">
        <f>_xlfn.CONCAT(CHAR(10),Foliennotizen[[#This Row],[von bis - BS-Teilung]:[Zusatz Notes]])</f>
        <v xml:space="preserve">
[03m; bis 15:33 --- Folie na (na)]
ID: 22.02.01a.01_p_EN | Einheit 22: Evaluation, Feedback and Farewell | Baustein 2: Recap
Inhalt 01a: Benefits day 2  (Ideas out loud) | Schritt 1: Participants provide input
Aktive Rolle:
Task:
- Call-out without notes
- "When you reflect on today's session, what do you think you can use or apply in your work routine from the content?"
- Please call-out your answers
-*/-*/-*/-*/-*/-*/-*/-*/-*/-*/-*/-*/-*/-*/-*/-*/-*/-*/-*/-*/</v>
      </c>
    </row>
    <row r="571" spans="1:12" x14ac:dyDescent="0.2">
      <c r="A571" s="6">
        <f>'TtT V5-1 TS'!$B762</f>
        <v>8</v>
      </c>
      <c r="B571" s="6" t="e">
        <f>'TtT V5-1 TS'!#REF!</f>
        <v>#REF!</v>
      </c>
      <c r="C571" s="6" t="str" cm="1">
        <f t="array" ref="C571">_xlfn.IFS('TtT V5-1 TS'!AD762="na","na",'TtT V5-1 TS'!AD762='TtT V5-1 TS'!AF762,_xlfn.CONCAT('TtT V5-1 TS'!AE762),'TtT V5-1 TS'!AD762&lt;&gt;'TtT V5-1 TS'!AF762,_xlfn.CONCAT('TtT V5-1 TS'!AE762,"-",'TtT V5-1 TS'!AG762))</f>
        <v>na</v>
      </c>
      <c r="D571" s="14" t="str">
        <f>_xlfn.CONCAT("[",TEXT('TtT V5-1 TS'!G762,"mm" ),"m; bis ",TEXT('TtT V5-1 TS'!J762,"hh:mm")," --- Folie ",Foliennotizen[[#This Row],[Folien]]," (",TEXT('TtT V5-1 TS'!AH762,"#"),")]")</f>
        <v>[30m; bis 16:03 --- Folie na (na)]</v>
      </c>
      <c r="E571" s="6" t="str">
        <f>_xlfn.CONCAT(CHAR(10),"ID: ",'TtT V5-1 TS'!L762," | Einheit ",'TtT V5-1 TS'!M762,": ",'TtT V5-1 TS'!N762," | Baustein ",'TtT V5-1 TS'!O762,": ",'TtT V5-1 TS'!P762)</f>
        <v xml:space="preserve">
ID: 22.04.01.01_p_EN | Einheit 22: Evaluation, Feedback and Farewell | Baustein 4: Feedback</v>
      </c>
      <c r="F571" s="6" t="str">
        <f>_xlfn.CONCAT(CHAR(10),"Inhalt ",'TtT V5-1 TS'!Q762,": ",'TtT V5-1 TS'!R762," (",'TtT V5-1 TS'!S762,") | Schritt ",'TtT V5-1 TS'!T762,": ",'TtT V5-1 TS'!U762)</f>
        <v xml:space="preserve">
Inhalt 1: Feedback of WL  (Fried Egg) | Schritt 1: Participants provide input</v>
      </c>
      <c r="G571" s="6" t="str">
        <f>_xlfn.CONCAT(CHAR(10),CHAR(10),"Aktive Rolle:",CHAR(10),'TtT V5-1 TS'!Z762)</f>
        <v xml:space="preserve">
Aktive Rolle:
Task:
- Distribute blank moderation cards to participants
- ‘’We look forward to your voluntary feedback. Feel free to use the fried egg for the evaluation"
- (1) The yellow of the egg: I really liked that!
- (2) The egg white: That was just right!
- (3) Outside: That was too short! 
- Please limit each moderation card to one sentence.
- Pin the moderation cards to the appropriate place on the fried egg on the way out</v>
      </c>
      <c r="H571" s="6" t="str">
        <f>IF(ISBLANK('TtT V5-1 TS'!AA762),"",_xlfn.CONCAT(CHAR(10),CHAR(10),"Passive Rolle:",CHAR(10),'TtT V5-1 TS'!AA762))</f>
        <v/>
      </c>
      <c r="I571" s="6" t="str">
        <f>IF(ISBLANK('TtT V5-1 TS'!AB762),"",_xlfn.CONCAT(CHAR(10),CHAR(10),"--- Text für Chat---",CHAR(10),'TtT V5-1 TS'!AB762))</f>
        <v/>
      </c>
      <c r="J571" s="6" t="str">
        <f>IF(ISBLANK('TtT V5-1 TS'!AK762),"",_xlfn.CONCAT(CHAR(10),CHAR(10),"--- Ressource für Chat---",CHAR(10),'TtT V5-1 TS'!AK762))</f>
        <v/>
      </c>
      <c r="K571" s="6" t="str">
        <f t="shared" si="5"/>
        <v xml:space="preserve">
-*/-*/-*/-*/-*/-*/-*/-*/-*/-*/-*/-*/-*/-*/-*/-*/-*/-*/-*/-*/</v>
      </c>
      <c r="L571" s="7" t="str">
        <f>_xlfn.CONCAT(CHAR(10),Foliennotizen[[#This Row],[von bis - BS-Teilung]:[Zusatz Notes]])</f>
        <v xml:space="preserve">
[30m; bis 16:03 --- Folie na (na)]
ID: 22.04.01.01_p_EN | Einheit 22: Evaluation, Feedback and Farewell | Baustein 4: Feedback
Inhalt 1: Feedback of WL  (Fried Egg) | Schritt 1: Participants provide input
Aktive Rolle:
Task:
- Distribute blank moderation cards to participants
- ‘’We look forward to your voluntary feedback. Feel free to use the fried egg for the evaluation"
- (1) The yellow of the egg: I really liked that!
- (2) The egg white: That was just right!
- (3) Outside: That was too short! 
- Please limit each moderation card to one sentence.
- Pin the moderation cards to the appropriate place on the fried egg on the way out
-*/-*/-*/-*/-*/-*/-*/-*/-*/-*/-*/-*/-*/-*/-*/-*/-*/-*/-*/-*/</v>
      </c>
    </row>
    <row r="572" spans="1:12" x14ac:dyDescent="0.2">
      <c r="A572" s="6">
        <f>'TtT V5-1 TS'!$B763</f>
        <v>8</v>
      </c>
      <c r="B572" s="6" t="e">
        <f>'TtT V5-1 TS'!#REF!</f>
        <v>#REF!</v>
      </c>
      <c r="C572" s="6" t="str" cm="1">
        <f t="array" ref="C572">_xlfn.IFS('TtT V5-1 TS'!AD763="na","na",'TtT V5-1 TS'!AD763='TtT V5-1 TS'!AF763,_xlfn.CONCAT('TtT V5-1 TS'!AE763),'TtT V5-1 TS'!AD763&lt;&gt;'TtT V5-1 TS'!AF763,_xlfn.CONCAT('TtT V5-1 TS'!AE763,"-",'TtT V5-1 TS'!AG763))</f>
        <v>22.7-22.8</v>
      </c>
      <c r="D572" s="14" t="str">
        <f>_xlfn.CONCAT("[",TEXT('TtT V5-1 TS'!G763,"mm" ),"m; bis ",TEXT('TtT V5-1 TS'!J763,"hh:mm")," --- Folie ",Foliennotizen[[#This Row],[Folien]]," (",TEXT('TtT V5-1 TS'!AH763,"#"),")]")</f>
        <v>[04m; bis 16:07 --- Folie 22.7-22.8 (2)]</v>
      </c>
      <c r="E572" s="6" t="str">
        <f>_xlfn.CONCAT(CHAR(10),"ID: ",'TtT V5-1 TS'!L763," | Einheit ",'TtT V5-1 TS'!M763,": ",'TtT V5-1 TS'!N763," | Baustein ",'TtT V5-1 TS'!O763,": ",'TtT V5-1 TS'!P763)</f>
        <v xml:space="preserve">
ID: 22.05.01.01_p_EN | Einheit 22: Evaluation, Feedback and Farewell | Baustein 5: Farewell</v>
      </c>
      <c r="F572" s="6" t="str">
        <f>_xlfn.CONCAT(CHAR(10),"Inhalt ",'TtT V5-1 TS'!Q763,": ",'TtT V5-1 TS'!R763," (",'TtT V5-1 TS'!S763,") | Schritt ",'TtT V5-1 TS'!T763,": ",'TtT V5-1 TS'!U763)</f>
        <v xml:space="preserve">
Inhalt 1: Conclusion (Talk) | Schritt 1: WL speaks</v>
      </c>
      <c r="G572" s="6" t="str">
        <f>_xlfn.CONCAT(CHAR(10),CHAR(10),"Aktive Rolle:",CHAR(10),'TtT V5-1 TS'!Z763)</f>
        <v xml:space="preserve">
Aktive Rolle:
WL initiates the end of the workshop</v>
      </c>
      <c r="H572" s="6" t="str">
        <f>IF(ISBLANK('TtT V5-1 TS'!AA763),"",_xlfn.CONCAT(CHAR(10),CHAR(10),"Passive Rolle:",CHAR(10),'TtT V5-1 TS'!AA763))</f>
        <v/>
      </c>
      <c r="I572" s="6" t="str">
        <f>IF(ISBLANK('TtT V5-1 TS'!AB763),"",_xlfn.CONCAT(CHAR(10),CHAR(10),"--- Text für Chat---",CHAR(10),'TtT V5-1 TS'!AB763))</f>
        <v/>
      </c>
      <c r="J572" s="6" t="str">
        <f>IF(ISBLANK('TtT V5-1 TS'!AK763),"",_xlfn.CONCAT(CHAR(10),CHAR(10),"--- Ressource für Chat---",CHAR(10),'TtT V5-1 TS'!AK763))</f>
        <v/>
      </c>
      <c r="K572" s="6" t="str">
        <f t="shared" si="5"/>
        <v xml:space="preserve">
-*/-*/-*/-*/-*/-*/-*/-*/-*/-*/-*/-*/-*/-*/-*/-*/-*/-*/-*/-*/</v>
      </c>
      <c r="L572" s="7" t="str">
        <f>_xlfn.CONCAT(CHAR(10),Foliennotizen[[#This Row],[von bis - BS-Teilung]:[Zusatz Notes]])</f>
        <v xml:space="preserve">
[04m; bis 16:07 --- Folie 22.7-22.8 (2)]
ID: 22.05.01.01_p_EN | Einheit 22: Evaluation, Feedback and Farewell | Baustein 5: Farewell
Inhalt 1: Conclusion (Talk) | Schritt 1: WL speaks
Aktive Rolle:
WL initiates the end of the workshop
-*/-*/-*/-*/-*/-*/-*/-*/-*/-*/-*/-*/-*/-*/-*/-*/-*/-*/-*/-*/</v>
      </c>
    </row>
    <row r="573" spans="1:12" x14ac:dyDescent="0.2">
      <c r="A573" s="6">
        <f>'TtT V5-1 TS'!$B765</f>
        <v>8</v>
      </c>
      <c r="B573" s="6" t="e">
        <f>'TtT V5-1 TS'!#REF!</f>
        <v>#REF!</v>
      </c>
      <c r="C573" s="6" t="str" cm="1">
        <f t="array" ref="C573">_xlfn.IFS('TtT V5-1 TS'!AD765="na","na",'TtT V5-1 TS'!AD765='TtT V5-1 TS'!AF765,_xlfn.CONCAT('TtT V5-1 TS'!AE765),'TtT V5-1 TS'!AD765&lt;&gt;'TtT V5-1 TS'!AF765,_xlfn.CONCAT('TtT V5-1 TS'!AE765,"-",'TtT V5-1 TS'!AG765))</f>
        <v>na</v>
      </c>
      <c r="D573" s="14" t="str">
        <f>_xlfn.CONCAT("[",TEXT('TtT V5-1 TS'!G765,"mm" ),"m; bis ",TEXT('TtT V5-1 TS'!J765,"hh:mm")," --- Folie ",Foliennotizen[[#This Row],[Folien]]," (",TEXT('TtT V5-1 TS'!AH765,"#"),")]")</f>
        <v>[23m; bis 16:30 --- Folie na (na)]</v>
      </c>
      <c r="E573" s="6" t="str">
        <f>_xlfn.CONCAT(CHAR(10),"ID: ",'TtT V5-1 TS'!L765," | Einheit ",'TtT V5-1 TS'!M765,": ",'TtT V5-1 TS'!N765," | Baustein ",'TtT V5-1 TS'!O765,": ",'TtT V5-1 TS'!P765)</f>
        <v xml:space="preserve">
ID: 22.07.01.01_p_EN | Einheit 22: Evaluation, Feedback and Farewell | Baustein 7: Conclusion and Buffer</v>
      </c>
      <c r="F573" s="6" t="str">
        <f>_xlfn.CONCAT(CHAR(10),"Inhalt ",'TtT V5-1 TS'!Q765,": ",'TtT V5-1 TS'!R765," (",'TtT V5-1 TS'!S765,") | Schritt ",'TtT V5-1 TS'!T765,": ",'TtT V5-1 TS'!U765)</f>
        <v xml:space="preserve">
Inhalt 1: na (na) | Schritt 1: na</v>
      </c>
      <c r="G573" s="6" t="str">
        <f>_xlfn.CONCAT(CHAR(10),CHAR(10),"Aktive Rolle:",CHAR(10),'TtT V5-1 TS'!Z765)</f>
        <v xml:space="preserve">
Aktive Rolle:
na</v>
      </c>
      <c r="H573" s="6" t="str">
        <f>IF(ISBLANK('TtT V5-1 TS'!AA765),"",_xlfn.CONCAT(CHAR(10),CHAR(10),"Passive Rolle:",CHAR(10),'TtT V5-1 TS'!AA765))</f>
        <v/>
      </c>
      <c r="I573" s="6" t="str">
        <f>IF(ISBLANK('TtT V5-1 TS'!AB765),"",_xlfn.CONCAT(CHAR(10),CHAR(10),"--- Text für Chat---",CHAR(10),'TtT V5-1 TS'!AB765))</f>
        <v/>
      </c>
      <c r="J573" s="6" t="str">
        <f>IF(ISBLANK('TtT V5-1 TS'!AK765),"",_xlfn.CONCAT(CHAR(10),CHAR(10),"--- Ressource für Chat---",CHAR(10),'TtT V5-1 TS'!AK765))</f>
        <v/>
      </c>
      <c r="K573" s="6" t="str">
        <f t="shared" si="5"/>
        <v xml:space="preserve">
-*/-*/-*/-*/-*/-*/-*/-*/-*/-*/-*/-*/-*/-*/-*/-*/-*/-*/-*/-*/</v>
      </c>
      <c r="L573" s="7" t="str">
        <f>_xlfn.CONCAT(CHAR(10),Foliennotizen[[#This Row],[von bis - BS-Teilung]:[Zusatz Notes]])</f>
        <v xml:space="preserve">
[23m; bis 16:30 --- Folie na (na)]
ID: 22.07.01.01_p_EN | Einheit 22: Evaluation, Feedback and Farewell | Baustein 7: Conclusion and Buffer
Inhalt 1: na (na) | Schritt 1: na
Aktive Rolle:
na
-*/-*/-*/-*/-*/-*/-*/-*/-*/-*/-*/-*/-*/-*/-*/-*/-*/-*/-*/-*/</v>
      </c>
    </row>
  </sheetData>
  <mergeCells count="2">
    <mergeCell ref="A1:C1"/>
    <mergeCell ref="D1:K1"/>
  </mergeCells>
  <phoneticPr fontId="3" type="noConversion"/>
  <pageMargins left="0.7" right="0.7" top="0.78740157499999996" bottom="0.78740157499999996"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TtT V5-1 TS</vt:lpstr>
      <vt:lpstr>notes-slides (DE generisch)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Mühlichen</dc:creator>
  <cp:lastModifiedBy>Katarzyna Biernacka</cp:lastModifiedBy>
  <cp:lastPrinted>2021-04-19T08:54:16Z</cp:lastPrinted>
  <dcterms:created xsi:type="dcterms:W3CDTF">2015-06-05T18:19:34Z</dcterms:created>
  <dcterms:modified xsi:type="dcterms:W3CDTF">2024-10-31T08:06:55Z</dcterms:modified>
</cp:coreProperties>
</file>