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\Desktop\Module 1\Crowdfunding Analysis\"/>
    </mc:Choice>
  </mc:AlternateContent>
  <xr:revisionPtr revIDLastSave="0" documentId="13_ncr:1_{DF38F6B9-35F3-4EED-BCC2-5A2459330473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Chart1" sheetId="12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8" r:id="rId8"/>
    <sheet name="Successful US Kickstarters (2)" sheetId="11" state="hidden" r:id="rId9"/>
    <sheet name="Failed US Kickstarters (2)" sheetId="10" state="hidden" r:id="rId10"/>
    <sheet name="Descriptive Statistics" sheetId="9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C4" i="9"/>
  <c r="B7" i="9"/>
  <c r="B6" i="9"/>
  <c r="B5" i="9"/>
  <c r="B4" i="9"/>
  <c r="C22" i="9"/>
  <c r="C21" i="9"/>
  <c r="C19" i="9"/>
  <c r="B19" i="9"/>
  <c r="B22" i="9"/>
  <c r="B21" i="9"/>
  <c r="C18" i="9"/>
  <c r="B18" i="9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<sst xmlns="http://schemas.openxmlformats.org/spreadsheetml/2006/main" count="39505" uniqueCount="8398">
  <si>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</si>
  <si>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</si>
  <si>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</si>
  <si>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</si>
  <si>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</si>
  <si>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</si>
  <si>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</si>
  <si>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</si>
  <si>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</si>
  <si>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</si>
  <si>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</si>
  <si>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</si>
  <si>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</si>
  <si>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</si>
  <si>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</si>
  <si>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</si>
  <si>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</si>
  <si>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</si>
  <si>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</si>
  <si>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</si>
  <si>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</si>
  <si>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</si>
  <si>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</si>
  <si>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</si>
  <si>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</si>
  <si>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</si>
  <si>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</si>
  <si>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</si>
  <si>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</si>
  <si>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</si>
  <si>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</si>
  <si>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</si>
  <si>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</si>
  <si>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</si>
  <si>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</si>
  <si>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</si>
  <si>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</si>
  <si>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</si>
  <si>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</si>
  <si>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</si>
  <si>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</si>
  <si>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</si>
  <si>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</si>
  <si>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</si>
  <si>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</si>
  <si>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</si>
  <si>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</si>
  <si>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</si>
  <si>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</si>
  <si>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</si>
  <si>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</si>
  <si>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</si>
  <si>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</si>
  <si>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</si>
  <si>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</si>
  <si>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</si>
  <si>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</si>
  <si>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</si>
  <si>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</si>
  <si>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</si>
  <si>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</si>
  <si>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</si>
  <si>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</si>
  <si>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</si>
  <si>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</si>
  <si>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</si>
  <si>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</si>
  <si>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</si>
  <si>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</si>
  <si>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</si>
  <si>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</si>
  <si>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</si>
  <si>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</si>
  <si>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</si>
  <si>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</si>
  <si>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</si>
  <si>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</si>
  <si>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</si>
  <si>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</si>
  <si>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</si>
  <si>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</si>
  <si>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</si>
  <si>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</si>
  <si>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</si>
  <si>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</si>
  <si>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</si>
  <si>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</si>
  <si>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</si>
  <si>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</si>
  <si>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</si>
  <si>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</si>
  <si>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</si>
  <si>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</si>
  <si>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</si>
  <si>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</si>
  <si>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</si>
  <si>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</si>
  <si>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</si>
  <si>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</si>
  <si>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</si>
  <si>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</si>
  <si>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</si>
  <si>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</si>
  <si>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</si>
  <si>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</si>
  <si>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</si>
  <si>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</si>
  <si>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</si>
  <si>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</si>
  <si>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</si>
  <si>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</si>
  <si>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</si>
  <si>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</si>
  <si>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</si>
  <si>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</si>
  <si>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</si>
  <si>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</si>
  <si>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</si>
  <si>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</si>
  <si>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</si>
  <si>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</si>
  <si>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</si>
  <si>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</si>
  <si>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</si>
  <si>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</si>
  <si>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</si>
  <si>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</si>
  <si>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</si>
  <si>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</si>
  <si>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</si>
  <si>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</si>
  <si>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</si>
  <si>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</si>
  <si>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</si>
  <si>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</si>
  <si>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</si>
  <si>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</si>
  <si>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</si>
  <si>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</si>
  <si>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</si>
  <si>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</si>
  <si>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</si>
  <si>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</si>
  <si>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</si>
  <si>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</si>
  <si>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</si>
  <si>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</si>
  <si>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</si>
  <si>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</si>
  <si>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</si>
  <si>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</si>
  <si>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</si>
  <si>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</si>
  <si>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</si>
  <si>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</si>
  <si>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</si>
  <si>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</si>
  <si>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</si>
  <si>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</si>
  <si>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</si>
  <si>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</si>
  <si>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</si>
  <si>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</si>
  <si>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</si>
  <si>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</si>
  <si>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</si>
  <si>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</si>
  <si>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</si>
  <si>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</si>
  <si>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</si>
  <si>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</si>
  <si>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</si>
  <si>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</si>
  <si>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</si>
  <si>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</si>
  <si>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</si>
  <si>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</si>
  <si>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</si>
  <si>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</si>
  <si>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</si>
  <si>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</si>
  <si>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</si>
  <si>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</si>
  <si>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</si>
  <si>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</si>
  <si>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</si>
  <si>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</si>
  <si>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</si>
  <si>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</si>
  <si>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</si>
  <si>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</si>
  <si>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</si>
  <si>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</si>
  <si>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</si>
  <si>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</si>
  <si>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</si>
  <si>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</si>
  <si>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</si>
  <si>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</si>
  <si>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</si>
  <si>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</si>
  <si>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</si>
  <si>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</si>
  <si>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</si>
  <si>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</si>
  <si>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</si>
  <si>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</si>
  <si>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</si>
  <si>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</si>
  <si>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</si>
  <si>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</si>
  <si>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</si>
  <si>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</si>
  <si>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</si>
  <si>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</si>
  <si>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</si>
  <si>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</si>
  <si>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</si>
  <si>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</si>
  <si>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</si>
  <si>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</si>
  <si>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</si>
  <si>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</si>
  <si>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</si>
  <si>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</si>
  <si>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</si>
  <si>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</si>
  <si>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</si>
  <si>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</si>
  <si>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</si>
  <si>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</si>
  <si>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</si>
  <si>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</si>
  <si>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</si>
  <si>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</si>
  <si>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</si>
  <si>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</si>
  <si>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</si>
  <si>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</si>
  <si>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</si>
  <si>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</si>
  <si>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</si>
  <si>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</si>
  <si>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</si>
  <si>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</si>
  <si>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</si>
  <si>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</si>
  <si>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</si>
  <si>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</si>
  <si>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</si>
  <si>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</si>
  <si>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</si>
  <si>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</si>
  <si>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</si>
  <si>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</si>
  <si>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</si>
  <si>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</si>
  <si>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</si>
  <si>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</si>
  <si>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</si>
  <si>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</si>
  <si>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</si>
  <si>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</si>
  <si>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</si>
  <si>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</si>
  <si>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</si>
  <si>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</si>
  <si>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</si>
  <si>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</si>
  <si>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</si>
  <si>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</si>
  <si>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</si>
  <si>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</si>
  <si>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</si>
  <si>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</si>
  <si>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</si>
  <si>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</si>
  <si>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</si>
  <si>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</si>
  <si>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</si>
  <si>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</si>
  <si>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</si>
  <si>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</si>
  <si>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</si>
  <si>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</si>
  <si>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</si>
  <si>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</si>
  <si>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</si>
  <si>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</si>
  <si>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</si>
  <si>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</si>
  <si>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</si>
  <si>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</si>
  <si>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</si>
  <si>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</si>
  <si>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</si>
  <si>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</si>
  <si>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</si>
  <si>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</si>
  <si>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</si>
  <si>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</si>
  <si>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</si>
  <si>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</si>
  <si>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</si>
  <si>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</si>
  <si>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</si>
  <si>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</si>
  <si>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</si>
  <si>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</si>
  <si>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</si>
  <si>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</si>
  <si>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</si>
  <si>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</si>
  <si>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</si>
  <si>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</si>
  <si>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</si>
  <si>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</si>
  <si>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</si>
  <si>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</si>
  <si>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</si>
  <si>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</si>
  <si>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</si>
  <si>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</si>
  <si>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</si>
  <si>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</si>
  <si>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</si>
  <si>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</si>
  <si>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</si>
  <si>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</si>
  <si>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</si>
  <si>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</si>
  <si>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</si>
  <si>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</si>
  <si>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</si>
  <si>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</si>
  <si>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</si>
  <si>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</si>
  <si>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</si>
  <si>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</si>
  <si>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</si>
  <si>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</si>
  <si>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</si>
  <si>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</si>
  <si>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</si>
  <si>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</si>
  <si>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</si>
  <si>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</si>
  <si>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</si>
  <si>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</si>
  <si>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</si>
  <si>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</si>
  <si>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</si>
  <si>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</si>
  <si>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</si>
  <si>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</si>
  <si>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</si>
  <si>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</si>
  <si>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</si>
  <si>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</si>
  <si>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</si>
  <si>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</si>
  <si>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</si>
  <si>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</si>
  <si>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</si>
  <si>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</si>
  <si>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</si>
  <si>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</si>
  <si>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</si>
  <si>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</si>
  <si>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</si>
  <si>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</si>
  <si>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</si>
  <si>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</si>
  <si>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</si>
  <si>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</si>
  <si>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</si>
  <si>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</si>
  <si>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</si>
  <si>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</si>
  <si>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</si>
  <si>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</si>
  <si>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</si>
  <si>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</si>
  <si>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</si>
  <si>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</si>
  <si>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</si>
  <si>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</si>
  <si>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</si>
  <si>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</si>
  <si>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</si>
  <si>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</si>
  <si>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</si>
  <si>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</si>
  <si>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</si>
  <si>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</si>
  <si>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</si>
  <si>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</si>
  <si>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</si>
  <si>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</si>
  <si>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</si>
  <si>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</si>
  <si>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</si>
  <si>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</si>
  <si>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</si>
  <si>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</si>
  <si>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</si>
  <si>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</si>
  <si>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</si>
  <si>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</si>
  <si>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</si>
  <si>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</si>
  <si>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</si>
  <si>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</si>
  <si>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</si>
  <si>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</si>
  <si>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</si>
  <si>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</si>
  <si>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</si>
  <si>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</si>
  <si>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</si>
  <si>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</si>
  <si>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</si>
  <si>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</si>
  <si>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</si>
  <si>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</si>
  <si>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</si>
  <si>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</si>
  <si>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</si>
  <si>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</si>
  <si>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</si>
  <si>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</si>
  <si>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</si>
  <si>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</si>
  <si>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</si>
  <si>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</si>
  <si>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</si>
  <si>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</si>
  <si>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</si>
  <si>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</si>
  <si>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</si>
  <si>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</si>
  <si>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</si>
  <si>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</si>
  <si>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</si>
  <si>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</si>
  <si>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</si>
  <si>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</si>
  <si>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</si>
  <si>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</si>
  <si>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</si>
  <si>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</si>
  <si>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</si>
  <si>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</si>
  <si>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</si>
  <si>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</si>
  <si>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</si>
  <si>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</si>
  <si>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</si>
  <si>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</si>
  <si>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</si>
  <si>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</si>
  <si>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</si>
  <si>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</si>
  <si>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</si>
  <si>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</si>
  <si>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</si>
  <si>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</si>
  <si>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</si>
  <si>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</si>
  <si>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</si>
  <si>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</si>
  <si>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</si>
  <si>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</si>
  <si>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</si>
  <si>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</si>
  <si>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</si>
  <si>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</si>
  <si>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</si>
  <si>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</si>
  <si>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</si>
  <si>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</si>
  <si>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</si>
  <si>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</si>
  <si>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</si>
  <si>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</si>
  <si>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</si>
  <si>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</si>
  <si>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</si>
  <si>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</si>
  <si>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</si>
  <si>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</si>
  <si>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</si>
  <si>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</si>
  <si>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</si>
  <si>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</si>
  <si>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</si>
  <si>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</si>
  <si>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</si>
  <si>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</si>
  <si>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</si>
  <si>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</si>
  <si>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</si>
  <si>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</si>
  <si>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</si>
  <si>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</si>
  <si>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</si>
  <si>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</si>
  <si>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</si>
  <si>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</si>
  <si>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</si>
  <si>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</si>
  <si>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</si>
  <si>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</si>
  <si>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</si>
  <si>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</si>
  <si>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</si>
  <si>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</si>
  <si>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</si>
  <si>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</si>
  <si>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</si>
  <si>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</si>
  <si>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</si>
  <si>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</si>
  <si>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</si>
  <si>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</si>
  <si>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</si>
  <si>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</si>
  <si>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</si>
  <si>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</si>
  <si>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</si>
  <si>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</si>
  <si>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</si>
  <si>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</si>
  <si>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</si>
  <si>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</si>
  <si>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</si>
  <si>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</si>
  <si>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</si>
  <si>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</si>
  <si>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</si>
  <si>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</si>
  <si>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</si>
  <si>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</si>
  <si>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</si>
  <si>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</si>
  <si>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</si>
  <si>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</si>
  <si>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</si>
  <si>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</si>
  <si>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</si>
  <si>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</si>
  <si>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</si>
  <si>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</si>
  <si>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</si>
  <si>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</si>
  <si>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</si>
  <si>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</si>
  <si>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</si>
  <si>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</si>
  <si>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</si>
  <si>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</si>
  <si>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</si>
  <si>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</si>
  <si>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</si>
  <si>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</si>
  <si>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</si>
  <si>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</si>
  <si>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</si>
  <si>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</si>
  <si>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</si>
  <si>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</si>
  <si>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</si>
  <si>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</si>
  <si>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</si>
  <si>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</si>
  <si>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</si>
  <si>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</si>
  <si>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</si>
  <si>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</si>
  <si>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</si>
  <si>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</si>
  <si>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</si>
  <si>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</si>
  <si>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</si>
  <si>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</si>
  <si>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</si>
  <si>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</si>
  <si>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</si>
  <si>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</si>
  <si>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</si>
  <si>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</si>
  <si>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</si>
  <si>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</si>
  <si>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</si>
  <si>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</si>
  <si>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</si>
  <si>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</si>
  <si>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</si>
  <si>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</si>
  <si>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</si>
  <si>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</si>
  <si>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</si>
  <si>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</si>
  <si>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</si>
  <si>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</si>
  <si>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</si>
  <si>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</si>
  <si>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</si>
  <si>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</si>
  <si>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</si>
  <si>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</si>
  <si>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</si>
  <si>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</si>
  <si>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</si>
  <si>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</si>
  <si>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</si>
  <si>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</si>
  <si>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</si>
  <si>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</si>
  <si>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</si>
  <si>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</si>
  <si>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</si>
  <si>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</si>
  <si>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</si>
  <si>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</si>
  <si>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</si>
  <si>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</si>
  <si>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</si>
  <si>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</si>
  <si>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</si>
  <si>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</si>
  <si>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</si>
  <si>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</si>
  <si>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</si>
  <si>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</si>
  <si>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</si>
  <si>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</si>
  <si>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</si>
  <si>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</si>
  <si>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</si>
  <si>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</si>
  <si>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</si>
  <si>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</si>
  <si>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</si>
  <si>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</si>
  <si>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</si>
  <si>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</si>
  <si>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</si>
  <si>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</si>
  <si>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</si>
  <si>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</si>
  <si>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</si>
  <si>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</si>
  <si>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</si>
  <si>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</si>
  <si>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</si>
  <si>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</si>
  <si>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</si>
  <si>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</si>
  <si>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</si>
  <si>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</si>
  <si>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</si>
  <si>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</si>
  <si>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</si>
  <si>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</si>
  <si>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</si>
  <si>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</si>
  <si>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</si>
  <si>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</si>
  <si>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</si>
  <si>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</si>
  <si>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</si>
  <si>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</si>
  <si>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</si>
  <si>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</si>
  <si>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</si>
  <si>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</si>
  <si>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</si>
  <si>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</si>
  <si>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</si>
  <si>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</si>
  <si>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</si>
  <si>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</si>
  <si>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</si>
  <si>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</si>
  <si>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</si>
  <si>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</si>
  <si>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</si>
  <si>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</si>
  <si>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</si>
  <si>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</si>
  <si>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</si>
  <si>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</si>
  <si>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</si>
  <si>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</si>
  <si>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</si>
  <si>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</si>
  <si>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</si>
  <si>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</si>
  <si>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</si>
  <si>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</si>
  <si>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</si>
  <si>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</si>
  <si>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</si>
  <si>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</si>
  <si>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</si>
  <si>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</si>
  <si>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</si>
  <si>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</si>
  <si>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</si>
  <si>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</si>
  <si>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</si>
  <si>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</si>
  <si>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</si>
  <si>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</si>
  <si>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</si>
  <si>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</si>
  <si>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</si>
  <si>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</si>
  <si>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</si>
  <si>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</si>
  <si>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</si>
  <si>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</si>
  <si>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</si>
  <si>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</si>
  <si>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</si>
  <si>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</si>
  <si>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</si>
  <si>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</si>
  <si>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</si>
  <si>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</si>
  <si>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</si>
  <si>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</si>
  <si>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</si>
  <si>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</si>
  <si>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</si>
  <si>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</si>
  <si>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</si>
  <si>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</si>
  <si>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</si>
  <si>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</si>
  <si>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</si>
  <si>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</si>
  <si>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</si>
  <si>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</si>
  <si>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</si>
  <si>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</si>
  <si>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</si>
  <si>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</si>
  <si>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</si>
  <si>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</si>
  <si>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</si>
  <si>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</si>
  <si>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</si>
  <si>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</si>
  <si>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</si>
  <si>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</si>
  <si>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</si>
  <si>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</si>
  <si>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</si>
  <si>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</si>
  <si>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</si>
  <si>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</si>
  <si>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</si>
  <si>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</si>
  <si>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</si>
  <si>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</si>
  <si>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</si>
  <si>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</si>
  <si>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</si>
  <si>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</si>
  <si>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</si>
  <si>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</si>
  <si>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</si>
  <si>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</si>
  <si>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</si>
  <si>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</si>
  <si>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</si>
  <si>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</si>
  <si>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</si>
  <si>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</si>
  <si>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</si>
  <si>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</si>
  <si>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</si>
  <si>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</si>
  <si>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</si>
  <si>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</si>
  <si>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</si>
  <si>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</si>
  <si>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</si>
  <si>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</si>
  <si>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</si>
  <si>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</si>
  <si>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</si>
  <si>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</si>
  <si>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</si>
  <si>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</si>
  <si>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</si>
  <si>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</si>
  <si>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</si>
  <si>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</si>
  <si>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</si>
  <si>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</si>
  <si>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</si>
  <si>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</si>
  <si>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</si>
  <si>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</si>
  <si>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</si>
  <si>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</si>
  <si>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</si>
  <si>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</si>
  <si>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</si>
  <si>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</si>
  <si>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</si>
  <si>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</si>
  <si>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</si>
  <si>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</si>
  <si>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</si>
  <si>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</si>
  <si>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</si>
  <si>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</si>
  <si>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</si>
  <si>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</si>
  <si>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</si>
  <si>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</si>
  <si>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</si>
  <si>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</si>
  <si>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</si>
  <si>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</si>
  <si>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</si>
  <si>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</si>
  <si>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</si>
  <si>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</si>
  <si>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</si>
  <si>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</si>
  <si>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</si>
  <si>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</si>
  <si>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</si>
  <si>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</si>
  <si>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</si>
  <si>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</si>
  <si>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</si>
  <si>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</si>
  <si>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</si>
  <si>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</si>
  <si>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</si>
  <si>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</si>
  <si>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</si>
  <si>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</si>
  <si>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</si>
  <si>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</si>
  <si>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</si>
  <si>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</si>
  <si>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</si>
  <si>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</si>
  <si>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</si>
  <si>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</si>
  <si>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</si>
  <si>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</si>
  <si>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</si>
  <si>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</si>
  <si>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</si>
  <si>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</si>
  <si>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</si>
  <si>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</si>
  <si>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</si>
  <si>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</si>
  <si>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</si>
  <si>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</si>
  <si>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</si>
  <si>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</si>
  <si>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</si>
  <si>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</si>
  <si>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</si>
  <si>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</si>
  <si>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</si>
  <si>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</si>
  <si>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</si>
  <si>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</si>
  <si>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</si>
  <si>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</si>
  <si>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</si>
  <si>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</si>
  <si>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</si>
  <si>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</si>
  <si>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</si>
  <si>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</si>
  <si>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</si>
  <si>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</si>
  <si>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</si>
  <si>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</si>
  <si>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</si>
  <si>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</si>
  <si>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</si>
  <si>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</si>
  <si>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</si>
  <si>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</si>
  <si>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</si>
  <si>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</si>
  <si>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</si>
  <si>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</si>
  <si>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</si>
  <si>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</si>
  <si>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</si>
  <si>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</si>
  <si>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</si>
  <si>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</si>
  <si>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</si>
  <si>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</si>
  <si>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</si>
  <si>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</si>
  <si>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</si>
  <si>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</si>
  <si>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</si>
  <si>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</si>
  <si>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</si>
  <si>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</si>
  <si>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</si>
  <si>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</si>
  <si>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</si>
  <si>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</si>
  <si>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</si>
  <si>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</si>
  <si>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</si>
  <si>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</si>
  <si>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</si>
  <si>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</si>
  <si>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</si>
  <si>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</si>
  <si>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</si>
  <si>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</si>
  <si>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</si>
  <si>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</si>
  <si>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</si>
  <si>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</si>
  <si>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</si>
  <si>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</si>
  <si>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</si>
  <si>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</si>
  <si>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</si>
  <si>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</si>
  <si>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</si>
  <si>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</si>
  <si>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</si>
  <si>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</si>
  <si>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</si>
  <si>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</si>
  <si>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</si>
  <si>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</si>
  <si>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</si>
  <si>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</si>
  <si>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</si>
  <si>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</si>
  <si>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</si>
  <si>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</si>
  <si>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</si>
  <si>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</si>
  <si>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</si>
  <si>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</si>
  <si>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</si>
  <si>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</si>
  <si>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</si>
  <si>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</si>
  <si>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</si>
  <si>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</si>
  <si>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</si>
  <si>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</si>
  <si>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</si>
  <si>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</si>
  <si>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</si>
  <si>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</si>
  <si>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</si>
  <si>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</si>
  <si>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</si>
  <si>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</si>
  <si>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</si>
  <si>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</si>
  <si>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</si>
  <si>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</si>
  <si>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</si>
  <si>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</si>
  <si>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</si>
  <si>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</si>
  <si>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</si>
  <si>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</si>
  <si>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</si>
  <si>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</si>
  <si>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</si>
  <si>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</si>
  <si>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</si>
  <si>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</si>
  <si>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</si>
  <si>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</si>
  <si>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</si>
  <si>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</si>
  <si>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</si>
  <si>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</si>
  <si>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</si>
  <si>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</si>
  <si>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</si>
  <si>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</si>
  <si>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</si>
  <si>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</si>
  <si>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</si>
  <si>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</si>
  <si>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</si>
  <si>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</si>
  <si>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</si>
  <si>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</si>
  <si>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</si>
  <si>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</si>
  <si>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</si>
  <si>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</si>
  <si>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</si>
  <si>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</si>
  <si>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</si>
  <si>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</si>
  <si>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</si>
  <si>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</si>
  <si>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</si>
  <si>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</si>
  <si>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</si>
  <si>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</si>
  <si>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</si>
  <si>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</si>
  <si>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</si>
  <si>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</si>
  <si>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</si>
  <si>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</si>
  <si>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</si>
  <si>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</si>
  <si>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</si>
  <si>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</si>
  <si>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</si>
  <si>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</si>
  <si>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</si>
  <si>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</si>
  <si>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</si>
  <si>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</si>
  <si>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</si>
  <si>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</si>
  <si>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</si>
  <si>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</si>
  <si>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</si>
  <si>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</si>
  <si>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</si>
  <si>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</si>
  <si>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</si>
  <si>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</si>
  <si>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</si>
  <si>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</si>
  <si>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</si>
  <si>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</si>
  <si>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</si>
  <si>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</si>
  <si>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</si>
  <si>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</si>
  <si>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</si>
  <si>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</si>
  <si>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</si>
  <si>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</si>
  <si>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</si>
  <si>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</si>
  <si>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</si>
  <si>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</si>
  <si>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</si>
  <si>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</si>
  <si>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</si>
  <si>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</si>
  <si>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</si>
  <si>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</si>
  <si>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</si>
  <si>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</si>
  <si>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</si>
  <si>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</si>
  <si>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</si>
  <si>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</si>
  <si>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</si>
  <si>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</si>
  <si>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</si>
  <si>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</si>
  <si>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</si>
  <si>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</si>
  <si>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</si>
  <si>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</si>
  <si>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</si>
  <si>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</si>
  <si>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</si>
  <si>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</si>
  <si>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</si>
  <si>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</si>
  <si>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</si>
  <si>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</si>
  <si>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</si>
  <si>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</si>
  <si>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</si>
  <si>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</si>
  <si>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</si>
  <si>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</si>
  <si>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</si>
  <si>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</si>
  <si>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</si>
  <si>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</si>
  <si>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</si>
  <si>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</si>
  <si>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</si>
  <si>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</si>
  <si>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</si>
  <si>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</si>
  <si>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</si>
  <si>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</si>
  <si>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</si>
  <si>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</si>
  <si>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</si>
  <si>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</si>
  <si>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</si>
  <si>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</si>
  <si>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</si>
  <si>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</si>
  <si>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</si>
  <si>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</si>
  <si>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</si>
  <si>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</si>
  <si>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</si>
  <si>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</si>
  <si>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</si>
  <si>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</si>
  <si>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</si>
  <si>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</si>
  <si>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</si>
  <si>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</si>
  <si>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</si>
  <si>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</si>
  <si>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</si>
  <si>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</si>
  <si>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</si>
  <si>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</si>
  <si>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</si>
  <si>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</si>
  <si>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</si>
  <si>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</si>
  <si>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</si>
  <si>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</si>
  <si>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</si>
  <si>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</si>
  <si>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</si>
  <si>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</si>
  <si>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</si>
  <si>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</si>
  <si>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</si>
  <si>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</si>
  <si>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</si>
  <si>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</si>
  <si>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</si>
  <si>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</si>
  <si>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</si>
  <si>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</si>
  <si>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</si>
  <si>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</si>
  <si>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</si>
  <si>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</si>
  <si>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</si>
  <si>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</si>
  <si>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</si>
  <si>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</si>
  <si>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</si>
  <si>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</si>
  <si>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</si>
  <si>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</si>
  <si>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</si>
  <si>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</si>
  <si>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</si>
  <si>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</si>
  <si>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</si>
  <si>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</si>
  <si>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</si>
  <si>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</si>
  <si>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</si>
  <si>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</si>
  <si>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</si>
  <si>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</si>
  <si>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</si>
  <si>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</si>
  <si>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</si>
  <si>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</si>
  <si>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</si>
  <si>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</si>
  <si>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</si>
  <si>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</si>
  <si>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</si>
  <si>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</si>
  <si>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</si>
  <si>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</si>
  <si>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</si>
  <si>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</si>
  <si>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</si>
  <si>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</si>
  <si>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</si>
  <si>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</si>
  <si>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</si>
  <si>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</si>
  <si>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</si>
  <si>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</si>
  <si>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</si>
  <si>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</si>
  <si>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</si>
  <si>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</si>
  <si>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</si>
  <si>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</si>
  <si>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</si>
  <si>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</si>
  <si>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</si>
  <si>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</si>
  <si>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</si>
  <si>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</si>
  <si>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</si>
  <si>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</si>
  <si>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</si>
  <si>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</si>
  <si>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</si>
  <si>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</si>
  <si>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</si>
  <si>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</si>
  <si>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</si>
  <si>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</si>
  <si>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</si>
  <si>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</si>
  <si>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</si>
  <si>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</si>
  <si>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</si>
  <si>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</si>
  <si>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</si>
  <si>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</si>
  <si>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</si>
  <si>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</si>
  <si>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</si>
  <si>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</si>
  <si>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</si>
  <si>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</si>
  <si>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</si>
  <si>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</si>
  <si>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</si>
  <si>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</si>
  <si>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</si>
  <si>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</si>
  <si>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</si>
  <si>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</si>
  <si>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</si>
  <si>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</si>
  <si>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</si>
  <si>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</si>
  <si>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</si>
  <si>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</si>
  <si>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</si>
  <si>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</si>
  <si>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</si>
  <si>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</si>
  <si>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</si>
  <si>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</si>
  <si>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</si>
  <si>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</si>
  <si>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</si>
  <si>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</si>
  <si>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</si>
  <si>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</si>
  <si>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</si>
  <si>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</si>
  <si>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</si>
  <si>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</si>
  <si>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</si>
  <si>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</si>
  <si>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</si>
  <si>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</si>
  <si>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</si>
  <si>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</si>
  <si>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</si>
  <si>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</si>
  <si>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</si>
  <si>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</si>
  <si>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</si>
  <si>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</si>
  <si>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</si>
  <si>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</si>
  <si>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</si>
  <si>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</si>
  <si>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</si>
  <si>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</si>
  <si>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</si>
  <si>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</si>
  <si>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</si>
  <si>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</si>
  <si>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</si>
  <si>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</si>
  <si>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</si>
  <si>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</si>
  <si>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</si>
  <si>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</si>
  <si>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</si>
  <si>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</si>
  <si>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</si>
  <si>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</si>
  <si>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</si>
  <si>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</si>
  <si>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</si>
  <si>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</si>
  <si>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</si>
  <si>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</si>
  <si>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</si>
  <si>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</si>
  <si>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</si>
  <si>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</si>
  <si>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</si>
  <si>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</si>
  <si>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</si>
  <si>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</si>
  <si>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</si>
  <si>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</si>
  <si>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</si>
  <si>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</si>
  <si>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</si>
  <si>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</si>
  <si>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</si>
  <si>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</si>
  <si>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</si>
  <si>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</si>
  <si>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</si>
  <si>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</si>
  <si>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</si>
  <si>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</si>
  <si>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</si>
  <si>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</si>
  <si>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</si>
  <si>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</si>
  <si>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</si>
  <si>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</si>
  <si>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</si>
  <si>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</si>
  <si>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</si>
  <si>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</si>
  <si>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</si>
  <si>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</si>
  <si>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</si>
  <si>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</si>
  <si>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</si>
  <si>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</si>
  <si>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</si>
  <si>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</si>
  <si>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</si>
  <si>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</si>
  <si>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</si>
  <si>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</si>
  <si>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</si>
  <si>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</si>
  <si>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</si>
  <si>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</si>
  <si>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</si>
  <si>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</si>
  <si>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</si>
  <si>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</si>
  <si>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</si>
  <si>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</si>
  <si>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</si>
  <si>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</si>
  <si>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</si>
  <si>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</si>
  <si>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</si>
  <si>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</si>
  <si>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</si>
  <si>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</si>
  <si>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</si>
  <si>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</si>
  <si>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</si>
  <si>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</si>
  <si>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</si>
  <si>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</si>
  <si>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</si>
  <si>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</si>
  <si>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</si>
  <si>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</si>
  <si>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</si>
  <si>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</si>
  <si>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</si>
  <si>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</si>
  <si>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</si>
  <si>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</si>
  <si>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</si>
  <si>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</si>
  <si>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</si>
  <si>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</si>
  <si>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</si>
  <si>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</si>
  <si>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</si>
  <si>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</si>
  <si>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</si>
  <si>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</si>
  <si>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</si>
  <si>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</si>
  <si>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</si>
  <si>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</si>
  <si>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</si>
  <si>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</si>
  <si>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</si>
  <si>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</si>
  <si>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</si>
  <si>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</si>
  <si>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</si>
  <si>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</si>
  <si>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</si>
  <si>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</si>
  <si>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</si>
  <si>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</si>
  <si>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</si>
  <si>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</si>
  <si>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</si>
  <si>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</si>
  <si>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</si>
  <si>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</si>
  <si>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</si>
  <si>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</si>
  <si>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</si>
  <si>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</si>
  <si>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</si>
  <si>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</si>
  <si>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</si>
  <si>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</si>
  <si>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</si>
  <si>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</si>
  <si>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</si>
  <si>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</si>
  <si>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</si>
  <si>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</si>
  <si>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</si>
  <si>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</si>
  <si>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</si>
  <si>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</si>
  <si>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</si>
  <si>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</si>
  <si>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</si>
  <si>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</si>
  <si>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</si>
  <si>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</si>
  <si>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</si>
  <si>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</si>
  <si>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</si>
  <si>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</si>
  <si>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</si>
  <si>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</si>
  <si>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</si>
  <si>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</si>
  <si>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</si>
  <si>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</si>
  <si>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</si>
  <si>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</si>
  <si>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</si>
  <si>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</si>
  <si>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</si>
  <si>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</si>
  <si>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</si>
  <si>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</si>
  <si>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</si>
  <si>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</si>
  <si>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</si>
  <si>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</si>
  <si>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</si>
  <si>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</si>
  <si>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</si>
  <si>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</si>
  <si>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</si>
  <si>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</si>
  <si>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</si>
  <si>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</si>
  <si>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</si>
  <si>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</si>
  <si>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</si>
  <si>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</si>
  <si>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</si>
  <si>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</si>
  <si>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</si>
  <si>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</si>
  <si>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</si>
  <si>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</si>
  <si>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</si>
  <si>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</si>
  <si>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</si>
  <si>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</si>
  <si>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</si>
  <si>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</si>
  <si>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</si>
  <si>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</si>
  <si>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</si>
  <si>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</si>
  <si>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</si>
  <si>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</si>
  <si>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</si>
  <si>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</si>
  <si>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</si>
  <si>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</si>
  <si>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</si>
  <si>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</si>
  <si>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</si>
  <si>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</si>
  <si>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</si>
  <si>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</si>
  <si>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</si>
  <si>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</si>
  <si>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</si>
  <si>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</si>
  <si>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</si>
  <si>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</si>
  <si>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</si>
  <si>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</si>
  <si>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</si>
  <si>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</si>
  <si>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</si>
  <si>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</si>
  <si>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</si>
  <si>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</si>
  <si>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</si>
  <si>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</si>
  <si>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</si>
  <si>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</si>
  <si>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</si>
  <si>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</si>
  <si>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</si>
  <si>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</si>
  <si>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</si>
  <si>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</si>
  <si>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</si>
  <si>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</si>
  <si>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</si>
  <si>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</si>
  <si>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</si>
  <si>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</si>
  <si>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</si>
  <si>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</si>
  <si>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</si>
  <si>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</si>
  <si>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</si>
  <si>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</si>
  <si>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</si>
  <si>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</si>
  <si>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</si>
  <si>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</si>
  <si>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</si>
  <si>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</si>
  <si>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</si>
  <si>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</si>
  <si>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</si>
  <si>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</si>
  <si>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</si>
  <si>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</si>
  <si>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</si>
  <si>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</si>
  <si>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</si>
  <si>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</si>
  <si>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</si>
  <si>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</si>
  <si>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</si>
  <si>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</si>
  <si>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</si>
  <si>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</si>
  <si>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</si>
  <si>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</si>
  <si>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</si>
  <si>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</si>
  <si>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</si>
  <si>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</si>
  <si>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</si>
  <si>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</si>
  <si>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</si>
  <si>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</si>
  <si>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</si>
  <si>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</si>
  <si>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</si>
  <si>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</si>
  <si>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</si>
  <si>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</si>
  <si>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</si>
  <si>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</si>
  <si>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</si>
  <si>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</si>
  <si>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</si>
  <si>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</si>
  <si>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</si>
  <si>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</si>
  <si>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</si>
  <si>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</si>
  <si>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</si>
  <si>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</si>
  <si>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</si>
  <si>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</si>
  <si>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</si>
  <si>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</si>
  <si>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</si>
  <si>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</si>
  <si>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</si>
  <si>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</si>
  <si>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</si>
  <si>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</si>
  <si>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</si>
  <si>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</si>
  <si>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</si>
  <si>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</si>
  <si>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</si>
  <si>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</si>
  <si>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</si>
  <si>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</si>
  <si>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</si>
  <si>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</si>
  <si>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</si>
  <si>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</si>
  <si>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</si>
  <si>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</si>
  <si>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</si>
  <si>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</si>
  <si>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</si>
  <si>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</si>
  <si>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</si>
  <si>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</si>
  <si>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</si>
  <si>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</si>
  <si>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</si>
  <si>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</si>
  <si>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</si>
  <si>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</si>
  <si>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</si>
  <si>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</si>
  <si>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</si>
  <si>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</si>
  <si>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</si>
  <si>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</si>
  <si>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</si>
  <si>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</si>
  <si>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</si>
  <si>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</si>
  <si>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</si>
  <si>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</si>
  <si>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</si>
  <si>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</si>
  <si>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</si>
  <si>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</si>
  <si>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</si>
  <si>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</si>
  <si>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</si>
  <si>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</si>
  <si>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</si>
  <si>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</si>
  <si>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</si>
  <si>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</si>
  <si>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</si>
  <si>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</si>
  <si>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</si>
  <si>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</si>
  <si>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</si>
  <si>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</si>
  <si>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</si>
  <si>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</si>
  <si>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</si>
  <si>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</si>
  <si>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</si>
  <si>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</si>
  <si>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</si>
  <si>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</si>
  <si>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</si>
  <si>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</si>
  <si>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</si>
  <si>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</si>
  <si>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</si>
  <si>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</si>
  <si>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</si>
  <si>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</si>
  <si>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</si>
  <si>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</si>
  <si>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</si>
  <si>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</si>
  <si>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</si>
  <si>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</si>
  <si>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</si>
  <si>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</si>
  <si>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</si>
  <si>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</si>
  <si>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</si>
  <si>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</si>
  <si>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</si>
  <si>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</si>
  <si>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</si>
  <si>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</si>
  <si>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</si>
  <si>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</si>
  <si>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</si>
  <si>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</si>
  <si>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</si>
  <si>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</si>
  <si>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</si>
  <si>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</si>
  <si>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</si>
  <si>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</si>
  <si>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</si>
  <si>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</si>
  <si>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</si>
  <si>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</si>
  <si>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</si>
  <si>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</si>
  <si>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</si>
  <si>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</si>
  <si>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</si>
  <si>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</si>
  <si>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</si>
  <si>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</si>
  <si>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</si>
  <si>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</si>
  <si>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</si>
  <si>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</si>
  <si>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</si>
  <si>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</si>
  <si>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</si>
  <si>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</si>
  <si>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</si>
  <si>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</si>
  <si>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</si>
  <si>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</si>
  <si>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</si>
  <si>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</si>
  <si>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</si>
  <si>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</si>
  <si>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</si>
  <si>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</si>
  <si>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</si>
  <si>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</si>
  <si>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</si>
  <si>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</si>
  <si>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</si>
  <si>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</si>
  <si>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</si>
  <si>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</si>
  <si>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</si>
  <si>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</si>
  <si>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</si>
  <si>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</si>
  <si>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</si>
  <si>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</si>
  <si>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</si>
  <si>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</si>
  <si>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</si>
  <si>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</si>
  <si>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</si>
  <si>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</si>
  <si>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</si>
  <si>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</si>
  <si>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</si>
  <si>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</si>
  <si>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</si>
  <si>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</si>
  <si>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</si>
  <si>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</si>
  <si>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</si>
  <si>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</si>
  <si>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</si>
  <si>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</si>
  <si>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</si>
  <si>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</si>
  <si>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</si>
  <si>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</si>
  <si>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</si>
  <si>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</si>
  <si>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</si>
  <si>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</si>
  <si>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</si>
  <si>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</si>
  <si>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</si>
  <si>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</si>
  <si>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</si>
  <si>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</si>
  <si>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</si>
  <si>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</si>
  <si>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</si>
  <si>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</si>
  <si>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</si>
  <si>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</si>
  <si>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</si>
  <si>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</si>
  <si>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</si>
  <si>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</si>
  <si>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</si>
  <si>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</si>
  <si>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</si>
  <si>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</si>
  <si>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</si>
  <si>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</si>
  <si>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</si>
  <si>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</si>
  <si>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</si>
  <si>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</si>
  <si>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</si>
  <si>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</si>
  <si>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</si>
  <si>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</si>
  <si>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</si>
  <si>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</si>
  <si>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</si>
  <si>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</si>
  <si>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</si>
  <si>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</si>
  <si>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</si>
  <si>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</si>
  <si>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</si>
  <si>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</si>
  <si>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</si>
  <si>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</si>
  <si>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</si>
  <si>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</si>
  <si>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</si>
  <si>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</si>
  <si>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</si>
  <si>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</si>
  <si>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</si>
  <si>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</si>
  <si>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</si>
  <si>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</si>
  <si>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</si>
  <si>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</si>
  <si>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</si>
  <si>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</si>
  <si>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</si>
  <si>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</si>
  <si>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</si>
  <si>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</si>
  <si>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</si>
  <si>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</si>
  <si>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</si>
  <si>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</si>
  <si>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</si>
  <si>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</si>
  <si>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</si>
  <si>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</si>
  <si>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</si>
  <si>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</si>
  <si>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</si>
  <si>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</si>
  <si>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</si>
  <si>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</si>
  <si>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</si>
  <si>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</si>
  <si>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</si>
  <si>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</si>
  <si>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</si>
  <si>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</si>
  <si>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</si>
  <si>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</si>
  <si>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</si>
  <si>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</si>
  <si>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</si>
  <si>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</si>
  <si>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</si>
  <si>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</si>
  <si>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</si>
  <si>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</si>
  <si>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</si>
  <si>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</si>
  <si>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</si>
  <si>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</si>
  <si>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</si>
  <si>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</si>
  <si>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</si>
  <si>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</si>
  <si>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</si>
  <si>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</si>
  <si>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</si>
  <si>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</si>
  <si>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</si>
  <si>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</si>
  <si>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</si>
  <si>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</si>
  <si>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</si>
  <si>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</si>
  <si>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</si>
  <si>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</si>
  <si>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</si>
  <si>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</si>
  <si>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</si>
  <si>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</si>
  <si>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</si>
  <si>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</si>
  <si>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</si>
  <si>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</si>
  <si>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</si>
  <si>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</si>
  <si>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</si>
  <si>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</si>
  <si>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</si>
  <si>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</si>
  <si>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</si>
  <si>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</si>
  <si>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</si>
  <si>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</si>
  <si>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</si>
  <si>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</si>
  <si>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</si>
  <si>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</si>
  <si>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</si>
  <si>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</si>
  <si>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</si>
  <si>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</si>
  <si>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</si>
  <si>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</si>
  <si>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</si>
  <si>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</si>
  <si>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</si>
  <si>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</si>
  <si>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</si>
  <si>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</si>
  <si>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</si>
  <si>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</si>
  <si>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</si>
  <si>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</si>
  <si>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</si>
  <si>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</si>
  <si>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</si>
  <si>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</si>
  <si>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</si>
  <si>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</si>
  <si>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</si>
  <si>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</si>
  <si>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</si>
  <si>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</si>
  <si>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</si>
  <si>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</si>
  <si>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</si>
  <si>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</si>
  <si>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</si>
  <si>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</si>
  <si>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</si>
  <si>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</si>
  <si>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</si>
  <si>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</si>
  <si>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</si>
  <si>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</si>
  <si>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</si>
  <si>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</si>
  <si>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</si>
  <si>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</si>
  <si>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</si>
  <si>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</si>
  <si>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</si>
  <si>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</si>
  <si>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</si>
  <si>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</si>
  <si>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</si>
  <si>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</si>
  <si>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</si>
  <si>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</si>
  <si>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</si>
  <si>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</si>
  <si>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</si>
  <si>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</si>
  <si>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</si>
  <si>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</si>
  <si>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</si>
  <si>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</si>
  <si>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</si>
  <si>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</si>
  <si>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</si>
  <si>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</si>
  <si>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</si>
  <si>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</si>
  <si>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</si>
  <si>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</si>
  <si>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</si>
  <si>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</si>
  <si>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</si>
  <si>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</si>
  <si>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</si>
  <si>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</si>
  <si>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</si>
  <si>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</si>
  <si>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</si>
  <si>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</si>
  <si>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</si>
  <si>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</si>
  <si>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</si>
  <si>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</si>
  <si>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</si>
  <si>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</si>
  <si>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</si>
  <si>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</si>
  <si>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</si>
  <si>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</si>
  <si>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</si>
  <si>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</si>
  <si>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</si>
  <si>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</si>
  <si>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</si>
  <si>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</si>
  <si>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</si>
  <si>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</si>
  <si>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</si>
  <si>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</si>
  <si>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</si>
  <si>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</si>
  <si>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</si>
  <si>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</si>
  <si>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</si>
  <si>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</si>
  <si>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</si>
  <si>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</si>
  <si>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</si>
  <si>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</si>
  <si>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</si>
  <si>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</si>
  <si>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</si>
  <si>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</si>
  <si>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</si>
  <si>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</si>
  <si>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</si>
  <si>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</si>
  <si>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</si>
  <si>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</si>
  <si>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</si>
  <si>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</si>
  <si>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</si>
  <si>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</si>
  <si>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</si>
  <si>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</si>
  <si>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</si>
  <si>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</si>
  <si>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</si>
  <si>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</si>
  <si>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</si>
  <si>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</si>
  <si>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</si>
  <si>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</si>
  <si>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</si>
  <si>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</si>
  <si>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</si>
  <si>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</si>
  <si>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</si>
  <si>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</si>
  <si>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</si>
  <si>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</si>
  <si>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</si>
  <si>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</si>
  <si>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</si>
  <si>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</si>
  <si>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</si>
  <si>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</si>
  <si>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</si>
  <si>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</si>
  <si>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</si>
  <si>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</si>
  <si>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</si>
  <si>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</si>
  <si>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</si>
  <si>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</si>
  <si>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</si>
  <si>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</si>
  <si>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</si>
  <si>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</si>
  <si>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</si>
  <si>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</si>
  <si>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</si>
  <si>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</si>
  <si>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</si>
  <si>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</si>
  <si>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</si>
  <si>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</si>
  <si>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</si>
  <si>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</si>
  <si>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</si>
  <si>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</si>
  <si>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</si>
  <si>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</si>
  <si>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</si>
  <si>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</si>
  <si>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</si>
  <si>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</si>
  <si>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</si>
  <si>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</si>
  <si>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</si>
  <si>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</si>
  <si>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</si>
  <si>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</si>
  <si>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</si>
  <si>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</si>
  <si>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</si>
  <si>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</si>
  <si>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</si>
  <si>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</si>
  <si>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</si>
  <si>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</si>
  <si>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</si>
  <si>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</si>
  <si>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</si>
  <si>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</si>
  <si>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</si>
  <si>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</si>
  <si>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</si>
  <si>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</si>
  <si>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</si>
  <si>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</si>
  <si>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</si>
  <si>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</si>
  <si>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</si>
  <si>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</si>
  <si>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</si>
  <si>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</si>
  <si>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</si>
  <si>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</si>
  <si>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</si>
  <si>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</si>
  <si>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</si>
  <si>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</si>
  <si>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</si>
  <si>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</si>
  <si>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</si>
  <si>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</si>
  <si>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</si>
  <si>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</si>
  <si>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</si>
  <si>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</si>
  <si>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</si>
  <si>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</si>
  <si>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</si>
  <si>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</si>
  <si>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</si>
  <si>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</si>
  <si>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</si>
  <si>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</si>
  <si>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</si>
  <si>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</si>
  <si>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</si>
  <si>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</si>
  <si>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</si>
  <si>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</si>
  <si>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</si>
  <si>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</si>
  <si>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</si>
  <si>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</si>
  <si>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</si>
  <si>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</si>
  <si>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</si>
  <si>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</si>
  <si>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</si>
  <si>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</si>
  <si>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</si>
  <si>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</si>
  <si>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</si>
  <si>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</si>
  <si>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</si>
  <si>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</si>
  <si>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</si>
  <si>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</si>
  <si>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</si>
  <si>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</si>
  <si>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</si>
  <si>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</si>
  <si>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</si>
  <si>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</si>
  <si>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</si>
  <si>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</si>
  <si>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</si>
  <si>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</si>
  <si>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</si>
  <si>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</si>
  <si>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</si>
  <si>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</si>
  <si>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</si>
  <si>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</si>
  <si>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</si>
  <si>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</si>
  <si>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</si>
  <si>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</si>
  <si>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</si>
  <si>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</si>
  <si>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</si>
  <si>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</si>
  <si>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</si>
  <si>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</si>
  <si>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</si>
  <si>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</si>
  <si>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</si>
  <si>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</si>
  <si>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</si>
  <si>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</si>
  <si>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</si>
  <si>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</si>
  <si>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</si>
  <si>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</si>
  <si>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</si>
  <si>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</si>
  <si>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</si>
  <si>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</si>
  <si>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</si>
  <si>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</si>
  <si>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</si>
  <si>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</si>
  <si>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</si>
  <si>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</si>
  <si>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</si>
  <si>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</si>
  <si>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</si>
  <si>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</si>
  <si>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</si>
  <si>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</si>
  <si>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</si>
  <si>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</si>
  <si>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</si>
  <si>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</si>
  <si>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</si>
  <si>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</si>
  <si>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</si>
  <si>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</si>
  <si>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</si>
  <si>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</si>
  <si>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</si>
  <si>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</si>
  <si>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</si>
  <si>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</si>
  <si>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</si>
  <si>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</si>
  <si>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</si>
  <si>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</si>
  <si>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</si>
  <si>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</si>
  <si>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</si>
  <si>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</si>
  <si>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</si>
  <si>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</si>
  <si>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</si>
  <si>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</si>
  <si>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</si>
  <si>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</si>
  <si>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</si>
  <si>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</si>
  <si>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</si>
  <si>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</si>
  <si>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</si>
  <si>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</si>
  <si>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</si>
  <si>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</si>
  <si>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</si>
  <si>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</si>
  <si>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</si>
  <si>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</si>
  <si>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</si>
  <si>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</si>
  <si>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</si>
  <si>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</si>
  <si>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</si>
  <si>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</si>
  <si>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</si>
  <si>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</si>
  <si>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</si>
  <si>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</si>
  <si>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</si>
  <si>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</si>
  <si>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</si>
  <si>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</si>
  <si>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</si>
  <si>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</si>
  <si>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</si>
  <si>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</si>
  <si>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</si>
  <si>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</si>
  <si>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</si>
  <si>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</si>
  <si>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</si>
  <si>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</si>
  <si>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</si>
  <si>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</si>
  <si>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</si>
  <si>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</si>
  <si>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</si>
  <si>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</si>
  <si>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</si>
  <si>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</si>
  <si>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</si>
  <si>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</si>
  <si>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</si>
  <si>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</si>
  <si>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</si>
  <si>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</si>
  <si>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</si>
  <si>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</si>
  <si>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</si>
  <si>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</si>
  <si>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</si>
  <si>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</si>
  <si>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</si>
  <si>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</si>
  <si>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</si>
  <si>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</si>
  <si>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</si>
  <si>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</si>
  <si>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</si>
  <si>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</si>
  <si>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</si>
  <si>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</si>
  <si>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</si>
  <si>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</si>
  <si>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</si>
  <si>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</si>
  <si>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</si>
  <si>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</si>
  <si>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</si>
  <si>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</si>
  <si>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</si>
  <si>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</si>
  <si>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</si>
  <si>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</si>
  <si>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</si>
  <si>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</si>
  <si>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</si>
  <si>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</si>
  <si>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</si>
  <si>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</si>
  <si>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</si>
  <si>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</si>
  <si>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</si>
  <si>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</si>
  <si>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</si>
  <si>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</si>
  <si>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</si>
  <si>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</si>
  <si>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</si>
  <si>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</si>
  <si>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</si>
  <si>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</si>
  <si>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</si>
  <si>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</si>
  <si>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</si>
  <si>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</si>
  <si>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</si>
  <si>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</si>
  <si>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</si>
  <si>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</si>
  <si>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</si>
  <si>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</si>
  <si>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</si>
  <si>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</si>
  <si>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</si>
  <si>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</si>
  <si>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</si>
  <si>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</si>
  <si>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</si>
  <si>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</si>
  <si>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</si>
  <si>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</si>
  <si>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</si>
  <si>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</si>
  <si>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</si>
  <si>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</si>
  <si>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</si>
  <si>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</si>
  <si>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</si>
  <si>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</si>
  <si>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</si>
  <si>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</si>
  <si>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</si>
  <si>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</si>
  <si>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</si>
  <si>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</si>
  <si>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</si>
  <si>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</si>
  <si>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</si>
  <si>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</si>
  <si>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</si>
  <si>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</si>
  <si>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</si>
  <si>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</si>
  <si>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</si>
  <si>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</si>
  <si>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</si>
  <si>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</si>
  <si>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</si>
  <si>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</si>
  <si>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</si>
  <si>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</si>
  <si>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</si>
  <si>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</si>
  <si>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</si>
  <si>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</si>
  <si>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</si>
  <si>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</si>
  <si>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</si>
  <si>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</si>
  <si>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</si>
  <si>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</si>
  <si>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</si>
  <si>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</si>
  <si>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</si>
  <si>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</si>
  <si>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</si>
  <si>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</si>
  <si>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</si>
  <si>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</si>
  <si>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</si>
  <si>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</si>
  <si>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</si>
  <si>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</si>
  <si>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</si>
  <si>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</si>
  <si>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</si>
  <si>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</si>
  <si>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</si>
  <si>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</si>
  <si>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</si>
  <si>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</si>
  <si>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</si>
  <si>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</si>
  <si>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</si>
  <si>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</si>
  <si>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</si>
  <si>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</si>
  <si>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</si>
  <si>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</si>
  <si>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</si>
  <si>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</si>
  <si>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</si>
  <si>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</si>
  <si>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</si>
  <si>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</si>
  <si>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</si>
  <si>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</si>
  <si>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</si>
  <si>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</si>
  <si>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</si>
  <si>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</si>
  <si>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</si>
  <si>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</si>
  <si>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</si>
  <si>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</si>
  <si>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</si>
  <si>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</si>
  <si>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</si>
  <si>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</si>
  <si>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</si>
  <si>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</si>
  <si>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</si>
  <si>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</si>
  <si>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</si>
  <si>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</si>
  <si>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</si>
  <si>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</si>
  <si>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</si>
  <si>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</si>
  <si>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</si>
  <si>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</si>
  <si>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</si>
  <si>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</si>
  <si>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</si>
  <si>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</si>
  <si>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</si>
  <si>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</si>
  <si>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</si>
  <si>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</si>
  <si>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</si>
  <si>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</si>
  <si>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</si>
  <si>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</si>
  <si>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</si>
  <si>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</si>
  <si>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</si>
  <si>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</si>
  <si>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</si>
  <si>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</si>
  <si>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</si>
  <si>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</si>
  <si>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</si>
  <si>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</si>
  <si>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</si>
  <si>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</si>
  <si>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</si>
  <si>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</si>
  <si>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</si>
  <si>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</si>
  <si>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</si>
  <si>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</si>
  <si>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</si>
  <si>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</si>
  <si>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</si>
  <si>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</si>
  <si>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</si>
  <si>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</si>
  <si>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</si>
  <si>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</si>
  <si>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</si>
  <si>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</si>
  <si>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</si>
  <si>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</si>
  <si>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</si>
  <si>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</si>
  <si>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</si>
  <si>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</si>
  <si>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</si>
  <si>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</si>
  <si>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</si>
  <si>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</si>
  <si>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</si>
  <si>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</si>
  <si>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</si>
  <si>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</si>
  <si>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</si>
  <si>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</si>
  <si>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</si>
  <si>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</si>
  <si>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</si>
  <si>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</si>
  <si>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</si>
  <si>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</si>
  <si>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</si>
  <si>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</si>
  <si>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</si>
  <si>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</si>
  <si>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</si>
  <si>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</si>
  <si>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</si>
  <si>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</si>
  <si>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</si>
  <si>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</si>
  <si>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</si>
  <si>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</si>
  <si>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</si>
  <si>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</si>
  <si>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</si>
  <si>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</si>
  <si>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</si>
  <si>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</si>
  <si>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</si>
  <si>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</si>
  <si>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</si>
  <si>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</si>
  <si>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</si>
  <si>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</si>
  <si>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</si>
  <si>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</si>
  <si>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</si>
  <si>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</si>
  <si>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</si>
  <si>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</si>
  <si>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</si>
  <si>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</si>
  <si>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</si>
  <si>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</si>
  <si>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</si>
  <si>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</si>
  <si>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</si>
  <si>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</si>
  <si>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</si>
  <si>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</si>
  <si>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</si>
  <si>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</si>
  <si>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</si>
  <si>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</si>
  <si>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</si>
  <si>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</si>
  <si>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</si>
  <si>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</si>
  <si>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</si>
  <si>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</si>
  <si>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</si>
  <si>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</si>
  <si>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</si>
  <si>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</si>
  <si>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</si>
  <si>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</si>
  <si>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</si>
  <si>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</si>
  <si>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</si>
  <si>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</si>
  <si>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</si>
  <si>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</si>
  <si>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</si>
  <si>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</si>
  <si>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</si>
  <si>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</si>
  <si>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</si>
  <si>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</si>
  <si>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</si>
  <si>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</si>
  <si>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</si>
  <si>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</si>
  <si>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</si>
  <si>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</si>
  <si>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</si>
  <si>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</si>
  <si>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</si>
  <si>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</si>
  <si>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</si>
  <si>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</si>
  <si>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</si>
  <si>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</si>
  <si>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</si>
  <si>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</si>
  <si>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</si>
  <si>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</si>
  <si>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</si>
  <si>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</si>
  <si>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</si>
  <si>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</si>
  <si>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</si>
  <si>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</si>
  <si>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</si>
  <si>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</si>
  <si>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</si>
  <si>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</si>
  <si>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</si>
  <si>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</si>
  <si>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</si>
  <si>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</si>
  <si>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</si>
  <si>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</si>
  <si>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</si>
  <si>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</si>
  <si>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</si>
  <si>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</si>
  <si>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</si>
  <si>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</si>
  <si>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</si>
  <si>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</si>
  <si>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</si>
  <si>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</si>
  <si>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</si>
  <si>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</si>
  <si>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</si>
  <si>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</si>
  <si>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</si>
  <si>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</si>
  <si>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</si>
  <si>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</si>
  <si>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</si>
  <si>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</si>
  <si>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</si>
  <si>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</si>
  <si>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</si>
  <si>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</si>
  <si>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</si>
  <si>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</si>
  <si>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</si>
  <si>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</si>
  <si>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</si>
  <si>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</si>
  <si>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</si>
  <si>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</si>
  <si>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</si>
  <si>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</si>
  <si>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</si>
  <si>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</si>
  <si>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</si>
  <si>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</si>
  <si>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</si>
  <si>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</si>
  <si>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</si>
  <si>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</si>
  <si>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</si>
  <si>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</si>
  <si>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</si>
  <si>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</si>
  <si>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</si>
  <si>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</si>
  <si>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</si>
  <si>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</si>
  <si>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</si>
  <si>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</si>
  <si>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</si>
  <si>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</si>
  <si>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</si>
  <si>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</si>
  <si>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</si>
  <si>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</si>
  <si>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</si>
  <si>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</si>
  <si>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</si>
  <si>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</si>
  <si>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</si>
  <si>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</si>
  <si>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</si>
  <si>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</si>
  <si>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</si>
  <si>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</si>
  <si>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</si>
  <si>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</si>
  <si>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</si>
  <si>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</si>
  <si>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</si>
  <si>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</si>
  <si>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</si>
  <si>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</si>
  <si>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</si>
  <si>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</si>
  <si>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</si>
  <si>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</si>
  <si>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</si>
  <si>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</si>
  <si>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</si>
  <si>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</si>
  <si>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</si>
  <si>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</si>
  <si>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</si>
  <si>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</si>
  <si>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</si>
  <si>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</si>
  <si>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</si>
  <si>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</si>
  <si>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</si>
  <si>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</si>
  <si>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</si>
  <si>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</si>
  <si>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</si>
  <si>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</si>
  <si>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</si>
  <si>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</si>
  <si>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</si>
  <si>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</si>
  <si>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</si>
  <si>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</si>
  <si>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</si>
  <si>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</si>
  <si>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</si>
  <si>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</si>
  <si>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</si>
  <si>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</si>
  <si>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</si>
  <si>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</si>
  <si>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</si>
  <si>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</si>
  <si>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</si>
  <si>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</si>
  <si>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</si>
  <si>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</si>
  <si>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</si>
  <si>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</si>
  <si>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</si>
  <si>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</si>
  <si>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</si>
  <si>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</si>
  <si>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</si>
  <si>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</si>
  <si>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</si>
  <si>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</si>
  <si>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</si>
  <si>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</si>
  <si>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</si>
  <si>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</si>
  <si>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</si>
  <si>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</si>
  <si>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</si>
  <si>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</si>
  <si>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</si>
  <si>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</si>
  <si>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</si>
  <si>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</si>
  <si>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</si>
  <si>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</si>
  <si>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</si>
  <si>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</si>
  <si>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</si>
  <si>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</si>
  <si>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</si>
  <si>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</si>
  <si>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</si>
  <si>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</si>
  <si>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</si>
  <si>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</si>
  <si>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</si>
  <si>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</si>
  <si>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</si>
  <si>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</si>
  <si>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</si>
  <si>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</si>
  <si>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</si>
  <si>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</si>
  <si>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</si>
  <si>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</si>
  <si>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</si>
  <si>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</si>
  <si>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</si>
  <si>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</si>
  <si>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</si>
  <si>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</si>
  <si>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</si>
  <si>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</si>
  <si>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</si>
  <si>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</si>
  <si>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</si>
  <si>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</si>
  <si>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</si>
  <si>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</si>
  <si>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</si>
  <si>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</si>
  <si>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</si>
  <si>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</si>
  <si>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</si>
  <si>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</si>
  <si>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</si>
  <si>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</si>
  <si>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</si>
  <si>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</si>
  <si>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</si>
  <si>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</si>
  <si>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</si>
  <si>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</si>
  <si>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</si>
  <si>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</si>
  <si>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</si>
  <si>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</si>
  <si>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</si>
  <si>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</si>
  <si>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</si>
  <si>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</si>
  <si>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</si>
  <si>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</si>
  <si>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</si>
  <si>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</si>
  <si>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</si>
  <si>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</si>
  <si>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</si>
  <si>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</si>
  <si>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</si>
  <si>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</si>
  <si>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</si>
  <si>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</si>
  <si>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</si>
  <si>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</si>
  <si>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</si>
  <si>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</si>
  <si>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</si>
  <si>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</si>
  <si>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</si>
  <si>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</si>
  <si>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</si>
  <si>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</si>
  <si>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</si>
  <si>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</si>
  <si>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</si>
  <si>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</si>
  <si>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</si>
  <si>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</si>
  <si>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</si>
  <si>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</si>
  <si>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</si>
  <si>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</si>
  <si>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</si>
  <si>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</si>
  <si>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</si>
  <si>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</si>
  <si>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</si>
  <si>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</si>
  <si>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</si>
  <si>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</si>
  <si>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</si>
  <si>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</si>
  <si>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</si>
  <si>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</si>
  <si>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</si>
  <si>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</si>
  <si>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</si>
  <si>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</si>
  <si>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</si>
  <si>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</si>
  <si>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</si>
  <si>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</si>
  <si>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</si>
  <si>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</si>
  <si>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</si>
  <si>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</si>
  <si>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</si>
  <si>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</si>
  <si>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</si>
  <si>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</si>
  <si>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</si>
  <si>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</si>
  <si>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</si>
  <si>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</si>
  <si>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</si>
  <si>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</si>
  <si>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</si>
  <si>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</si>
  <si>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</si>
  <si>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</si>
  <si>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</si>
  <si>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</si>
  <si>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</si>
  <si>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</si>
  <si>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</si>
  <si>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</si>
  <si>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</si>
  <si>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</si>
  <si>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</si>
  <si>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</si>
  <si>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</si>
  <si>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</si>
  <si>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</si>
  <si>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</si>
  <si>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</si>
  <si>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</si>
  <si>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</si>
  <si>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</si>
  <si>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</si>
  <si>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</si>
  <si>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</si>
  <si>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</si>
  <si>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</si>
  <si>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</si>
  <si>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</si>
  <si>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</si>
  <si>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</si>
  <si>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</si>
  <si>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</si>
  <si>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</si>
  <si>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</si>
  <si>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</si>
  <si>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</si>
  <si>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</si>
  <si>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</si>
  <si>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</si>
  <si>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</si>
  <si>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</si>
  <si>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</si>
  <si>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</si>
  <si>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</si>
  <si>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</si>
  <si>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</si>
  <si>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</si>
  <si>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</si>
  <si>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</si>
  <si>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</si>
  <si>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</si>
  <si>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</si>
  <si>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</si>
  <si>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</si>
  <si>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</si>
  <si>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</si>
  <si>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</si>
  <si>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</si>
  <si>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</si>
  <si>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</si>
  <si>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</si>
  <si>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</si>
  <si>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</si>
  <si>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</si>
  <si>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</si>
  <si>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</si>
  <si>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</si>
  <si>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</si>
  <si>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</si>
  <si>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</si>
  <si>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</si>
  <si>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</si>
  <si>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</si>
  <si>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</si>
  <si>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</si>
  <si>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</si>
  <si>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</si>
  <si>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</si>
  <si>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</si>
  <si>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</si>
  <si>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</si>
  <si>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</si>
  <si>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</si>
  <si>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</si>
  <si>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</si>
  <si>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</si>
  <si>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</si>
  <si>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</si>
  <si>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</si>
  <si>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</si>
  <si>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</si>
  <si>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</si>
  <si>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</si>
  <si>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</si>
  <si>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</si>
  <si>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</si>
  <si>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</si>
  <si>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</si>
  <si>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</si>
  <si>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</si>
  <si>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</si>
  <si>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</si>
  <si>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</si>
  <si>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</si>
  <si>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</si>
  <si>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</si>
  <si>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</si>
  <si>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</si>
  <si>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</si>
  <si>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</si>
  <si>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</si>
  <si>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</si>
  <si>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</si>
  <si>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</si>
  <si>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</si>
  <si>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</si>
  <si>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</si>
  <si>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</si>
  <si>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</si>
  <si>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</si>
  <si>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</si>
  <si>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</si>
  <si>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</si>
  <si>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</si>
  <si>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</si>
  <si>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</si>
  <si>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</si>
  <si>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</si>
  <si>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</si>
  <si>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</si>
  <si>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</si>
  <si>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</si>
  <si>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</si>
  <si>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</si>
  <si>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</si>
  <si>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</si>
  <si>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</si>
  <si>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</si>
  <si>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</si>
  <si>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</si>
  <si>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</si>
  <si>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</si>
  <si>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</si>
  <si>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</si>
  <si>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</si>
  <si>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</si>
  <si>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</si>
  <si>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</si>
  <si>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</si>
  <si>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</si>
  <si>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</si>
  <si>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</si>
  <si>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</si>
  <si>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</si>
  <si>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</si>
  <si>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</si>
  <si>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</si>
  <si>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</si>
  <si>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</si>
  <si>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</si>
  <si>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</si>
  <si>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</si>
  <si>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</si>
  <si>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</si>
  <si>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</si>
  <si>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</si>
  <si>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</si>
  <si>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</si>
  <si>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</si>
  <si>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</si>
  <si>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</si>
  <si>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</si>
  <si>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</si>
  <si>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</si>
  <si>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</si>
  <si>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</si>
  <si>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</si>
  <si>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</si>
  <si>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</si>
  <si>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</si>
  <si>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</si>
  <si>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</si>
  <si>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</si>
  <si>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</si>
  <si>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</si>
  <si>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</si>
  <si>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</si>
  <si>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</si>
  <si>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</si>
  <si>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</si>
  <si>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</si>
  <si>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</si>
  <si>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</si>
  <si>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</si>
  <si>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</si>
  <si>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</si>
  <si>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</si>
  <si>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</si>
  <si>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</si>
  <si>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</si>
  <si>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</si>
  <si>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</si>
  <si>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</si>
  <si>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</si>
  <si>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</si>
  <si>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</si>
  <si>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</si>
  <si>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</si>
  <si>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</si>
  <si>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</si>
  <si>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</si>
  <si>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</si>
  <si>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</si>
  <si>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</si>
  <si>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</si>
  <si>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</si>
  <si>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</si>
  <si>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</si>
  <si>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</si>
  <si>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</si>
  <si>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</si>
  <si>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</si>
  <si>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</si>
  <si>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</si>
  <si>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</si>
  <si>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</si>
  <si>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</si>
  <si>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</si>
  <si>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</si>
  <si>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</si>
  <si>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</si>
  <si>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</si>
  <si>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</si>
  <si>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</si>
  <si>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</si>
  <si>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</si>
  <si>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</si>
  <si>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</si>
  <si>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</si>
  <si>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</si>
  <si>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</si>
  <si>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</si>
  <si>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</si>
  <si>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</si>
  <si>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</si>
  <si>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</si>
  <si>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</si>
  <si>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</si>
  <si>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</si>
  <si>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</si>
  <si>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</si>
  <si>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</si>
  <si>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</si>
  <si>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</si>
  <si>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</si>
  <si>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</si>
  <si>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</si>
  <si>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</si>
  <si>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</si>
  <si>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</si>
  <si>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</si>
  <si>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</si>
  <si>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</si>
  <si>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</si>
  <si>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</si>
  <si>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</si>
  <si>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</si>
  <si>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</si>
  <si>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</si>
  <si>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</si>
  <si>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</si>
  <si>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</si>
  <si>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</si>
  <si>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</si>
  <si>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</si>
  <si>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</si>
  <si>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</si>
  <si>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</si>
  <si>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</si>
  <si>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</si>
  <si>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</si>
  <si>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</si>
  <si>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</si>
  <si>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</si>
  <si>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</si>
  <si>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</si>
  <si>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</si>
  <si>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</si>
  <si>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</si>
  <si>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</si>
  <si>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</si>
  <si>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</si>
  <si>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</si>
  <si>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</si>
  <si>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</si>
  <si>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</si>
  <si>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</si>
  <si>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</si>
  <si>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</si>
  <si>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</si>
  <si>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</si>
  <si>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</si>
  <si>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</si>
  <si>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</si>
  <si>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</si>
  <si>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</si>
  <si>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</si>
  <si>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</si>
  <si>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</si>
  <si>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</si>
  <si>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</si>
  <si>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</si>
  <si>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</si>
  <si>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</si>
  <si>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</si>
  <si>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</si>
  <si>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</si>
  <si>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</si>
  <si>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</si>
  <si>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</si>
  <si>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</si>
  <si>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</si>
  <si>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</si>
  <si>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</si>
  <si>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</si>
  <si>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</si>
  <si>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</si>
  <si>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</si>
  <si>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</si>
  <si>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</si>
  <si>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</si>
  <si>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</si>
  <si>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</si>
  <si>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</si>
  <si>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</si>
  <si>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</si>
  <si>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</si>
  <si>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</si>
  <si>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</si>
  <si>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</si>
  <si>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</si>
  <si>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</si>
  <si>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</si>
  <si>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</si>
  <si>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</si>
  <si>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</si>
  <si>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</si>
  <si>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</si>
  <si>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</si>
  <si>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</si>
  <si>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</si>
  <si>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</si>
  <si>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</si>
  <si>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</si>
  <si>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</si>
  <si>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</si>
  <si>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</si>
  <si>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</si>
  <si>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</si>
  <si>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</si>
  <si>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</si>
  <si>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</si>
  <si>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</si>
  <si>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</si>
  <si>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</si>
  <si>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</si>
  <si>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</si>
  <si>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</si>
  <si>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</si>
  <si>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</si>
  <si>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</si>
  <si>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</si>
  <si>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</si>
  <si>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</si>
  <si>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</si>
  <si>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</si>
  <si>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</si>
  <si>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</si>
  <si>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</si>
  <si>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</si>
  <si>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</si>
  <si>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</si>
  <si>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</si>
  <si>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</si>
  <si>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</si>
  <si>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</si>
  <si>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</si>
  <si>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</si>
  <si>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</si>
  <si>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</si>
  <si>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</si>
  <si>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</si>
  <si>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</si>
  <si>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</si>
  <si>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</si>
  <si>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</si>
  <si>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</si>
  <si>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</si>
  <si>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</si>
  <si>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</si>
  <si>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</si>
  <si>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</si>
  <si>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</si>
  <si>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</si>
  <si>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</si>
  <si>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</si>
  <si>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</si>
  <si>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</si>
  <si>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</si>
  <si>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</si>
  <si>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</si>
  <si>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</si>
  <si>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</si>
  <si>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</si>
  <si>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</si>
  <si>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</si>
  <si>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</si>
  <si>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</si>
  <si>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</si>
  <si>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</si>
  <si>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</si>
  <si>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</si>
  <si>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</si>
  <si>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</si>
  <si>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</si>
  <si>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</si>
  <si>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</si>
  <si>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</si>
  <si>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</si>
  <si>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</si>
  <si>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</si>
  <si>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</si>
  <si>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</si>
  <si>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</si>
  <si>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</si>
  <si>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</si>
  <si>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</si>
  <si>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</si>
  <si>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</si>
  <si>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</si>
  <si>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</si>
  <si>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</si>
  <si>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</si>
  <si>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</si>
  <si>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</si>
  <si>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</si>
  <si>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</si>
  <si>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</si>
  <si>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</si>
  <si>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</si>
  <si>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</si>
  <si>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</si>
  <si>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</si>
  <si>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</si>
  <si>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</si>
  <si>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</si>
  <si>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</si>
  <si>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</si>
  <si>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</si>
  <si>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</si>
  <si>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</si>
  <si>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</si>
  <si>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</si>
  <si>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</si>
  <si>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</si>
  <si>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</si>
  <si>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</si>
  <si>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</si>
  <si>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</si>
  <si>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</si>
  <si>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</si>
  <si>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</si>
  <si>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</si>
  <si>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</si>
  <si>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</si>
  <si>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</si>
  <si>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</si>
  <si>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</si>
  <si>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</si>
  <si>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</si>
  <si>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</si>
  <si>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</si>
  <si>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</si>
  <si>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</si>
  <si>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</si>
  <si>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</si>
  <si>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</si>
  <si>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</si>
  <si>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</si>
  <si>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</si>
  <si>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</si>
  <si>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</si>
  <si>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</si>
  <si>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</si>
  <si>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</si>
  <si>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</si>
  <si>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</si>
  <si>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</si>
  <si>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</si>
  <si>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</si>
  <si>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</si>
  <si>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</si>
  <si>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</si>
  <si>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</si>
  <si>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</si>
  <si>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</si>
  <si>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</si>
  <si>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</si>
  <si>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</si>
  <si>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</si>
  <si>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</si>
  <si>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</si>
  <si>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</si>
  <si>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</si>
  <si>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</si>
  <si>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</si>
  <si>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</si>
  <si>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</si>
  <si>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</si>
  <si>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</si>
  <si>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</si>
  <si>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</si>
  <si>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</si>
  <si>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</si>
  <si>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</si>
  <si>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</si>
  <si>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</si>
  <si>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</si>
  <si>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</si>
  <si>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</si>
  <si>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</si>
  <si>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</si>
  <si>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</si>
  <si>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</si>
  <si>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</si>
  <si>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</si>
  <si>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</si>
  <si>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</si>
  <si>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</si>
  <si>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</si>
  <si>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</si>
  <si>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</si>
  <si>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</si>
  <si>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</si>
  <si>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</si>
  <si>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</si>
  <si>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</si>
  <si>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</si>
  <si>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</si>
  <si>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</si>
  <si>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</si>
  <si>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</si>
  <si>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</si>
  <si>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</si>
  <si>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</si>
  <si>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</si>
  <si>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</si>
  <si>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</si>
  <si>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</si>
  <si>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</si>
  <si>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</si>
  <si>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</si>
  <si>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</si>
  <si>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</si>
  <si>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</si>
  <si>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</si>
  <si>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</si>
  <si>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</si>
  <si>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</si>
  <si>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</si>
  <si>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</si>
  <si>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</si>
  <si>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</si>
  <si>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</si>
  <si>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</si>
  <si>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</si>
  <si>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</si>
  <si>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</si>
  <si>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</si>
  <si>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</si>
  <si>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</si>
  <si>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</si>
  <si>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</si>
  <si>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</si>
  <si>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</si>
  <si>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</si>
  <si>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</si>
  <si>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</si>
  <si>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</si>
  <si>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</si>
  <si>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</si>
  <si>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</si>
  <si>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</si>
  <si>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</si>
  <si>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</si>
  <si>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</si>
  <si>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</si>
  <si>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</si>
  <si>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</si>
  <si>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</si>
  <si>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</si>
  <si>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</si>
  <si>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</si>
  <si>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</si>
  <si>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</si>
  <si>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</si>
  <si>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</si>
  <si>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</si>
  <si>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</si>
  <si>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</si>
  <si>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</si>
  <si>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</si>
  <si>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</si>
  <si>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</si>
  <si>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</si>
  <si>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</si>
  <si>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</si>
  <si>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</si>
  <si>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</si>
  <si>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</si>
  <si>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</si>
  <si>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</si>
  <si>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</si>
  <si>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</si>
  <si>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</si>
  <si>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</si>
  <si>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</si>
  <si>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</si>
  <si>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</si>
  <si>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</si>
  <si>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</si>
  <si>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</si>
  <si>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</si>
  <si>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</si>
  <si>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</si>
  <si>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</si>
  <si>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</si>
  <si>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</si>
  <si>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</si>
  <si>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</si>
  <si>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</si>
  <si>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</si>
  <si>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</si>
  <si>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</si>
  <si>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</si>
  <si>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</si>
  <si>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</si>
  <si>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</si>
  <si>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</si>
  <si>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</si>
  <si>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</si>
  <si>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</si>
  <si>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</si>
  <si>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</si>
  <si>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</si>
  <si>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</si>
  <si>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</si>
  <si>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</si>
  <si>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</si>
  <si>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</si>
  <si>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</si>
  <si>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</si>
  <si>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</si>
  <si>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</si>
  <si>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</si>
  <si>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</si>
  <si>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</si>
  <si>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</si>
  <si>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</si>
  <si>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</si>
  <si>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</si>
  <si>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</si>
  <si>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</si>
  <si>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</si>
  <si>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</si>
  <si>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</si>
  <si>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</si>
  <si>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</si>
  <si>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</si>
  <si>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</si>
  <si>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</si>
  <si>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</si>
  <si>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</si>
  <si>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</si>
  <si>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</si>
  <si>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</si>
  <si>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</si>
  <si>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</si>
  <si>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</si>
  <si>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</si>
  <si>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</si>
  <si>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</si>
  <si>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</si>
  <si>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</si>
  <si>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</si>
  <si>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</si>
  <si>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</si>
  <si>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</si>
  <si>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</si>
  <si>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</si>
  <si>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</si>
  <si>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</si>
  <si>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</si>
  <si>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</si>
  <si>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</si>
  <si>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</si>
  <si>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</si>
  <si>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</si>
  <si>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</si>
  <si>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</si>
  <si>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</si>
  <si>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</si>
  <si>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</si>
  <si>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</si>
  <si>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</si>
  <si>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</si>
  <si>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</si>
  <si>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</si>
  <si>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</si>
  <si>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</si>
  <si>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</si>
  <si>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</si>
  <si>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</si>
  <si>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</si>
  <si>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</si>
  <si>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</si>
  <si>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</si>
  <si>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</si>
  <si>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</si>
  <si>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</si>
  <si>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</si>
  <si>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</si>
  <si>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</si>
  <si>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</si>
  <si>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</si>
  <si>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</si>
  <si>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</si>
  <si>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</si>
  <si>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</si>
  <si>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</si>
  <si>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</si>
  <si>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</si>
  <si>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</si>
  <si>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</si>
  <si>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</si>
  <si>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</si>
  <si>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</si>
  <si>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</si>
  <si>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</si>
  <si>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</si>
  <si>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</si>
  <si>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</si>
  <si>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</si>
  <si>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</si>
  <si>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</si>
  <si>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</si>
  <si>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</si>
  <si>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</si>
  <si>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</si>
  <si>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</si>
  <si>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</si>
  <si>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</si>
  <si>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</si>
  <si>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</si>
  <si>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</si>
  <si>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</si>
  <si>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</si>
  <si>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</si>
  <si>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</si>
  <si>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</si>
  <si>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</si>
  <si>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</si>
  <si>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</si>
  <si>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</si>
  <si>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</si>
  <si>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</si>
  <si>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</si>
  <si>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</si>
  <si>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</si>
  <si>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</si>
  <si>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</si>
  <si>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</si>
  <si>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</si>
  <si>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</si>
  <si>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</si>
  <si>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</si>
  <si>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</si>
  <si>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</si>
  <si>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</si>
  <si>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</si>
  <si>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</si>
  <si>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</si>
  <si>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</si>
  <si>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</si>
  <si>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</si>
  <si>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</si>
  <si>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</si>
  <si>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</si>
  <si>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</si>
  <si>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</si>
  <si>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</si>
  <si>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</si>
  <si>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</si>
  <si>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</si>
  <si>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</si>
  <si>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</si>
  <si>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</si>
  <si>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</si>
  <si>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</si>
  <si>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</si>
  <si>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</si>
  <si>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</si>
  <si>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</si>
  <si>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</si>
  <si>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</si>
  <si>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</si>
  <si>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</si>
  <si>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</si>
  <si>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</si>
  <si>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</si>
  <si>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</si>
  <si>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</si>
  <si>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</si>
  <si>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</si>
  <si>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</si>
  <si>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</si>
  <si>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</si>
  <si>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</si>
  <si>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</si>
  <si>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</si>
  <si>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</si>
  <si>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</si>
  <si>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</si>
  <si>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</si>
  <si>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</si>
  <si>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</si>
  <si>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</si>
  <si>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</si>
  <si>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</si>
  <si>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</si>
  <si>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</si>
  <si>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</si>
  <si>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</si>
  <si>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</si>
  <si>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</si>
  <si>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</si>
  <si>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</si>
  <si>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</si>
  <si>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</si>
  <si>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</si>
  <si>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</si>
  <si>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</si>
  <si>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</si>
  <si>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</si>
  <si>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</si>
  <si>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</si>
  <si>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</si>
  <si>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</si>
  <si>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</si>
  <si>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</si>
  <si>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</si>
  <si>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</si>
  <si>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</si>
  <si>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</si>
  <si>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</si>
  <si>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</si>
  <si>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</si>
  <si>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</si>
  <si>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</si>
  <si>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</si>
  <si>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</si>
  <si>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</si>
  <si>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</si>
  <si>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</si>
  <si>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</si>
  <si>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</si>
  <si>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</si>
  <si>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</si>
  <si>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</si>
  <si>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</si>
  <si>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</si>
  <si>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</si>
  <si>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</si>
  <si>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</si>
  <si>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</si>
  <si>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</si>
  <si>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</si>
  <si>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</si>
  <si>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</si>
  <si>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</si>
  <si>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</si>
  <si>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</si>
  <si>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</si>
  <si>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</si>
  <si>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</si>
  <si>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</si>
  <si>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</si>
  <si>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</si>
  <si>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</si>
  <si>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</si>
  <si>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</si>
  <si>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</si>
  <si>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</si>
  <si>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</si>
  <si>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</si>
  <si>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</si>
  <si>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</si>
  <si>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</si>
  <si>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</si>
  <si>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</si>
  <si>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</si>
  <si>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</si>
  <si>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</si>
  <si>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</si>
  <si>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</si>
  <si>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</si>
  <si>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</si>
  <si>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</si>
  <si>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</si>
  <si>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</si>
  <si>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</si>
  <si>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</si>
  <si>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</si>
  <si>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</si>
  <si>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</si>
  <si>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</si>
  <si>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</si>
  <si>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</si>
  <si>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</si>
  <si>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</si>
  <si>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</si>
  <si>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</si>
  <si>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</si>
  <si>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</si>
  <si>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</si>
  <si>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</si>
  <si>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</si>
  <si>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</si>
  <si>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</si>
  <si>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</si>
  <si>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</si>
  <si>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</si>
  <si>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</si>
  <si>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</si>
  <si>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</si>
  <si>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</si>
  <si>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</si>
  <si>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</si>
  <si>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</si>
  <si>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</si>
  <si>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</si>
  <si>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</si>
  <si>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</si>
  <si>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</si>
  <si>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</si>
  <si>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</si>
  <si>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</si>
  <si>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</si>
  <si>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</si>
  <si>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</si>
  <si>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</si>
  <si>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</si>
  <si>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</si>
  <si>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</si>
  <si>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</si>
  <si>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</si>
  <si>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</si>
  <si>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</si>
  <si>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</si>
  <si>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</si>
  <si>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</si>
  <si>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</si>
  <si>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</si>
  <si>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</si>
  <si>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</si>
  <si>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</si>
  <si>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</si>
  <si>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</si>
  <si>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</si>
  <si>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</si>
  <si>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</si>
  <si>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</si>
  <si>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</si>
  <si>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</si>
  <si>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</si>
  <si>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</si>
  <si>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</si>
  <si>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</si>
  <si>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</si>
  <si>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</si>
  <si>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</si>
  <si>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</si>
  <si>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</si>
  <si>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</si>
  <si>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</si>
  <si>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</si>
  <si>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</si>
  <si>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</si>
  <si>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</si>
  <si>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</si>
  <si>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</si>
  <si>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</si>
  <si>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</si>
  <si>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</si>
  <si>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</si>
  <si>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</si>
  <si>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</si>
  <si>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</si>
  <si>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</si>
  <si>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</si>
  <si>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</si>
  <si>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</si>
  <si>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</si>
  <si>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</si>
  <si>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</si>
  <si>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</si>
  <si>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</si>
  <si>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</si>
  <si>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</si>
  <si>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</si>
  <si>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</si>
  <si>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</si>
  <si>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</si>
  <si>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</si>
  <si>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</si>
  <si>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</si>
  <si>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</si>
  <si>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</si>
  <si>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</si>
  <si>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</si>
  <si>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</si>
  <si>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</si>
  <si>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</si>
  <si>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</si>
  <si>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</si>
  <si>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</si>
  <si>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</si>
  <si>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</si>
  <si>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</si>
  <si>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</si>
  <si>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</si>
  <si>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</si>
  <si>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</si>
  <si>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</si>
  <si>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</si>
  <si>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</si>
  <si>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</si>
  <si>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</si>
  <si>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</si>
  <si>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</si>
  <si>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</si>
  <si>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</si>
  <si>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</si>
  <si>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</si>
  <si>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</si>
  <si>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</si>
  <si>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</si>
  <si>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</si>
  <si>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</si>
  <si>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</si>
  <si>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</si>
  <si>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</si>
  <si>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</si>
  <si>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</si>
  <si>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</si>
  <si>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</si>
  <si>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</si>
  <si>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</si>
  <si>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</si>
  <si>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</si>
  <si>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</si>
  <si>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</si>
  <si>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</si>
  <si>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</si>
  <si>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</si>
  <si>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</si>
  <si>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</si>
  <si>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</si>
  <si>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</si>
  <si>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</si>
  <si>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</si>
  <si>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</si>
  <si>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</si>
  <si>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</si>
  <si>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</si>
  <si>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</si>
  <si>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</si>
  <si>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</si>
  <si>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</si>
  <si>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</si>
  <si>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</si>
  <si>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</si>
  <si>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</si>
  <si>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</si>
  <si>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</si>
  <si>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</si>
  <si>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</si>
  <si>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</si>
  <si>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</si>
  <si>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</si>
  <si>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</si>
  <si>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</si>
  <si>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</si>
  <si>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</si>
  <si>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</si>
  <si>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</si>
  <si>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</si>
  <si>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</si>
  <si>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</si>
  <si>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</si>
  <si>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</si>
  <si>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</si>
  <si>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</si>
  <si>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</si>
  <si>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</si>
  <si>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</si>
  <si>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</si>
  <si>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</si>
  <si>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</si>
  <si>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</si>
  <si>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</si>
  <si>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</si>
  <si>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</si>
  <si>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</si>
  <si>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</si>
  <si>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</si>
  <si>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</si>
  <si>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</si>
  <si>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</si>
  <si>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</si>
  <si>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</si>
  <si>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</si>
  <si>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</si>
  <si>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</si>
  <si>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</si>
  <si>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</si>
  <si>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</si>
  <si>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</si>
  <si>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</si>
  <si>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</si>
  <si>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</si>
  <si>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</si>
  <si>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</si>
  <si>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</si>
  <si>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</si>
  <si>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</si>
  <si>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</si>
  <si>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</si>
  <si>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</si>
  <si>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</si>
  <si>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</si>
  <si>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</si>
  <si>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</si>
  <si>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</si>
  <si>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</si>
  <si>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</si>
  <si>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</si>
  <si>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</si>
  <si>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</si>
  <si>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</si>
  <si>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</si>
  <si>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</si>
  <si>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</si>
  <si>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</si>
  <si>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</si>
  <si>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</si>
  <si>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</si>
  <si>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</si>
  <si>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</si>
  <si>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</si>
  <si>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</si>
  <si>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</si>
  <si>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</si>
  <si>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</si>
  <si>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</si>
  <si>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</si>
  <si>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</si>
  <si>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</si>
  <si>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</si>
  <si>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</si>
  <si>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</si>
  <si>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</si>
  <si>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</si>
  <si>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</si>
  <si>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</si>
  <si>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</si>
  <si>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</si>
  <si>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</si>
  <si>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</si>
  <si>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</si>
  <si>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</si>
  <si>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</si>
  <si>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</si>
  <si>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</si>
  <si>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</si>
  <si>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</si>
  <si>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</si>
  <si>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</si>
  <si>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</si>
  <si>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</si>
  <si>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</si>
  <si>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</si>
  <si>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</si>
  <si>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</si>
  <si>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</si>
  <si>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</si>
  <si>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</si>
  <si>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</si>
  <si>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</si>
  <si>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</si>
  <si>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</si>
  <si>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</si>
  <si>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</si>
  <si>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</si>
  <si>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</si>
  <si>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</si>
  <si>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</si>
  <si>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</si>
  <si>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</si>
  <si>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</si>
  <si>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</si>
  <si>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</si>
  <si>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</si>
  <si>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</si>
  <si>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</si>
  <si>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</si>
  <si>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</si>
  <si>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</si>
  <si>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</si>
  <si>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</si>
  <si>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</si>
  <si>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</si>
  <si>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</si>
  <si>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</si>
  <si>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</si>
  <si>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</si>
  <si>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</si>
  <si>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</si>
  <si>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</si>
  <si>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</si>
  <si>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</si>
  <si>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</si>
  <si>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</si>
  <si>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</si>
  <si>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</si>
  <si>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</si>
  <si>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</si>
  <si>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</si>
  <si>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</si>
  <si>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</si>
  <si>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</si>
  <si>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</si>
  <si>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</si>
  <si>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</si>
  <si>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</si>
  <si>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</si>
  <si>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</si>
  <si>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</si>
  <si>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</si>
  <si>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</si>
  <si>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</si>
  <si>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</si>
  <si>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</si>
  <si>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</si>
  <si>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</si>
  <si>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</si>
  <si>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</si>
  <si>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</si>
  <si>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</si>
  <si>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</si>
  <si>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</si>
  <si>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</si>
  <si>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</si>
  <si>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</si>
  <si>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</si>
  <si>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</si>
  <si>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</si>
  <si>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</si>
  <si>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</si>
  <si>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</si>
  <si>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</si>
  <si>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</si>
  <si>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</si>
  <si>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</si>
  <si>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</si>
  <si>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</si>
  <si>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</si>
  <si>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</si>
  <si>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</si>
  <si>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</si>
  <si>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</si>
  <si>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</si>
  <si>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</si>
  <si>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</si>
  <si>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</si>
  <si>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</si>
  <si>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</si>
  <si>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</si>
  <si>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</si>
  <si>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</si>
  <si>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</si>
  <si>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</si>
  <si>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</si>
  <si>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</si>
  <si>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</si>
  <si>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</si>
  <si>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</si>
  <si>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</si>
  <si>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</si>
  <si>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</si>
  <si>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</si>
  <si>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</si>
  <si>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</si>
  <si>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</si>
  <si>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</si>
  <si>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</si>
  <si>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</si>
  <si>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</si>
  <si>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</si>
  <si>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</si>
  <si>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</si>
  <si>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</si>
  <si>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</si>
  <si>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</si>
  <si>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</si>
  <si>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</si>
  <si>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</si>
  <si>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</si>
  <si>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</si>
  <si>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</si>
  <si>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</si>
  <si>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</si>
  <si>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</si>
  <si>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</si>
  <si>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</si>
  <si>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</si>
  <si>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</si>
  <si>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</si>
  <si>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</si>
  <si>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</si>
  <si>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</si>
  <si>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</si>
  <si>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</si>
  <si>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</si>
  <si>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</si>
  <si>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</si>
  <si>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</si>
  <si>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</si>
  <si>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</si>
  <si>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</si>
  <si>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</si>
  <si>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</si>
  <si>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</si>
  <si>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</si>
  <si>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</si>
  <si>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</si>
  <si>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</si>
  <si>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</si>
  <si>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</si>
  <si>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</si>
  <si>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</si>
  <si>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</si>
  <si>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</si>
  <si>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</si>
  <si>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</si>
  <si>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</si>
  <si>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</si>
  <si>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</si>
  <si>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</si>
  <si>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</si>
  <si>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</si>
  <si>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</si>
  <si>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</si>
  <si>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</si>
  <si>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</si>
  <si>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</si>
  <si>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</si>
  <si>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</si>
  <si>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</si>
  <si>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</si>
  <si>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</si>
  <si>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</si>
  <si>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</si>
  <si>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</si>
  <si>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</si>
  <si>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</si>
  <si>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</si>
  <si>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</si>
  <si>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</si>
  <si>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</si>
  <si>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</si>
  <si>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</si>
  <si>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</si>
  <si>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</si>
  <si>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</si>
  <si>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</si>
  <si>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</si>
  <si>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</si>
  <si>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</si>
  <si>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</si>
  <si>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</si>
  <si>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</si>
  <si>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</si>
  <si>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</si>
  <si>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</si>
  <si>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</si>
  <si>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</si>
  <si>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</si>
  <si>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</si>
  <si>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</si>
  <si>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</si>
  <si>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</si>
  <si>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</si>
  <si>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</si>
  <si>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</si>
  <si>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</si>
  <si>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</si>
  <si>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</si>
  <si>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</si>
  <si>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</si>
  <si>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</si>
  <si>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</si>
  <si>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</si>
  <si>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</si>
  <si>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</si>
  <si>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</si>
  <si>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</si>
  <si>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</si>
  <si>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</si>
  <si>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</si>
  <si>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</si>
  <si>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</si>
  <si>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</si>
  <si>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</si>
  <si>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</si>
  <si>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</si>
  <si>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</si>
  <si>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</si>
  <si>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</si>
  <si>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</si>
  <si>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</si>
  <si>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</si>
  <si>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</si>
  <si>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</si>
  <si>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</si>
  <si>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</si>
  <si>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</si>
  <si>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</si>
  <si>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</si>
  <si>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</si>
  <si>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</si>
  <si>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</si>
  <si>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</si>
  <si>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</si>
  <si>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</si>
  <si>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</si>
  <si>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</si>
  <si>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</si>
  <si>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</si>
  <si>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</si>
  <si>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</si>
  <si>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</si>
  <si>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</si>
  <si>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</si>
  <si>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</si>
  <si>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</si>
  <si>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</si>
  <si>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</si>
  <si>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</si>
  <si>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</si>
  <si>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</si>
  <si>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</si>
  <si>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</si>
  <si>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</si>
  <si>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</si>
  <si>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</si>
  <si>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</si>
  <si>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</si>
  <si>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</si>
  <si>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</si>
  <si>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</si>
  <si>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</si>
  <si>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</si>
  <si>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</si>
  <si>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</si>
  <si>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</si>
  <si>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</si>
  <si>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</si>
  <si>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</si>
  <si>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</si>
  <si>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</si>
  <si>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</si>
  <si>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</si>
  <si>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</si>
  <si>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</si>
  <si>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</si>
  <si>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</si>
  <si>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</si>
  <si>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</si>
  <si>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</si>
  <si>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</si>
  <si>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</si>
  <si>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</si>
  <si>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</si>
  <si>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</si>
  <si>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</si>
  <si>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</si>
  <si>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</si>
  <si>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</si>
  <si>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</si>
  <si>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</si>
  <si>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</si>
  <si>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</si>
  <si>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</si>
  <si>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</si>
  <si>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</si>
  <si>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</si>
  <si>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</si>
  <si>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</si>
  <si>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</si>
  <si>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</si>
  <si>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</si>
  <si>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</si>
  <si>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</si>
  <si>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</si>
  <si>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</si>
  <si>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</si>
  <si>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</si>
  <si>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</si>
  <si>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</si>
  <si>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</si>
  <si>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</si>
  <si>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</si>
  <si>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</si>
  <si>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</si>
  <si>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</si>
  <si>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</si>
  <si>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</si>
  <si>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</si>
  <si>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</si>
  <si>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</si>
  <si>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</si>
  <si>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</si>
  <si>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</si>
  <si>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</si>
  <si>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</si>
  <si>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</si>
  <si>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</si>
  <si>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</si>
  <si>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</si>
  <si>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</si>
  <si>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</si>
  <si>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</si>
  <si>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</si>
  <si>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</si>
  <si>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</si>
  <si>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</si>
  <si>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</si>
  <si>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</si>
  <si>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</si>
  <si>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</si>
  <si>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</si>
  <si>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</si>
  <si>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</si>
  <si>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</si>
  <si>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</si>
  <si>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</si>
  <si>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</si>
  <si>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</si>
  <si>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</si>
  <si>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</si>
  <si>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</si>
  <si>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</si>
  <si>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</si>
  <si>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</si>
  <si>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</si>
  <si>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</si>
  <si>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</si>
  <si>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</si>
  <si>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</si>
  <si>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</si>
  <si>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</si>
  <si>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</si>
  <si>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</si>
  <si>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</si>
  <si>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</si>
  <si>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</si>
  <si>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</si>
  <si>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</si>
  <si>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</si>
  <si>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</si>
  <si>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</si>
  <si>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</si>
  <si>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</si>
  <si>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</si>
  <si>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</si>
  <si>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</si>
  <si>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</si>
  <si>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</si>
  <si>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</si>
  <si>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</si>
  <si>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</si>
  <si>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</si>
  <si>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</si>
  <si>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</si>
  <si>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</si>
  <si>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</si>
  <si>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</si>
  <si>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</si>
  <si>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</si>
  <si>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</si>
  <si>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</si>
  <si>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</si>
  <si>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</si>
  <si>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</si>
  <si>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</si>
  <si>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</si>
  <si>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</si>
  <si>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</si>
  <si>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</si>
  <si>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</si>
  <si>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</si>
  <si>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</si>
  <si>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</si>
  <si>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</si>
  <si>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</si>
  <si>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</si>
  <si>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</si>
  <si>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</si>
  <si>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</si>
  <si>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</si>
  <si>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</si>
  <si>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</si>
  <si>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</si>
  <si>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</si>
  <si>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</si>
  <si>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</si>
  <si>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</si>
  <si>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</si>
  <si>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</si>
  <si>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</si>
  <si>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</si>
  <si>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</si>
  <si>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</si>
  <si>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</si>
  <si>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</si>
  <si>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</si>
  <si>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</si>
  <si>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</si>
  <si>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</si>
  <si>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</si>
  <si>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</si>
  <si>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</si>
  <si>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</si>
  <si>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</si>
  <si>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</si>
  <si>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</si>
  <si>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</si>
  <si>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</si>
  <si>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</si>
  <si>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</si>
  <si>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</si>
  <si>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</si>
  <si>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</si>
  <si>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</si>
  <si>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</si>
  <si>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</si>
  <si>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</si>
  <si>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</si>
  <si>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</si>
  <si>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</si>
  <si>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</si>
  <si>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</si>
  <si>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</si>
  <si>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</si>
  <si>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</si>
  <si>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</si>
  <si>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</si>
  <si>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</si>
  <si>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</si>
  <si>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</si>
  <si>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</si>
  <si>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</si>
  <si>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</si>
  <si>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</si>
  <si>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</si>
  <si>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</si>
  <si>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</si>
  <si>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</si>
  <si>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</si>
  <si>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</si>
  <si>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</si>
  <si>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</si>
  <si>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</si>
  <si>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</si>
  <si>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</si>
  <si>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</si>
  <si>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</si>
  <si>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</si>
  <si>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</si>
  <si>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</si>
  <si>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</si>
  <si>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</si>
  <si>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</si>
  <si>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</si>
  <si>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</si>
  <si>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</si>
  <si>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</si>
  <si>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</si>
  <si>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</si>
  <si>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</si>
  <si>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</si>
  <si>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</si>
  <si>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</si>
  <si>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</si>
  <si>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</si>
  <si>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</si>
  <si>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</si>
  <si>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</si>
  <si>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</si>
  <si>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</si>
  <si>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</si>
  <si>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</si>
  <si>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</si>
  <si>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</si>
  <si>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</si>
  <si>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</si>
  <si>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</si>
  <si>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</si>
  <si>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</si>
  <si>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</si>
  <si>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</si>
  <si>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</si>
  <si>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</si>
  <si>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</si>
  <si>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</si>
  <si>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</si>
  <si>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</si>
  <si>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</si>
  <si>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</si>
  <si>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</si>
  <si>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</si>
  <si>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</si>
  <si>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</si>
  <si>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</si>
  <si>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</si>
  <si>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</si>
  <si>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</si>
  <si>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</si>
  <si>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</si>
  <si>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</si>
  <si>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</si>
  <si>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</si>
  <si>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</si>
  <si>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</si>
  <si>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</si>
  <si>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</si>
  <si>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</si>
  <si>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</si>
  <si>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</si>
  <si>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</si>
  <si>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</si>
  <si>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</si>
  <si>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</si>
  <si>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</si>
  <si>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</si>
  <si>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</si>
  <si>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</si>
  <si>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</si>
  <si>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</si>
  <si>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</si>
  <si>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</si>
  <si>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</si>
  <si>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</si>
  <si>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</si>
  <si>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</si>
  <si>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</si>
  <si>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</si>
  <si>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</si>
  <si>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</si>
  <si>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</si>
  <si>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</si>
  <si>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</si>
  <si>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</si>
  <si>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</si>
  <si>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</si>
  <si>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</si>
  <si>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</si>
  <si>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</si>
  <si>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</si>
  <si>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</si>
  <si>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</si>
  <si>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</si>
  <si>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</si>
  <si>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</si>
  <si>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</si>
  <si>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</si>
  <si>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</si>
  <si>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</si>
  <si>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</si>
  <si>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</si>
  <si>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</si>
  <si>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</si>
  <si>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</si>
  <si>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</si>
  <si>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</si>
  <si>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</si>
  <si>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</si>
  <si>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</si>
  <si>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</si>
  <si>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</si>
  <si>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</si>
  <si>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</si>
  <si>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</si>
  <si>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</si>
  <si>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</si>
  <si>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</si>
  <si>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</si>
  <si>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</si>
  <si>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</si>
  <si>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</si>
  <si>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</si>
  <si>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</si>
  <si>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</si>
  <si>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</si>
  <si>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</si>
  <si>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</si>
  <si>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</si>
  <si>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</si>
  <si>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</si>
  <si>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</si>
  <si>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</si>
  <si>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</si>
  <si>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</si>
  <si>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</si>
  <si>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</si>
  <si>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</si>
  <si>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</si>
  <si>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</si>
  <si>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</si>
  <si>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</si>
  <si>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</si>
  <si>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</si>
  <si>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</si>
  <si>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</si>
  <si>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</si>
  <si>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</si>
  <si>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</si>
  <si>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</si>
  <si>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</si>
  <si>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</si>
  <si>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</si>
  <si>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</si>
  <si>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</si>
  <si>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</si>
  <si>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</si>
  <si>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</si>
  <si>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</si>
  <si>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</si>
  <si>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</si>
  <si>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</si>
  <si>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</si>
  <si>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</si>
  <si>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</si>
  <si>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</si>
  <si>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</si>
  <si>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</si>
  <si>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</si>
  <si>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</si>
  <si>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</si>
  <si>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</si>
  <si>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</si>
  <si>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</si>
  <si>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</si>
  <si>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</si>
  <si>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</si>
  <si>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</si>
  <si>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</si>
  <si>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</si>
  <si>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</si>
  <si>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</si>
  <si>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</si>
  <si>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</si>
  <si>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</si>
  <si>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</si>
  <si>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</si>
  <si>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</si>
  <si>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</si>
  <si>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</si>
  <si>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</si>
  <si>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</si>
  <si>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</si>
  <si>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</si>
  <si>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</si>
  <si>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</si>
  <si>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</si>
  <si>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</si>
  <si>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</si>
  <si>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</si>
  <si>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</si>
  <si>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</si>
  <si>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</si>
  <si>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</si>
  <si>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</si>
  <si>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</si>
  <si>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</si>
  <si>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</si>
  <si>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</si>
  <si>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</si>
  <si>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</si>
  <si>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</si>
  <si>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</si>
  <si>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</si>
  <si>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</si>
  <si>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</si>
  <si>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</si>
  <si>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</si>
  <si>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</si>
  <si>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</si>
  <si>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</si>
  <si>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</si>
  <si>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</si>
  <si>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</si>
  <si>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</si>
  <si>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</si>
  <si>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</si>
  <si>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</si>
  <si>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</si>
  <si>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</si>
  <si>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</si>
  <si>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</si>
  <si>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</si>
  <si>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</si>
  <si>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</si>
  <si>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</si>
  <si>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</si>
  <si>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</si>
  <si>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</si>
  <si>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</si>
  <si>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</si>
  <si>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</si>
  <si>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</si>
  <si>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</si>
  <si>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</si>
  <si>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</si>
  <si>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</si>
  <si>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</si>
  <si>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</si>
  <si>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</si>
  <si>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</si>
  <si>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</si>
  <si>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</si>
  <si>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</si>
  <si>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</si>
  <si>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</si>
  <si>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</si>
  <si>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</si>
  <si>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</si>
  <si>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</si>
  <si>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</si>
  <si>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</si>
  <si>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</si>
  <si>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</si>
  <si>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</si>
  <si>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</si>
  <si>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</si>
  <si>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</si>
  <si>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</si>
  <si>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</si>
  <si>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</si>
  <si>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</si>
  <si>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</si>
  <si>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</si>
  <si>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</si>
  <si>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</si>
  <si>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</si>
  <si>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</si>
  <si>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</si>
  <si>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</si>
  <si>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</si>
  <si>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</si>
  <si>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</si>
  <si>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</si>
  <si>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</si>
  <si>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</si>
  <si>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</si>
  <si>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</si>
  <si>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</si>
  <si>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</si>
  <si>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</si>
  <si>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</si>
  <si>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</si>
  <si>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</si>
  <si>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</si>
  <si>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</si>
  <si>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</si>
  <si>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</si>
  <si>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</si>
  <si>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</si>
  <si>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</si>
  <si>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</si>
  <si>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</si>
  <si>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</si>
  <si>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</si>
  <si>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</si>
  <si>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</si>
  <si>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</si>
  <si>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</si>
  <si>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</si>
  <si>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</si>
  <si>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</si>
  <si>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</si>
  <si>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</si>
  <si>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</si>
  <si>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</si>
  <si>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</si>
  <si>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</si>
  <si>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</si>
  <si>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</si>
  <si>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</si>
  <si>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</si>
  <si>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</si>
  <si>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</si>
  <si>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</si>
  <si>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</si>
  <si>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</si>
  <si>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</si>
  <si>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</si>
  <si>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</si>
  <si>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</si>
  <si>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</si>
  <si>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</si>
  <si>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</si>
  <si>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</si>
  <si>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</si>
  <si>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</si>
  <si>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</si>
  <si>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</si>
  <si>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</si>
  <si>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</si>
  <si>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</si>
  <si>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</si>
  <si>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</si>
  <si>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</si>
  <si>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</si>
  <si>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</si>
  <si>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</si>
  <si>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</si>
  <si>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</si>
  <si>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</si>
  <si>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</si>
  <si>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</si>
  <si>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</si>
  <si>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</si>
  <si>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</si>
  <si>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</si>
  <si>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</si>
  <si>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</si>
  <si>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</si>
  <si>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</si>
  <si>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</si>
  <si>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</si>
  <si>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</si>
  <si>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</si>
  <si>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</si>
  <si>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</si>
  <si>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</si>
  <si>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</si>
  <si>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</si>
  <si>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</si>
  <si>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</si>
  <si>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</si>
  <si>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</si>
  <si>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</si>
  <si>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</si>
  <si>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</si>
  <si>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</si>
  <si>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</si>
  <si>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</si>
  <si>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</si>
  <si>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</si>
  <si>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</si>
  <si>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</si>
  <si>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</si>
  <si>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</si>
  <si>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</si>
  <si>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</si>
  <si>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</si>
  <si>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</si>
  <si>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</si>
  <si>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</si>
  <si>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</si>
  <si>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</si>
  <si>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</si>
  <si>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</si>
  <si>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</si>
  <si>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</si>
  <si>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</si>
  <si>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</si>
  <si>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</si>
  <si>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</si>
  <si>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</si>
  <si>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</si>
  <si>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</si>
  <si>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</si>
  <si>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</si>
  <si>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</si>
  <si>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</si>
  <si>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</si>
  <si>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</si>
  <si>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</si>
  <si>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</si>
  <si>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</si>
  <si>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</si>
  <si>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</si>
  <si>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</si>
  <si>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</si>
  <si>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</si>
  <si>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</si>
  <si>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</si>
  <si>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</si>
  <si>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</si>
  <si>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</si>
  <si>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</si>
  <si>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</si>
  <si>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</si>
  <si>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</si>
  <si>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</si>
  <si>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</si>
  <si>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</si>
  <si>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</si>
  <si>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</si>
  <si>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</si>
  <si>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</si>
  <si>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</si>
  <si>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</si>
  <si>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</si>
  <si>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</si>
  <si>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</si>
  <si>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</si>
  <si>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</si>
  <si>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</si>
  <si>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</si>
  <si>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</si>
  <si>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</si>
  <si>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</si>
  <si>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</si>
  <si>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</si>
  <si>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</si>
  <si>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</si>
  <si>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</si>
  <si>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</si>
  <si>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</si>
  <si>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</si>
  <si>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</si>
  <si>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</si>
  <si>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</si>
  <si>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</si>
  <si>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</si>
  <si>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</si>
  <si>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</si>
  <si>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</si>
  <si>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</si>
  <si>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</si>
  <si>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</si>
  <si>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</si>
  <si>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</si>
  <si>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</si>
  <si>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</si>
  <si>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</si>
  <si>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</si>
  <si>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</si>
  <si>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</si>
  <si>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</si>
  <si>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</si>
  <si>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</si>
  <si>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</si>
  <si>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</si>
  <si>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</si>
  <si>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</si>
  <si>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</si>
  <si>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</si>
  <si>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</si>
  <si>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</si>
  <si>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</si>
  <si>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</si>
  <si>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</si>
  <si>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</si>
  <si>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</si>
  <si>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</si>
  <si>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</si>
  <si>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</si>
  <si>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</si>
  <si>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</si>
  <si>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</si>
  <si>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</si>
  <si>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</si>
  <si>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</si>
  <si>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</si>
  <si>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</si>
  <si>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</si>
  <si>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</si>
  <si>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</si>
  <si>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</si>
  <si>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</si>
  <si>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</si>
  <si>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</si>
  <si>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</si>
  <si>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</si>
  <si>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</si>
  <si>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</si>
  <si>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</si>
  <si>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</si>
  <si>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</si>
  <si>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</si>
  <si>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</si>
  <si>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</si>
  <si>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</si>
  <si>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</si>
  <si>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</si>
  <si>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</si>
  <si>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</si>
  <si>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</si>
  <si>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</si>
  <si>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</si>
  <si>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</si>
  <si>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</si>
  <si>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</si>
  <si>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</si>
  <si>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</si>
  <si>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</si>
  <si>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</si>
  <si>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</si>
  <si>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</si>
  <si>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</si>
  <si>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</si>
  <si>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</si>
  <si>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</si>
  <si>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</si>
  <si>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</si>
  <si>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</si>
  <si>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</si>
  <si>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</si>
  <si>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</si>
  <si>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</si>
  <si>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</si>
  <si>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</si>
  <si>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</si>
  <si>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</si>
  <si>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</si>
  <si>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</si>
  <si>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</si>
  <si>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</si>
  <si>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</si>
  <si>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</si>
  <si>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</si>
  <si>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</si>
  <si>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</si>
  <si>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</si>
  <si>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</si>
  <si>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</si>
  <si>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</si>
  <si>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</si>
  <si>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</si>
  <si>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</si>
  <si>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</si>
  <si>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</si>
  <si>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</si>
  <si>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</si>
  <si>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</si>
  <si>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</si>
  <si>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</si>
  <si>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</si>
  <si>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</si>
  <si>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</si>
  <si>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</si>
  <si>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</si>
  <si>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</si>
  <si>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</si>
  <si>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</si>
  <si>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</si>
  <si>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</si>
  <si>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</si>
  <si>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</si>
  <si>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</si>
  <si>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</si>
  <si>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</si>
  <si>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</si>
  <si>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</si>
  <si>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</si>
  <si>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</si>
  <si>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</si>
  <si>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</si>
  <si>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</si>
  <si>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</si>
  <si>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</si>
  <si>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</si>
  <si>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</si>
  <si>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</si>
  <si>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</si>
  <si>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</si>
  <si>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</si>
  <si>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</si>
  <si>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</si>
  <si>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</si>
  <si>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</si>
  <si>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</si>
  <si>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</si>
  <si>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</si>
  <si>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</si>
  <si>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</si>
  <si>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</si>
  <si>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</si>
  <si>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</si>
  <si>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</si>
  <si>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</si>
  <si>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</si>
  <si>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</si>
  <si>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</si>
  <si>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</si>
  <si>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</si>
  <si>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</si>
  <si>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</si>
  <si>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</si>
  <si>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</si>
  <si>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</si>
  <si>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</si>
  <si>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</si>
  <si>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</si>
  <si>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</si>
  <si>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</si>
  <si>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</si>
  <si>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</si>
  <si>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</si>
  <si>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</si>
  <si>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</si>
  <si>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</si>
  <si>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</si>
  <si>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</si>
  <si>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</si>
  <si>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</si>
  <si>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</si>
  <si>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</si>
  <si>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</si>
  <si>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</si>
  <si>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</si>
  <si>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</si>
  <si>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</si>
  <si>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</si>
  <si>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</si>
  <si>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</si>
  <si>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</si>
  <si>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</si>
  <si>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</si>
  <si>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</si>
  <si>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</si>
  <si>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</si>
  <si>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</si>
  <si>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</si>
  <si>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</si>
  <si>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</si>
  <si>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</si>
  <si>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</si>
  <si>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</si>
  <si>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</si>
  <si>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</si>
  <si>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</si>
  <si>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</si>
  <si>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</si>
  <si>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</si>
  <si>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</si>
  <si>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</si>
  <si>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</si>
  <si>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</si>
  <si>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</si>
  <si>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</si>
  <si>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</si>
  <si>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</si>
  <si>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</si>
  <si>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</si>
  <si>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</si>
  <si>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</si>
  <si>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</si>
  <si>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</si>
  <si>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</si>
  <si>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</si>
  <si>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</si>
  <si>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</si>
  <si>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</si>
  <si>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</si>
  <si>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</si>
  <si>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</si>
  <si>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</si>
  <si>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</si>
  <si>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</si>
  <si>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</si>
  <si>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</si>
  <si>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</si>
  <si>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</si>
  <si>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</si>
  <si>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</si>
  <si>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</si>
  <si>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</si>
  <si>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</si>
  <si>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</si>
  <si>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</si>
  <si>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</si>
  <si>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</si>
  <si>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</si>
  <si>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</si>
  <si>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</si>
  <si>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</si>
  <si>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</si>
  <si>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</si>
  <si>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</si>
  <si>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</si>
  <si>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</si>
  <si>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</si>
  <si>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</si>
  <si>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</si>
  <si>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</si>
  <si>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</si>
  <si>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</si>
  <si>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</si>
  <si>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</si>
  <si>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</si>
  <si>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</si>
  <si>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</si>
  <si>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</si>
  <si>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</si>
  <si>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</si>
  <si>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</si>
  <si>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</si>
  <si>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</si>
  <si>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</si>
  <si>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</si>
  <si>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</si>
  <si>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</si>
  <si>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</si>
  <si>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</si>
  <si>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</si>
  <si>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</si>
  <si>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</si>
  <si>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</si>
  <si>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</si>
  <si>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</si>
  <si>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</si>
  <si>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</si>
  <si>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</si>
  <si>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</si>
  <si>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</si>
  <si>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</si>
  <si>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</si>
  <si>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</si>
  <si>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</si>
  <si>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</si>
  <si>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</si>
  <si>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</si>
  <si>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</si>
  <si>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</si>
  <si>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</si>
  <si>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</si>
  <si>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</si>
  <si>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</si>
  <si>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</si>
  <si>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</si>
  <si>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</si>
  <si>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</si>
  <si>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</si>
  <si>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</si>
  <si>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</si>
  <si>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</si>
  <si>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</si>
  <si>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</si>
  <si>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</si>
  <si>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</si>
  <si>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</si>
  <si>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</si>
  <si>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</si>
  <si>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</si>
  <si>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</si>
  <si>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</si>
  <si>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</si>
  <si>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</si>
  <si>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</si>
  <si>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</si>
  <si>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</si>
  <si>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</si>
  <si>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</si>
  <si>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</si>
  <si>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</si>
  <si>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</si>
  <si>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</si>
  <si>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</si>
  <si>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</si>
  <si>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</si>
  <si>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</si>
  <si>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</si>
  <si>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</si>
  <si>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</si>
  <si>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</si>
  <si>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</si>
  <si>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</si>
  <si>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</si>
  <si>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</si>
  <si>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</si>
  <si>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</si>
  <si>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</si>
  <si>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</si>
  <si>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</si>
  <si>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</si>
  <si>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</si>
  <si>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</si>
  <si>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</si>
  <si>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</si>
  <si>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</si>
  <si>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</si>
  <si>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</si>
  <si>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</si>
  <si>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</si>
  <si>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</si>
  <si>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</si>
  <si>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</si>
  <si>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</si>
  <si>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</si>
  <si>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</si>
  <si>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</si>
  <si>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</si>
  <si>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</si>
  <si>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</si>
  <si>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</si>
  <si>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</si>
  <si>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</si>
  <si>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</si>
  <si>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</si>
  <si>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</si>
  <si>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</si>
  <si>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</si>
  <si>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</si>
  <si>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</si>
  <si>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</si>
  <si>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</si>
  <si>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</si>
  <si>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</si>
  <si>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</si>
  <si>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</si>
  <si>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</si>
  <si>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</si>
  <si>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</si>
  <si>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</si>
  <si>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</si>
  <si>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</si>
  <si>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</si>
  <si>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</si>
  <si>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</si>
  <si>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</si>
  <si>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</si>
  <si>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</si>
  <si>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</si>
  <si>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</si>
  <si>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</si>
  <si>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</si>
  <si>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</si>
  <si>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</si>
  <si>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</si>
  <si>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</si>
  <si>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</si>
  <si>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</si>
  <si>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</si>
  <si>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</si>
  <si>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</si>
  <si>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</si>
  <si>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</si>
  <si>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</si>
  <si>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</si>
  <si>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</si>
  <si>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</si>
  <si>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</si>
  <si>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</si>
  <si>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</si>
  <si>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</si>
  <si>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</si>
  <si>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</si>
  <si>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</si>
  <si>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</si>
  <si>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</si>
  <si>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</si>
  <si>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</si>
  <si>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</si>
  <si>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</si>
  <si>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</si>
  <si>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</si>
  <si>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</si>
  <si>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</si>
  <si>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</si>
  <si>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</si>
  <si>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</si>
  <si>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</si>
  <si>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</si>
  <si>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</si>
  <si>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</si>
  <si>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</si>
  <si>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</si>
  <si>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</si>
  <si>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</si>
  <si>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</si>
  <si>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</si>
  <si>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</si>
  <si>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</si>
  <si>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</si>
  <si>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</si>
  <si>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</si>
  <si>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</si>
  <si>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</si>
  <si>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</si>
  <si>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</si>
  <si>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</si>
  <si>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</si>
  <si>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</si>
  <si>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</si>
  <si>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</si>
  <si>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</si>
  <si>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</si>
  <si>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</si>
  <si>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</si>
  <si>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</si>
  <si>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</si>
  <si>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</si>
  <si>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</si>
  <si>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</si>
  <si>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</si>
  <si>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</si>
  <si>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</si>
  <si>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</si>
  <si>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</si>
  <si>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</si>
  <si>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</si>
  <si>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</si>
  <si>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</si>
  <si>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</si>
  <si>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</si>
  <si>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</si>
  <si>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</si>
  <si>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</si>
  <si>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</si>
  <si>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</si>
  <si>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</si>
  <si>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</si>
  <si>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</si>
  <si>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</si>
  <si>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</si>
  <si>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</si>
  <si>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</si>
  <si>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</si>
  <si>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</si>
  <si>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</si>
  <si>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</si>
  <si>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</si>
  <si>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</si>
  <si>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</si>
  <si>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</si>
  <si>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</si>
  <si>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</si>
  <si>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</si>
  <si>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</si>
  <si>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</si>
  <si>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</si>
  <si>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</si>
  <si>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</si>
  <si>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</si>
  <si>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</si>
  <si>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</si>
  <si>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</si>
  <si>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</si>
  <si>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</si>
  <si>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</si>
  <si>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</si>
  <si>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</si>
  <si>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</si>
  <si>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</si>
  <si>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</si>
  <si>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</si>
  <si>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</si>
  <si>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</si>
  <si>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</si>
  <si>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</si>
  <si>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</si>
  <si>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</si>
  <si>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</si>
  <si>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</si>
  <si>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</si>
  <si>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</si>
  <si>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</si>
  <si>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</si>
  <si>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</si>
  <si>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</si>
  <si>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</si>
  <si>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</si>
  <si>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</si>
  <si>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</si>
  <si>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</si>
  <si>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</si>
  <si>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</si>
  <si>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</si>
  <si>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</si>
  <si>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</si>
  <si>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</si>
  <si>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</si>
  <si>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</si>
  <si>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</si>
  <si>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</si>
  <si>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</si>
  <si>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</si>
  <si>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</si>
  <si>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</si>
  <si>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</si>
  <si>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</si>
  <si>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</si>
  <si>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</si>
  <si>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</si>
  <si>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</si>
  <si>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</si>
  <si>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</si>
  <si>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</si>
  <si>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</si>
  <si>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</si>
  <si>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</si>
  <si>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</si>
  <si>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</si>
  <si>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</si>
  <si>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</si>
  <si>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</si>
  <si>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</si>
  <si>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</si>
  <si>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</si>
  <si>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</si>
  <si>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</si>
  <si>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</si>
  <si>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</si>
  <si>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</si>
  <si>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</si>
  <si>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</si>
  <si>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</si>
  <si>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</si>
  <si>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</si>
  <si>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</si>
  <si>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</si>
  <si>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</si>
  <si>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</si>
  <si>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</si>
  <si>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</si>
  <si>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</si>
  <si>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</si>
  <si>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</si>
  <si>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</si>
  <si>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</si>
  <si>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</si>
  <si>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</si>
  <si>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</si>
  <si>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</si>
  <si>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</si>
  <si>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</si>
  <si>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</si>
  <si>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</si>
  <si>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</si>
  <si>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</si>
  <si>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</si>
  <si>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</si>
  <si>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</si>
  <si>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</si>
  <si>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</si>
  <si>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</si>
  <si>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</si>
  <si>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</si>
  <si>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</si>
  <si>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</si>
  <si>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</si>
  <si>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</si>
  <si>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</si>
  <si>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</si>
  <si>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</si>
  <si>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</si>
  <si>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</si>
  <si>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</si>
  <si>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</si>
  <si>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</si>
  <si>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</si>
  <si>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</si>
  <si>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</si>
  <si>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</si>
  <si>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</si>
  <si>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</si>
  <si>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</si>
  <si>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</si>
  <si>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</si>
  <si>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</si>
  <si>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</si>
  <si>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</si>
  <si>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</si>
  <si>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</si>
  <si>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</si>
  <si>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</si>
  <si>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</si>
  <si>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</si>
  <si>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</si>
  <si>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</si>
  <si>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</si>
  <si>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</si>
  <si>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</si>
  <si>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</si>
  <si>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</si>
  <si>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</si>
  <si>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</si>
  <si>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</si>
  <si>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</si>
  <si>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</si>
  <si>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</si>
  <si>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</si>
  <si>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</si>
  <si>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</si>
  <si>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</si>
  <si>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</si>
  <si>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</si>
  <si>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</si>
  <si>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</si>
  <si>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</si>
  <si>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</si>
  <si>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</si>
  <si>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</si>
  <si>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</si>
  <si>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</si>
  <si>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</si>
  <si>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</si>
  <si>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</si>
  <si>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</si>
  <si>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</si>
  <si>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</si>
  <si>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</si>
  <si>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</si>
  <si>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</si>
  <si>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</si>
  <si>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</si>
  <si>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</si>
  <si>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</si>
  <si>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</si>
  <si>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</si>
  <si>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</si>
  <si>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</si>
  <si>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</si>
  <si>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</si>
  <si>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</si>
  <si>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</si>
  <si>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</si>
  <si>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</si>
  <si>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</si>
  <si>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</si>
  <si>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</si>
  <si>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</si>
  <si>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</si>
  <si>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</si>
  <si>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</si>
  <si>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</si>
  <si>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</si>
  <si>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</si>
  <si>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</si>
  <si>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</si>
  <si>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</si>
  <si>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</si>
  <si>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</si>
  <si>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</si>
  <si>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</si>
  <si>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</si>
  <si>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</si>
  <si>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</si>
  <si>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</si>
  <si>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</si>
  <si>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</si>
  <si>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</si>
  <si>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</si>
  <si>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</si>
  <si>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</si>
  <si>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</si>
  <si>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</si>
  <si>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</si>
  <si>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</si>
  <si>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</si>
  <si>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</si>
  <si>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</si>
  <si>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</si>
  <si>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</si>
  <si>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</si>
  <si>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</si>
  <si>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</si>
  <si>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</si>
  <si>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</si>
  <si>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</si>
  <si>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</si>
  <si>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</si>
  <si>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</si>
  <si>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</si>
  <si>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</si>
  <si>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</si>
  <si>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</si>
  <si>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</si>
  <si>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</si>
  <si>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</si>
  <si>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</si>
  <si>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</si>
  <si>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</si>
  <si>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</si>
  <si>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</si>
  <si>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</si>
  <si>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</si>
  <si>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</si>
  <si>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</si>
  <si>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</si>
  <si>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</si>
  <si>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</si>
  <si>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</si>
  <si>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</si>
  <si>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</si>
  <si>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</si>
  <si>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</si>
  <si>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</si>
  <si>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</si>
  <si>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</si>
  <si>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</si>
  <si>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</si>
  <si>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</si>
  <si>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</si>
  <si>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</si>
  <si>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</si>
  <si>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</si>
  <si>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</si>
  <si>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</si>
  <si>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</si>
  <si>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</si>
  <si>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</si>
  <si>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</si>
  <si>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</si>
  <si>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</si>
  <si>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</si>
  <si>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</si>
  <si>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</si>
  <si>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</si>
  <si>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</si>
  <si>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</si>
  <si>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</si>
  <si>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</si>
  <si>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</si>
  <si>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</si>
  <si>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</si>
  <si>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</si>
  <si>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</si>
  <si>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</si>
  <si>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</si>
  <si>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</si>
  <si>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</si>
  <si>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</si>
  <si>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</si>
  <si>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</si>
  <si>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</si>
  <si>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</si>
  <si>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</si>
  <si>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</si>
  <si>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</si>
  <si>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</si>
  <si>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</si>
  <si>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</si>
  <si>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</si>
  <si>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</si>
  <si>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</si>
  <si>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</si>
  <si>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</si>
  <si>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</si>
  <si>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</si>
  <si>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</si>
  <si>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</si>
  <si>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</si>
  <si>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</si>
  <si>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</si>
  <si>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</si>
  <si>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</si>
  <si>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</si>
  <si>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</si>
  <si>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</si>
  <si>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</si>
  <si>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</si>
  <si>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</si>
  <si>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</si>
  <si>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</si>
  <si>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</si>
  <si>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</si>
  <si>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</si>
  <si>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</si>
  <si>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</si>
  <si>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</si>
  <si>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</si>
  <si>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</si>
  <si>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</si>
  <si>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</si>
  <si>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</si>
  <si>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</si>
  <si>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</si>
  <si>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</si>
  <si>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</si>
  <si>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</si>
  <si>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</si>
  <si>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</si>
  <si>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</si>
  <si>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</si>
  <si>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</si>
  <si>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</si>
  <si>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</si>
  <si>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</si>
  <si>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</si>
  <si>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</si>
  <si>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</si>
  <si>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</si>
  <si>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</si>
  <si>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</si>
  <si>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</si>
  <si>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</si>
  <si>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</si>
  <si>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</si>
  <si>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</si>
  <si>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</si>
  <si>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</si>
  <si>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</si>
  <si>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</si>
  <si>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</si>
  <si>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</si>
  <si>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</si>
  <si>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</si>
  <si>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</si>
  <si>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</si>
  <si>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</si>
  <si>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</si>
  <si>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</si>
  <si>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</si>
  <si>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</si>
  <si>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</si>
  <si>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</si>
  <si>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</si>
  <si>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</si>
  <si>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</si>
  <si>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</si>
  <si>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</si>
  <si>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</si>
  <si>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</si>
  <si>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</si>
  <si>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</si>
  <si>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</si>
  <si>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</si>
  <si>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</si>
  <si>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</si>
  <si>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</si>
  <si>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</si>
  <si>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</si>
  <si>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</si>
  <si>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</si>
  <si>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</si>
  <si>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</si>
  <si>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</si>
  <si>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</si>
  <si>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</si>
  <si>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</si>
  <si>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</si>
  <si>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</si>
  <si>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</si>
  <si>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</si>
  <si>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</si>
  <si>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</si>
  <si>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</si>
  <si>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</si>
  <si>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</si>
  <si>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</si>
  <si>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</si>
  <si>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</si>
  <si>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</si>
  <si>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</si>
  <si>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</si>
  <si>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</si>
  <si>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</si>
  <si>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</si>
  <si>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</si>
  <si>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</si>
  <si>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</si>
  <si>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</si>
  <si>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</si>
  <si>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</si>
  <si>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</si>
  <si>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</si>
  <si>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</si>
  <si>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</si>
  <si>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</si>
  <si>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</si>
  <si>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</si>
  <si>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</si>
  <si>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</si>
  <si>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</si>
  <si>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</si>
  <si>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</si>
  <si>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</si>
  <si>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</si>
  <si>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</si>
  <si>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</si>
  <si>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</si>
  <si>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</si>
  <si>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</si>
  <si>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</si>
  <si>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</si>
  <si>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</si>
  <si>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</si>
  <si>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</si>
  <si>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</si>
  <si>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</si>
  <si>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</si>
  <si>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</si>
  <si>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</si>
  <si>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</si>
  <si>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</si>
  <si>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</si>
  <si>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</si>
  <si>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</si>
  <si>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</si>
  <si>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</si>
  <si>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</si>
  <si>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</si>
  <si>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</si>
  <si>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</si>
  <si>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</si>
  <si>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</si>
  <si>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</si>
  <si>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</si>
  <si>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</si>
  <si>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</si>
  <si>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</si>
  <si>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</si>
  <si>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</si>
  <si>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</si>
  <si>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</si>
  <si>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</si>
  <si>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</si>
  <si>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</si>
  <si>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</si>
  <si>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</si>
  <si>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</si>
  <si>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</si>
  <si>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</si>
  <si>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</si>
  <si>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</si>
  <si>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</si>
  <si>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</si>
  <si>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</si>
  <si>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</si>
  <si>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</si>
  <si>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</si>
  <si>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</si>
  <si>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</si>
  <si>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</si>
  <si>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</si>
  <si>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</si>
  <si>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</si>
  <si>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</si>
  <si>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</si>
  <si>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</si>
  <si>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</si>
  <si>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</si>
  <si>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</si>
  <si>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</si>
  <si>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</si>
  <si>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</si>
  <si>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</si>
  <si>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</si>
  <si>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</si>
  <si>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</si>
  <si>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</si>
  <si>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</si>
  <si>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</si>
  <si>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</si>
  <si>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</si>
  <si>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</si>
  <si>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</si>
  <si>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</si>
  <si>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</si>
  <si>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</si>
  <si>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</si>
  <si>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</si>
  <si>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</si>
  <si>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</si>
  <si>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</si>
  <si>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</si>
  <si>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</si>
  <si>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</si>
  <si>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</si>
  <si>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</si>
  <si>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</si>
  <si>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</si>
  <si>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</si>
  <si>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</si>
  <si>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</si>
  <si>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</si>
  <si>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</si>
  <si>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</si>
  <si>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</si>
  <si>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</si>
  <si>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</si>
  <si>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</si>
  <si>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</si>
  <si>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</si>
  <si>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</si>
  <si>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</si>
  <si>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</si>
  <si>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</si>
  <si>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</si>
  <si>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</si>
  <si>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</si>
  <si>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</si>
  <si>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</si>
  <si>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</si>
  <si>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</si>
  <si>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</si>
  <si>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</si>
  <si>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</si>
  <si>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</si>
  <si>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</si>
  <si>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</si>
  <si>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</si>
  <si>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</si>
  <si>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</si>
  <si>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</si>
  <si>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</si>
  <si>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</si>
  <si>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</si>
  <si>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</si>
  <si>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</si>
  <si>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</si>
  <si>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</si>
  <si>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</si>
  <si>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</si>
  <si>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</si>
  <si>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</si>
  <si>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</si>
  <si>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</si>
  <si>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</si>
  <si>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</si>
  <si>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</si>
  <si>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</si>
  <si>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</si>
  <si>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</si>
  <si>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</si>
  <si>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</si>
  <si>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</si>
  <si>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</si>
  <si>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</si>
  <si>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</si>
  <si>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</si>
  <si>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</si>
  <si>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</si>
  <si>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</si>
  <si>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</si>
  <si>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</si>
  <si>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</si>
  <si>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</si>
  <si>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</si>
  <si>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</si>
  <si>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</si>
  <si>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</si>
  <si>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</si>
  <si>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</si>
  <si>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</si>
  <si>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</si>
  <si>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</si>
  <si>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</si>
  <si>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</si>
  <si>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</si>
  <si>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</si>
  <si>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</si>
  <si>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</si>
  <si>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</si>
  <si>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</si>
  <si>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</si>
  <si>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</si>
  <si>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</si>
  <si>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</si>
  <si>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</si>
  <si>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</si>
  <si>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</si>
  <si>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</si>
  <si>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</si>
  <si>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</si>
  <si>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</si>
  <si>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</si>
  <si>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</si>
  <si>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</si>
  <si>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</si>
  <si>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</si>
  <si>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</si>
  <si>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</si>
  <si>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</si>
  <si>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</si>
  <si>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</si>
  <si>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</si>
  <si>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</si>
  <si>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</si>
  <si>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</si>
  <si>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</si>
  <si>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</si>
  <si>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</si>
  <si>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</si>
  <si>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</si>
  <si>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</si>
  <si>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</si>
  <si>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</si>
  <si>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</si>
  <si>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</si>
  <si>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</si>
  <si>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</si>
  <si>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</si>
  <si>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</si>
  <si>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</si>
  <si>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</si>
  <si>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</si>
  <si>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</si>
  <si>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</si>
  <si>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</si>
  <si>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</si>
  <si>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</si>
  <si>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</si>
  <si>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</si>
  <si>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</si>
  <si>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</si>
  <si>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</si>
  <si>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</si>
  <si>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</si>
  <si>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</si>
  <si>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</si>
  <si>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</si>
  <si>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</si>
  <si>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</si>
  <si>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</si>
  <si>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</si>
  <si>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</si>
  <si>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</si>
  <si>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</si>
  <si>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</si>
  <si>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</si>
  <si>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</si>
  <si>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</si>
  <si>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</si>
  <si>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</si>
  <si>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</si>
  <si>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</si>
  <si>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</si>
  <si>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</si>
  <si>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</si>
  <si>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</si>
  <si>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</si>
  <si>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</si>
  <si>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</si>
  <si>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</si>
  <si>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</si>
  <si>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</si>
  <si>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</si>
  <si>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</si>
  <si>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</si>
  <si>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</si>
  <si>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</si>
  <si>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</si>
  <si>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</si>
  <si>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</si>
  <si>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</si>
  <si>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</si>
  <si>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</si>
  <si>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</si>
  <si>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</si>
  <si>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</si>
  <si>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</si>
  <si>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</si>
  <si>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</si>
  <si>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</si>
  <si>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</si>
  <si>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</si>
  <si>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</si>
  <si>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</si>
  <si>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</si>
  <si>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</si>
  <si>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</si>
  <si>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</si>
  <si>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</si>
  <si>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</si>
  <si>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</si>
  <si>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</si>
  <si>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</si>
  <si>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</si>
  <si>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</si>
  <si>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</si>
  <si>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</si>
  <si>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</si>
  <si>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</si>
  <si>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</si>
  <si>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</si>
  <si>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</si>
  <si>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</si>
  <si>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</si>
  <si>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</si>
  <si>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</si>
  <si>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</si>
  <si>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</si>
  <si>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</si>
  <si>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</si>
  <si>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</si>
  <si>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</si>
  <si>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</si>
  <si>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</si>
  <si>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</si>
  <si>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</si>
  <si>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</si>
  <si>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</si>
  <si>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</si>
  <si>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</si>
  <si>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</si>
  <si>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</si>
  <si>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</si>
  <si>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</si>
  <si>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</si>
  <si>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</si>
  <si>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</si>
  <si>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</si>
  <si>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</si>
  <si>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</si>
  <si>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</si>
  <si>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</si>
  <si>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</si>
  <si>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</si>
  <si>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</si>
  <si>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</si>
  <si>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</si>
  <si>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</si>
  <si>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</si>
  <si>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</si>
  <si>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</si>
  <si>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</si>
  <si>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</si>
  <si>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</si>
  <si>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</si>
  <si>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</si>
  <si>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</si>
  <si>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</si>
  <si>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</si>
  <si>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</si>
  <si>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</si>
  <si>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</si>
  <si>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</si>
  <si>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</si>
  <si>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</si>
  <si>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</si>
  <si>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</si>
  <si>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</si>
  <si>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</si>
  <si>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</si>
  <si>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</si>
  <si>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</si>
  <si>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</si>
  <si>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</si>
  <si>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</si>
  <si>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</si>
  <si>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</si>
  <si>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</si>
  <si>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</si>
  <si>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</si>
  <si>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</si>
  <si>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</si>
  <si>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</si>
  <si>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</si>
  <si>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</si>
  <si>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</si>
  <si>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</si>
  <si>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</si>
  <si>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</si>
  <si>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</si>
  <si>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</si>
  <si>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</si>
  <si>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</si>
  <si>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</si>
  <si>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</si>
  <si>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</si>
  <si>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</si>
  <si>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</si>
  <si>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</si>
  <si>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</si>
  <si>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</si>
  <si>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</si>
  <si>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</si>
  <si>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</si>
  <si>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</si>
  <si>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</si>
  <si>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</si>
  <si>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</si>
  <si>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</si>
  <si>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</si>
  <si>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</si>
  <si>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</si>
  <si>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</si>
  <si>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</si>
  <si>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</si>
  <si>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</si>
  <si>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</si>
  <si>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</si>
  <si>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</si>
  <si>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</si>
  <si>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</si>
  <si>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</si>
  <si>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</si>
  <si>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</si>
  <si>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</si>
  <si>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</si>
  <si>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</si>
  <si>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</si>
  <si>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</si>
  <si>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</si>
  <si>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</si>
  <si>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</si>
  <si>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</si>
  <si>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</si>
  <si>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</si>
  <si>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</si>
  <si>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</si>
  <si>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</si>
  <si>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</si>
  <si>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</si>
  <si>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</si>
  <si>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</si>
  <si>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</si>
  <si>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</si>
  <si>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</si>
  <si>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</si>
  <si>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</si>
  <si>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</si>
  <si>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</si>
  <si>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</si>
  <si>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</si>
  <si>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</si>
  <si>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</si>
  <si>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</si>
  <si>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</si>
  <si>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</si>
  <si>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</si>
  <si>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</si>
  <si>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</si>
  <si>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</si>
  <si>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</si>
  <si>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</si>
  <si>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</si>
  <si>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</si>
  <si>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</si>
  <si>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</si>
  <si>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</si>
  <si>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</si>
  <si>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</si>
  <si>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</si>
  <si>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</si>
  <si>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</si>
  <si>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</si>
  <si>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</si>
  <si>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</si>
  <si>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</si>
  <si>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</si>
  <si>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</si>
  <si>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</si>
  <si>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</si>
  <si>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</si>
  <si>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</si>
  <si>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</si>
  <si>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</si>
  <si>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</si>
  <si>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</si>
  <si>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</si>
  <si>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</si>
  <si>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</si>
  <si>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</si>
  <si>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</si>
  <si>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</si>
  <si>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</si>
  <si>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</si>
  <si>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</si>
  <si>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</si>
  <si>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</si>
  <si>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</si>
  <si>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</si>
  <si>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</si>
  <si>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</si>
  <si>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</si>
  <si>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</si>
  <si>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</si>
  <si>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</si>
  <si>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</si>
  <si>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</si>
  <si>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</si>
  <si>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</si>
  <si>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</si>
  <si>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</si>
  <si>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</si>
  <si>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</si>
  <si>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</si>
  <si>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</si>
  <si>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</si>
  <si>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</si>
  <si>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</si>
  <si>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</si>
  <si>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</si>
  <si>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</si>
  <si>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</si>
  <si>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</si>
  <si>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</si>
  <si>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</si>
  <si>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</si>
  <si>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</si>
  <si>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</si>
  <si>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</si>
  <si>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</si>
  <si>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</si>
  <si>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</si>
  <si>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</si>
  <si>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</si>
  <si>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</si>
  <si>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</si>
  <si>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</si>
  <si>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</si>
  <si>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</si>
  <si>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</si>
  <si>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</si>
  <si>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</si>
  <si>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</si>
  <si>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</si>
  <si>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</si>
  <si>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</si>
  <si>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</si>
  <si>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</si>
  <si>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</si>
  <si>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</si>
  <si>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</si>
  <si>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</si>
  <si>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</si>
  <si>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</si>
  <si>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</si>
  <si>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</si>
  <si>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</si>
  <si>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</si>
  <si>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</si>
  <si>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</si>
  <si>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</si>
  <si>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</si>
  <si>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</si>
  <si>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</si>
  <si>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</si>
  <si>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</si>
  <si>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</si>
  <si>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</si>
  <si>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</si>
  <si>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</si>
  <si>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</si>
  <si>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</si>
  <si>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</si>
  <si>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</si>
  <si>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</si>
  <si>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</si>
  <si>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</si>
  <si>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</si>
  <si>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</si>
  <si>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</si>
  <si>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</si>
  <si>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</si>
  <si>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</si>
  <si>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</si>
  <si>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</si>
  <si>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</si>
  <si>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</si>
  <si>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</si>
  <si>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</si>
  <si>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</si>
  <si>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</si>
  <si>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</si>
  <si>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</si>
  <si>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</si>
  <si>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</si>
  <si>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</si>
  <si>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</si>
  <si>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</si>
  <si>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</si>
  <si>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</si>
  <si>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</si>
  <si>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</si>
  <si>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</si>
  <si>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</si>
  <si>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</si>
  <si>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</si>
  <si>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</si>
  <si>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</si>
  <si>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</si>
  <si>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</si>
  <si>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</si>
  <si>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</si>
  <si>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</si>
  <si>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</si>
  <si>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</si>
  <si>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</si>
  <si>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</si>
  <si>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</si>
  <si>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</si>
  <si>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</si>
  <si>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</si>
  <si>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</si>
  <si>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</si>
  <si>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</si>
  <si>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</si>
  <si>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</si>
  <si>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</si>
  <si>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</si>
  <si>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</si>
  <si>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</si>
  <si>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</si>
  <si>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</si>
  <si>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</si>
  <si>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</si>
  <si>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</si>
  <si>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</si>
  <si>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</si>
  <si>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</si>
  <si>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</si>
  <si>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</si>
  <si>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</si>
  <si>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</si>
  <si>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</si>
  <si>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</si>
  <si>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</si>
  <si>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</si>
  <si>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</si>
  <si>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</si>
  <si>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</si>
  <si>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</si>
  <si>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</si>
  <si>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</si>
  <si>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</si>
  <si>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</si>
  <si>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</si>
  <si>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</si>
  <si>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</si>
  <si>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</si>
  <si>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</si>
  <si>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</si>
  <si>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</si>
  <si>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</si>
  <si>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</si>
  <si>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</si>
  <si>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</si>
  <si>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</si>
  <si>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</si>
  <si>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</si>
  <si>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</si>
  <si>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</si>
  <si>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</si>
  <si>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</si>
  <si>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</si>
  <si>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</si>
  <si>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</si>
  <si>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</si>
  <si>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</si>
  <si>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</si>
  <si>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</si>
  <si>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</si>
  <si>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</si>
  <si>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</si>
  <si>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</si>
  <si>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</si>
  <si>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</si>
  <si>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</si>
  <si>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</si>
  <si>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</si>
  <si>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</si>
  <si>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</si>
  <si>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</si>
  <si>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</si>
  <si>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</si>
  <si>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</si>
  <si>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</si>
  <si>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</si>
  <si>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</si>
  <si>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</si>
  <si>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</si>
  <si>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</si>
  <si>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</si>
  <si>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</si>
  <si>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</si>
  <si>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</si>
  <si>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</si>
  <si>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</si>
  <si>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</si>
  <si>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</si>
  <si>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</si>
  <si>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</si>
  <si>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</si>
  <si>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</si>
  <si>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</si>
  <si>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</si>
  <si>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</si>
  <si>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</si>
  <si>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</si>
  <si>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</si>
  <si>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</si>
  <si>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</si>
  <si>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</si>
  <si>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</si>
  <si>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</si>
  <si>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</si>
  <si>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</si>
  <si>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</si>
  <si>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</si>
  <si>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</si>
  <si>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</si>
  <si>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</si>
  <si>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</si>
  <si>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</si>
  <si>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</si>
  <si>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</si>
  <si>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</si>
  <si>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</si>
  <si>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</si>
  <si>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</si>
  <si>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</si>
  <si>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</si>
  <si>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</si>
  <si>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</si>
  <si>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</si>
  <si>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</si>
  <si>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</si>
  <si>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</si>
  <si>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</si>
  <si>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</si>
  <si>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</si>
  <si>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</si>
  <si>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</si>
  <si>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</si>
  <si>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</si>
  <si>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</si>
  <si>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</si>
  <si>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</si>
  <si>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</si>
  <si>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</si>
  <si>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</si>
  <si>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</si>
  <si>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</si>
  <si>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</si>
  <si>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</si>
  <si>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</si>
  <si>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</si>
  <si>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</si>
  <si>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</si>
  <si>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</si>
  <si>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</si>
  <si>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</si>
  <si>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</si>
  <si>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</si>
  <si>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</si>
  <si>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</si>
  <si>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</si>
  <si>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</si>
  <si>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</si>
  <si>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</si>
  <si>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</si>
  <si>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</si>
  <si>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</si>
  <si>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</si>
  <si>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</si>
  <si>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</si>
  <si>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</si>
  <si>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</si>
  <si>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</si>
  <si>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</si>
  <si>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</si>
  <si>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</si>
  <si>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</si>
  <si>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</si>
  <si>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</si>
  <si>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</si>
  <si>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</si>
  <si>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</si>
  <si>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</si>
  <si>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</si>
  <si>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</si>
  <si>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</si>
  <si>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</si>
  <si>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</si>
  <si>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</si>
  <si>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</si>
  <si>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</si>
  <si>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</si>
  <si>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</si>
  <si>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</si>
  <si>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</si>
  <si>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</si>
  <si>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</si>
  <si>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</si>
  <si>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</si>
  <si>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</si>
  <si>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</si>
  <si>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</si>
  <si>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</si>
  <si>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</si>
  <si>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</si>
  <si>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</si>
  <si>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</si>
  <si>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</si>
  <si>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</si>
  <si>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</si>
  <si>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</si>
  <si>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</si>
  <si>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</si>
  <si>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</si>
  <si>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</si>
  <si>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</si>
  <si>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</si>
  <si>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</si>
  <si>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</si>
  <si>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</si>
  <si>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</si>
  <si>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</si>
  <si>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</si>
  <si>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</si>
  <si>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</si>
  <si>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</si>
  <si>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</si>
  <si>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</si>
  <si>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</si>
  <si>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</si>
  <si>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</si>
  <si>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</si>
  <si>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</si>
  <si>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</si>
  <si>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</si>
  <si>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</si>
  <si>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</si>
  <si>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</si>
  <si>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</si>
  <si>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</si>
  <si>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</si>
  <si>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</si>
  <si>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</si>
  <si>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</si>
  <si>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</si>
  <si>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</si>
  <si>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</si>
  <si>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</si>
  <si>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</si>
  <si>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</si>
  <si>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</si>
  <si>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</si>
  <si>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</si>
  <si>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</si>
  <si>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</si>
  <si>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</si>
  <si>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</si>
  <si>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</si>
  <si>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</si>
  <si>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</si>
  <si>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</si>
  <si>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</si>
  <si>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</si>
  <si>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</si>
  <si>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</si>
  <si>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</si>
  <si>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</si>
  <si>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</si>
  <si>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</si>
  <si>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</si>
  <si>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</si>
  <si>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</si>
  <si>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</si>
  <si>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</si>
  <si>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</si>
  <si>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</si>
  <si>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</si>
  <si>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</si>
  <si>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</si>
  <si>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</si>
  <si>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</si>
  <si>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</si>
  <si>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</si>
  <si>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</si>
  <si>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</si>
  <si>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</si>
  <si>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</si>
  <si>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</si>
  <si>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</si>
  <si>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</si>
  <si>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</si>
  <si>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</si>
  <si>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</si>
  <si>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</si>
  <si>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</si>
  <si>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</si>
  <si>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</si>
  <si>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</si>
  <si>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</si>
  <si>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</si>
  <si>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</si>
  <si>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</si>
  <si>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</si>
  <si>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</si>
  <si>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</si>
  <si>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</si>
  <si>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</si>
  <si>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</si>
  <si>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</si>
  <si>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</si>
  <si>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</si>
  <si>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</si>
  <si>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</si>
  <si>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</si>
  <si>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</si>
  <si>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</si>
  <si>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</si>
  <si>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</si>
  <si>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</si>
  <si>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</si>
  <si>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</si>
  <si>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</si>
  <si>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</si>
  <si>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</si>
  <si>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</si>
  <si>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</si>
  <si>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</si>
  <si>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</si>
  <si>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</si>
  <si>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</si>
  <si>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</si>
  <si>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</si>
  <si>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</si>
  <si>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</si>
  <si>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</si>
  <si>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</si>
  <si>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</si>
  <si>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</si>
  <si>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</si>
  <si>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</si>
  <si>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</si>
  <si>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</si>
  <si>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</si>
  <si>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</si>
  <si>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</si>
  <si>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</si>
  <si>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</si>
  <si>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</si>
  <si>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</si>
  <si>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</si>
  <si>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</si>
  <si>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</si>
  <si>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</si>
  <si>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</si>
  <si>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</si>
  <si>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</si>
  <si>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</si>
  <si>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</si>
  <si>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</si>
  <si>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</si>
  <si>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</si>
  <si>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</si>
  <si>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</si>
  <si>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</si>
  <si>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</si>
  <si>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</si>
  <si>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</si>
  <si>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</si>
  <si>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</si>
  <si>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</si>
  <si>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</si>
  <si>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</si>
  <si>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</si>
  <si>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</si>
  <si>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</si>
  <si>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</si>
  <si>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</si>
  <si>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</si>
  <si>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</si>
  <si>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</si>
  <si>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</si>
  <si>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</si>
  <si>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</si>
  <si>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</si>
  <si>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</si>
  <si>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</si>
  <si>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</si>
  <si>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</si>
  <si>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</si>
  <si>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</si>
  <si>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</si>
  <si>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</si>
  <si>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</si>
  <si>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</si>
  <si>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</si>
  <si>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</si>
  <si>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</si>
  <si>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</si>
  <si>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</si>
  <si>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</si>
  <si>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</si>
  <si>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</si>
  <si>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</si>
  <si>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</si>
  <si>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</si>
  <si>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</si>
  <si>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</si>
  <si>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</si>
  <si>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</si>
  <si>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</si>
  <si>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</si>
  <si>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</si>
  <si>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</si>
  <si>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</si>
  <si>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</si>
  <si>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</si>
  <si>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</si>
  <si>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</si>
  <si>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</si>
  <si>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</si>
  <si>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</si>
  <si>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</si>
  <si>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</si>
  <si>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</si>
  <si>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</si>
  <si>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</si>
  <si>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</si>
  <si>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</si>
  <si>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</si>
  <si>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</si>
  <si>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</si>
  <si>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</si>
  <si>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</si>
  <si>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</si>
  <si>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</si>
  <si>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</si>
  <si>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</si>
  <si>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</si>
  <si>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</si>
  <si>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</si>
  <si>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</si>
  <si>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</si>
  <si>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</si>
  <si>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</si>
  <si>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</si>
  <si>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</si>
  <si>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</si>
  <si>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</si>
  <si>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</si>
  <si>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</si>
  <si>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</si>
  <si>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</si>
  <si>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</si>
  <si>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</si>
  <si>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</si>
  <si>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</si>
  <si>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</si>
  <si>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</si>
  <si>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</si>
  <si>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</si>
  <si>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</si>
  <si>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</si>
  <si>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</si>
  <si>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</si>
  <si>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</si>
  <si>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</si>
  <si>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</si>
  <si>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</si>
  <si>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</si>
  <si>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</si>
  <si>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</si>
  <si>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</si>
  <si>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</si>
  <si>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</si>
  <si>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</si>
  <si>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</si>
  <si>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</si>
  <si>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</si>
  <si>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</si>
  <si>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</si>
  <si>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</si>
  <si>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</si>
  <si>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</si>
  <si>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</si>
  <si>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</si>
  <si>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</si>
  <si>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</si>
  <si>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</si>
  <si>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</si>
  <si>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</si>
  <si>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</si>
  <si>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</si>
  <si>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</si>
  <si>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</si>
  <si>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</si>
  <si>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</si>
  <si>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</si>
  <si>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</si>
  <si>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</si>
  <si>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</si>
  <si>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</si>
  <si>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</si>
  <si>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</si>
  <si>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</si>
  <si>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</si>
  <si>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</si>
  <si>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</si>
  <si>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</si>
  <si>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</si>
  <si>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</si>
  <si>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</si>
  <si>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</si>
  <si>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</si>
  <si>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</si>
  <si>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</si>
  <si>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</si>
  <si>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</si>
  <si>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</si>
  <si>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</si>
  <si>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</si>
  <si>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</si>
  <si>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</si>
  <si>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</si>
  <si>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</si>
  <si>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</si>
  <si>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</si>
  <si>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</si>
  <si>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</si>
  <si>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</si>
  <si>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</si>
  <si>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</si>
  <si>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</si>
  <si>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</si>
  <si>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</si>
  <si>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</si>
  <si>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</si>
  <si>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</si>
  <si>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</si>
  <si>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</si>
  <si>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</si>
  <si>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</si>
  <si>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</si>
  <si>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</si>
  <si>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</si>
  <si>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</si>
  <si>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</si>
  <si>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</si>
  <si>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</si>
  <si>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</si>
  <si>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</si>
  <si>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</si>
  <si>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</si>
  <si>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</si>
  <si>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</si>
  <si>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</si>
  <si>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</si>
  <si>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</si>
  <si>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</si>
  <si>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</si>
  <si>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</si>
  <si>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</si>
  <si>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</si>
  <si>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</si>
  <si>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</si>
  <si>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</si>
  <si>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</si>
  <si>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</si>
  <si>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</si>
  <si>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</si>
  <si>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</si>
  <si>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</si>
  <si>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</si>
  <si>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</si>
  <si>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</si>
  <si>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</si>
  <si>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</si>
  <si>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</si>
  <si>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</si>
  <si>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</si>
  <si>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</si>
  <si>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</si>
  <si>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</si>
  <si>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</si>
  <si>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</si>
  <si>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</si>
  <si>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</si>
  <si>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</si>
  <si>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</si>
  <si>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</si>
  <si>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</si>
  <si>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</si>
  <si>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</si>
  <si>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</si>
  <si>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</si>
  <si>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</si>
  <si>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</si>
  <si>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</si>
  <si>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</si>
  <si>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</si>
  <si>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</si>
  <si>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</si>
  <si>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</si>
  <si>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</si>
  <si>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</si>
  <si>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</si>
  <si>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</si>
  <si>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</si>
  <si>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</si>
  <si>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</si>
  <si>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</si>
  <si>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</si>
  <si>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</si>
  <si>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</si>
  <si>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</si>
  <si>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</si>
  <si>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</si>
  <si>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</si>
  <si>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</si>
  <si>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</si>
  <si>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</si>
  <si>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</si>
  <si>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</si>
  <si>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</si>
  <si>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</si>
  <si>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</si>
  <si>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</si>
  <si>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</si>
  <si>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</si>
  <si>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</si>
  <si>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</si>
  <si>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</si>
  <si>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</si>
  <si>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</si>
  <si>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</si>
  <si>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</si>
  <si>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</si>
  <si>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</si>
  <si>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</si>
  <si>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</si>
  <si>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</si>
  <si>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</si>
  <si>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</si>
  <si>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</si>
  <si>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</si>
  <si>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</si>
  <si>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</si>
  <si>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</si>
  <si>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</si>
  <si>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</si>
  <si>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</si>
  <si>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</si>
  <si>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</si>
  <si>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</si>
  <si>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</si>
  <si>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</si>
  <si>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</si>
  <si>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</si>
  <si>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</si>
  <si>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</si>
  <si>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</si>
  <si>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</si>
  <si>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</si>
  <si>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</si>
  <si>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</si>
  <si>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</si>
  <si>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</si>
  <si>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</si>
  <si>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</si>
  <si>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</si>
  <si>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</si>
  <si>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</si>
  <si>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</si>
  <si>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</si>
  <si>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</si>
  <si>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</si>
  <si>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</si>
  <si>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</si>
  <si>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</si>
  <si>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</si>
  <si>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</si>
  <si>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</si>
  <si>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</si>
  <si>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</si>
  <si>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</si>
  <si>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</si>
  <si>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</si>
  <si>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</si>
  <si>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</si>
  <si>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</si>
  <si>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</si>
  <si>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</si>
  <si>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</si>
  <si>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</si>
  <si>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</si>
  <si>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</si>
  <si>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</si>
  <si>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</si>
  <si>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</si>
  <si>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</si>
  <si>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</si>
  <si>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</si>
  <si>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</si>
  <si>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</si>
  <si>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</si>
  <si>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</si>
  <si>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</si>
  <si>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</si>
  <si>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</si>
  <si>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</si>
  <si>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</si>
  <si>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</si>
  <si>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</si>
  <si>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</si>
  <si>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</si>
  <si>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</si>
  <si>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</si>
  <si>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</si>
  <si>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</si>
  <si>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</si>
  <si>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</si>
  <si>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</si>
  <si>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</si>
  <si>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</si>
  <si>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</si>
  <si>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</si>
  <si>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</si>
  <si>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</si>
  <si>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</si>
  <si>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</si>
  <si>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</si>
  <si>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</si>
  <si>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</si>
  <si>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</si>
  <si>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</si>
  <si>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</si>
  <si>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</si>
  <si>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</si>
  <si>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</si>
  <si>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</si>
  <si>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</si>
  <si>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</si>
  <si>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</si>
  <si>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</si>
  <si>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</si>
  <si>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</si>
  <si>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</si>
  <si>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</si>
  <si>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</si>
  <si>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</si>
  <si>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</si>
  <si>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</si>
  <si>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</si>
  <si>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</si>
  <si>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</si>
  <si>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</si>
  <si>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</si>
  <si>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</si>
  <si>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</si>
  <si>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</si>
  <si>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</si>
  <si>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</si>
  <si>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</si>
  <si>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</si>
  <si>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</si>
  <si>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</si>
  <si>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</si>
  <si>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</si>
  <si>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</si>
  <si>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</si>
  <si>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</si>
  <si>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</si>
  <si>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</si>
  <si>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</si>
  <si>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</si>
  <si>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</si>
  <si>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</si>
  <si>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</si>
  <si>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</si>
  <si>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</si>
  <si>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</si>
  <si>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</si>
  <si>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</si>
  <si>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</si>
  <si>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</si>
  <si>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</si>
  <si>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</si>
  <si>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</si>
  <si>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</si>
  <si>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</si>
  <si>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</si>
  <si>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</si>
  <si>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</si>
  <si>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</si>
  <si>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</si>
  <si>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</si>
  <si>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</si>
  <si>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</si>
  <si>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</si>
  <si>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</si>
  <si>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</si>
  <si>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</si>
  <si>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</si>
  <si>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</si>
  <si>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</si>
  <si>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</si>
  <si>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</si>
  <si>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</si>
  <si>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</si>
  <si>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</si>
  <si>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</si>
  <si>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</si>
  <si>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</si>
  <si>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</si>
  <si>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</si>
  <si>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</si>
  <si>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</si>
  <si>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</si>
  <si>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</si>
  <si>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</si>
  <si>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</si>
  <si>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</si>
  <si>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</si>
  <si>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</si>
  <si>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</si>
  <si>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</si>
  <si>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</si>
  <si>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</si>
  <si>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</si>
  <si>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</si>
  <si>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</si>
  <si>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</si>
  <si>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</si>
  <si>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</si>
  <si>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</si>
  <si>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</si>
  <si>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</si>
  <si>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</si>
  <si>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</si>
  <si>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</si>
  <si>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</si>
  <si>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</si>
  <si>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</si>
  <si>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</si>
  <si>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</si>
  <si>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</si>
  <si>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</si>
  <si>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</si>
  <si>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</si>
  <si>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</si>
  <si>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</si>
  <si>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</si>
  <si>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</si>
  <si>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</si>
  <si>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</si>
  <si>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</si>
  <si>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</si>
  <si>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</si>
  <si>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</si>
  <si>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</si>
  <si>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</si>
  <si>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</si>
  <si>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</si>
  <si>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</si>
  <si>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</si>
  <si>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</si>
  <si>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</si>
  <si>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</si>
  <si>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</si>
  <si>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</si>
  <si>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</si>
  <si>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</si>
  <si>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</si>
  <si>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</si>
  <si>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</si>
  <si>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</si>
  <si>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</si>
  <si>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</si>
  <si>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</si>
  <si>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</si>
  <si>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</si>
  <si>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</si>
  <si>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</si>
  <si>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</si>
  <si>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</si>
  <si>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</si>
  <si>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</si>
  <si>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</si>
  <si>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</si>
  <si>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</si>
  <si>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</si>
  <si>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</si>
  <si>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</si>
  <si>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</si>
  <si>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</si>
  <si>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</si>
  <si>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</si>
  <si>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</si>
  <si>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</si>
  <si>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</si>
  <si>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</si>
  <si>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</si>
  <si>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</si>
  <si>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</si>
  <si>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</si>
  <si>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</si>
  <si>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</si>
  <si>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</si>
  <si>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</si>
  <si>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</si>
  <si>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</si>
  <si>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</si>
  <si>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</si>
  <si>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</si>
  <si>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</si>
  <si>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</si>
  <si>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</si>
  <si>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</si>
  <si>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</si>
  <si>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</si>
  <si>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</si>
  <si>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</si>
  <si>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</si>
  <si>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</si>
  <si>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</si>
  <si>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</si>
  <si>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</si>
  <si>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</si>
  <si>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</si>
  <si>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</si>
  <si>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</si>
  <si>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</si>
  <si>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</si>
  <si>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</si>
  <si>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</si>
  <si>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</si>
  <si>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</si>
  <si>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</si>
  <si>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</si>
  <si>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</si>
  <si>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</si>
  <si>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</si>
  <si>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</si>
  <si>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</si>
  <si>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</si>
  <si>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</si>
  <si>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</si>
  <si>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</si>
  <si>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</si>
  <si>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</si>
  <si>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</si>
  <si>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</si>
  <si>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</si>
  <si>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</si>
  <si>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</si>
  <si>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</si>
  <si>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</si>
  <si>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</si>
  <si>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</si>
  <si>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</si>
  <si>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</si>
  <si>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</si>
  <si>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</si>
  <si>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</si>
  <si>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</si>
  <si>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</si>
  <si>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</si>
  <si>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</si>
  <si>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</si>
  <si>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</si>
  <si>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</si>
  <si>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</si>
  <si>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</si>
  <si>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</si>
  <si>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</si>
  <si>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</si>
  <si>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</si>
  <si>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</si>
  <si>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</si>
  <si>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</si>
  <si>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</si>
  <si>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</si>
  <si>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</si>
  <si>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</si>
  <si>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</si>
  <si>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</si>
  <si>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</si>
  <si>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</si>
  <si>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</si>
  <si>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</si>
  <si>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</si>
  <si>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</si>
  <si>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</si>
  <si>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</si>
  <si>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</si>
  <si>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</si>
  <si>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</si>
  <si>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</si>
  <si>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</si>
  <si>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</si>
  <si>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</si>
  <si>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</si>
  <si>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</si>
  <si>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</si>
  <si>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</si>
  <si>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</si>
  <si>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</si>
  <si>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</si>
  <si>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</si>
  <si>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</si>
  <si>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</si>
  <si>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</si>
  <si>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</si>
  <si>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</si>
  <si>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</si>
  <si>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</si>
  <si>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</si>
  <si>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</si>
  <si>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</si>
  <si>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</si>
  <si>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</si>
  <si>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</si>
  <si>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</si>
  <si>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</si>
  <si>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</si>
  <si>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</si>
  <si>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</si>
  <si>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</si>
  <si>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</si>
  <si>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</si>
  <si>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</si>
  <si>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</si>
  <si>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</si>
  <si>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</si>
  <si>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</si>
  <si>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</si>
  <si>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</si>
  <si>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</si>
  <si>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</si>
  <si>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</si>
  <si>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</si>
  <si>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</si>
  <si>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</si>
  <si>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</si>
  <si>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</si>
  <si>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</si>
  <si>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</si>
  <si>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</si>
  <si>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</si>
  <si>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</si>
  <si>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</si>
  <si>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</si>
  <si>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</si>
  <si>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</si>
  <si>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</si>
  <si>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</si>
  <si>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</si>
  <si>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</si>
  <si>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</si>
  <si>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</si>
  <si>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</si>
  <si>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</si>
  <si>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</si>
  <si>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</si>
  <si>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</si>
  <si>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</si>
  <si>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</si>
  <si>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</si>
  <si>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</si>
  <si>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</si>
  <si>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</si>
  <si>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</si>
  <si>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</si>
  <si>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</si>
  <si>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</si>
  <si>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</si>
  <si>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</si>
  <si>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</si>
  <si>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</si>
  <si>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</si>
  <si>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</si>
  <si>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</si>
  <si>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</si>
  <si>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</si>
  <si>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</si>
  <si>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</si>
  <si>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</si>
  <si>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</si>
  <si>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</si>
  <si>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</si>
  <si>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</si>
  <si>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</si>
  <si>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</si>
  <si>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</si>
  <si>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</si>
  <si>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</si>
  <si>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</si>
  <si>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</si>
  <si>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</si>
  <si>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</si>
  <si>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</si>
  <si>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</si>
  <si>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</si>
  <si>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</si>
  <si>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</si>
  <si>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</si>
  <si>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</si>
  <si>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</si>
  <si>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</si>
  <si>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</si>
  <si>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</si>
  <si>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</si>
  <si>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</si>
  <si>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</si>
  <si>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</si>
  <si>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</si>
  <si>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</si>
  <si>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</si>
  <si>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</si>
  <si>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</si>
  <si>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</si>
  <si>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</si>
  <si>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</si>
  <si>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</si>
  <si>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</si>
  <si>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</si>
  <si>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</si>
  <si>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</si>
  <si>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</si>
  <si>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</si>
  <si>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</si>
  <si>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</si>
  <si>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</si>
  <si>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</si>
  <si>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</si>
  <si>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</si>
  <si>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</si>
  <si>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</si>
  <si>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</si>
  <si>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</si>
  <si>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</si>
  <si>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</si>
  <si>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</si>
  <si>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</si>
  <si>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</si>
  <si>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</si>
  <si>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</si>
  <si>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</si>
  <si>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</si>
  <si>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</si>
  <si>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</si>
  <si>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</si>
  <si>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</si>
  <si>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</si>
  <si>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</si>
  <si>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</si>
  <si>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</si>
  <si>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</si>
  <si>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</si>
  <si>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</si>
  <si>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</si>
  <si>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</si>
  <si>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</si>
  <si>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</si>
  <si>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</si>
  <si>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</si>
  <si>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</si>
  <si>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</si>
  <si>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</si>
  <si>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</si>
  <si>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</si>
  <si>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</si>
  <si>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</si>
  <si>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</si>
  <si>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</si>
  <si>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</si>
  <si>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</si>
  <si>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</si>
  <si>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</si>
  <si>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</si>
  <si>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</si>
  <si>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</si>
  <si>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</si>
  <si>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</si>
  <si>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</si>
  <si>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</si>
  <si>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</si>
  <si>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</si>
  <si>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</si>
  <si>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</si>
  <si>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</si>
  <si>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</si>
  <si>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</si>
  <si>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</si>
  <si>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</si>
  <si>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</si>
  <si>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</si>
  <si>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</si>
  <si>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</si>
  <si>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</si>
  <si>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</si>
  <si>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</si>
  <si>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</si>
  <si>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</si>
  <si>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</si>
  <si>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</si>
  <si>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</si>
  <si>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</si>
  <si>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</si>
  <si>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</si>
  <si>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</si>
  <si>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</si>
  <si>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</si>
  <si>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</si>
  <si>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</si>
  <si>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</si>
  <si>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</si>
  <si>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</si>
  <si>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</si>
  <si>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</si>
  <si>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</si>
  <si>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</si>
  <si>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</si>
  <si>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</si>
  <si>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</si>
  <si>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</si>
  <si>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</si>
  <si>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</si>
  <si>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</si>
  <si>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</si>
  <si>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</si>
  <si>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</si>
  <si>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</si>
  <si>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</si>
  <si>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</si>
  <si>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</si>
  <si>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</si>
  <si>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</si>
  <si>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</si>
  <si>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</si>
  <si>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</si>
  <si>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</si>
  <si>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</si>
  <si>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</si>
  <si>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</si>
  <si>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</si>
  <si>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</si>
  <si>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</si>
  <si>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</si>
  <si>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</si>
  <si>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</si>
  <si>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</si>
  <si>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</si>
  <si>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</si>
  <si>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</si>
  <si>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</si>
  <si>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</si>
  <si>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</si>
  <si>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</si>
  <si>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</si>
  <si>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</si>
  <si>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</si>
  <si>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</si>
  <si>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</si>
  <si>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</si>
  <si>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</si>
  <si>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</si>
  <si>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</si>
  <si>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</si>
  <si>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</si>
  <si>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</si>
  <si>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</si>
  <si>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</si>
  <si>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</si>
  <si>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</si>
  <si>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</si>
  <si>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</si>
  <si>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</si>
  <si>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</si>
  <si>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</si>
  <si>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</si>
  <si>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</si>
  <si>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</si>
  <si>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</si>
  <si>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</si>
  <si>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</si>
  <si>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</si>
  <si>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</si>
  <si>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</si>
  <si>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</si>
  <si>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</si>
  <si>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</si>
  <si>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</si>
  <si>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</si>
  <si>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</si>
  <si>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</si>
  <si>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</si>
  <si>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</si>
  <si>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</si>
  <si>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</si>
  <si>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</si>
  <si>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</si>
  <si>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</si>
  <si>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</si>
  <si>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</si>
  <si>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</si>
  <si>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</si>
  <si>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</si>
  <si>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</si>
  <si>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</si>
  <si>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</si>
  <si>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</si>
  <si>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</si>
  <si>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</si>
  <si>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</si>
  <si>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</si>
  <si>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</si>
  <si>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</si>
  <si>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</si>
  <si>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</si>
  <si>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</si>
  <si>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</si>
  <si>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</si>
  <si>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</si>
  <si>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</si>
  <si>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</si>
  <si>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</si>
  <si>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</si>
  <si>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</si>
  <si>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</si>
  <si>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</si>
  <si>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</si>
  <si>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</si>
  <si>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</si>
  <si>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</si>
  <si>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</si>
  <si>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</si>
  <si>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</si>
  <si>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</si>
  <si>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</si>
  <si>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</si>
  <si>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</si>
  <si>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</si>
  <si>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</si>
  <si>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</si>
  <si>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</si>
  <si>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</si>
  <si>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</si>
  <si>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</si>
  <si>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</si>
  <si>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</si>
  <si>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</si>
  <si>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</si>
  <si>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</si>
  <si>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</si>
  <si>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</si>
  <si>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</si>
  <si>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</si>
  <si>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</si>
  <si>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</si>
  <si>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</si>
  <si>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</si>
  <si>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</si>
  <si>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</si>
  <si>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</si>
  <si>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</si>
  <si>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</si>
  <si>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</si>
  <si>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</si>
  <si>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</si>
  <si>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</si>
  <si>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</si>
  <si>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</si>
  <si>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</si>
  <si>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</si>
  <si>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</si>
  <si>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</si>
  <si>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</si>
  <si>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</si>
  <si>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</si>
  <si>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</si>
  <si>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</si>
  <si>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</si>
  <si>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</si>
  <si>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</si>
  <si>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</si>
  <si>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</si>
  <si>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</si>
  <si>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</si>
  <si>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</si>
  <si>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</si>
  <si>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</si>
  <si>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</si>
  <si>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</si>
  <si>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</si>
  <si>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</si>
  <si>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</si>
  <si>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</si>
  <si>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</si>
  <si>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</si>
  <si>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</si>
  <si>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</si>
  <si>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</si>
  <si>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</si>
  <si>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</si>
  <si>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</si>
  <si>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</si>
  <si>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</si>
  <si>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</si>
  <si>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</si>
  <si>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</si>
  <si>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</si>
  <si>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</si>
  <si>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</si>
  <si>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</si>
  <si>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</si>
  <si>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</si>
  <si>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</si>
  <si>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</si>
  <si>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</si>
  <si>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</si>
  <si>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</si>
  <si>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</si>
  <si>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</si>
  <si>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</si>
  <si>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</si>
  <si>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</si>
  <si>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</si>
  <si>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</si>
  <si>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</si>
  <si>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</si>
  <si>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</si>
  <si>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</si>
  <si>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</si>
  <si>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</si>
  <si>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</si>
  <si>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</si>
  <si>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</si>
  <si>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</si>
  <si>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</si>
  <si>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</si>
  <si>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</si>
  <si>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</si>
  <si>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</si>
  <si>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</si>
  <si>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</si>
  <si>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</si>
  <si>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</si>
  <si>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</si>
  <si>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</si>
  <si>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</si>
  <si>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</si>
  <si>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</si>
  <si>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</si>
  <si>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</si>
  <si>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</si>
  <si>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</si>
  <si>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</si>
  <si>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</si>
  <si>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</si>
  <si>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</si>
  <si>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</si>
  <si>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</si>
  <si>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</si>
  <si>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</si>
  <si>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</si>
  <si>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</si>
  <si>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</si>
  <si>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</si>
  <si>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</si>
  <si>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</si>
  <si>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</si>
  <si>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</si>
  <si>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</si>
  <si>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</si>
  <si>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</si>
  <si>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</si>
  <si>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</si>
  <si>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</si>
  <si>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</si>
  <si>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</si>
  <si>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</si>
  <si>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</si>
  <si>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</si>
  <si>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</si>
  <si>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</si>
  <si>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</si>
  <si>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</si>
  <si>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</si>
  <si>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</si>
  <si>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</si>
  <si>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</si>
  <si>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</si>
  <si>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</si>
  <si>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</si>
  <si>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</si>
  <si>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</si>
  <si>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</si>
  <si>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</si>
  <si>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</si>
  <si>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</si>
  <si>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</si>
  <si>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</si>
  <si>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</si>
  <si>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</si>
  <si>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</si>
  <si>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</si>
  <si>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</si>
  <si>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</si>
  <si>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</si>
  <si>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</si>
  <si>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</si>
  <si>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</si>
  <si>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</si>
  <si>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</si>
  <si>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</si>
  <si>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</si>
  <si>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</si>
  <si>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</si>
  <si>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</si>
  <si>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</si>
  <si>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</si>
  <si>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</si>
  <si>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</si>
  <si>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</si>
  <si>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</si>
  <si>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</si>
  <si>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</si>
  <si>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</si>
  <si>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</si>
  <si>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</si>
  <si>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</si>
  <si>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</si>
  <si>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</si>
  <si>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</si>
  <si>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</si>
  <si>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</si>
  <si>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</si>
  <si>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</si>
  <si>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</si>
  <si>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</si>
  <si>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</si>
  <si>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</si>
  <si>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</si>
  <si>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</si>
  <si>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</si>
  <si>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</si>
  <si>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</si>
  <si>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</si>
  <si>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</si>
  <si>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</si>
  <si>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</si>
  <si>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</si>
  <si>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</si>
  <si>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</si>
  <si>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</si>
  <si>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</si>
  <si>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</si>
  <si>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</si>
  <si>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</si>
  <si>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</si>
  <si>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</si>
  <si>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</si>
  <si>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</si>
  <si>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</si>
  <si>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</si>
  <si>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</si>
  <si>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</si>
  <si>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</si>
  <si>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</si>
  <si>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</si>
  <si>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</si>
  <si>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</si>
  <si>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</si>
  <si>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</si>
  <si>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</si>
  <si>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</si>
  <si>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</si>
  <si>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</si>
  <si>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</si>
  <si>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</si>
  <si>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</si>
  <si>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</si>
  <si>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</si>
  <si>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</si>
  <si>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</si>
  <si>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</si>
  <si>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</si>
  <si>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</si>
  <si>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</si>
  <si>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</si>
  <si>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</si>
  <si>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</si>
  <si>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</si>
  <si>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</si>
  <si>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</si>
  <si>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</si>
  <si>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</si>
  <si>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</si>
  <si>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</si>
  <si>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</si>
  <si>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</si>
  <si>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</si>
  <si>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</si>
  <si>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</si>
  <si>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</si>
  <si>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</si>
  <si>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</si>
  <si>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</si>
  <si>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</si>
  <si>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</si>
  <si>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</si>
  <si>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</si>
  <si>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</si>
  <si>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</si>
  <si>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</si>
  <si>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</si>
  <si>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</si>
  <si>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</si>
  <si>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</si>
  <si>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</si>
  <si>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</si>
  <si>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</si>
  <si>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</si>
  <si>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</si>
  <si>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</si>
  <si>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</si>
  <si>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</si>
  <si>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</si>
  <si>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</si>
  <si>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</si>
  <si>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</si>
  <si>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</si>
  <si>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</si>
  <si>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</si>
  <si>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</si>
  <si>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</si>
  <si>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</si>
  <si>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</si>
  <si>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</si>
  <si>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</si>
  <si>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</si>
  <si>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</si>
  <si>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</si>
  <si>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</si>
  <si>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</si>
  <si>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</si>
  <si>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</si>
  <si>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</si>
  <si>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</si>
  <si>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</si>
  <si>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</si>
  <si>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</si>
  <si>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</si>
  <si>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</si>
  <si>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</si>
  <si>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</si>
  <si>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</si>
  <si>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</si>
  <si>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</si>
  <si>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</si>
  <si>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</si>
  <si>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</si>
  <si>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</si>
  <si>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</si>
  <si>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</si>
  <si>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</si>
  <si>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</si>
  <si>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</si>
  <si>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</si>
  <si>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</si>
  <si>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</si>
  <si>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</si>
  <si>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</si>
  <si>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</si>
  <si>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</si>
  <si>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</si>
  <si>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</si>
  <si>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</si>
  <si>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</si>
  <si>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</si>
  <si>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</si>
  <si>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</si>
  <si>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</si>
  <si>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</si>
  <si>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</si>
  <si>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</si>
  <si>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</si>
  <si>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</si>
  <si>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</si>
  <si>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</si>
  <si>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</si>
  <si>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</si>
  <si>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</si>
  <si>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</si>
  <si>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</si>
  <si>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</si>
  <si>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</si>
  <si>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</si>
  <si>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</si>
  <si>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</si>
  <si>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</si>
  <si>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</si>
  <si>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</si>
  <si>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</si>
  <si>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</si>
  <si>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</si>
  <si>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</si>
  <si>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</si>
  <si>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</si>
  <si>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</si>
  <si>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</si>
  <si>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</si>
  <si>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</si>
  <si>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</si>
  <si>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</si>
  <si>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</si>
  <si>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</si>
  <si>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</si>
  <si>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</si>
  <si>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</si>
  <si>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</si>
  <si>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</si>
  <si>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</si>
  <si>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</si>
  <si>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</si>
  <si>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</si>
  <si>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</si>
  <si>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</si>
  <si>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</si>
  <si>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</si>
  <si>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</si>
  <si>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</si>
  <si>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</si>
  <si>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</si>
  <si>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</si>
  <si>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</si>
  <si>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</si>
  <si>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</si>
  <si>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</si>
  <si>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</si>
  <si>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</si>
  <si>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</si>
  <si>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</si>
  <si>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</si>
  <si>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</si>
  <si>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</si>
  <si>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</si>
  <si>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</si>
  <si>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</si>
  <si>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</si>
  <si>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</si>
  <si>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</si>
  <si>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</si>
  <si>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</si>
  <si>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</si>
  <si>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</si>
  <si>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</si>
  <si>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</si>
  <si>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</si>
  <si>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</si>
  <si>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</si>
  <si>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</si>
  <si>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</si>
  <si>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</si>
  <si>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</si>
  <si>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</si>
  <si>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</si>
  <si>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</si>
  <si>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</si>
  <si>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</si>
  <si>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</si>
  <si>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</si>
  <si>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</si>
  <si>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</si>
  <si>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</si>
  <si>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</si>
  <si>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</si>
  <si>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</si>
  <si>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</si>
  <si>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</si>
  <si>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</si>
  <si>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</si>
  <si>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</si>
  <si>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</si>
  <si>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</si>
  <si>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</si>
  <si>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</si>
  <si>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</si>
  <si>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</si>
  <si>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</si>
  <si>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</si>
  <si>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</si>
  <si>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</si>
  <si>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</si>
  <si>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</si>
  <si>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</si>
  <si>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</si>
  <si>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</si>
  <si>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Be prepared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</si>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</sst>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9374453193351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D69-8243-D9EF580B24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9-4D69-8243-D9EF580B24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9-4D69-8243-D9EF580B24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39-4D69-8243-D9EF580B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729327"/>
        <c:axId val="1332730991"/>
      </c:barChart>
      <c:catAx>
        <c:axId val="13327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30991"/>
        <c:crosses val="autoZero"/>
        <c:auto val="1"/>
        <c:lblAlgn val="ctr"/>
        <c:lblOffset val="100"/>
        <c:noMultiLvlLbl val="0"/>
      </c:catAx>
      <c:valAx>
        <c:axId val="13327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2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C-4C00-B27A-31ADE39B4C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C-4C00-B27A-31ADE39B4C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C-4C00-B27A-31ADE39B4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739887"/>
        <c:axId val="1369741135"/>
      </c:barChart>
      <c:catAx>
        <c:axId val="136973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41135"/>
        <c:crosses val="autoZero"/>
        <c:auto val="1"/>
        <c:lblAlgn val="ctr"/>
        <c:lblOffset val="100"/>
        <c:noMultiLvlLbl val="0"/>
      </c:catAx>
      <c:valAx>
        <c:axId val="136974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3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A-4A59-9725-52272C470C0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A-4A59-9725-52272C470C0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FA-4A59-9725-52272C470C0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FA-4A59-9725-52272C47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192559"/>
        <c:axId val="1365897407"/>
      </c:lineChart>
      <c:catAx>
        <c:axId val="93719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897407"/>
        <c:crosses val="autoZero"/>
        <c:auto val="1"/>
        <c:lblAlgn val="ctr"/>
        <c:lblOffset val="100"/>
        <c:noMultiLvlLbl val="0"/>
      </c:catAx>
      <c:valAx>
        <c:axId val="136589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7A3658B-1CFC-431E-BB2B-A690CC26D1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9BACA9-0CC7-4FED-ADAC-57FD7BF1413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99AF49-0586-46D3-8A0B-1B7EB8FDB2DA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FAF3A8-75C8-47AC-BE54-522532C9BBE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875B19-FC95-4680-BDFB-6D19A55B9A3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33337</xdr:rowOff>
    </xdr:from>
    <xdr:to>
      <xdr:col>13</xdr:col>
      <xdr:colOff>247650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C5128-4012-43C9-AA73-BBE000843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3</xdr:row>
      <xdr:rowOff>42862</xdr:rowOff>
    </xdr:from>
    <xdr:to>
      <xdr:col>13</xdr:col>
      <xdr:colOff>19050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57FA7-C0AA-4E42-97F8-570D137BA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76200</xdr:rowOff>
    </xdr:from>
    <xdr:to>
      <xdr:col>15</xdr:col>
      <xdr:colOff>76200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08530-28C4-42E9-8652-2098CB303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ney Stanley" refreshedDate="44618.530102199074" createdVersion="7" refreshedVersion="7" minRefreshableVersion="3" recordCount="4114" xr:uid="{28D3E208-4C62-4A66-881F-5034360EA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ney Stanley" refreshedDate="44618.55719039352" createdVersion="7" refreshedVersion="7" minRefreshableVersion="3" recordCount="4114" xr:uid="{5E337FBE-11A1-45CB-AE2A-B8454A25E6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D07E9-7637-45A0-8240-161E7E6FBC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51BC7-4E5A-4ADB-AB31-D16685A84B1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D1D5D-3586-4C7D-8DDC-E2346E91B51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" bestFit="1" customWidth="1"/>
    <col min="17" max="17" width="41.140625" customWidth="1"/>
    <col min="18" max="18" width="17" bestFit="1" customWidth="1"/>
    <col min="19" max="19" width="23.42578125" style="16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322A-2F82-4EDE-B6D6-B801EE4FEEFB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7100-2FAD-4EBE-A192-FF4CA47C46CE}">
  <dimension ref="A1:E7"/>
  <sheetViews>
    <sheetView workbookViewId="0">
      <selection activeCell="A21" sqref="A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6F70-5E88-4369-8C8D-5D2A7D3AA80F}">
  <dimension ref="A1:F17"/>
  <sheetViews>
    <sheetView workbookViewId="0">
      <selection activeCell="I22" sqref="I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520A-202E-4654-9324-DF9AB1DAC9B0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23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90" x14ac:dyDescent="0.25">
      <c r="A2" t="s">
        <v>8380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0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0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90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08" customHeight="1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5F940-CC46-4A34-9348-019FCB8AF93D}">
  <dimension ref="A1:T413"/>
  <sheetViews>
    <sheetView workbookViewId="0">
      <selection activeCell="P1" sqref="P1"/>
    </sheetView>
  </sheetViews>
  <sheetFormatPr defaultRowHeight="15" x14ac:dyDescent="0.25"/>
  <cols>
    <col min="1" max="1" width="5" bestFit="1" customWidth="1"/>
    <col min="2" max="2" width="15.42578125" customWidth="1"/>
    <col min="3" max="3" width="15.7109375" style="20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18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15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5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13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13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16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3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16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16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3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3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15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18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12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2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0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2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13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2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7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5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3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5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5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6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6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15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15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13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13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3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15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0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15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5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9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0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15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2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13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13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15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16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5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5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13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2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9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3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13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5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16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16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18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16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16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12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3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7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15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8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0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13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15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15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6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6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0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13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18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3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6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15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13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3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7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0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13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15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15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18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16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13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2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16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2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12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6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3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15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13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15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9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5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0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0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7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13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9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15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3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7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3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15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3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2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13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16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15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9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8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13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13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3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9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3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16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3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7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12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0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5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3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13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9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0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9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3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15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15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2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15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8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15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18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18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0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15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3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15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6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5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15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2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15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6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3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5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18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15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3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0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5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2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3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3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2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3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5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6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15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5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5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5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13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2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0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0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15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0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15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13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5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15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16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2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5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16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13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3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15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15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3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0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2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15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5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15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5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16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13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15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5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5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18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15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3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2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16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13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3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16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0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5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15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15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13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0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6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15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5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3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15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5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2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5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3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16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16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13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5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9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13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5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15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5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3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2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13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5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5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16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9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13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6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12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16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0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3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16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2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16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16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15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12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13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13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13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15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5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15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5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16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5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15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15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16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15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15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5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3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16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5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15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0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15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15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6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3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3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15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13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15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5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5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5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5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15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18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6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2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13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15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0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16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15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6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3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16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5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13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16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9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15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15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6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3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16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15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3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3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5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2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5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3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3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5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2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5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9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9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2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13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7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16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15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15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0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3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16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5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15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0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8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16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9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2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15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7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2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15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15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6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15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15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15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2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15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3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5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5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2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15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5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12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13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15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5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9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15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18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0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15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7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3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3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12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2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15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9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15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3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15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3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7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8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5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12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5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15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16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3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13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12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2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16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3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13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15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5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5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15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13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2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15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2014D-0E95-4FF3-8324-2726F711A299}">
  <dimension ref="A1:T251"/>
  <sheetViews>
    <sheetView workbookViewId="0">
      <selection activeCell="B4" sqref="B4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" bestFit="1" customWidth="1"/>
    <col min="17" max="17" width="41.140625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7">
        <f t="shared" ref="S2:S65" si="2">(((J2/60)/60)/24)+DATE(1970,1,1)</f>
        <v>42492.737847222219</v>
      </c>
      <c r="T2" s="17">
        <f t="shared" ref="T2:T65" si="3">(((I2/60)/60)/24)+DATE(1970,1,1)</f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7">
        <f t="shared" si="2"/>
        <v>42103.016585648147</v>
      </c>
      <c r="T3" s="17">
        <f t="shared" si="3"/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7">
        <f t="shared" si="2"/>
        <v>42108.692060185189</v>
      </c>
      <c r="T4" s="17">
        <f t="shared" si="3"/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7">
        <f t="shared" si="2"/>
        <v>42453.806307870371</v>
      </c>
      <c r="T5" s="17">
        <f t="shared" si="3"/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7">
        <f t="shared" si="2"/>
        <v>42123.648831018523</v>
      </c>
      <c r="T6" s="17">
        <f t="shared" si="3"/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7">
        <f t="shared" si="2"/>
        <v>41858.007071759261</v>
      </c>
      <c r="T7" s="17">
        <f t="shared" si="3"/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7">
        <f t="shared" si="2"/>
        <v>41781.045173611114</v>
      </c>
      <c r="T8" s="17">
        <f t="shared" si="3"/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7">
        <f t="shared" si="2"/>
        <v>42370.007766203707</v>
      </c>
      <c r="T9" s="17">
        <f t="shared" si="3"/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7">
        <f t="shared" si="2"/>
        <v>42165.037581018521</v>
      </c>
      <c r="T10" s="17">
        <f t="shared" si="3"/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7">
        <f t="shared" si="2"/>
        <v>42480.800648148142</v>
      </c>
      <c r="T11" s="17">
        <f t="shared" si="3"/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7">
        <f t="shared" si="2"/>
        <v>41784.789687500001</v>
      </c>
      <c r="T12" s="17">
        <f t="shared" si="3"/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7">
        <f t="shared" si="2"/>
        <v>41831.675034722226</v>
      </c>
      <c r="T13" s="17">
        <f t="shared" si="3"/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7">
        <f t="shared" si="2"/>
        <v>41950.114108796297</v>
      </c>
      <c r="T14" s="17">
        <f t="shared" si="3"/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7">
        <f t="shared" si="2"/>
        <v>42627.955104166671</v>
      </c>
      <c r="T15" s="17">
        <f t="shared" si="3"/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7">
        <f t="shared" si="2"/>
        <v>42531.195277777777</v>
      </c>
      <c r="T16" s="17">
        <f t="shared" si="3"/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7">
        <f t="shared" si="2"/>
        <v>42618.827013888891</v>
      </c>
      <c r="T17" s="17">
        <f t="shared" si="3"/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7">
        <f t="shared" si="2"/>
        <v>42540.593530092592</v>
      </c>
      <c r="T18" s="17">
        <f t="shared" si="3"/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7">
        <f t="shared" si="2"/>
        <v>41746.189409722225</v>
      </c>
      <c r="T19" s="17">
        <f t="shared" si="3"/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7">
        <f t="shared" si="2"/>
        <v>41974.738576388889</v>
      </c>
      <c r="T20" s="17">
        <f t="shared" si="3"/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7">
        <f t="shared" si="2"/>
        <v>42115.11618055556</v>
      </c>
      <c r="T21" s="17">
        <f t="shared" si="3"/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7">
        <f t="shared" si="2"/>
        <v>42002.817488425921</v>
      </c>
      <c r="T22" s="17">
        <f t="shared" si="3"/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7">
        <f t="shared" si="2"/>
        <v>42722.84474537037</v>
      </c>
      <c r="T23" s="17">
        <f t="shared" si="3"/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7">
        <f t="shared" si="2"/>
        <v>42465.128391203703</v>
      </c>
      <c r="T24" s="17">
        <f t="shared" si="3"/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7">
        <f t="shared" si="2"/>
        <v>42171.743969907402</v>
      </c>
      <c r="T25" s="17">
        <f t="shared" si="3"/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7">
        <f t="shared" si="2"/>
        <v>42672.955138888887</v>
      </c>
      <c r="T26" s="17">
        <f t="shared" si="3"/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7">
        <f t="shared" si="2"/>
        <v>42359.725243055553</v>
      </c>
      <c r="T27" s="17">
        <f t="shared" si="3"/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7">
        <f t="shared" si="2"/>
        <v>42192.905694444446</v>
      </c>
      <c r="T28" s="17">
        <f t="shared" si="3"/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7">
        <f t="shared" si="2"/>
        <v>41916.597638888888</v>
      </c>
      <c r="T29" s="17">
        <f t="shared" si="3"/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7">
        <f t="shared" si="2"/>
        <v>42461.596273148149</v>
      </c>
      <c r="T30" s="17">
        <f t="shared" si="3"/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7">
        <f t="shared" si="2"/>
        <v>42370.90320601852</v>
      </c>
      <c r="T31" s="17">
        <f t="shared" si="3"/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7">
        <f t="shared" si="2"/>
        <v>41948.727256944447</v>
      </c>
      <c r="T32" s="17">
        <f t="shared" si="3"/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7">
        <f t="shared" si="2"/>
        <v>42047.07640046296</v>
      </c>
      <c r="T33" s="17">
        <f t="shared" si="3"/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7">
        <f t="shared" si="2"/>
        <v>42261.632916666669</v>
      </c>
      <c r="T34" s="17">
        <f t="shared" si="3"/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7">
        <f t="shared" si="2"/>
        <v>41985.427361111113</v>
      </c>
      <c r="T35" s="17">
        <f t="shared" si="3"/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7">
        <f t="shared" si="2"/>
        <v>41922.535185185188</v>
      </c>
      <c r="T36" s="17">
        <f t="shared" si="3"/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7">
        <f t="shared" si="2"/>
        <v>41850.863252314812</v>
      </c>
      <c r="T37" s="17">
        <f t="shared" si="3"/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7">
        <f t="shared" si="2"/>
        <v>41831.742962962962</v>
      </c>
      <c r="T38" s="17">
        <f t="shared" si="3"/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7">
        <f t="shared" si="2"/>
        <v>42415.883425925931</v>
      </c>
      <c r="T39" s="17">
        <f t="shared" si="3"/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7">
        <f t="shared" si="2"/>
        <v>41869.714166666665</v>
      </c>
      <c r="T40" s="17">
        <f t="shared" si="3"/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7">
        <f t="shared" si="2"/>
        <v>41953.773090277777</v>
      </c>
      <c r="T41" s="17">
        <f t="shared" si="3"/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7">
        <f t="shared" si="2"/>
        <v>42037.986284722225</v>
      </c>
      <c r="T42" s="17">
        <f t="shared" si="3"/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7">
        <f t="shared" si="2"/>
        <v>41811.555462962962</v>
      </c>
      <c r="T43" s="17">
        <f t="shared" si="3"/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7">
        <f t="shared" si="2"/>
        <v>42701.908807870372</v>
      </c>
      <c r="T44" s="17">
        <f t="shared" si="3"/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7">
        <f t="shared" si="2"/>
        <v>42258.646504629629</v>
      </c>
      <c r="T45" s="17">
        <f t="shared" si="3"/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7">
        <f t="shared" si="2"/>
        <v>42278.664965277778</v>
      </c>
      <c r="T46" s="17">
        <f t="shared" si="3"/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7">
        <f t="shared" si="2"/>
        <v>42515.078217592592</v>
      </c>
      <c r="T47" s="17">
        <f t="shared" si="3"/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7">
        <f t="shared" si="2"/>
        <v>41830.234166666669</v>
      </c>
      <c r="T48" s="17">
        <f t="shared" si="3"/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7">
        <f t="shared" si="2"/>
        <v>41982.904386574075</v>
      </c>
      <c r="T49" s="17">
        <f t="shared" si="3"/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7">
        <f t="shared" si="2"/>
        <v>42210.439768518518</v>
      </c>
      <c r="T50" s="17">
        <f t="shared" si="3"/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7">
        <f t="shared" si="2"/>
        <v>42196.166874999995</v>
      </c>
      <c r="T51" s="17">
        <f t="shared" si="3"/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7">
        <f t="shared" si="2"/>
        <v>42606.056863425925</v>
      </c>
      <c r="T52" s="17">
        <f t="shared" si="3"/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7">
        <f t="shared" si="2"/>
        <v>42199.648912037039</v>
      </c>
      <c r="T53" s="17">
        <f t="shared" si="3"/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7">
        <f t="shared" si="2"/>
        <v>42444.877743055549</v>
      </c>
      <c r="T54" s="17">
        <f t="shared" si="3"/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7">
        <f t="shared" si="2"/>
        <v>42499.731701388882</v>
      </c>
      <c r="T55" s="17">
        <f t="shared" si="3"/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7">
        <f t="shared" si="2"/>
        <v>41929.266215277778</v>
      </c>
      <c r="T56" s="17">
        <f t="shared" si="3"/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7">
        <f t="shared" si="2"/>
        <v>42142.768819444449</v>
      </c>
      <c r="T57" s="17">
        <f t="shared" si="3"/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7">
        <f t="shared" si="2"/>
        <v>42354.131643518514</v>
      </c>
      <c r="T58" s="17">
        <f t="shared" si="3"/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7">
        <f t="shared" si="2"/>
        <v>41828.922905092593</v>
      </c>
      <c r="T59" s="17">
        <f t="shared" si="3"/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7">
        <f t="shared" si="2"/>
        <v>42245.234340277777</v>
      </c>
      <c r="T60" s="17">
        <f t="shared" si="3"/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7">
        <f t="shared" si="2"/>
        <v>42278.629710648151</v>
      </c>
      <c r="T61" s="17">
        <f t="shared" si="3"/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7">
        <f t="shared" si="2"/>
        <v>41826.61954861111</v>
      </c>
      <c r="T62" s="17">
        <f t="shared" si="3"/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7">
        <f t="shared" si="2"/>
        <v>42205.171018518522</v>
      </c>
      <c r="T63" s="17">
        <f t="shared" si="3"/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7">
        <f t="shared" si="2"/>
        <v>42041.205000000002</v>
      </c>
      <c r="T64" s="17">
        <f t="shared" si="3"/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7">
        <f t="shared" si="2"/>
        <v>42203.677766203706</v>
      </c>
      <c r="T65" s="17">
        <f t="shared" si="3"/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7">
        <f t="shared" ref="S66:S129" si="6">(((J66/60)/60)/24)+DATE(1970,1,1)</f>
        <v>41983.752847222218</v>
      </c>
      <c r="T66" s="17">
        <f t="shared" ref="T66:T129" si="7">(((I66/60)/60)/24)+DATE(1970,1,1)</f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7">
        <f t="shared" si="6"/>
        <v>42103.024398148147</v>
      </c>
      <c r="T67" s="17">
        <f t="shared" si="7"/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7">
        <f t="shared" si="6"/>
        <v>42089.901574074072</v>
      </c>
      <c r="T68" s="17">
        <f t="shared" si="7"/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7">
        <f t="shared" si="6"/>
        <v>42297.691006944442</v>
      </c>
      <c r="T69" s="17">
        <f t="shared" si="7"/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7">
        <f t="shared" si="6"/>
        <v>41833.089756944442</v>
      </c>
      <c r="T70" s="17">
        <f t="shared" si="7"/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7">
        <f t="shared" si="6"/>
        <v>42325.920717592591</v>
      </c>
      <c r="T71" s="17">
        <f t="shared" si="7"/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7">
        <f t="shared" si="6"/>
        <v>41858.214629629627</v>
      </c>
      <c r="T72" s="17">
        <f t="shared" si="7"/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7">
        <f t="shared" si="6"/>
        <v>41793.710231481484</v>
      </c>
      <c r="T73" s="17">
        <f t="shared" si="7"/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7">
        <f t="shared" si="6"/>
        <v>41793.814259259263</v>
      </c>
      <c r="T74" s="17">
        <f t="shared" si="7"/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7">
        <f t="shared" si="6"/>
        <v>41831.697939814818</v>
      </c>
      <c r="T75" s="17">
        <f t="shared" si="7"/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7">
        <f t="shared" si="6"/>
        <v>42621.389340277776</v>
      </c>
      <c r="T76" s="17">
        <f t="shared" si="7"/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7">
        <f t="shared" si="6"/>
        <v>41780.785729166666</v>
      </c>
      <c r="T77" s="17">
        <f t="shared" si="7"/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7">
        <f t="shared" si="6"/>
        <v>41766.072500000002</v>
      </c>
      <c r="T78" s="17">
        <f t="shared" si="7"/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7">
        <f t="shared" si="6"/>
        <v>41766.617291666669</v>
      </c>
      <c r="T79" s="17">
        <f t="shared" si="7"/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7">
        <f t="shared" si="6"/>
        <v>42248.627013888887</v>
      </c>
      <c r="T80" s="17">
        <f t="shared" si="7"/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7">
        <f t="shared" si="6"/>
        <v>41885.221550925926</v>
      </c>
      <c r="T81" s="17">
        <f t="shared" si="7"/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7">
        <f t="shared" si="6"/>
        <v>42159.224432870367</v>
      </c>
      <c r="T82" s="17">
        <f t="shared" si="7"/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7">
        <f t="shared" si="6"/>
        <v>42265.817002314812</v>
      </c>
      <c r="T83" s="17">
        <f t="shared" si="7"/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7">
        <f t="shared" si="6"/>
        <v>41975.124340277776</v>
      </c>
      <c r="T84" s="17">
        <f t="shared" si="7"/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7">
        <f t="shared" si="6"/>
        <v>42065.190694444449</v>
      </c>
      <c r="T85" s="17">
        <f t="shared" si="7"/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7">
        <f t="shared" si="6"/>
        <v>41848.84002314815</v>
      </c>
      <c r="T86" s="17">
        <f t="shared" si="7"/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7">
        <f t="shared" si="6"/>
        <v>42103.884930555556</v>
      </c>
      <c r="T87" s="17">
        <f t="shared" si="7"/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7">
        <f t="shared" si="6"/>
        <v>42059.970729166671</v>
      </c>
      <c r="T88" s="17">
        <f t="shared" si="7"/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7">
        <f t="shared" si="6"/>
        <v>42041.743090277778</v>
      </c>
      <c r="T89" s="17">
        <f t="shared" si="7"/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7">
        <f t="shared" si="6"/>
        <v>41829.73715277778</v>
      </c>
      <c r="T90" s="17">
        <f t="shared" si="7"/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7">
        <f t="shared" si="6"/>
        <v>41789.893599537041</v>
      </c>
      <c r="T91" s="17">
        <f t="shared" si="7"/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7">
        <f t="shared" si="6"/>
        <v>41833.660995370366</v>
      </c>
      <c r="T92" s="17">
        <f t="shared" si="7"/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7">
        <f t="shared" si="6"/>
        <v>41914.590011574073</v>
      </c>
      <c r="T93" s="17">
        <f t="shared" si="7"/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7">
        <f t="shared" si="6"/>
        <v>42611.261064814811</v>
      </c>
      <c r="T94" s="17">
        <f t="shared" si="7"/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7">
        <f t="shared" si="6"/>
        <v>42253.633159722223</v>
      </c>
      <c r="T95" s="17">
        <f t="shared" si="7"/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7">
        <f t="shared" si="6"/>
        <v>42295.891828703709</v>
      </c>
      <c r="T96" s="17">
        <f t="shared" si="7"/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7">
        <f t="shared" si="6"/>
        <v>42402.947002314817</v>
      </c>
      <c r="T97" s="17">
        <f t="shared" si="7"/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7">
        <f t="shared" si="6"/>
        <v>42509.814108796301</v>
      </c>
      <c r="T98" s="17">
        <f t="shared" si="7"/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7">
        <f t="shared" si="6"/>
        <v>41977.004976851851</v>
      </c>
      <c r="T99" s="17">
        <f t="shared" si="7"/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7">
        <f t="shared" si="6"/>
        <v>42171.758611111116</v>
      </c>
      <c r="T100" s="17">
        <f t="shared" si="7"/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7">
        <f t="shared" si="6"/>
        <v>42056.1324537037</v>
      </c>
      <c r="T101" s="17">
        <f t="shared" si="7"/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7">
        <f t="shared" si="6"/>
        <v>41867.652280092596</v>
      </c>
      <c r="T102" s="17">
        <f t="shared" si="7"/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7">
        <f t="shared" si="6"/>
        <v>41779.657870370371</v>
      </c>
      <c r="T103" s="17">
        <f t="shared" si="7"/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7">
        <f t="shared" si="6"/>
        <v>42679.958472222221</v>
      </c>
      <c r="T104" s="17">
        <f t="shared" si="7"/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7">
        <f t="shared" si="6"/>
        <v>42032.250208333338</v>
      </c>
      <c r="T105" s="17">
        <f t="shared" si="7"/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7">
        <f t="shared" si="6"/>
        <v>41793.191875000004</v>
      </c>
      <c r="T106" s="17">
        <f t="shared" si="7"/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7">
        <f t="shared" si="6"/>
        <v>41843.775011574071</v>
      </c>
      <c r="T107" s="17">
        <f t="shared" si="7"/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7">
        <f t="shared" si="6"/>
        <v>42136.092488425929</v>
      </c>
      <c r="T108" s="17">
        <f t="shared" si="7"/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7">
        <f t="shared" si="6"/>
        <v>42317.826377314821</v>
      </c>
      <c r="T109" s="17">
        <f t="shared" si="7"/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7">
        <f t="shared" si="6"/>
        <v>42186.01116898148</v>
      </c>
      <c r="T110" s="17">
        <f t="shared" si="7"/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7">
        <f t="shared" si="6"/>
        <v>42095.229166666672</v>
      </c>
      <c r="T111" s="17">
        <f t="shared" si="7"/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7">
        <f t="shared" si="6"/>
        <v>41906.819513888891</v>
      </c>
      <c r="T112" s="17">
        <f t="shared" si="7"/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7">
        <f t="shared" si="6"/>
        <v>41834.135370370372</v>
      </c>
      <c r="T113" s="17">
        <f t="shared" si="7"/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7">
        <f t="shared" si="6"/>
        <v>41863.359282407408</v>
      </c>
      <c r="T114" s="17">
        <f t="shared" si="7"/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7">
        <f t="shared" si="6"/>
        <v>42224.756909722222</v>
      </c>
      <c r="T115" s="17">
        <f t="shared" si="7"/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7">
        <f t="shared" si="6"/>
        <v>41939.8122337963</v>
      </c>
      <c r="T116" s="17">
        <f t="shared" si="7"/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7">
        <f t="shared" si="6"/>
        <v>42059.270023148143</v>
      </c>
      <c r="T117" s="17">
        <f t="shared" si="7"/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7">
        <f t="shared" si="6"/>
        <v>42308.211215277777</v>
      </c>
      <c r="T118" s="17">
        <f t="shared" si="7"/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7">
        <f t="shared" si="6"/>
        <v>42020.768634259264</v>
      </c>
      <c r="T119" s="17">
        <f t="shared" si="7"/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7">
        <f t="shared" si="6"/>
        <v>41786.959745370368</v>
      </c>
      <c r="T120" s="17">
        <f t="shared" si="7"/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7">
        <f t="shared" si="6"/>
        <v>41820.870821759258</v>
      </c>
      <c r="T121" s="17">
        <f t="shared" si="7"/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7">
        <f t="shared" si="6"/>
        <v>42265.683182870373</v>
      </c>
      <c r="T122" s="17">
        <f t="shared" si="7"/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7">
        <f t="shared" si="6"/>
        <v>42601.827141203699</v>
      </c>
      <c r="T123" s="17">
        <f t="shared" si="7"/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7">
        <f t="shared" si="6"/>
        <v>42228.151701388888</v>
      </c>
      <c r="T124" s="17">
        <f t="shared" si="7"/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7">
        <f t="shared" si="6"/>
        <v>42415.168564814812</v>
      </c>
      <c r="T125" s="17">
        <f t="shared" si="7"/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7">
        <f t="shared" si="6"/>
        <v>42538.968310185184</v>
      </c>
      <c r="T126" s="17">
        <f t="shared" si="7"/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7">
        <f t="shared" si="6"/>
        <v>42233.671747685185</v>
      </c>
      <c r="T127" s="17">
        <f t="shared" si="7"/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7">
        <f t="shared" si="6"/>
        <v>42675.262962962966</v>
      </c>
      <c r="T128" s="17">
        <f t="shared" si="7"/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7">
        <f t="shared" si="6"/>
        <v>42534.631481481483</v>
      </c>
      <c r="T129" s="17">
        <f t="shared" si="7"/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7">
        <f t="shared" ref="S130:S193" si="10">(((J130/60)/60)/24)+DATE(1970,1,1)</f>
        <v>42151.905717592599</v>
      </c>
      <c r="T130" s="17">
        <f t="shared" ref="T130:T193" si="11">(((I130/60)/60)/24)+DATE(1970,1,1)</f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7">
        <f t="shared" si="10"/>
        <v>41961.492488425924</v>
      </c>
      <c r="T131" s="17">
        <f t="shared" si="11"/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7">
        <f t="shared" si="10"/>
        <v>41940.587233796294</v>
      </c>
      <c r="T132" s="17">
        <f t="shared" si="11"/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7">
        <f t="shared" si="10"/>
        <v>42111.904097222221</v>
      </c>
      <c r="T133" s="17">
        <f t="shared" si="11"/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7">
        <f t="shared" si="10"/>
        <v>42279.778564814813</v>
      </c>
      <c r="T134" s="17">
        <f t="shared" si="11"/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7">
        <f t="shared" si="10"/>
        <v>42213.662905092591</v>
      </c>
      <c r="T135" s="17">
        <f t="shared" si="11"/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7">
        <f t="shared" si="10"/>
        <v>42109.801712962959</v>
      </c>
      <c r="T136" s="17">
        <f t="shared" si="11"/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7">
        <f t="shared" si="10"/>
        <v>42031.833587962959</v>
      </c>
      <c r="T137" s="17">
        <f t="shared" si="11"/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7">
        <f t="shared" si="10"/>
        <v>42615.142870370371</v>
      </c>
      <c r="T138" s="17">
        <f t="shared" si="11"/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7">
        <f t="shared" si="10"/>
        <v>42439.702314814815</v>
      </c>
      <c r="T139" s="17">
        <f t="shared" si="11"/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7">
        <f t="shared" si="10"/>
        <v>42243.790393518517</v>
      </c>
      <c r="T140" s="17">
        <f t="shared" si="11"/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7">
        <f t="shared" si="10"/>
        <v>42550.048449074078</v>
      </c>
      <c r="T141" s="17">
        <f t="shared" si="11"/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7">
        <f t="shared" si="10"/>
        <v>42306.848854166667</v>
      </c>
      <c r="T142" s="17">
        <f t="shared" si="11"/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7">
        <f t="shared" si="10"/>
        <v>42457.932025462964</v>
      </c>
      <c r="T143" s="17">
        <f t="shared" si="11"/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7">
        <f t="shared" si="10"/>
        <v>42513.976319444439</v>
      </c>
      <c r="T144" s="17">
        <f t="shared" si="11"/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7">
        <f t="shared" si="10"/>
        <v>41816.950370370374</v>
      </c>
      <c r="T145" s="17">
        <f t="shared" si="11"/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7">
        <f t="shared" si="10"/>
        <v>41880.788842592592</v>
      </c>
      <c r="T146" s="17">
        <f t="shared" si="11"/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7">
        <f t="shared" si="10"/>
        <v>42342.845555555556</v>
      </c>
      <c r="T147" s="17">
        <f t="shared" si="11"/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7">
        <f t="shared" si="10"/>
        <v>42053.722060185188</v>
      </c>
      <c r="T148" s="17">
        <f t="shared" si="11"/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7">
        <f t="shared" si="10"/>
        <v>42414.235879629632</v>
      </c>
      <c r="T149" s="17">
        <f t="shared" si="11"/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7">
        <f t="shared" si="10"/>
        <v>41801.711550925924</v>
      </c>
      <c r="T150" s="17">
        <f t="shared" si="11"/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7">
        <f t="shared" si="10"/>
        <v>42770.290590277778</v>
      </c>
      <c r="T151" s="17">
        <f t="shared" si="11"/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7">
        <f t="shared" si="10"/>
        <v>42452.815659722226</v>
      </c>
      <c r="T152" s="17">
        <f t="shared" si="11"/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7">
        <f t="shared" si="10"/>
        <v>42601.854699074072</v>
      </c>
      <c r="T153" s="17">
        <f t="shared" si="11"/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7">
        <f t="shared" si="10"/>
        <v>42447.863553240735</v>
      </c>
      <c r="T154" s="17">
        <f t="shared" si="11"/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7">
        <f t="shared" si="10"/>
        <v>41811.536180555559</v>
      </c>
      <c r="T155" s="17">
        <f t="shared" si="11"/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7">
        <f t="shared" si="10"/>
        <v>41981.067523148144</v>
      </c>
      <c r="T156" s="17">
        <f t="shared" si="11"/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7">
        <f t="shared" si="10"/>
        <v>42469.68414351852</v>
      </c>
      <c r="T157" s="17">
        <f t="shared" si="11"/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7">
        <f t="shared" si="10"/>
        <v>42534.866875</v>
      </c>
      <c r="T158" s="17">
        <f t="shared" si="11"/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7">
        <f t="shared" si="10"/>
        <v>41830.858344907407</v>
      </c>
      <c r="T159" s="17">
        <f t="shared" si="11"/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7">
        <f t="shared" si="10"/>
        <v>42543.788564814815</v>
      </c>
      <c r="T160" s="17">
        <f t="shared" si="11"/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7">
        <f t="shared" si="10"/>
        <v>41975.642974537041</v>
      </c>
      <c r="T161" s="17">
        <f t="shared" si="11"/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7">
        <f t="shared" si="10"/>
        <v>41795.598923611113</v>
      </c>
      <c r="T162" s="17">
        <f t="shared" si="11"/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7">
        <f t="shared" si="10"/>
        <v>42508.179965277777</v>
      </c>
      <c r="T163" s="17">
        <f t="shared" si="11"/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7">
        <f t="shared" si="10"/>
        <v>41747.86986111111</v>
      </c>
      <c r="T164" s="17">
        <f t="shared" si="11"/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7">
        <f t="shared" si="10"/>
        <v>42399.707407407404</v>
      </c>
      <c r="T165" s="17">
        <f t="shared" si="11"/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7">
        <f t="shared" si="10"/>
        <v>42230.08116898148</v>
      </c>
      <c r="T166" s="17">
        <f t="shared" si="11"/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7">
        <f t="shared" si="10"/>
        <v>42286.749780092592</v>
      </c>
      <c r="T167" s="17">
        <f t="shared" si="11"/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7">
        <f t="shared" si="10"/>
        <v>42125.644467592589</v>
      </c>
      <c r="T168" s="17">
        <f t="shared" si="11"/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7">
        <f t="shared" si="10"/>
        <v>42289.94049768518</v>
      </c>
      <c r="T169" s="17">
        <f t="shared" si="11"/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7">
        <f t="shared" si="10"/>
        <v>42107.864722222221</v>
      </c>
      <c r="T170" s="17">
        <f t="shared" si="11"/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7">
        <f t="shared" si="10"/>
        <v>41809.389930555553</v>
      </c>
      <c r="T171" s="17">
        <f t="shared" si="11"/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7">
        <f t="shared" si="10"/>
        <v>41950.26694444444</v>
      </c>
      <c r="T172" s="17">
        <f t="shared" si="11"/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7">
        <f t="shared" si="10"/>
        <v>42061.963263888887</v>
      </c>
      <c r="T173" s="17">
        <f t="shared" si="11"/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7">
        <f t="shared" si="10"/>
        <v>41842.828680555554</v>
      </c>
      <c r="T174" s="17">
        <f t="shared" si="11"/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7">
        <f t="shared" si="10"/>
        <v>42437.64534722222</v>
      </c>
      <c r="T175" s="17">
        <f t="shared" si="11"/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7">
        <f t="shared" si="10"/>
        <v>41879.043530092589</v>
      </c>
      <c r="T176" s="17">
        <f t="shared" si="11"/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7">
        <f t="shared" si="10"/>
        <v>42020.587349537032</v>
      </c>
      <c r="T177" s="17">
        <f t="shared" si="11"/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7">
        <f t="shared" si="10"/>
        <v>41890.16269675926</v>
      </c>
      <c r="T178" s="17">
        <f t="shared" si="11"/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7">
        <f t="shared" si="10"/>
        <v>41872.807696759257</v>
      </c>
      <c r="T179" s="17">
        <f t="shared" si="11"/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7">
        <f t="shared" si="10"/>
        <v>42391.772997685184</v>
      </c>
      <c r="T180" s="17">
        <f t="shared" si="11"/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7">
        <f t="shared" si="10"/>
        <v>41848.772928240738</v>
      </c>
      <c r="T181" s="17">
        <f t="shared" si="11"/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7">
        <f t="shared" si="10"/>
        <v>41921.770439814813</v>
      </c>
      <c r="T182" s="17">
        <f t="shared" si="11"/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7">
        <f t="shared" si="10"/>
        <v>42021.301192129627</v>
      </c>
      <c r="T183" s="17">
        <f t="shared" si="11"/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7">
        <f t="shared" si="10"/>
        <v>42419.246168981481</v>
      </c>
      <c r="T184" s="17">
        <f t="shared" si="11"/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7">
        <f t="shared" si="10"/>
        <v>42174.780821759254</v>
      </c>
      <c r="T185" s="17">
        <f t="shared" si="11"/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7">
        <f t="shared" si="10"/>
        <v>41856.672152777777</v>
      </c>
      <c r="T186" s="17">
        <f t="shared" si="11"/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7">
        <f t="shared" si="10"/>
        <v>42417.675879629634</v>
      </c>
      <c r="T187" s="17">
        <f t="shared" si="11"/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7">
        <f t="shared" si="10"/>
        <v>42057.190960648149</v>
      </c>
      <c r="T188" s="17">
        <f t="shared" si="11"/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7">
        <f t="shared" si="10"/>
        <v>41878.911550925928</v>
      </c>
      <c r="T189" s="17">
        <f t="shared" si="11"/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7">
        <f t="shared" si="10"/>
        <v>41990.584108796291</v>
      </c>
      <c r="T190" s="17">
        <f t="shared" si="11"/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7">
        <f t="shared" si="10"/>
        <v>42408.999571759254</v>
      </c>
      <c r="T191" s="17">
        <f t="shared" si="11"/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7">
        <f t="shared" si="10"/>
        <v>42217.670104166667</v>
      </c>
      <c r="T192" s="17">
        <f t="shared" si="11"/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7">
        <f t="shared" si="10"/>
        <v>42282.655543981484</v>
      </c>
      <c r="T193" s="17">
        <f t="shared" si="11"/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7">
        <f t="shared" ref="S194:S251" si="14">(((J194/60)/60)/24)+DATE(1970,1,1)</f>
        <v>42768.97084490741</v>
      </c>
      <c r="T194" s="17">
        <f t="shared" ref="T194:T251" si="15">(((I194/60)/60)/24)+DATE(1970,1,1)</f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7">
        <f t="shared" si="14"/>
        <v>41765.938657407409</v>
      </c>
      <c r="T195" s="17">
        <f t="shared" si="15"/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7">
        <f t="shared" si="14"/>
        <v>42322.025115740747</v>
      </c>
      <c r="T196" s="17">
        <f t="shared" si="15"/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7">
        <f t="shared" si="14"/>
        <v>42374.655081018514</v>
      </c>
      <c r="T197" s="17">
        <f t="shared" si="15"/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7">
        <f t="shared" si="14"/>
        <v>41941.585231481484</v>
      </c>
      <c r="T198" s="17">
        <f t="shared" si="15"/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7">
        <f t="shared" si="14"/>
        <v>42293.809212962966</v>
      </c>
      <c r="T199" s="17">
        <f t="shared" si="15"/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7">
        <f t="shared" si="14"/>
        <v>42067.947337962964</v>
      </c>
      <c r="T200" s="17">
        <f t="shared" si="15"/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7">
        <f t="shared" si="14"/>
        <v>41903.882951388885</v>
      </c>
      <c r="T201" s="17">
        <f t="shared" si="15"/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7">
        <f t="shared" si="14"/>
        <v>41804.937083333331</v>
      </c>
      <c r="T202" s="17">
        <f t="shared" si="15"/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7">
        <f t="shared" si="14"/>
        <v>42497.070775462969</v>
      </c>
      <c r="T203" s="17">
        <f t="shared" si="15"/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7">
        <f t="shared" si="14"/>
        <v>41869.798726851855</v>
      </c>
      <c r="T204" s="17">
        <f t="shared" si="15"/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7">
        <f t="shared" si="14"/>
        <v>42305.670914351853</v>
      </c>
      <c r="T205" s="17">
        <f t="shared" si="15"/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7">
        <f t="shared" si="14"/>
        <v>42144.231527777782</v>
      </c>
      <c r="T206" s="17">
        <f t="shared" si="15"/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7">
        <f t="shared" si="14"/>
        <v>41995.084074074075</v>
      </c>
      <c r="T207" s="17">
        <f t="shared" si="15"/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7">
        <f t="shared" si="14"/>
        <v>42074.219699074078</v>
      </c>
      <c r="T208" s="17">
        <f t="shared" si="15"/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7">
        <f t="shared" si="14"/>
        <v>41904.650578703702</v>
      </c>
      <c r="T209" s="17">
        <f t="shared" si="15"/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7">
        <f t="shared" si="14"/>
        <v>41991.022488425922</v>
      </c>
      <c r="T210" s="17">
        <f t="shared" si="15"/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7">
        <f t="shared" si="14"/>
        <v>42169.958506944444</v>
      </c>
      <c r="T211" s="17">
        <f t="shared" si="15"/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7">
        <f t="shared" si="14"/>
        <v>41905.636469907404</v>
      </c>
      <c r="T212" s="17">
        <f t="shared" si="15"/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7">
        <f t="shared" si="14"/>
        <v>41761.810150462967</v>
      </c>
      <c r="T213" s="17">
        <f t="shared" si="15"/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7">
        <f t="shared" si="14"/>
        <v>41865.878657407404</v>
      </c>
      <c r="T214" s="17">
        <f t="shared" si="15"/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7">
        <f t="shared" si="14"/>
        <v>42613.841261574074</v>
      </c>
      <c r="T215" s="17">
        <f t="shared" si="15"/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7">
        <f t="shared" si="14"/>
        <v>42534.933321759265</v>
      </c>
      <c r="T216" s="17">
        <f t="shared" si="15"/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7">
        <f t="shared" si="14"/>
        <v>42446.060694444444</v>
      </c>
      <c r="T217" s="17">
        <f t="shared" si="15"/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7">
        <f t="shared" si="14"/>
        <v>42421.141469907408</v>
      </c>
      <c r="T218" s="17">
        <f t="shared" si="15"/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7">
        <f t="shared" si="14"/>
        <v>42523.739212962959</v>
      </c>
      <c r="T219" s="17">
        <f t="shared" si="15"/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7">
        <f t="shared" si="14"/>
        <v>41833.951516203706</v>
      </c>
      <c r="T220" s="17">
        <f t="shared" si="15"/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7">
        <f t="shared" si="14"/>
        <v>42479.039212962962</v>
      </c>
      <c r="T221" s="17">
        <f t="shared" si="15"/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7">
        <f t="shared" si="14"/>
        <v>42235.117476851854</v>
      </c>
      <c r="T222" s="17">
        <f t="shared" si="15"/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7">
        <f t="shared" si="14"/>
        <v>42718.963599537034</v>
      </c>
      <c r="T223" s="17">
        <f t="shared" si="15"/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7">
        <f t="shared" si="14"/>
        <v>42031.666898148149</v>
      </c>
      <c r="T224" s="17">
        <f t="shared" si="15"/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7">
        <f t="shared" si="14"/>
        <v>42078.34520833334</v>
      </c>
      <c r="T225" s="17">
        <f t="shared" si="15"/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7">
        <f t="shared" si="14"/>
        <v>41905.795706018522</v>
      </c>
      <c r="T226" s="17">
        <f t="shared" si="15"/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7">
        <f t="shared" si="14"/>
        <v>42695.7105787037</v>
      </c>
      <c r="T227" s="17">
        <f t="shared" si="15"/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7">
        <f t="shared" si="14"/>
        <v>42510.938900462963</v>
      </c>
      <c r="T228" s="17">
        <f t="shared" si="15"/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7">
        <f t="shared" si="14"/>
        <v>42511.698101851856</v>
      </c>
      <c r="T229" s="17">
        <f t="shared" si="15"/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7">
        <f t="shared" si="14"/>
        <v>42041.581307870365</v>
      </c>
      <c r="T230" s="17">
        <f t="shared" si="15"/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7">
        <f t="shared" si="14"/>
        <v>42307.189270833333</v>
      </c>
      <c r="T231" s="17">
        <f t="shared" si="15"/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7">
        <f t="shared" si="14"/>
        <v>42353.761759259258</v>
      </c>
      <c r="T232" s="17">
        <f t="shared" si="15"/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7">
        <f t="shared" si="14"/>
        <v>42058.603877314818</v>
      </c>
      <c r="T233" s="17">
        <f t="shared" si="15"/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7">
        <f t="shared" si="14"/>
        <v>42304.940960648149</v>
      </c>
      <c r="T234" s="17">
        <f t="shared" si="15"/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7">
        <f t="shared" si="14"/>
        <v>42538.742893518516</v>
      </c>
      <c r="T235" s="17">
        <f t="shared" si="15"/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7">
        <f t="shared" si="14"/>
        <v>42122.732499999998</v>
      </c>
      <c r="T236" s="17">
        <f t="shared" si="15"/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7">
        <f t="shared" si="14"/>
        <v>42209.67288194444</v>
      </c>
      <c r="T237" s="17">
        <f t="shared" si="15"/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7">
        <f t="shared" si="14"/>
        <v>41990.506377314814</v>
      </c>
      <c r="T238" s="17">
        <f t="shared" si="15"/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7">
        <f t="shared" si="14"/>
        <v>42039.194988425923</v>
      </c>
      <c r="T239" s="17">
        <f t="shared" si="15"/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7">
        <f t="shared" si="14"/>
        <v>41890.086805555555</v>
      </c>
      <c r="T240" s="17">
        <f t="shared" si="15"/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7">
        <f t="shared" si="14"/>
        <v>42495.722187499996</v>
      </c>
      <c r="T241" s="17">
        <f t="shared" si="15"/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7">
        <f t="shared" si="14"/>
        <v>42570.850381944445</v>
      </c>
      <c r="T242" s="17">
        <f t="shared" si="15"/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7">
        <f t="shared" si="14"/>
        <v>41927.124884259261</v>
      </c>
      <c r="T243" s="17">
        <f t="shared" si="15"/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7">
        <f t="shared" si="14"/>
        <v>42730.903726851851</v>
      </c>
      <c r="T244" s="17">
        <f t="shared" si="15"/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7">
        <f t="shared" si="14"/>
        <v>42475.848067129627</v>
      </c>
      <c r="T245" s="17">
        <f t="shared" si="15"/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7">
        <f t="shared" si="14"/>
        <v>42188.83293981482</v>
      </c>
      <c r="T246" s="17">
        <f t="shared" si="15"/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7">
        <f t="shared" si="14"/>
        <v>42053.049375000002</v>
      </c>
      <c r="T247" s="17">
        <f t="shared" si="15"/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7">
        <f t="shared" si="14"/>
        <v>41883.916678240741</v>
      </c>
      <c r="T248" s="17">
        <f t="shared" si="15"/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7">
        <f t="shared" si="14"/>
        <v>42767.031678240746</v>
      </c>
      <c r="T249" s="17">
        <f t="shared" si="15"/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7">
        <f t="shared" si="14"/>
        <v>42029.135879629626</v>
      </c>
      <c r="T250" s="17">
        <f t="shared" si="15"/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7">
        <f t="shared" si="14"/>
        <v>42358.573182870372</v>
      </c>
      <c r="T251" s="17">
        <f t="shared" si="15"/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E326-94B8-44E4-8667-897312F3B8A1}">
  <dimension ref="A1:T413"/>
  <sheetViews>
    <sheetView workbookViewId="0">
      <selection activeCell="B4" sqref="B4"/>
    </sheetView>
  </sheetViews>
  <sheetFormatPr defaultRowHeight="15" x14ac:dyDescent="0.25"/>
  <cols>
    <col min="1" max="1" width="8.85546875"/>
    <col min="2" max="2" width="38.42578125" customWidth="1"/>
    <col min="3" max="3" width="40.28515625" style="20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" bestFit="1" customWidth="1"/>
    <col min="17" max="17" width="41.140625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640</v>
      </c>
      <c r="B2" s="9" t="s">
        <v>641</v>
      </c>
      <c r="C2" s="3" t="s">
        <v>4750</v>
      </c>
      <c r="D2" s="5">
        <v>70</v>
      </c>
      <c r="E2" s="7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>
        <f t="shared" ref="O2:O21" si="0">ROUND(E2/D2*100,0)</f>
        <v>144</v>
      </c>
      <c r="P2">
        <f t="shared" ref="P2:P21" si="1">IFERROR(ROUND(E2/L2,2),0)</f>
        <v>50.5</v>
      </c>
      <c r="Q2" s="11" t="s">
        <v>8317</v>
      </c>
      <c r="R2" t="s">
        <v>8319</v>
      </c>
      <c r="S2" s="17">
        <f t="shared" ref="S2:S21" si="2">(((J2/60)/60)/24)+DATE(1970,1,1)</f>
        <v>42683.420312500006</v>
      </c>
      <c r="T2" s="17">
        <f t="shared" ref="T2:T21" si="3">(((I2/60)/60)/24)+DATE(1970,1,1)</f>
        <v>42698.958333333328</v>
      </c>
    </row>
    <row r="3" spans="1:20" ht="60" x14ac:dyDescent="0.25">
      <c r="A3">
        <v>641</v>
      </c>
      <c r="B3" s="9" t="s">
        <v>642</v>
      </c>
      <c r="C3" s="3" t="s">
        <v>4751</v>
      </c>
      <c r="D3" s="5">
        <v>40000</v>
      </c>
      <c r="E3" s="7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>
        <f t="shared" si="0"/>
        <v>119</v>
      </c>
      <c r="P3">
        <f t="shared" si="1"/>
        <v>151.32</v>
      </c>
      <c r="Q3" s="11" t="s">
        <v>8317</v>
      </c>
      <c r="R3" t="s">
        <v>8319</v>
      </c>
      <c r="S3" s="17">
        <f t="shared" si="2"/>
        <v>42199.57</v>
      </c>
      <c r="T3" s="17">
        <f t="shared" si="3"/>
        <v>42229.57</v>
      </c>
    </row>
    <row r="4" spans="1:20" ht="60" x14ac:dyDescent="0.25">
      <c r="A4">
        <v>642</v>
      </c>
      <c r="B4" s="9" t="s">
        <v>643</v>
      </c>
      <c r="C4" s="3" t="s">
        <v>4752</v>
      </c>
      <c r="D4" s="5">
        <v>20000</v>
      </c>
      <c r="E4" s="7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>
        <f t="shared" si="0"/>
        <v>1460</v>
      </c>
      <c r="P4">
        <f t="shared" si="1"/>
        <v>134.36000000000001</v>
      </c>
      <c r="Q4" s="11" t="s">
        <v>8317</v>
      </c>
      <c r="R4" t="s">
        <v>8319</v>
      </c>
      <c r="S4" s="17">
        <f t="shared" si="2"/>
        <v>42199.651319444441</v>
      </c>
      <c r="T4" s="17">
        <f t="shared" si="3"/>
        <v>42235.651319444441</v>
      </c>
    </row>
    <row r="5" spans="1:20" ht="45" x14ac:dyDescent="0.25">
      <c r="A5">
        <v>643</v>
      </c>
      <c r="B5" s="9" t="s">
        <v>644</v>
      </c>
      <c r="C5" s="3" t="s">
        <v>4753</v>
      </c>
      <c r="D5" s="5">
        <v>25000</v>
      </c>
      <c r="E5" s="7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>
        <f t="shared" si="0"/>
        <v>106</v>
      </c>
      <c r="P5">
        <f t="shared" si="1"/>
        <v>174.03</v>
      </c>
      <c r="Q5" s="11" t="s">
        <v>8317</v>
      </c>
      <c r="R5" t="s">
        <v>8319</v>
      </c>
      <c r="S5" s="17">
        <f t="shared" si="2"/>
        <v>42100.642071759255</v>
      </c>
      <c r="T5" s="17">
        <f t="shared" si="3"/>
        <v>42155.642071759255</v>
      </c>
    </row>
    <row r="6" spans="1:20" ht="60" x14ac:dyDescent="0.25">
      <c r="A6">
        <v>644</v>
      </c>
      <c r="B6" s="9" t="s">
        <v>645</v>
      </c>
      <c r="C6" s="3" t="s">
        <v>4754</v>
      </c>
      <c r="D6" s="5">
        <v>25000</v>
      </c>
      <c r="E6" s="7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>
        <f t="shared" si="0"/>
        <v>300</v>
      </c>
      <c r="P6">
        <f t="shared" si="1"/>
        <v>73.489999999999995</v>
      </c>
      <c r="Q6" s="11" t="s">
        <v>8317</v>
      </c>
      <c r="R6" t="s">
        <v>8319</v>
      </c>
      <c r="S6" s="17">
        <f t="shared" si="2"/>
        <v>41898.665960648148</v>
      </c>
      <c r="T6" s="17">
        <f t="shared" si="3"/>
        <v>41941.041666666664</v>
      </c>
    </row>
    <row r="7" spans="1:20" ht="30" x14ac:dyDescent="0.25">
      <c r="A7">
        <v>645</v>
      </c>
      <c r="B7" s="9" t="s">
        <v>646</v>
      </c>
      <c r="C7" s="3" t="s">
        <v>4755</v>
      </c>
      <c r="D7" s="5">
        <v>2000</v>
      </c>
      <c r="E7" s="7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>
        <f t="shared" si="0"/>
        <v>279</v>
      </c>
      <c r="P7">
        <f t="shared" si="1"/>
        <v>23.52</v>
      </c>
      <c r="Q7" s="11" t="s">
        <v>8317</v>
      </c>
      <c r="R7" t="s">
        <v>8319</v>
      </c>
      <c r="S7" s="17">
        <f t="shared" si="2"/>
        <v>42564.026319444441</v>
      </c>
      <c r="T7" s="17">
        <f t="shared" si="3"/>
        <v>42594.026319444441</v>
      </c>
    </row>
    <row r="8" spans="1:20" ht="60" x14ac:dyDescent="0.25">
      <c r="A8">
        <v>646</v>
      </c>
      <c r="B8" s="9" t="s">
        <v>647</v>
      </c>
      <c r="C8" s="3" t="s">
        <v>4756</v>
      </c>
      <c r="D8" s="5">
        <v>800</v>
      </c>
      <c r="E8" s="7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>
        <f t="shared" si="0"/>
        <v>132</v>
      </c>
      <c r="P8">
        <f t="shared" si="1"/>
        <v>39.07</v>
      </c>
      <c r="Q8" s="11" t="s">
        <v>8317</v>
      </c>
      <c r="R8" t="s">
        <v>8319</v>
      </c>
      <c r="S8" s="17">
        <f t="shared" si="2"/>
        <v>41832.852627314816</v>
      </c>
      <c r="T8" s="17">
        <f t="shared" si="3"/>
        <v>41862.852627314816</v>
      </c>
    </row>
    <row r="9" spans="1:20" ht="60" x14ac:dyDescent="0.25">
      <c r="A9">
        <v>647</v>
      </c>
      <c r="B9" s="9" t="s">
        <v>648</v>
      </c>
      <c r="C9" s="3" t="s">
        <v>4757</v>
      </c>
      <c r="D9" s="5">
        <v>2000</v>
      </c>
      <c r="E9" s="7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>
        <f t="shared" si="0"/>
        <v>107</v>
      </c>
      <c r="P9">
        <f t="shared" si="1"/>
        <v>125.94</v>
      </c>
      <c r="Q9" s="11" t="s">
        <v>8317</v>
      </c>
      <c r="R9" t="s">
        <v>8319</v>
      </c>
      <c r="S9" s="17">
        <f t="shared" si="2"/>
        <v>42416.767928240741</v>
      </c>
      <c r="T9" s="17">
        <f t="shared" si="3"/>
        <v>42446.726261574076</v>
      </c>
    </row>
    <row r="10" spans="1:20" ht="30" x14ac:dyDescent="0.25">
      <c r="A10">
        <v>648</v>
      </c>
      <c r="B10" s="9" t="s">
        <v>649</v>
      </c>
      <c r="C10" s="3" t="s">
        <v>4758</v>
      </c>
      <c r="D10" s="5">
        <v>35000</v>
      </c>
      <c r="E10" s="7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>
        <f t="shared" si="0"/>
        <v>127</v>
      </c>
      <c r="P10">
        <f t="shared" si="1"/>
        <v>1644</v>
      </c>
      <c r="Q10" s="11" t="s">
        <v>8317</v>
      </c>
      <c r="R10" t="s">
        <v>8319</v>
      </c>
      <c r="S10" s="17">
        <f t="shared" si="2"/>
        <v>41891.693379629629</v>
      </c>
      <c r="T10" s="17">
        <f t="shared" si="3"/>
        <v>41926.693379629629</v>
      </c>
    </row>
    <row r="11" spans="1:20" ht="60" x14ac:dyDescent="0.25">
      <c r="A11">
        <v>649</v>
      </c>
      <c r="B11" s="9" t="s">
        <v>650</v>
      </c>
      <c r="C11" s="3" t="s">
        <v>4759</v>
      </c>
      <c r="D11" s="5">
        <v>2500</v>
      </c>
      <c r="E11" s="7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>
        <f t="shared" si="0"/>
        <v>140</v>
      </c>
      <c r="P11">
        <f t="shared" si="1"/>
        <v>42.67</v>
      </c>
      <c r="Q11" s="11" t="s">
        <v>8317</v>
      </c>
      <c r="R11" t="s">
        <v>8319</v>
      </c>
      <c r="S11" s="17">
        <f t="shared" si="2"/>
        <v>41877.912187499998</v>
      </c>
      <c r="T11" s="17">
        <f t="shared" si="3"/>
        <v>41898.912187499998</v>
      </c>
    </row>
    <row r="12" spans="1:20" ht="60" x14ac:dyDescent="0.25">
      <c r="A12">
        <v>650</v>
      </c>
      <c r="B12" s="9" t="s">
        <v>651</v>
      </c>
      <c r="C12" s="3" t="s">
        <v>4760</v>
      </c>
      <c r="D12" s="5">
        <v>1500</v>
      </c>
      <c r="E12" s="7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>
        <f t="shared" si="0"/>
        <v>112</v>
      </c>
      <c r="P12">
        <f t="shared" si="1"/>
        <v>35.130000000000003</v>
      </c>
      <c r="Q12" s="11" t="s">
        <v>8317</v>
      </c>
      <c r="R12" t="s">
        <v>8319</v>
      </c>
      <c r="S12" s="17">
        <f t="shared" si="2"/>
        <v>41932.036851851852</v>
      </c>
      <c r="T12" s="17">
        <f t="shared" si="3"/>
        <v>41992.078518518523</v>
      </c>
    </row>
    <row r="13" spans="1:20" ht="60" x14ac:dyDescent="0.25">
      <c r="A13">
        <v>651</v>
      </c>
      <c r="B13" s="9" t="s">
        <v>652</v>
      </c>
      <c r="C13" s="3" t="s">
        <v>4761</v>
      </c>
      <c r="D13" s="5">
        <v>25000</v>
      </c>
      <c r="E13" s="7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>
        <f t="shared" si="0"/>
        <v>101</v>
      </c>
      <c r="P13">
        <f t="shared" si="1"/>
        <v>239.35</v>
      </c>
      <c r="Q13" s="11" t="s">
        <v>8317</v>
      </c>
      <c r="R13" t="s">
        <v>8319</v>
      </c>
      <c r="S13" s="17">
        <f t="shared" si="2"/>
        <v>41956.017488425925</v>
      </c>
      <c r="T13" s="17">
        <f t="shared" si="3"/>
        <v>41986.017488425925</v>
      </c>
    </row>
    <row r="14" spans="1:20" ht="60" x14ac:dyDescent="0.25">
      <c r="A14">
        <v>652</v>
      </c>
      <c r="B14" s="9" t="s">
        <v>653</v>
      </c>
      <c r="C14" s="3" t="s">
        <v>4762</v>
      </c>
      <c r="D14" s="5">
        <v>3000</v>
      </c>
      <c r="E14" s="7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>
        <f t="shared" si="0"/>
        <v>100</v>
      </c>
      <c r="P14">
        <f t="shared" si="1"/>
        <v>107.64</v>
      </c>
      <c r="Q14" s="11" t="s">
        <v>8317</v>
      </c>
      <c r="R14" t="s">
        <v>8319</v>
      </c>
      <c r="S14" s="17">
        <f t="shared" si="2"/>
        <v>42675.690393518518</v>
      </c>
      <c r="T14" s="17">
        <f t="shared" si="3"/>
        <v>42705.732060185182</v>
      </c>
    </row>
    <row r="15" spans="1:20" ht="60" x14ac:dyDescent="0.25">
      <c r="A15">
        <v>653</v>
      </c>
      <c r="B15" s="9" t="s">
        <v>654</v>
      </c>
      <c r="C15" s="3" t="s">
        <v>4763</v>
      </c>
      <c r="D15" s="5">
        <v>75000</v>
      </c>
      <c r="E15" s="7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>
        <f t="shared" si="0"/>
        <v>141</v>
      </c>
      <c r="P15">
        <f t="shared" si="1"/>
        <v>95.83</v>
      </c>
      <c r="Q15" s="11" t="s">
        <v>8317</v>
      </c>
      <c r="R15" t="s">
        <v>8319</v>
      </c>
      <c r="S15" s="17">
        <f t="shared" si="2"/>
        <v>42199.618518518517</v>
      </c>
      <c r="T15" s="17">
        <f t="shared" si="3"/>
        <v>42236.618518518517</v>
      </c>
    </row>
    <row r="16" spans="1:20" ht="60" x14ac:dyDescent="0.25">
      <c r="A16">
        <v>654</v>
      </c>
      <c r="B16" s="9" t="s">
        <v>655</v>
      </c>
      <c r="C16" s="3" t="s">
        <v>4764</v>
      </c>
      <c r="D16" s="5">
        <v>12000</v>
      </c>
      <c r="E16" s="7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>
        <f t="shared" si="0"/>
        <v>267</v>
      </c>
      <c r="P16">
        <f t="shared" si="1"/>
        <v>31.66</v>
      </c>
      <c r="Q16" s="11" t="s">
        <v>8317</v>
      </c>
      <c r="R16" t="s">
        <v>8319</v>
      </c>
      <c r="S16" s="17">
        <f t="shared" si="2"/>
        <v>42163.957326388889</v>
      </c>
      <c r="T16" s="17">
        <f t="shared" si="3"/>
        <v>42193.957326388889</v>
      </c>
    </row>
    <row r="17" spans="1:20" ht="45" x14ac:dyDescent="0.25">
      <c r="A17">
        <v>655</v>
      </c>
      <c r="B17" s="9" t="s">
        <v>656</v>
      </c>
      <c r="C17" s="3" t="s">
        <v>4765</v>
      </c>
      <c r="D17" s="5">
        <v>8000</v>
      </c>
      <c r="E17" s="7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>
        <f t="shared" si="0"/>
        <v>147</v>
      </c>
      <c r="P17">
        <f t="shared" si="1"/>
        <v>42.89</v>
      </c>
      <c r="Q17" s="11" t="s">
        <v>8317</v>
      </c>
      <c r="R17" t="s">
        <v>8319</v>
      </c>
      <c r="S17" s="17">
        <f t="shared" si="2"/>
        <v>42045.957314814819</v>
      </c>
      <c r="T17" s="17">
        <f t="shared" si="3"/>
        <v>42075.915648148148</v>
      </c>
    </row>
    <row r="18" spans="1:20" ht="60" x14ac:dyDescent="0.25">
      <c r="A18">
        <v>656</v>
      </c>
      <c r="B18" s="9" t="s">
        <v>657</v>
      </c>
      <c r="C18" s="3" t="s">
        <v>4766</v>
      </c>
      <c r="D18" s="5">
        <v>5000</v>
      </c>
      <c r="E18" s="7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>
        <f t="shared" si="0"/>
        <v>214</v>
      </c>
      <c r="P18">
        <f t="shared" si="1"/>
        <v>122.74</v>
      </c>
      <c r="Q18" s="11" t="s">
        <v>8317</v>
      </c>
      <c r="R18" t="s">
        <v>8319</v>
      </c>
      <c r="S18" s="17">
        <f t="shared" si="2"/>
        <v>42417.804618055554</v>
      </c>
      <c r="T18" s="17">
        <f t="shared" si="3"/>
        <v>42477.762951388882</v>
      </c>
    </row>
    <row r="19" spans="1:20" ht="60" x14ac:dyDescent="0.25">
      <c r="A19">
        <v>657</v>
      </c>
      <c r="B19" s="9" t="s">
        <v>658</v>
      </c>
      <c r="C19" s="3" t="s">
        <v>4767</v>
      </c>
      <c r="D19" s="5">
        <v>15000</v>
      </c>
      <c r="E19" s="7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>
        <f t="shared" si="0"/>
        <v>126</v>
      </c>
      <c r="P19">
        <f t="shared" si="1"/>
        <v>190.45</v>
      </c>
      <c r="Q19" s="11" t="s">
        <v>8317</v>
      </c>
      <c r="R19" t="s">
        <v>8319</v>
      </c>
      <c r="S19" s="17">
        <f t="shared" si="2"/>
        <v>42331.84574074074</v>
      </c>
      <c r="T19" s="17">
        <f t="shared" si="3"/>
        <v>42361.84574074074</v>
      </c>
    </row>
    <row r="20" spans="1:20" ht="60" x14ac:dyDescent="0.25">
      <c r="A20">
        <v>658</v>
      </c>
      <c r="B20" s="9" t="s">
        <v>659</v>
      </c>
      <c r="C20" s="3" t="s">
        <v>4768</v>
      </c>
      <c r="D20" s="5">
        <v>28888</v>
      </c>
      <c r="E20" s="7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>
        <f t="shared" si="0"/>
        <v>104</v>
      </c>
      <c r="P20">
        <f t="shared" si="1"/>
        <v>109.34</v>
      </c>
      <c r="Q20" s="11" t="s">
        <v>8317</v>
      </c>
      <c r="R20" t="s">
        <v>8319</v>
      </c>
      <c r="S20" s="17">
        <f t="shared" si="2"/>
        <v>42179.160752314812</v>
      </c>
      <c r="T20" s="17">
        <f t="shared" si="3"/>
        <v>42211.75</v>
      </c>
    </row>
    <row r="21" spans="1:20" x14ac:dyDescent="0.25">
      <c r="A21">
        <v>659</v>
      </c>
      <c r="B21" s="9" t="s">
        <v>660</v>
      </c>
      <c r="C21" s="3" t="s">
        <v>4769</v>
      </c>
      <c r="D21" s="5">
        <v>3000</v>
      </c>
      <c r="E21" s="7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>
        <f t="shared" si="0"/>
        <v>101</v>
      </c>
      <c r="P21">
        <f t="shared" si="1"/>
        <v>143.66999999999999</v>
      </c>
      <c r="Q21" s="11" t="s">
        <v>8317</v>
      </c>
      <c r="R21" t="s">
        <v>8319</v>
      </c>
      <c r="S21" s="17">
        <f t="shared" si="2"/>
        <v>42209.593692129631</v>
      </c>
      <c r="T21" s="17">
        <f t="shared" si="3"/>
        <v>42239.593692129631</v>
      </c>
    </row>
    <row r="22" spans="1:20" x14ac:dyDescent="0.25">
      <c r="B22" s="9"/>
      <c r="C22" s="3"/>
      <c r="D22" s="5"/>
      <c r="E22" s="7"/>
      <c r="Q22" s="11"/>
      <c r="S22" s="17"/>
      <c r="T22" s="17"/>
    </row>
    <row r="23" spans="1:20" x14ac:dyDescent="0.25">
      <c r="B23" s="9"/>
      <c r="C23" s="3"/>
      <c r="D23" s="5"/>
      <c r="E23" s="7"/>
      <c r="Q23" s="11"/>
      <c r="S23" s="17"/>
      <c r="T23" s="17"/>
    </row>
    <row r="24" spans="1:20" x14ac:dyDescent="0.25">
      <c r="B24" s="9"/>
      <c r="C24" s="3"/>
      <c r="D24" s="5"/>
      <c r="E24" s="7"/>
      <c r="Q24" s="11"/>
      <c r="S24" s="17"/>
      <c r="T24" s="17"/>
    </row>
    <row r="25" spans="1:20" x14ac:dyDescent="0.25">
      <c r="B25" s="9"/>
      <c r="C25" s="3"/>
      <c r="D25" s="5"/>
      <c r="E25" s="7"/>
      <c r="Q25" s="11"/>
      <c r="S25" s="17"/>
      <c r="T25" s="17"/>
    </row>
    <row r="26" spans="1:20" x14ac:dyDescent="0.25">
      <c r="B26" s="9"/>
      <c r="C26" s="3"/>
      <c r="D26" s="5"/>
      <c r="E26" s="7"/>
      <c r="Q26" s="11"/>
      <c r="S26" s="17"/>
      <c r="T26" s="17"/>
    </row>
    <row r="27" spans="1:20" x14ac:dyDescent="0.25">
      <c r="B27" s="9"/>
      <c r="C27" s="3"/>
      <c r="D27" s="5"/>
      <c r="E27" s="7"/>
      <c r="Q27" s="11"/>
      <c r="S27" s="17"/>
      <c r="T27" s="17"/>
    </row>
    <row r="28" spans="1:20" x14ac:dyDescent="0.25">
      <c r="B28" s="9"/>
      <c r="C28" s="3"/>
      <c r="D28" s="5"/>
      <c r="E28" s="7"/>
      <c r="Q28" s="11"/>
      <c r="S28" s="17"/>
      <c r="T28" s="17"/>
    </row>
    <row r="29" spans="1:20" x14ac:dyDescent="0.25">
      <c r="B29" s="9"/>
      <c r="C29" s="3"/>
      <c r="D29" s="5"/>
      <c r="E29" s="7"/>
      <c r="Q29" s="11"/>
      <c r="S29" s="17"/>
      <c r="T29" s="17"/>
    </row>
    <row r="30" spans="1:20" x14ac:dyDescent="0.25">
      <c r="B30" s="9"/>
      <c r="C30" s="3"/>
      <c r="D30" s="5"/>
      <c r="E30" s="7"/>
      <c r="Q30" s="11"/>
      <c r="S30" s="17"/>
      <c r="T30" s="17"/>
    </row>
    <row r="31" spans="1:20" x14ac:dyDescent="0.25">
      <c r="B31" s="9"/>
      <c r="C31" s="3"/>
      <c r="D31" s="5"/>
      <c r="E31" s="7"/>
      <c r="Q31" s="11"/>
      <c r="S31" s="17"/>
      <c r="T31" s="17"/>
    </row>
    <row r="32" spans="1:20" x14ac:dyDescent="0.25">
      <c r="B32" s="9"/>
      <c r="C32" s="3"/>
      <c r="D32" s="5"/>
      <c r="E32" s="7"/>
      <c r="Q32" s="11"/>
      <c r="S32" s="17"/>
      <c r="T32" s="17"/>
    </row>
    <row r="33" spans="2:20" x14ac:dyDescent="0.25">
      <c r="B33" s="9"/>
      <c r="C33" s="3"/>
      <c r="D33" s="5"/>
      <c r="E33" s="7"/>
      <c r="Q33" s="11"/>
      <c r="S33" s="17"/>
      <c r="T33" s="17"/>
    </row>
    <row r="34" spans="2:20" x14ac:dyDescent="0.25">
      <c r="B34" s="9"/>
      <c r="C34" s="3"/>
      <c r="D34" s="5"/>
      <c r="E34" s="7"/>
      <c r="Q34" s="11"/>
      <c r="S34" s="17"/>
      <c r="T34" s="17"/>
    </row>
    <row r="35" spans="2:20" x14ac:dyDescent="0.25">
      <c r="B35" s="9"/>
      <c r="C35" s="3"/>
      <c r="D35" s="5"/>
      <c r="E35" s="7"/>
      <c r="Q35" s="11"/>
      <c r="S35" s="17"/>
      <c r="T35" s="17"/>
    </row>
    <row r="36" spans="2:20" x14ac:dyDescent="0.25">
      <c r="B36" s="9"/>
      <c r="C36" s="3"/>
      <c r="D36" s="5"/>
      <c r="E36" s="7"/>
      <c r="Q36" s="11"/>
      <c r="S36" s="17"/>
      <c r="T36" s="17"/>
    </row>
    <row r="37" spans="2:20" x14ac:dyDescent="0.25">
      <c r="B37" s="9"/>
      <c r="C37" s="3"/>
      <c r="D37" s="5"/>
      <c r="E37" s="7"/>
      <c r="Q37" s="11"/>
      <c r="S37" s="17"/>
      <c r="T37" s="17"/>
    </row>
    <row r="38" spans="2:20" x14ac:dyDescent="0.25">
      <c r="B38" s="9"/>
      <c r="C38" s="3"/>
      <c r="D38" s="5"/>
      <c r="E38" s="7"/>
      <c r="Q38" s="11"/>
      <c r="S38" s="17"/>
      <c r="T38" s="17"/>
    </row>
    <row r="39" spans="2:20" x14ac:dyDescent="0.25">
      <c r="B39" s="9"/>
      <c r="C39" s="3"/>
      <c r="D39" s="5"/>
      <c r="E39" s="7"/>
      <c r="Q39" s="11"/>
      <c r="S39" s="17"/>
      <c r="T39" s="17"/>
    </row>
    <row r="40" spans="2:20" x14ac:dyDescent="0.25">
      <c r="B40" s="9"/>
      <c r="C40" s="3"/>
      <c r="D40" s="5"/>
      <c r="E40" s="7"/>
      <c r="Q40" s="11"/>
      <c r="S40" s="17"/>
      <c r="T40" s="17"/>
    </row>
    <row r="41" spans="2:20" x14ac:dyDescent="0.25">
      <c r="B41" s="9"/>
      <c r="C41" s="3"/>
      <c r="D41" s="5"/>
      <c r="E41" s="7"/>
      <c r="Q41" s="11"/>
      <c r="S41" s="17"/>
      <c r="T41" s="17"/>
    </row>
    <row r="42" spans="2:20" x14ac:dyDescent="0.25">
      <c r="B42" s="9"/>
      <c r="C42" s="3"/>
      <c r="D42" s="5"/>
      <c r="E42" s="7"/>
      <c r="Q42" s="11"/>
      <c r="S42" s="17"/>
      <c r="T42" s="17"/>
    </row>
    <row r="43" spans="2:20" x14ac:dyDescent="0.25">
      <c r="B43" s="9"/>
      <c r="C43" s="3"/>
      <c r="D43" s="5"/>
      <c r="E43" s="7"/>
      <c r="Q43" s="11"/>
      <c r="S43" s="17"/>
      <c r="T43" s="17"/>
    </row>
    <row r="44" spans="2:20" x14ac:dyDescent="0.25">
      <c r="B44" s="9"/>
      <c r="C44" s="3"/>
      <c r="D44" s="5"/>
      <c r="E44" s="7"/>
      <c r="Q44" s="11"/>
      <c r="S44" s="17"/>
      <c r="T44" s="17"/>
    </row>
    <row r="45" spans="2:20" x14ac:dyDescent="0.25">
      <c r="B45" s="9"/>
      <c r="C45" s="3"/>
      <c r="D45" s="5"/>
      <c r="E45" s="7"/>
      <c r="Q45" s="11"/>
      <c r="S45" s="17"/>
      <c r="T45" s="17"/>
    </row>
    <row r="46" spans="2:20" x14ac:dyDescent="0.25">
      <c r="B46" s="9"/>
      <c r="C46" s="3"/>
      <c r="D46" s="5"/>
      <c r="E46" s="7"/>
      <c r="Q46" s="11"/>
      <c r="S46" s="17"/>
      <c r="T46" s="17"/>
    </row>
    <row r="47" spans="2:20" x14ac:dyDescent="0.25">
      <c r="B47" s="9"/>
      <c r="C47" s="3"/>
      <c r="D47" s="5"/>
      <c r="E47" s="7"/>
      <c r="Q47" s="11"/>
      <c r="S47" s="17"/>
      <c r="T47" s="17"/>
    </row>
    <row r="48" spans="2:20" x14ac:dyDescent="0.25">
      <c r="B48" s="9"/>
      <c r="C48" s="3"/>
      <c r="D48" s="5"/>
      <c r="E48" s="7"/>
      <c r="Q48" s="11"/>
      <c r="S48" s="17"/>
      <c r="T48" s="17"/>
    </row>
    <row r="49" spans="2:20" x14ac:dyDescent="0.25">
      <c r="B49" s="9"/>
      <c r="C49" s="3"/>
      <c r="D49" s="5"/>
      <c r="E49" s="7"/>
      <c r="Q49" s="11"/>
      <c r="S49" s="17"/>
      <c r="T49" s="17"/>
    </row>
    <row r="50" spans="2:20" x14ac:dyDescent="0.25">
      <c r="B50" s="9"/>
      <c r="C50" s="3"/>
      <c r="D50" s="5"/>
      <c r="E50" s="7"/>
      <c r="Q50" s="11"/>
      <c r="S50" s="17"/>
      <c r="T50" s="17"/>
    </row>
    <row r="51" spans="2:20" x14ac:dyDescent="0.25">
      <c r="B51" s="9"/>
      <c r="C51" s="3"/>
      <c r="D51" s="5"/>
      <c r="E51" s="7"/>
      <c r="Q51" s="11"/>
      <c r="S51" s="17"/>
      <c r="T51" s="17"/>
    </row>
    <row r="52" spans="2:20" x14ac:dyDescent="0.25">
      <c r="B52" s="9"/>
      <c r="C52" s="3"/>
      <c r="D52" s="5"/>
      <c r="E52" s="7"/>
      <c r="Q52" s="11"/>
      <c r="S52" s="17"/>
      <c r="T52" s="17"/>
    </row>
    <row r="53" spans="2:20" x14ac:dyDescent="0.25">
      <c r="B53" s="9"/>
      <c r="C53" s="3"/>
      <c r="D53" s="5"/>
      <c r="E53" s="7"/>
      <c r="Q53" s="11"/>
      <c r="S53" s="17"/>
      <c r="T53" s="17"/>
    </row>
    <row r="54" spans="2:20" x14ac:dyDescent="0.25">
      <c r="B54" s="9"/>
      <c r="C54" s="3"/>
      <c r="D54" s="5"/>
      <c r="E54" s="7"/>
      <c r="Q54" s="11"/>
      <c r="S54" s="17"/>
      <c r="T54" s="17"/>
    </row>
    <row r="55" spans="2:20" x14ac:dyDescent="0.25">
      <c r="B55" s="9"/>
      <c r="C55" s="3"/>
      <c r="D55" s="5"/>
      <c r="E55" s="7"/>
      <c r="Q55" s="11"/>
      <c r="S55" s="17"/>
      <c r="T55" s="17"/>
    </row>
    <row r="56" spans="2:20" x14ac:dyDescent="0.25">
      <c r="B56" s="9"/>
      <c r="C56" s="3"/>
      <c r="D56" s="5"/>
      <c r="E56" s="7"/>
      <c r="Q56" s="11"/>
      <c r="S56" s="17"/>
      <c r="T56" s="17"/>
    </row>
    <row r="57" spans="2:20" x14ac:dyDescent="0.25">
      <c r="B57" s="9"/>
      <c r="C57" s="3"/>
      <c r="D57" s="5"/>
      <c r="E57" s="7"/>
      <c r="Q57" s="11"/>
      <c r="S57" s="17"/>
      <c r="T57" s="17"/>
    </row>
    <row r="58" spans="2:20" x14ac:dyDescent="0.25">
      <c r="B58" s="9"/>
      <c r="C58" s="3"/>
      <c r="D58" s="5"/>
      <c r="E58" s="7"/>
      <c r="Q58" s="11"/>
      <c r="S58" s="17"/>
      <c r="T58" s="17"/>
    </row>
    <row r="59" spans="2:20" x14ac:dyDescent="0.25">
      <c r="B59" s="9"/>
      <c r="C59" s="3"/>
      <c r="D59" s="5"/>
      <c r="E59" s="7"/>
      <c r="Q59" s="11"/>
      <c r="S59" s="17"/>
      <c r="T59" s="17"/>
    </row>
    <row r="60" spans="2:20" x14ac:dyDescent="0.25">
      <c r="B60" s="9"/>
      <c r="C60" s="3"/>
      <c r="D60" s="5"/>
      <c r="E60" s="7"/>
      <c r="Q60" s="11"/>
      <c r="S60" s="17"/>
      <c r="T60" s="17"/>
    </row>
    <row r="61" spans="2:20" x14ac:dyDescent="0.25">
      <c r="B61" s="9"/>
      <c r="C61" s="3"/>
      <c r="D61" s="5"/>
      <c r="E61" s="7"/>
      <c r="Q61" s="11"/>
      <c r="S61" s="17"/>
      <c r="T61" s="17"/>
    </row>
    <row r="62" spans="2:20" x14ac:dyDescent="0.25">
      <c r="B62" s="9"/>
      <c r="C62" s="3"/>
      <c r="D62" s="5"/>
      <c r="E62" s="7"/>
      <c r="Q62" s="11"/>
      <c r="S62" s="17"/>
      <c r="T62" s="17"/>
    </row>
    <row r="63" spans="2:20" x14ac:dyDescent="0.25">
      <c r="B63" s="9"/>
      <c r="C63" s="3"/>
      <c r="D63" s="5"/>
      <c r="E63" s="7"/>
      <c r="Q63" s="11"/>
      <c r="S63" s="17"/>
      <c r="T63" s="17"/>
    </row>
    <row r="64" spans="2:20" x14ac:dyDescent="0.25">
      <c r="B64" s="9"/>
      <c r="C64" s="3"/>
      <c r="D64" s="5"/>
      <c r="E64" s="7"/>
      <c r="Q64" s="11"/>
      <c r="S64" s="17"/>
      <c r="T64" s="17"/>
    </row>
    <row r="65" spans="2:20" x14ac:dyDescent="0.25">
      <c r="B65" s="9"/>
      <c r="C65" s="3"/>
      <c r="D65" s="5"/>
      <c r="E65" s="7"/>
      <c r="Q65" s="11"/>
      <c r="S65" s="17"/>
      <c r="T65" s="17"/>
    </row>
    <row r="66" spans="2:20" x14ac:dyDescent="0.25">
      <c r="B66" s="9"/>
      <c r="C66" s="3"/>
      <c r="D66" s="5"/>
      <c r="E66" s="7"/>
      <c r="Q66" s="11"/>
      <c r="S66" s="17"/>
      <c r="T66" s="17"/>
    </row>
    <row r="67" spans="2:20" x14ac:dyDescent="0.25">
      <c r="B67" s="9"/>
      <c r="C67" s="3"/>
      <c r="D67" s="5"/>
      <c r="E67" s="7"/>
      <c r="Q67" s="11"/>
      <c r="S67" s="17"/>
      <c r="T67" s="17"/>
    </row>
    <row r="68" spans="2:20" x14ac:dyDescent="0.25">
      <c r="B68" s="9"/>
      <c r="C68" s="3"/>
      <c r="D68" s="5"/>
      <c r="E68" s="7"/>
      <c r="Q68" s="11"/>
      <c r="S68" s="17"/>
      <c r="T68" s="17"/>
    </row>
    <row r="69" spans="2:20" x14ac:dyDescent="0.25">
      <c r="B69" s="9"/>
      <c r="C69" s="3"/>
      <c r="D69" s="5"/>
      <c r="E69" s="7"/>
      <c r="Q69" s="11"/>
      <c r="S69" s="17"/>
      <c r="T69" s="17"/>
    </row>
    <row r="70" spans="2:20" x14ac:dyDescent="0.25">
      <c r="B70" s="9"/>
      <c r="C70" s="3"/>
      <c r="D70" s="5"/>
      <c r="E70" s="7"/>
      <c r="Q70" s="11"/>
      <c r="S70" s="17"/>
      <c r="T70" s="17"/>
    </row>
    <row r="71" spans="2:20" x14ac:dyDescent="0.25">
      <c r="B71" s="9"/>
      <c r="C71" s="3"/>
      <c r="D71" s="5"/>
      <c r="E71" s="7"/>
      <c r="Q71" s="11"/>
      <c r="S71" s="17"/>
      <c r="T71" s="17"/>
    </row>
    <row r="72" spans="2:20" x14ac:dyDescent="0.25">
      <c r="B72" s="9"/>
      <c r="C72" s="3"/>
      <c r="D72" s="5"/>
      <c r="E72" s="7"/>
      <c r="Q72" s="11"/>
      <c r="S72" s="17"/>
      <c r="T72" s="17"/>
    </row>
    <row r="73" spans="2:20" x14ac:dyDescent="0.25">
      <c r="B73" s="9"/>
      <c r="C73" s="3"/>
      <c r="D73" s="5"/>
      <c r="E73" s="7"/>
      <c r="Q73" s="11"/>
      <c r="S73" s="17"/>
      <c r="T73" s="17"/>
    </row>
    <row r="74" spans="2:20" x14ac:dyDescent="0.25">
      <c r="B74" s="9"/>
      <c r="C74" s="3"/>
      <c r="D74" s="5"/>
      <c r="E74" s="7"/>
      <c r="Q74" s="11"/>
      <c r="S74" s="17"/>
      <c r="T74" s="17"/>
    </row>
    <row r="75" spans="2:20" x14ac:dyDescent="0.25">
      <c r="B75" s="9"/>
      <c r="C75" s="3"/>
      <c r="D75" s="5"/>
      <c r="E75" s="7"/>
      <c r="Q75" s="11"/>
      <c r="S75" s="17"/>
      <c r="T75" s="17"/>
    </row>
    <row r="76" spans="2:20" x14ac:dyDescent="0.25">
      <c r="B76" s="9"/>
      <c r="C76" s="3"/>
      <c r="D76" s="5"/>
      <c r="E76" s="7"/>
      <c r="Q76" s="11"/>
      <c r="S76" s="17"/>
      <c r="T76" s="17"/>
    </row>
    <row r="77" spans="2:20" x14ac:dyDescent="0.25">
      <c r="B77" s="9"/>
      <c r="C77" s="3"/>
      <c r="D77" s="5"/>
      <c r="E77" s="7"/>
      <c r="Q77" s="11"/>
      <c r="S77" s="17"/>
      <c r="T77" s="17"/>
    </row>
    <row r="78" spans="2:20" x14ac:dyDescent="0.25">
      <c r="B78" s="9"/>
      <c r="C78" s="3"/>
      <c r="D78" s="5"/>
      <c r="E78" s="7"/>
      <c r="Q78" s="11"/>
      <c r="S78" s="17"/>
      <c r="T78" s="17"/>
    </row>
    <row r="79" spans="2:20" x14ac:dyDescent="0.25">
      <c r="B79" s="9"/>
      <c r="C79" s="3"/>
      <c r="D79" s="5"/>
      <c r="E79" s="7"/>
      <c r="Q79" s="11"/>
      <c r="S79" s="17"/>
      <c r="T79" s="17"/>
    </row>
    <row r="80" spans="2:20" x14ac:dyDescent="0.25">
      <c r="B80" s="9"/>
      <c r="C80" s="3"/>
      <c r="D80" s="5"/>
      <c r="E80" s="7"/>
      <c r="Q80" s="11"/>
      <c r="S80" s="17"/>
      <c r="T80" s="17"/>
    </row>
    <row r="81" spans="2:20" x14ac:dyDescent="0.25">
      <c r="B81" s="9"/>
      <c r="C81" s="3"/>
      <c r="D81" s="5"/>
      <c r="E81" s="7"/>
      <c r="Q81" s="11"/>
      <c r="S81" s="17"/>
      <c r="T81" s="17"/>
    </row>
    <row r="82" spans="2:20" x14ac:dyDescent="0.25">
      <c r="B82" s="9"/>
      <c r="C82" s="3"/>
      <c r="D82" s="5"/>
      <c r="E82" s="7"/>
      <c r="Q82" s="11"/>
      <c r="S82" s="17"/>
      <c r="T82" s="17"/>
    </row>
    <row r="83" spans="2:20" x14ac:dyDescent="0.25">
      <c r="B83" s="9"/>
      <c r="C83" s="3"/>
      <c r="D83" s="5"/>
      <c r="E83" s="7"/>
      <c r="Q83" s="11"/>
      <c r="S83" s="17"/>
      <c r="T83" s="17"/>
    </row>
    <row r="84" spans="2:20" x14ac:dyDescent="0.25">
      <c r="B84" s="9"/>
      <c r="C84" s="3"/>
      <c r="D84" s="5"/>
      <c r="E84" s="7"/>
      <c r="Q84" s="11"/>
      <c r="S84" s="17"/>
      <c r="T84" s="17"/>
    </row>
    <row r="85" spans="2:20" x14ac:dyDescent="0.25">
      <c r="B85" s="9"/>
      <c r="C85" s="3"/>
      <c r="D85" s="5"/>
      <c r="E85" s="7"/>
      <c r="Q85" s="11"/>
      <c r="S85" s="17"/>
      <c r="T85" s="17"/>
    </row>
    <row r="86" spans="2:20" x14ac:dyDescent="0.25">
      <c r="B86" s="9"/>
      <c r="C86" s="3"/>
      <c r="D86" s="5"/>
      <c r="E86" s="7"/>
      <c r="Q86" s="11"/>
      <c r="S86" s="17"/>
      <c r="T86" s="17"/>
    </row>
    <row r="87" spans="2:20" x14ac:dyDescent="0.25">
      <c r="B87" s="9"/>
      <c r="C87" s="3"/>
      <c r="D87" s="5"/>
      <c r="E87" s="7"/>
      <c r="Q87" s="11"/>
      <c r="S87" s="17"/>
      <c r="T87" s="17"/>
    </row>
    <row r="88" spans="2:20" x14ac:dyDescent="0.25">
      <c r="B88" s="9"/>
      <c r="C88" s="3"/>
      <c r="D88" s="5"/>
      <c r="E88" s="7"/>
      <c r="Q88" s="11"/>
      <c r="S88" s="17"/>
      <c r="T88" s="17"/>
    </row>
    <row r="89" spans="2:20" x14ac:dyDescent="0.25">
      <c r="B89" s="9"/>
      <c r="C89" s="3"/>
      <c r="D89" s="5"/>
      <c r="E89" s="7"/>
      <c r="Q89" s="11"/>
      <c r="S89" s="17"/>
      <c r="T89" s="17"/>
    </row>
    <row r="90" spans="2:20" x14ac:dyDescent="0.25">
      <c r="B90" s="9"/>
      <c r="C90" s="3"/>
      <c r="D90" s="5"/>
      <c r="E90" s="7"/>
      <c r="Q90" s="11"/>
      <c r="S90" s="17"/>
      <c r="T90" s="17"/>
    </row>
    <row r="91" spans="2:20" x14ac:dyDescent="0.25">
      <c r="B91" s="9"/>
      <c r="C91" s="3"/>
      <c r="D91" s="5"/>
      <c r="E91" s="7"/>
      <c r="Q91" s="11"/>
      <c r="S91" s="17"/>
      <c r="T91" s="17"/>
    </row>
    <row r="92" spans="2:20" x14ac:dyDescent="0.25">
      <c r="B92" s="9"/>
      <c r="C92" s="3"/>
      <c r="D92" s="5"/>
      <c r="E92" s="7"/>
      <c r="Q92" s="11"/>
      <c r="S92" s="17"/>
      <c r="T92" s="17"/>
    </row>
    <row r="93" spans="2:20" x14ac:dyDescent="0.25">
      <c r="B93" s="9"/>
      <c r="C93" s="3"/>
      <c r="D93" s="5"/>
      <c r="E93" s="7"/>
      <c r="Q93" s="11"/>
      <c r="S93" s="17"/>
      <c r="T93" s="17"/>
    </row>
    <row r="94" spans="2:20" x14ac:dyDescent="0.25">
      <c r="B94" s="9"/>
      <c r="C94" s="3"/>
      <c r="D94" s="5"/>
      <c r="E94" s="7"/>
      <c r="Q94" s="11"/>
      <c r="S94" s="17"/>
      <c r="T94" s="17"/>
    </row>
    <row r="95" spans="2:20" x14ac:dyDescent="0.25">
      <c r="B95" s="9"/>
      <c r="C95" s="3"/>
      <c r="D95" s="5"/>
      <c r="E95" s="7"/>
      <c r="Q95" s="11"/>
      <c r="S95" s="17"/>
      <c r="T95" s="17"/>
    </row>
    <row r="96" spans="2:20" x14ac:dyDescent="0.25">
      <c r="B96" s="9"/>
      <c r="C96" s="3"/>
      <c r="D96" s="5"/>
      <c r="E96" s="7"/>
      <c r="Q96" s="11"/>
      <c r="S96" s="17"/>
      <c r="T96" s="17"/>
    </row>
    <row r="97" spans="2:20" x14ac:dyDescent="0.25">
      <c r="B97" s="9"/>
      <c r="C97" s="3"/>
      <c r="D97" s="5"/>
      <c r="E97" s="7"/>
      <c r="Q97" s="11"/>
      <c r="S97" s="17"/>
      <c r="T97" s="17"/>
    </row>
    <row r="98" spans="2:20" x14ac:dyDescent="0.25">
      <c r="B98" s="9"/>
      <c r="C98" s="3"/>
      <c r="D98" s="5"/>
      <c r="E98" s="7"/>
      <c r="Q98" s="11"/>
      <c r="S98" s="17"/>
      <c r="T98" s="17"/>
    </row>
    <row r="99" spans="2:20" x14ac:dyDescent="0.25">
      <c r="B99" s="9"/>
      <c r="C99" s="3"/>
      <c r="D99" s="5"/>
      <c r="E99" s="7"/>
      <c r="Q99" s="11"/>
      <c r="S99" s="17"/>
      <c r="T99" s="17"/>
    </row>
    <row r="100" spans="2:20" x14ac:dyDescent="0.25">
      <c r="B100" s="9"/>
      <c r="C100" s="3"/>
      <c r="D100" s="5"/>
      <c r="E100" s="7"/>
      <c r="Q100" s="11"/>
      <c r="S100" s="17"/>
      <c r="T100" s="17"/>
    </row>
    <row r="101" spans="2:20" x14ac:dyDescent="0.25">
      <c r="B101" s="9"/>
      <c r="C101" s="3"/>
      <c r="D101" s="5"/>
      <c r="E101" s="7"/>
      <c r="Q101" s="11"/>
      <c r="S101" s="17"/>
      <c r="T101" s="17"/>
    </row>
    <row r="102" spans="2:20" x14ac:dyDescent="0.25">
      <c r="B102" s="9"/>
      <c r="C102" s="3"/>
      <c r="D102" s="5"/>
      <c r="E102" s="7"/>
      <c r="Q102" s="11"/>
      <c r="S102" s="17"/>
      <c r="T102" s="17"/>
    </row>
    <row r="103" spans="2:20" x14ac:dyDescent="0.25">
      <c r="B103" s="9"/>
      <c r="C103" s="3"/>
      <c r="D103" s="5"/>
      <c r="E103" s="7"/>
      <c r="Q103" s="11"/>
      <c r="S103" s="17"/>
      <c r="T103" s="17"/>
    </row>
    <row r="104" spans="2:20" x14ac:dyDescent="0.25">
      <c r="B104" s="9"/>
      <c r="C104" s="3"/>
      <c r="D104" s="5"/>
      <c r="E104" s="7"/>
      <c r="Q104" s="11"/>
      <c r="S104" s="17"/>
      <c r="T104" s="17"/>
    </row>
    <row r="105" spans="2:20" x14ac:dyDescent="0.25">
      <c r="B105" s="9"/>
      <c r="C105" s="3"/>
      <c r="D105" s="5"/>
      <c r="E105" s="7"/>
      <c r="Q105" s="11"/>
      <c r="S105" s="17"/>
      <c r="T105" s="17"/>
    </row>
    <row r="106" spans="2:20" x14ac:dyDescent="0.25">
      <c r="B106" s="9"/>
      <c r="C106" s="3"/>
      <c r="D106" s="5"/>
      <c r="E106" s="7"/>
      <c r="Q106" s="11"/>
      <c r="S106" s="17"/>
      <c r="T106" s="17"/>
    </row>
    <row r="107" spans="2:20" x14ac:dyDescent="0.25">
      <c r="B107" s="9"/>
      <c r="C107" s="3"/>
      <c r="D107" s="5"/>
      <c r="E107" s="7"/>
      <c r="Q107" s="11"/>
      <c r="S107" s="17"/>
      <c r="T107" s="17"/>
    </row>
    <row r="108" spans="2:20" x14ac:dyDescent="0.25">
      <c r="B108" s="9"/>
      <c r="C108" s="3"/>
      <c r="D108" s="5"/>
      <c r="E108" s="7"/>
      <c r="Q108" s="11"/>
      <c r="S108" s="17"/>
      <c r="T108" s="17"/>
    </row>
    <row r="109" spans="2:20" x14ac:dyDescent="0.25">
      <c r="B109" s="9"/>
      <c r="C109" s="3"/>
      <c r="D109" s="5"/>
      <c r="E109" s="7"/>
      <c r="Q109" s="11"/>
      <c r="S109" s="17"/>
      <c r="T109" s="17"/>
    </row>
    <row r="110" spans="2:20" x14ac:dyDescent="0.25">
      <c r="B110" s="9"/>
      <c r="C110" s="3"/>
      <c r="D110" s="5"/>
      <c r="E110" s="7"/>
      <c r="Q110" s="11"/>
      <c r="S110" s="17"/>
      <c r="T110" s="17"/>
    </row>
    <row r="111" spans="2:20" x14ac:dyDescent="0.25">
      <c r="B111" s="9"/>
      <c r="C111" s="3"/>
      <c r="D111" s="5"/>
      <c r="E111" s="7"/>
      <c r="Q111" s="11"/>
      <c r="S111" s="17"/>
      <c r="T111" s="17"/>
    </row>
    <row r="112" spans="2:20" x14ac:dyDescent="0.25">
      <c r="B112" s="9"/>
      <c r="C112" s="3"/>
      <c r="D112" s="5"/>
      <c r="E112" s="7"/>
      <c r="Q112" s="11"/>
      <c r="S112" s="17"/>
      <c r="T112" s="17"/>
    </row>
    <row r="113" spans="2:20" x14ac:dyDescent="0.25">
      <c r="B113" s="9"/>
      <c r="C113" s="3"/>
      <c r="D113" s="5"/>
      <c r="E113" s="7"/>
      <c r="Q113" s="11"/>
      <c r="S113" s="17"/>
      <c r="T113" s="17"/>
    </row>
    <row r="114" spans="2:20" x14ac:dyDescent="0.25">
      <c r="B114" s="9"/>
      <c r="C114" s="3"/>
      <c r="D114" s="5"/>
      <c r="E114" s="7"/>
      <c r="Q114" s="11"/>
      <c r="S114" s="17"/>
      <c r="T114" s="17"/>
    </row>
    <row r="115" spans="2:20" x14ac:dyDescent="0.25">
      <c r="B115" s="9"/>
      <c r="C115" s="3"/>
      <c r="D115" s="5"/>
      <c r="E115" s="7"/>
      <c r="Q115" s="11"/>
      <c r="S115" s="17"/>
      <c r="T115" s="17"/>
    </row>
    <row r="116" spans="2:20" x14ac:dyDescent="0.25">
      <c r="B116" s="9"/>
      <c r="C116" s="3"/>
      <c r="D116" s="5"/>
      <c r="E116" s="7"/>
      <c r="Q116" s="11"/>
      <c r="S116" s="17"/>
      <c r="T116" s="17"/>
    </row>
    <row r="117" spans="2:20" x14ac:dyDescent="0.25">
      <c r="B117" s="9"/>
      <c r="C117" s="3"/>
      <c r="D117" s="5"/>
      <c r="E117" s="7"/>
      <c r="Q117" s="11"/>
      <c r="S117" s="17"/>
      <c r="T117" s="17"/>
    </row>
    <row r="118" spans="2:20" x14ac:dyDescent="0.25">
      <c r="B118" s="9"/>
      <c r="C118" s="3"/>
      <c r="D118" s="5"/>
      <c r="E118" s="7"/>
      <c r="Q118" s="11"/>
      <c r="S118" s="17"/>
      <c r="T118" s="17"/>
    </row>
    <row r="119" spans="2:20" x14ac:dyDescent="0.25">
      <c r="B119" s="9"/>
      <c r="C119" s="3"/>
      <c r="D119" s="5"/>
      <c r="E119" s="7"/>
      <c r="Q119" s="11"/>
      <c r="S119" s="17"/>
      <c r="T119" s="17"/>
    </row>
    <row r="120" spans="2:20" x14ac:dyDescent="0.25">
      <c r="B120" s="9"/>
      <c r="C120" s="3"/>
      <c r="D120" s="5"/>
      <c r="E120" s="7"/>
      <c r="Q120" s="11"/>
      <c r="S120" s="17"/>
      <c r="T120" s="17"/>
    </row>
    <row r="121" spans="2:20" x14ac:dyDescent="0.25">
      <c r="B121" s="9"/>
      <c r="C121" s="3"/>
      <c r="D121" s="5"/>
      <c r="E121" s="7"/>
      <c r="Q121" s="11"/>
      <c r="S121" s="17"/>
      <c r="T121" s="17"/>
    </row>
    <row r="122" spans="2:20" x14ac:dyDescent="0.25">
      <c r="B122" s="9"/>
      <c r="C122" s="3"/>
      <c r="D122" s="5"/>
      <c r="E122" s="7"/>
      <c r="Q122" s="11"/>
      <c r="S122" s="17"/>
      <c r="T122" s="17"/>
    </row>
    <row r="123" spans="2:20" x14ac:dyDescent="0.25">
      <c r="B123" s="9"/>
      <c r="C123" s="3"/>
      <c r="D123" s="5"/>
      <c r="E123" s="7"/>
      <c r="Q123" s="11"/>
      <c r="S123" s="17"/>
      <c r="T123" s="17"/>
    </row>
    <row r="124" spans="2:20" x14ac:dyDescent="0.25">
      <c r="B124" s="9"/>
      <c r="C124" s="3"/>
      <c r="D124" s="5"/>
      <c r="E124" s="7"/>
      <c r="Q124" s="11"/>
      <c r="S124" s="17"/>
      <c r="T124" s="17"/>
    </row>
    <row r="125" spans="2:20" x14ac:dyDescent="0.25">
      <c r="B125" s="9"/>
      <c r="C125" s="3"/>
      <c r="D125" s="5"/>
      <c r="E125" s="7"/>
      <c r="Q125" s="11"/>
      <c r="S125" s="17"/>
      <c r="T125" s="17"/>
    </row>
    <row r="126" spans="2:20" x14ac:dyDescent="0.25">
      <c r="B126" s="9"/>
      <c r="C126" s="3"/>
      <c r="D126" s="5"/>
      <c r="E126" s="7"/>
      <c r="Q126" s="11"/>
      <c r="S126" s="17"/>
      <c r="T126" s="17"/>
    </row>
    <row r="127" spans="2:20" x14ac:dyDescent="0.25">
      <c r="B127" s="9"/>
      <c r="C127" s="3"/>
      <c r="D127" s="5"/>
      <c r="E127" s="7"/>
      <c r="Q127" s="11"/>
      <c r="S127" s="17"/>
      <c r="T127" s="17"/>
    </row>
    <row r="128" spans="2:20" x14ac:dyDescent="0.25">
      <c r="B128" s="9"/>
      <c r="C128" s="3"/>
      <c r="D128" s="5"/>
      <c r="E128" s="7"/>
      <c r="Q128" s="11"/>
      <c r="S128" s="17"/>
      <c r="T128" s="17"/>
    </row>
    <row r="129" spans="2:20" x14ac:dyDescent="0.25">
      <c r="B129" s="9"/>
      <c r="C129" s="3"/>
      <c r="D129" s="5"/>
      <c r="E129" s="7"/>
      <c r="Q129" s="11"/>
      <c r="S129" s="17"/>
      <c r="T129" s="17"/>
    </row>
    <row r="130" spans="2:20" x14ac:dyDescent="0.25">
      <c r="B130" s="9"/>
      <c r="C130" s="3"/>
      <c r="D130" s="5"/>
      <c r="E130" s="7"/>
      <c r="Q130" s="11"/>
      <c r="S130" s="17"/>
      <c r="T130" s="17"/>
    </row>
    <row r="131" spans="2:20" x14ac:dyDescent="0.25">
      <c r="B131" s="9"/>
      <c r="C131" s="3"/>
      <c r="D131" s="5"/>
      <c r="E131" s="7"/>
      <c r="Q131" s="11"/>
      <c r="S131" s="17"/>
      <c r="T131" s="17"/>
    </row>
    <row r="132" spans="2:20" x14ac:dyDescent="0.25">
      <c r="B132" s="9"/>
      <c r="C132" s="3"/>
      <c r="D132" s="5"/>
      <c r="E132" s="7"/>
      <c r="Q132" s="11"/>
      <c r="S132" s="17"/>
      <c r="T132" s="17"/>
    </row>
    <row r="133" spans="2:20" x14ac:dyDescent="0.25">
      <c r="B133" s="9"/>
      <c r="C133" s="3"/>
      <c r="D133" s="5"/>
      <c r="E133" s="7"/>
      <c r="Q133" s="11"/>
      <c r="S133" s="17"/>
      <c r="T133" s="17"/>
    </row>
    <row r="134" spans="2:20" x14ac:dyDescent="0.25">
      <c r="B134" s="9"/>
      <c r="C134" s="3"/>
      <c r="D134" s="5"/>
      <c r="E134" s="7"/>
      <c r="Q134" s="11"/>
      <c r="S134" s="17"/>
      <c r="T134" s="17"/>
    </row>
    <row r="135" spans="2:20" x14ac:dyDescent="0.25">
      <c r="B135" s="9"/>
      <c r="C135" s="3"/>
      <c r="D135" s="5"/>
      <c r="E135" s="7"/>
      <c r="Q135" s="11"/>
      <c r="S135" s="17"/>
      <c r="T135" s="17"/>
    </row>
    <row r="136" spans="2:20" x14ac:dyDescent="0.25">
      <c r="B136" s="9"/>
      <c r="C136" s="3"/>
      <c r="D136" s="5"/>
      <c r="E136" s="7"/>
      <c r="Q136" s="11"/>
      <c r="S136" s="17"/>
      <c r="T136" s="17"/>
    </row>
    <row r="137" spans="2:20" x14ac:dyDescent="0.25">
      <c r="B137" s="9"/>
      <c r="C137" s="3"/>
      <c r="D137" s="5"/>
      <c r="E137" s="7"/>
      <c r="Q137" s="11"/>
      <c r="S137" s="17"/>
      <c r="T137" s="17"/>
    </row>
    <row r="138" spans="2:20" x14ac:dyDescent="0.25">
      <c r="B138" s="9"/>
      <c r="C138" s="3"/>
      <c r="D138" s="5"/>
      <c r="E138" s="7"/>
      <c r="Q138" s="11"/>
      <c r="S138" s="17"/>
      <c r="T138" s="17"/>
    </row>
    <row r="139" spans="2:20" x14ac:dyDescent="0.25">
      <c r="B139" s="9"/>
      <c r="C139" s="3"/>
      <c r="D139" s="5"/>
      <c r="E139" s="7"/>
      <c r="Q139" s="11"/>
      <c r="S139" s="17"/>
      <c r="T139" s="17"/>
    </row>
    <row r="140" spans="2:20" x14ac:dyDescent="0.25">
      <c r="B140" s="9"/>
      <c r="C140" s="3"/>
      <c r="D140" s="5"/>
      <c r="E140" s="7"/>
      <c r="Q140" s="11"/>
      <c r="S140" s="17"/>
      <c r="T140" s="17"/>
    </row>
    <row r="141" spans="2:20" x14ac:dyDescent="0.25">
      <c r="B141" s="9"/>
      <c r="C141" s="3"/>
      <c r="D141" s="5"/>
      <c r="E141" s="7"/>
      <c r="Q141" s="11"/>
      <c r="S141" s="17"/>
      <c r="T141" s="17"/>
    </row>
    <row r="142" spans="2:20" x14ac:dyDescent="0.25">
      <c r="B142" s="9"/>
      <c r="C142" s="3"/>
      <c r="D142" s="5"/>
      <c r="E142" s="7"/>
      <c r="Q142" s="11"/>
      <c r="S142" s="17"/>
      <c r="T142" s="17"/>
    </row>
    <row r="143" spans="2:20" x14ac:dyDescent="0.25">
      <c r="B143" s="9"/>
      <c r="C143" s="3"/>
      <c r="D143" s="5"/>
      <c r="E143" s="7"/>
      <c r="Q143" s="11"/>
      <c r="S143" s="17"/>
      <c r="T143" s="17"/>
    </row>
    <row r="144" spans="2:20" x14ac:dyDescent="0.25">
      <c r="B144" s="9"/>
      <c r="C144" s="3"/>
      <c r="D144" s="5"/>
      <c r="E144" s="7"/>
      <c r="Q144" s="11"/>
      <c r="S144" s="17"/>
      <c r="T144" s="17"/>
    </row>
    <row r="145" spans="2:20" x14ac:dyDescent="0.25">
      <c r="B145" s="9"/>
      <c r="C145" s="3"/>
      <c r="D145" s="5"/>
      <c r="E145" s="7"/>
      <c r="Q145" s="11"/>
      <c r="S145" s="17"/>
      <c r="T145" s="17"/>
    </row>
    <row r="146" spans="2:20" x14ac:dyDescent="0.25">
      <c r="B146" s="9"/>
      <c r="C146" s="3"/>
      <c r="D146" s="5"/>
      <c r="E146" s="7"/>
      <c r="Q146" s="11"/>
      <c r="S146" s="17"/>
      <c r="T146" s="17"/>
    </row>
    <row r="147" spans="2:20" x14ac:dyDescent="0.25">
      <c r="B147" s="9"/>
      <c r="C147" s="3"/>
      <c r="D147" s="5"/>
      <c r="E147" s="7"/>
      <c r="Q147" s="11"/>
      <c r="S147" s="17"/>
      <c r="T147" s="17"/>
    </row>
    <row r="148" spans="2:20" x14ac:dyDescent="0.25">
      <c r="B148" s="9"/>
      <c r="C148" s="3"/>
      <c r="D148" s="5"/>
      <c r="E148" s="7"/>
      <c r="Q148" s="11"/>
      <c r="S148" s="17"/>
      <c r="T148" s="17"/>
    </row>
    <row r="149" spans="2:20" x14ac:dyDescent="0.25">
      <c r="B149" s="9"/>
      <c r="C149" s="3"/>
      <c r="D149" s="5"/>
      <c r="E149" s="7"/>
      <c r="Q149" s="11"/>
      <c r="S149" s="17"/>
      <c r="T149" s="17"/>
    </row>
    <row r="150" spans="2:20" x14ac:dyDescent="0.25">
      <c r="B150" s="9"/>
      <c r="C150" s="3"/>
      <c r="D150" s="5"/>
      <c r="E150" s="7"/>
      <c r="Q150" s="11"/>
      <c r="S150" s="17"/>
      <c r="T150" s="17"/>
    </row>
    <row r="151" spans="2:20" x14ac:dyDescent="0.25">
      <c r="B151" s="9"/>
      <c r="C151" s="3"/>
      <c r="D151" s="5"/>
      <c r="E151" s="7"/>
      <c r="Q151" s="11"/>
      <c r="S151" s="17"/>
      <c r="T151" s="17"/>
    </row>
    <row r="152" spans="2:20" x14ac:dyDescent="0.25">
      <c r="B152" s="9"/>
      <c r="C152" s="3"/>
      <c r="D152" s="5"/>
      <c r="E152" s="7"/>
      <c r="Q152" s="11"/>
      <c r="S152" s="17"/>
      <c r="T152" s="17"/>
    </row>
    <row r="153" spans="2:20" x14ac:dyDescent="0.25">
      <c r="B153" s="9"/>
      <c r="C153" s="3"/>
      <c r="D153" s="5"/>
      <c r="E153" s="7"/>
      <c r="Q153" s="11"/>
      <c r="S153" s="17"/>
      <c r="T153" s="17"/>
    </row>
    <row r="154" spans="2:20" x14ac:dyDescent="0.25">
      <c r="B154" s="9"/>
      <c r="C154" s="3"/>
      <c r="D154" s="5"/>
      <c r="E154" s="7"/>
      <c r="Q154" s="11"/>
      <c r="S154" s="17"/>
      <c r="T154" s="17"/>
    </row>
    <row r="155" spans="2:20" x14ac:dyDescent="0.25">
      <c r="B155" s="9"/>
      <c r="C155" s="3"/>
      <c r="D155" s="5"/>
      <c r="E155" s="7"/>
      <c r="Q155" s="11"/>
      <c r="S155" s="17"/>
      <c r="T155" s="17"/>
    </row>
    <row r="156" spans="2:20" x14ac:dyDescent="0.25">
      <c r="B156" s="9"/>
      <c r="C156" s="3"/>
      <c r="D156" s="5"/>
      <c r="E156" s="7"/>
      <c r="Q156" s="11"/>
      <c r="S156" s="17"/>
      <c r="T156" s="17"/>
    </row>
    <row r="157" spans="2:20" x14ac:dyDescent="0.25">
      <c r="B157" s="9"/>
      <c r="C157" s="3"/>
      <c r="D157" s="5"/>
      <c r="E157" s="7"/>
      <c r="Q157" s="11"/>
      <c r="S157" s="17"/>
      <c r="T157" s="17"/>
    </row>
    <row r="158" spans="2:20" x14ac:dyDescent="0.25">
      <c r="B158" s="9"/>
      <c r="C158" s="3"/>
      <c r="D158" s="5"/>
      <c r="E158" s="7"/>
      <c r="Q158" s="11"/>
      <c r="S158" s="17"/>
      <c r="T158" s="17"/>
    </row>
    <row r="159" spans="2:20" x14ac:dyDescent="0.25">
      <c r="B159" s="9"/>
      <c r="C159" s="3"/>
      <c r="D159" s="5"/>
      <c r="E159" s="7"/>
      <c r="Q159" s="11"/>
      <c r="S159" s="17"/>
      <c r="T159" s="17"/>
    </row>
    <row r="160" spans="2:20" x14ac:dyDescent="0.25">
      <c r="B160" s="9"/>
      <c r="C160" s="3"/>
      <c r="D160" s="5"/>
      <c r="E160" s="7"/>
      <c r="Q160" s="11"/>
      <c r="S160" s="17"/>
      <c r="T160" s="17"/>
    </row>
    <row r="161" spans="2:20" x14ac:dyDescent="0.25">
      <c r="B161" s="9"/>
      <c r="C161" s="3"/>
      <c r="D161" s="5"/>
      <c r="E161" s="7"/>
      <c r="Q161" s="11"/>
      <c r="S161" s="17"/>
      <c r="T161" s="17"/>
    </row>
    <row r="162" spans="2:20" x14ac:dyDescent="0.25">
      <c r="B162" s="9"/>
      <c r="C162" s="3"/>
      <c r="D162" s="5"/>
      <c r="E162" s="7"/>
      <c r="Q162" s="11"/>
      <c r="S162" s="17"/>
      <c r="T162" s="17"/>
    </row>
    <row r="163" spans="2:20" x14ac:dyDescent="0.25">
      <c r="B163" s="9"/>
      <c r="C163" s="3"/>
      <c r="D163" s="5"/>
      <c r="E163" s="7"/>
      <c r="Q163" s="11"/>
      <c r="S163" s="17"/>
      <c r="T163" s="17"/>
    </row>
    <row r="164" spans="2:20" x14ac:dyDescent="0.25">
      <c r="B164" s="9"/>
      <c r="C164" s="3"/>
      <c r="D164" s="5"/>
      <c r="E164" s="7"/>
      <c r="Q164" s="11"/>
      <c r="S164" s="17"/>
      <c r="T164" s="17"/>
    </row>
    <row r="165" spans="2:20" x14ac:dyDescent="0.25">
      <c r="B165" s="9"/>
      <c r="C165" s="3"/>
      <c r="D165" s="5"/>
      <c r="E165" s="7"/>
      <c r="Q165" s="11"/>
      <c r="S165" s="17"/>
      <c r="T165" s="17"/>
    </row>
    <row r="166" spans="2:20" x14ac:dyDescent="0.25">
      <c r="B166" s="9"/>
      <c r="C166" s="3"/>
      <c r="D166" s="5"/>
      <c r="E166" s="7"/>
      <c r="Q166" s="11"/>
      <c r="S166" s="17"/>
      <c r="T166" s="17"/>
    </row>
    <row r="167" spans="2:20" x14ac:dyDescent="0.25">
      <c r="B167" s="9"/>
      <c r="C167" s="3"/>
      <c r="D167" s="5"/>
      <c r="E167" s="7"/>
      <c r="Q167" s="11"/>
      <c r="S167" s="17"/>
      <c r="T167" s="17"/>
    </row>
    <row r="168" spans="2:20" x14ac:dyDescent="0.25">
      <c r="B168" s="9"/>
      <c r="C168" s="3"/>
      <c r="D168" s="5"/>
      <c r="E168" s="7"/>
      <c r="Q168" s="11"/>
      <c r="S168" s="17"/>
      <c r="T168" s="17"/>
    </row>
    <row r="169" spans="2:20" x14ac:dyDescent="0.25">
      <c r="B169" s="9"/>
      <c r="C169" s="3"/>
      <c r="D169" s="5"/>
      <c r="E169" s="7"/>
      <c r="Q169" s="11"/>
      <c r="S169" s="17"/>
      <c r="T169" s="17"/>
    </row>
    <row r="170" spans="2:20" x14ac:dyDescent="0.25">
      <c r="B170" s="9"/>
      <c r="C170" s="3"/>
      <c r="D170" s="5"/>
      <c r="E170" s="7"/>
      <c r="Q170" s="11"/>
      <c r="S170" s="17"/>
      <c r="T170" s="17"/>
    </row>
    <row r="171" spans="2:20" x14ac:dyDescent="0.25">
      <c r="B171" s="9"/>
      <c r="C171" s="3"/>
      <c r="D171" s="5"/>
      <c r="E171" s="7"/>
      <c r="Q171" s="11"/>
      <c r="S171" s="17"/>
      <c r="T171" s="17"/>
    </row>
    <row r="172" spans="2:20" x14ac:dyDescent="0.25">
      <c r="B172" s="9"/>
      <c r="C172" s="3"/>
      <c r="D172" s="5"/>
      <c r="E172" s="7"/>
      <c r="Q172" s="11"/>
      <c r="S172" s="17"/>
      <c r="T172" s="17"/>
    </row>
    <row r="173" spans="2:20" x14ac:dyDescent="0.25">
      <c r="B173" s="9"/>
      <c r="C173" s="3"/>
      <c r="D173" s="5"/>
      <c r="E173" s="7"/>
      <c r="Q173" s="11"/>
      <c r="S173" s="17"/>
      <c r="T173" s="17"/>
    </row>
    <row r="174" spans="2:20" x14ac:dyDescent="0.25">
      <c r="B174" s="9"/>
      <c r="C174" s="3"/>
      <c r="D174" s="5"/>
      <c r="E174" s="7"/>
      <c r="Q174" s="11"/>
      <c r="S174" s="17"/>
      <c r="T174" s="17"/>
    </row>
    <row r="175" spans="2:20" x14ac:dyDescent="0.25">
      <c r="B175" s="9"/>
      <c r="C175" s="3"/>
      <c r="D175" s="5"/>
      <c r="E175" s="7"/>
      <c r="Q175" s="11"/>
      <c r="S175" s="17"/>
      <c r="T175" s="17"/>
    </row>
    <row r="176" spans="2:20" x14ac:dyDescent="0.25">
      <c r="B176" s="9"/>
      <c r="C176" s="3"/>
      <c r="D176" s="5"/>
      <c r="E176" s="7"/>
      <c r="Q176" s="11"/>
      <c r="S176" s="17"/>
      <c r="T176" s="17"/>
    </row>
    <row r="177" spans="2:20" x14ac:dyDescent="0.25">
      <c r="B177" s="9"/>
      <c r="C177" s="3"/>
      <c r="D177" s="5"/>
      <c r="E177" s="7"/>
      <c r="Q177" s="11"/>
      <c r="S177" s="17"/>
      <c r="T177" s="17"/>
    </row>
    <row r="178" spans="2:20" x14ac:dyDescent="0.25">
      <c r="B178" s="9"/>
      <c r="C178" s="3"/>
      <c r="D178" s="5"/>
      <c r="E178" s="7"/>
      <c r="Q178" s="11"/>
      <c r="S178" s="17"/>
      <c r="T178" s="17"/>
    </row>
    <row r="179" spans="2:20" x14ac:dyDescent="0.25">
      <c r="B179" s="9"/>
      <c r="C179" s="3"/>
      <c r="D179" s="5"/>
      <c r="E179" s="7"/>
      <c r="Q179" s="11"/>
      <c r="S179" s="17"/>
      <c r="T179" s="17"/>
    </row>
    <row r="180" spans="2:20" x14ac:dyDescent="0.25">
      <c r="B180" s="9"/>
      <c r="C180" s="3"/>
      <c r="D180" s="5"/>
      <c r="E180" s="7"/>
      <c r="Q180" s="11"/>
      <c r="S180" s="17"/>
      <c r="T180" s="17"/>
    </row>
    <row r="181" spans="2:20" x14ac:dyDescent="0.25">
      <c r="B181" s="9"/>
      <c r="C181" s="3"/>
      <c r="D181" s="5"/>
      <c r="E181" s="7"/>
      <c r="Q181" s="11"/>
      <c r="S181" s="17"/>
      <c r="T181" s="17"/>
    </row>
    <row r="182" spans="2:20" x14ac:dyDescent="0.25">
      <c r="B182" s="9"/>
      <c r="C182" s="3"/>
      <c r="D182" s="5"/>
      <c r="E182" s="7"/>
      <c r="Q182" s="11"/>
      <c r="S182" s="17"/>
      <c r="T182" s="17"/>
    </row>
    <row r="183" spans="2:20" x14ac:dyDescent="0.25">
      <c r="B183" s="9"/>
      <c r="C183" s="3"/>
      <c r="D183" s="5"/>
      <c r="E183" s="7"/>
      <c r="Q183" s="11"/>
      <c r="S183" s="17"/>
      <c r="T183" s="17"/>
    </row>
    <row r="184" spans="2:20" x14ac:dyDescent="0.25">
      <c r="B184" s="9"/>
      <c r="C184" s="3"/>
      <c r="D184" s="5"/>
      <c r="E184" s="7"/>
      <c r="Q184" s="11"/>
      <c r="S184" s="17"/>
      <c r="T184" s="17"/>
    </row>
    <row r="185" spans="2:20" x14ac:dyDescent="0.25">
      <c r="B185" s="9"/>
      <c r="C185" s="3"/>
      <c r="D185" s="5"/>
      <c r="E185" s="7"/>
      <c r="Q185" s="11"/>
      <c r="S185" s="17"/>
      <c r="T185" s="17"/>
    </row>
    <row r="186" spans="2:20" x14ac:dyDescent="0.25">
      <c r="B186" s="9"/>
      <c r="C186" s="3"/>
      <c r="D186" s="5"/>
      <c r="E186" s="7"/>
      <c r="Q186" s="11"/>
      <c r="S186" s="17"/>
      <c r="T186" s="17"/>
    </row>
    <row r="187" spans="2:20" x14ac:dyDescent="0.25">
      <c r="B187" s="9"/>
      <c r="C187" s="3"/>
      <c r="D187" s="5"/>
      <c r="E187" s="7"/>
      <c r="Q187" s="11"/>
      <c r="S187" s="17"/>
      <c r="T187" s="17"/>
    </row>
    <row r="188" spans="2:20" x14ac:dyDescent="0.25">
      <c r="B188" s="9"/>
      <c r="C188" s="3"/>
      <c r="D188" s="5"/>
      <c r="E188" s="7"/>
      <c r="Q188" s="11"/>
      <c r="S188" s="17"/>
      <c r="T188" s="17"/>
    </row>
    <row r="189" spans="2:20" x14ac:dyDescent="0.25">
      <c r="B189" s="9"/>
      <c r="C189" s="3"/>
      <c r="D189" s="5"/>
      <c r="E189" s="7"/>
      <c r="Q189" s="11"/>
      <c r="S189" s="17"/>
      <c r="T189" s="17"/>
    </row>
    <row r="190" spans="2:20" x14ac:dyDescent="0.25">
      <c r="B190" s="9"/>
      <c r="C190" s="3"/>
      <c r="D190" s="5"/>
      <c r="E190" s="7"/>
      <c r="Q190" s="11"/>
      <c r="S190" s="17"/>
      <c r="T190" s="17"/>
    </row>
    <row r="191" spans="2:20" x14ac:dyDescent="0.25">
      <c r="B191" s="9"/>
      <c r="C191" s="3"/>
      <c r="D191" s="5"/>
      <c r="E191" s="7"/>
      <c r="Q191" s="11"/>
      <c r="S191" s="17"/>
      <c r="T191" s="17"/>
    </row>
    <row r="192" spans="2:20" x14ac:dyDescent="0.25">
      <c r="B192" s="9"/>
      <c r="C192" s="3"/>
      <c r="D192" s="5"/>
      <c r="E192" s="7"/>
      <c r="Q192" s="11"/>
      <c r="S192" s="17"/>
      <c r="T192" s="17"/>
    </row>
    <row r="193" spans="2:20" x14ac:dyDescent="0.25">
      <c r="B193" s="9"/>
      <c r="C193" s="3"/>
      <c r="D193" s="5"/>
      <c r="E193" s="7"/>
      <c r="Q193" s="11"/>
      <c r="S193" s="17"/>
      <c r="T193" s="17"/>
    </row>
    <row r="194" spans="2:20" x14ac:dyDescent="0.25">
      <c r="B194" s="9"/>
      <c r="C194" s="3"/>
      <c r="D194" s="5"/>
      <c r="E194" s="7"/>
      <c r="Q194" s="11"/>
      <c r="S194" s="17"/>
      <c r="T194" s="17"/>
    </row>
    <row r="195" spans="2:20" x14ac:dyDescent="0.25">
      <c r="B195" s="9"/>
      <c r="C195" s="3"/>
      <c r="D195" s="5"/>
      <c r="E195" s="7"/>
      <c r="Q195" s="11"/>
      <c r="S195" s="17"/>
      <c r="T195" s="17"/>
    </row>
    <row r="196" spans="2:20" x14ac:dyDescent="0.25">
      <c r="B196" s="9"/>
      <c r="C196" s="3"/>
      <c r="D196" s="5"/>
      <c r="E196" s="7"/>
      <c r="Q196" s="11"/>
      <c r="S196" s="17"/>
      <c r="T196" s="17"/>
    </row>
    <row r="197" spans="2:20" x14ac:dyDescent="0.25">
      <c r="B197" s="9"/>
      <c r="C197" s="3"/>
      <c r="D197" s="5"/>
      <c r="E197" s="7"/>
      <c r="Q197" s="11"/>
      <c r="S197" s="17"/>
      <c r="T197" s="17"/>
    </row>
    <row r="198" spans="2:20" x14ac:dyDescent="0.25">
      <c r="B198" s="9"/>
      <c r="C198" s="3"/>
      <c r="D198" s="5"/>
      <c r="E198" s="7"/>
      <c r="Q198" s="11"/>
      <c r="S198" s="17"/>
      <c r="T198" s="17"/>
    </row>
    <row r="199" spans="2:20" x14ac:dyDescent="0.25">
      <c r="B199" s="9"/>
      <c r="C199" s="3"/>
      <c r="D199" s="5"/>
      <c r="E199" s="7"/>
      <c r="Q199" s="11"/>
      <c r="S199" s="17"/>
      <c r="T199" s="17"/>
    </row>
    <row r="200" spans="2:20" x14ac:dyDescent="0.25">
      <c r="B200" s="9"/>
      <c r="C200" s="3"/>
      <c r="D200" s="5"/>
      <c r="E200" s="7"/>
      <c r="Q200" s="11"/>
      <c r="S200" s="17"/>
      <c r="T200" s="17"/>
    </row>
    <row r="201" spans="2:20" x14ac:dyDescent="0.25">
      <c r="B201" s="9"/>
      <c r="C201" s="3"/>
      <c r="D201" s="5"/>
      <c r="E201" s="7"/>
      <c r="Q201" s="11"/>
      <c r="S201" s="17"/>
      <c r="T201" s="17"/>
    </row>
    <row r="202" spans="2:20" x14ac:dyDescent="0.25">
      <c r="B202" s="9"/>
      <c r="C202" s="3"/>
      <c r="D202" s="5"/>
      <c r="E202" s="7"/>
      <c r="Q202" s="11"/>
      <c r="S202" s="17"/>
      <c r="T202" s="17"/>
    </row>
    <row r="203" spans="2:20" x14ac:dyDescent="0.25">
      <c r="B203" s="9"/>
      <c r="C203" s="3"/>
      <c r="D203" s="5"/>
      <c r="E203" s="7"/>
      <c r="Q203" s="11"/>
      <c r="S203" s="17"/>
      <c r="T203" s="17"/>
    </row>
    <row r="204" spans="2:20" x14ac:dyDescent="0.25">
      <c r="B204" s="9"/>
      <c r="C204" s="3"/>
      <c r="D204" s="5"/>
      <c r="E204" s="7"/>
      <c r="Q204" s="11"/>
      <c r="S204" s="17"/>
      <c r="T204" s="17"/>
    </row>
    <row r="205" spans="2:20" x14ac:dyDescent="0.25">
      <c r="B205" s="9"/>
      <c r="C205" s="3"/>
      <c r="D205" s="5"/>
      <c r="E205" s="7"/>
      <c r="Q205" s="11"/>
      <c r="S205" s="17"/>
      <c r="T205" s="17"/>
    </row>
    <row r="206" spans="2:20" x14ac:dyDescent="0.25">
      <c r="B206" s="9"/>
      <c r="C206" s="3"/>
      <c r="D206" s="5"/>
      <c r="E206" s="7"/>
      <c r="Q206" s="11"/>
      <c r="S206" s="17"/>
      <c r="T206" s="17"/>
    </row>
    <row r="207" spans="2:20" x14ac:dyDescent="0.25">
      <c r="B207" s="9"/>
      <c r="C207" s="3"/>
      <c r="D207" s="5"/>
      <c r="E207" s="7"/>
      <c r="Q207" s="11"/>
      <c r="S207" s="17"/>
      <c r="T207" s="17"/>
    </row>
    <row r="208" spans="2:20" x14ac:dyDescent="0.25">
      <c r="B208" s="9"/>
      <c r="C208" s="3"/>
      <c r="D208" s="5"/>
      <c r="E208" s="7"/>
      <c r="Q208" s="11"/>
      <c r="S208" s="17"/>
      <c r="T208" s="17"/>
    </row>
    <row r="209" spans="2:20" x14ac:dyDescent="0.25">
      <c r="B209" s="9"/>
      <c r="C209" s="3"/>
      <c r="D209" s="5"/>
      <c r="E209" s="7"/>
      <c r="Q209" s="11"/>
      <c r="S209" s="17"/>
      <c r="T209" s="17"/>
    </row>
    <row r="210" spans="2:20" x14ac:dyDescent="0.25">
      <c r="B210" s="9"/>
      <c r="C210" s="3"/>
      <c r="D210" s="5"/>
      <c r="E210" s="7"/>
      <c r="Q210" s="11"/>
      <c r="S210" s="17"/>
      <c r="T210" s="17"/>
    </row>
    <row r="211" spans="2:20" x14ac:dyDescent="0.25">
      <c r="B211" s="9"/>
      <c r="C211" s="3"/>
      <c r="D211" s="5"/>
      <c r="E211" s="7"/>
      <c r="Q211" s="11"/>
      <c r="S211" s="17"/>
      <c r="T211" s="17"/>
    </row>
    <row r="212" spans="2:20" x14ac:dyDescent="0.25">
      <c r="B212" s="9"/>
      <c r="C212" s="3"/>
      <c r="D212" s="5"/>
      <c r="E212" s="7"/>
      <c r="Q212" s="11"/>
      <c r="S212" s="17"/>
      <c r="T212" s="17"/>
    </row>
    <row r="213" spans="2:20" x14ac:dyDescent="0.25">
      <c r="B213" s="9"/>
      <c r="C213" s="3"/>
      <c r="D213" s="5"/>
      <c r="E213" s="7"/>
      <c r="Q213" s="11"/>
      <c r="S213" s="17"/>
      <c r="T213" s="17"/>
    </row>
    <row r="214" spans="2:20" x14ac:dyDescent="0.25">
      <c r="B214" s="9"/>
      <c r="C214" s="3"/>
      <c r="D214" s="5"/>
      <c r="E214" s="7"/>
      <c r="Q214" s="11"/>
      <c r="S214" s="17"/>
      <c r="T214" s="17"/>
    </row>
    <row r="215" spans="2:20" x14ac:dyDescent="0.25">
      <c r="B215" s="9"/>
      <c r="C215" s="3"/>
      <c r="D215" s="5"/>
      <c r="E215" s="7"/>
      <c r="Q215" s="11"/>
      <c r="S215" s="17"/>
      <c r="T215" s="17"/>
    </row>
    <row r="216" spans="2:20" x14ac:dyDescent="0.25">
      <c r="B216" s="9"/>
      <c r="C216" s="3"/>
      <c r="D216" s="5"/>
      <c r="E216" s="7"/>
      <c r="Q216" s="11"/>
      <c r="S216" s="17"/>
      <c r="T216" s="17"/>
    </row>
    <row r="217" spans="2:20" x14ac:dyDescent="0.25">
      <c r="B217" s="9"/>
      <c r="C217" s="3"/>
      <c r="D217" s="5"/>
      <c r="E217" s="7"/>
      <c r="Q217" s="11"/>
      <c r="S217" s="17"/>
      <c r="T217" s="17"/>
    </row>
    <row r="218" spans="2:20" x14ac:dyDescent="0.25">
      <c r="B218" s="9"/>
      <c r="C218" s="3"/>
      <c r="D218" s="5"/>
      <c r="E218" s="7"/>
      <c r="Q218" s="11"/>
      <c r="S218" s="17"/>
      <c r="T218" s="17"/>
    </row>
    <row r="219" spans="2:20" x14ac:dyDescent="0.25">
      <c r="B219" s="9"/>
      <c r="C219" s="3"/>
      <c r="D219" s="5"/>
      <c r="E219" s="7"/>
      <c r="Q219" s="11"/>
      <c r="S219" s="17"/>
      <c r="T219" s="17"/>
    </row>
    <row r="220" spans="2:20" x14ac:dyDescent="0.25">
      <c r="B220" s="9"/>
      <c r="C220" s="3"/>
      <c r="D220" s="5"/>
      <c r="E220" s="7"/>
      <c r="Q220" s="11"/>
      <c r="S220" s="17"/>
      <c r="T220" s="17"/>
    </row>
    <row r="221" spans="2:20" x14ac:dyDescent="0.25">
      <c r="B221" s="9"/>
      <c r="C221" s="3"/>
      <c r="D221" s="5"/>
      <c r="E221" s="7"/>
      <c r="Q221" s="11"/>
      <c r="S221" s="17"/>
      <c r="T221" s="17"/>
    </row>
    <row r="222" spans="2:20" x14ac:dyDescent="0.25">
      <c r="B222" s="9"/>
      <c r="C222" s="3"/>
      <c r="D222" s="5"/>
      <c r="E222" s="7"/>
      <c r="Q222" s="11"/>
      <c r="S222" s="17"/>
      <c r="T222" s="17"/>
    </row>
    <row r="223" spans="2:20" x14ac:dyDescent="0.25">
      <c r="B223" s="9"/>
      <c r="C223" s="3"/>
      <c r="D223" s="5"/>
      <c r="E223" s="7"/>
      <c r="Q223" s="11"/>
      <c r="S223" s="17"/>
      <c r="T223" s="17"/>
    </row>
    <row r="224" spans="2:20" x14ac:dyDescent="0.25">
      <c r="B224" s="9"/>
      <c r="C224" s="3"/>
      <c r="D224" s="5"/>
      <c r="E224" s="7"/>
      <c r="Q224" s="11"/>
      <c r="S224" s="17"/>
      <c r="T224" s="17"/>
    </row>
    <row r="225" spans="2:20" x14ac:dyDescent="0.25">
      <c r="B225" s="9"/>
      <c r="C225" s="3"/>
      <c r="D225" s="5"/>
      <c r="E225" s="7"/>
      <c r="Q225" s="11"/>
      <c r="S225" s="17"/>
      <c r="T225" s="17"/>
    </row>
    <row r="226" spans="2:20" x14ac:dyDescent="0.25">
      <c r="B226" s="9"/>
      <c r="C226" s="3"/>
      <c r="D226" s="5"/>
      <c r="E226" s="7"/>
      <c r="Q226" s="11"/>
      <c r="S226" s="17"/>
      <c r="T226" s="17"/>
    </row>
    <row r="227" spans="2:20" x14ac:dyDescent="0.25">
      <c r="B227" s="9"/>
      <c r="C227" s="3"/>
      <c r="D227" s="5"/>
      <c r="E227" s="7"/>
      <c r="Q227" s="11"/>
      <c r="S227" s="17"/>
      <c r="T227" s="17"/>
    </row>
    <row r="228" spans="2:20" x14ac:dyDescent="0.25">
      <c r="B228" s="9"/>
      <c r="C228" s="3"/>
      <c r="D228" s="5"/>
      <c r="E228" s="7"/>
      <c r="Q228" s="11"/>
      <c r="S228" s="17"/>
      <c r="T228" s="17"/>
    </row>
    <row r="229" spans="2:20" x14ac:dyDescent="0.25">
      <c r="B229" s="9"/>
      <c r="C229" s="3"/>
      <c r="D229" s="5"/>
      <c r="E229" s="7"/>
      <c r="Q229" s="11"/>
      <c r="S229" s="17"/>
      <c r="T229" s="17"/>
    </row>
    <row r="230" spans="2:20" x14ac:dyDescent="0.25">
      <c r="B230" s="9"/>
      <c r="C230" s="3"/>
      <c r="D230" s="5"/>
      <c r="E230" s="7"/>
      <c r="Q230" s="11"/>
      <c r="S230" s="17"/>
      <c r="T230" s="17"/>
    </row>
    <row r="231" spans="2:20" x14ac:dyDescent="0.25">
      <c r="B231" s="9"/>
      <c r="C231" s="3"/>
      <c r="D231" s="5"/>
      <c r="E231" s="7"/>
      <c r="Q231" s="11"/>
      <c r="S231" s="17"/>
      <c r="T231" s="17"/>
    </row>
    <row r="232" spans="2:20" x14ac:dyDescent="0.25">
      <c r="B232" s="9"/>
      <c r="C232" s="3"/>
      <c r="D232" s="5"/>
      <c r="E232" s="7"/>
      <c r="Q232" s="11"/>
      <c r="S232" s="17"/>
      <c r="T232" s="17"/>
    </row>
    <row r="233" spans="2:20" x14ac:dyDescent="0.25">
      <c r="B233" s="9"/>
      <c r="C233" s="3"/>
      <c r="D233" s="5"/>
      <c r="E233" s="7"/>
      <c r="Q233" s="11"/>
      <c r="S233" s="17"/>
      <c r="T233" s="17"/>
    </row>
    <row r="234" spans="2:20" x14ac:dyDescent="0.25">
      <c r="B234" s="9"/>
      <c r="C234" s="3"/>
      <c r="D234" s="5"/>
      <c r="E234" s="7"/>
      <c r="Q234" s="11"/>
      <c r="S234" s="17"/>
      <c r="T234" s="17"/>
    </row>
    <row r="235" spans="2:20" x14ac:dyDescent="0.25">
      <c r="B235" s="9"/>
      <c r="C235" s="3"/>
      <c r="D235" s="5"/>
      <c r="E235" s="7"/>
      <c r="Q235" s="11"/>
      <c r="S235" s="17"/>
      <c r="T235" s="17"/>
    </row>
    <row r="236" spans="2:20" x14ac:dyDescent="0.25">
      <c r="B236" s="9"/>
      <c r="C236" s="3"/>
      <c r="D236" s="5"/>
      <c r="E236" s="7"/>
      <c r="Q236" s="11"/>
      <c r="S236" s="17"/>
      <c r="T236" s="17"/>
    </row>
    <row r="237" spans="2:20" x14ac:dyDescent="0.25">
      <c r="B237" s="9"/>
      <c r="C237" s="3"/>
      <c r="D237" s="5"/>
      <c r="E237" s="7"/>
      <c r="Q237" s="11"/>
      <c r="S237" s="17"/>
      <c r="T237" s="17"/>
    </row>
    <row r="238" spans="2:20" x14ac:dyDescent="0.25">
      <c r="B238" s="9"/>
      <c r="C238" s="3"/>
      <c r="D238" s="5"/>
      <c r="E238" s="7"/>
      <c r="Q238" s="11"/>
      <c r="S238" s="17"/>
      <c r="T238" s="17"/>
    </row>
    <row r="239" spans="2:20" x14ac:dyDescent="0.25">
      <c r="B239" s="9"/>
      <c r="C239" s="3"/>
      <c r="D239" s="5"/>
      <c r="E239" s="7"/>
      <c r="Q239" s="11"/>
      <c r="S239" s="17"/>
      <c r="T239" s="17"/>
    </row>
    <row r="240" spans="2:20" x14ac:dyDescent="0.25">
      <c r="B240" s="9"/>
      <c r="C240" s="3"/>
      <c r="D240" s="5"/>
      <c r="E240" s="7"/>
      <c r="Q240" s="11"/>
      <c r="S240" s="17"/>
      <c r="T240" s="17"/>
    </row>
    <row r="241" spans="2:20" x14ac:dyDescent="0.25">
      <c r="B241" s="9"/>
      <c r="C241" s="3"/>
      <c r="D241" s="5"/>
      <c r="E241" s="7"/>
      <c r="Q241" s="11"/>
      <c r="S241" s="17"/>
      <c r="T241" s="17"/>
    </row>
    <row r="242" spans="2:20" x14ac:dyDescent="0.25">
      <c r="B242" s="9"/>
      <c r="C242" s="3"/>
      <c r="D242" s="5"/>
      <c r="E242" s="7"/>
      <c r="Q242" s="11"/>
      <c r="S242" s="17"/>
      <c r="T242" s="17"/>
    </row>
    <row r="243" spans="2:20" x14ac:dyDescent="0.25">
      <c r="B243" s="9"/>
      <c r="C243" s="3"/>
      <c r="D243" s="5"/>
      <c r="E243" s="7"/>
      <c r="Q243" s="11"/>
      <c r="S243" s="17"/>
      <c r="T243" s="17"/>
    </row>
    <row r="244" spans="2:20" x14ac:dyDescent="0.25">
      <c r="B244" s="9"/>
      <c r="C244" s="3"/>
      <c r="D244" s="5"/>
      <c r="E244" s="7"/>
      <c r="Q244" s="11"/>
      <c r="S244" s="17"/>
      <c r="T244" s="17"/>
    </row>
    <row r="245" spans="2:20" x14ac:dyDescent="0.25">
      <c r="B245" s="9"/>
      <c r="C245" s="3"/>
      <c r="D245" s="5"/>
      <c r="E245" s="7"/>
      <c r="Q245" s="11"/>
      <c r="S245" s="17"/>
      <c r="T245" s="17"/>
    </row>
    <row r="246" spans="2:20" x14ac:dyDescent="0.25">
      <c r="B246" s="9"/>
      <c r="C246" s="3"/>
      <c r="D246" s="5"/>
      <c r="E246" s="7"/>
      <c r="Q246" s="11"/>
      <c r="S246" s="17"/>
      <c r="T246" s="17"/>
    </row>
    <row r="247" spans="2:20" x14ac:dyDescent="0.25">
      <c r="B247" s="9"/>
      <c r="C247" s="3"/>
      <c r="D247" s="5"/>
      <c r="E247" s="7"/>
      <c r="Q247" s="11"/>
      <c r="S247" s="17"/>
      <c r="T247" s="17"/>
    </row>
    <row r="248" spans="2:20" x14ac:dyDescent="0.25">
      <c r="B248" s="9"/>
      <c r="C248" s="3"/>
      <c r="D248" s="5"/>
      <c r="E248" s="7"/>
      <c r="Q248" s="11"/>
      <c r="S248" s="17"/>
      <c r="T248" s="17"/>
    </row>
    <row r="249" spans="2:20" x14ac:dyDescent="0.25">
      <c r="B249" s="9"/>
      <c r="C249" s="3"/>
      <c r="D249" s="5"/>
      <c r="E249" s="7"/>
      <c r="Q249" s="11"/>
      <c r="S249" s="17"/>
      <c r="T249" s="17"/>
    </row>
    <row r="250" spans="2:20" x14ac:dyDescent="0.25">
      <c r="B250" s="9"/>
      <c r="C250" s="3"/>
      <c r="D250" s="5"/>
      <c r="E250" s="7"/>
      <c r="Q250" s="11"/>
      <c r="S250" s="17"/>
      <c r="T250" s="17"/>
    </row>
    <row r="251" spans="2:20" x14ac:dyDescent="0.25">
      <c r="B251" s="9"/>
      <c r="C251" s="3"/>
      <c r="D251" s="5"/>
      <c r="E251" s="7"/>
      <c r="Q251" s="11"/>
      <c r="S251" s="17"/>
      <c r="T251" s="17"/>
    </row>
    <row r="252" spans="2:20" x14ac:dyDescent="0.25">
      <c r="B252" s="9"/>
      <c r="C252" s="3"/>
      <c r="D252" s="5"/>
      <c r="E252" s="7"/>
      <c r="Q252" s="11"/>
      <c r="S252" s="17"/>
      <c r="T252" s="17"/>
    </row>
    <row r="253" spans="2:20" x14ac:dyDescent="0.25">
      <c r="B253" s="9"/>
      <c r="C253" s="3"/>
      <c r="D253" s="5"/>
      <c r="E253" s="7"/>
      <c r="Q253" s="11"/>
      <c r="S253" s="17"/>
      <c r="T253" s="17"/>
    </row>
    <row r="254" spans="2:20" x14ac:dyDescent="0.25">
      <c r="B254" s="9"/>
      <c r="C254" s="3"/>
      <c r="D254" s="5"/>
      <c r="E254" s="7"/>
      <c r="Q254" s="11"/>
      <c r="S254" s="17"/>
      <c r="T254" s="17"/>
    </row>
    <row r="255" spans="2:20" x14ac:dyDescent="0.25">
      <c r="B255" s="9"/>
      <c r="C255" s="3"/>
      <c r="D255" s="5"/>
      <c r="E255" s="7"/>
      <c r="Q255" s="11"/>
      <c r="S255" s="17"/>
      <c r="T255" s="17"/>
    </row>
    <row r="256" spans="2:20" x14ac:dyDescent="0.25">
      <c r="B256" s="9"/>
      <c r="C256" s="3"/>
      <c r="D256" s="5"/>
      <c r="E256" s="7"/>
      <c r="Q256" s="11"/>
      <c r="S256" s="17"/>
      <c r="T256" s="17"/>
    </row>
    <row r="257" spans="2:20" x14ac:dyDescent="0.25">
      <c r="B257" s="9"/>
      <c r="C257" s="3"/>
      <c r="D257" s="5"/>
      <c r="E257" s="7"/>
      <c r="Q257" s="11"/>
      <c r="S257" s="17"/>
      <c r="T257" s="17"/>
    </row>
    <row r="258" spans="2:20" x14ac:dyDescent="0.25">
      <c r="B258" s="9"/>
      <c r="C258" s="3"/>
      <c r="D258" s="5"/>
      <c r="E258" s="7"/>
      <c r="Q258" s="11"/>
      <c r="S258" s="17"/>
      <c r="T258" s="17"/>
    </row>
    <row r="259" spans="2:20" x14ac:dyDescent="0.25">
      <c r="B259" s="9"/>
      <c r="C259" s="3"/>
      <c r="D259" s="5"/>
      <c r="E259" s="7"/>
      <c r="Q259" s="11"/>
      <c r="S259" s="17"/>
      <c r="T259" s="17"/>
    </row>
    <row r="260" spans="2:20" x14ac:dyDescent="0.25">
      <c r="B260" s="9"/>
      <c r="C260" s="3"/>
      <c r="D260" s="5"/>
      <c r="E260" s="7"/>
      <c r="Q260" s="11"/>
      <c r="S260" s="17"/>
      <c r="T260" s="17"/>
    </row>
    <row r="261" spans="2:20" x14ac:dyDescent="0.25">
      <c r="B261" s="9"/>
      <c r="C261" s="3"/>
      <c r="D261" s="5"/>
      <c r="E261" s="7"/>
      <c r="Q261" s="11"/>
      <c r="S261" s="17"/>
      <c r="T261" s="17"/>
    </row>
    <row r="262" spans="2:20" x14ac:dyDescent="0.25">
      <c r="B262" s="9"/>
      <c r="C262" s="3"/>
      <c r="D262" s="5"/>
      <c r="E262" s="7"/>
      <c r="Q262" s="11"/>
      <c r="S262" s="17"/>
      <c r="T262" s="17"/>
    </row>
    <row r="263" spans="2:20" x14ac:dyDescent="0.25">
      <c r="B263" s="9"/>
      <c r="C263" s="3"/>
      <c r="D263" s="5"/>
      <c r="E263" s="7"/>
      <c r="Q263" s="11"/>
      <c r="S263" s="17"/>
      <c r="T263" s="17"/>
    </row>
    <row r="264" spans="2:20" x14ac:dyDescent="0.25">
      <c r="B264" s="9"/>
      <c r="C264" s="3"/>
      <c r="D264" s="5"/>
      <c r="E264" s="7"/>
      <c r="Q264" s="11"/>
      <c r="S264" s="17"/>
      <c r="T264" s="17"/>
    </row>
    <row r="265" spans="2:20" x14ac:dyDescent="0.25">
      <c r="B265" s="9"/>
      <c r="C265" s="3"/>
      <c r="D265" s="5"/>
      <c r="E265" s="7"/>
      <c r="Q265" s="11"/>
      <c r="S265" s="17"/>
      <c r="T265" s="17"/>
    </row>
    <row r="266" spans="2:20" x14ac:dyDescent="0.25">
      <c r="B266" s="9"/>
      <c r="C266" s="3"/>
      <c r="D266" s="5"/>
      <c r="E266" s="7"/>
      <c r="Q266" s="11"/>
      <c r="S266" s="17"/>
      <c r="T266" s="17"/>
    </row>
    <row r="267" spans="2:20" x14ac:dyDescent="0.25">
      <c r="B267" s="9"/>
      <c r="C267" s="3"/>
      <c r="D267" s="5"/>
      <c r="E267" s="7"/>
      <c r="Q267" s="11"/>
      <c r="S267" s="17"/>
      <c r="T267" s="17"/>
    </row>
    <row r="268" spans="2:20" x14ac:dyDescent="0.25">
      <c r="B268" s="9"/>
      <c r="C268" s="3"/>
      <c r="D268" s="5"/>
      <c r="E268" s="7"/>
      <c r="Q268" s="11"/>
      <c r="S268" s="17"/>
      <c r="T268" s="17"/>
    </row>
    <row r="269" spans="2:20" x14ac:dyDescent="0.25">
      <c r="B269" s="9"/>
      <c r="C269" s="3"/>
      <c r="D269" s="5"/>
      <c r="E269" s="7"/>
      <c r="Q269" s="11"/>
      <c r="S269" s="17"/>
      <c r="T269" s="17"/>
    </row>
    <row r="270" spans="2:20" x14ac:dyDescent="0.25">
      <c r="B270" s="9"/>
      <c r="C270" s="3"/>
      <c r="D270" s="5"/>
      <c r="E270" s="7"/>
      <c r="Q270" s="11"/>
      <c r="S270" s="17"/>
      <c r="T270" s="17"/>
    </row>
    <row r="271" spans="2:20" x14ac:dyDescent="0.25">
      <c r="B271" s="9"/>
      <c r="C271" s="3"/>
      <c r="D271" s="5"/>
      <c r="E271" s="7"/>
      <c r="Q271" s="11"/>
      <c r="S271" s="17"/>
      <c r="T271" s="17"/>
    </row>
    <row r="272" spans="2:20" x14ac:dyDescent="0.25">
      <c r="B272" s="9"/>
      <c r="C272" s="3"/>
      <c r="D272" s="5"/>
      <c r="E272" s="7"/>
      <c r="Q272" s="11"/>
      <c r="S272" s="17"/>
      <c r="T272" s="17"/>
    </row>
    <row r="273" spans="2:20" x14ac:dyDescent="0.25">
      <c r="B273" s="9"/>
      <c r="C273" s="3"/>
      <c r="D273" s="5"/>
      <c r="E273" s="7"/>
      <c r="Q273" s="11"/>
      <c r="S273" s="17"/>
      <c r="T273" s="17"/>
    </row>
    <row r="274" spans="2:20" x14ac:dyDescent="0.25">
      <c r="B274" s="9"/>
      <c r="C274" s="3"/>
      <c r="D274" s="5"/>
      <c r="E274" s="7"/>
      <c r="Q274" s="11"/>
      <c r="S274" s="17"/>
      <c r="T274" s="17"/>
    </row>
    <row r="275" spans="2:20" x14ac:dyDescent="0.25">
      <c r="B275" s="9"/>
      <c r="C275" s="3"/>
      <c r="D275" s="5"/>
      <c r="E275" s="7"/>
      <c r="Q275" s="11"/>
      <c r="S275" s="17"/>
      <c r="T275" s="17"/>
    </row>
    <row r="276" spans="2:20" x14ac:dyDescent="0.25">
      <c r="B276" s="9"/>
      <c r="C276" s="3"/>
      <c r="D276" s="5"/>
      <c r="E276" s="7"/>
      <c r="Q276" s="11"/>
      <c r="S276" s="17"/>
      <c r="T276" s="17"/>
    </row>
    <row r="277" spans="2:20" x14ac:dyDescent="0.25">
      <c r="B277" s="9"/>
      <c r="C277" s="3"/>
      <c r="D277" s="5"/>
      <c r="E277" s="7"/>
      <c r="Q277" s="11"/>
      <c r="S277" s="17"/>
      <c r="T277" s="17"/>
    </row>
    <row r="278" spans="2:20" x14ac:dyDescent="0.25">
      <c r="B278" s="9"/>
      <c r="C278" s="3"/>
      <c r="D278" s="5"/>
      <c r="E278" s="7"/>
      <c r="Q278" s="11"/>
      <c r="S278" s="17"/>
      <c r="T278" s="17"/>
    </row>
    <row r="279" spans="2:20" x14ac:dyDescent="0.25">
      <c r="B279" s="9"/>
      <c r="C279" s="3"/>
      <c r="D279" s="5"/>
      <c r="E279" s="7"/>
      <c r="Q279" s="11"/>
      <c r="S279" s="17"/>
      <c r="T279" s="17"/>
    </row>
    <row r="280" spans="2:20" x14ac:dyDescent="0.25">
      <c r="B280" s="9"/>
      <c r="C280" s="3"/>
      <c r="D280" s="5"/>
      <c r="E280" s="7"/>
      <c r="Q280" s="11"/>
      <c r="S280" s="17"/>
      <c r="T280" s="17"/>
    </row>
    <row r="281" spans="2:20" x14ac:dyDescent="0.25">
      <c r="B281" s="9"/>
      <c r="C281" s="3"/>
      <c r="D281" s="5"/>
      <c r="E281" s="7"/>
      <c r="Q281" s="11"/>
      <c r="S281" s="17"/>
      <c r="T281" s="17"/>
    </row>
    <row r="282" spans="2:20" x14ac:dyDescent="0.25">
      <c r="B282" s="9"/>
      <c r="C282" s="3"/>
      <c r="D282" s="5"/>
      <c r="E282" s="7"/>
      <c r="Q282" s="11"/>
      <c r="S282" s="17"/>
      <c r="T282" s="17"/>
    </row>
    <row r="283" spans="2:20" x14ac:dyDescent="0.25">
      <c r="B283" s="9"/>
      <c r="C283" s="3"/>
      <c r="D283" s="5"/>
      <c r="E283" s="7"/>
      <c r="Q283" s="11"/>
      <c r="S283" s="17"/>
      <c r="T283" s="17"/>
    </row>
    <row r="284" spans="2:20" x14ac:dyDescent="0.25">
      <c r="B284" s="9"/>
      <c r="C284" s="3"/>
      <c r="D284" s="5"/>
      <c r="E284" s="7"/>
      <c r="Q284" s="11"/>
      <c r="S284" s="17"/>
      <c r="T284" s="17"/>
    </row>
    <row r="285" spans="2:20" x14ac:dyDescent="0.25">
      <c r="B285" s="9"/>
      <c r="C285" s="3"/>
      <c r="D285" s="5"/>
      <c r="E285" s="7"/>
      <c r="Q285" s="11"/>
      <c r="S285" s="17"/>
      <c r="T285" s="17"/>
    </row>
    <row r="286" spans="2:20" x14ac:dyDescent="0.25">
      <c r="B286" s="9"/>
      <c r="C286" s="3"/>
      <c r="D286" s="5"/>
      <c r="E286" s="7"/>
      <c r="Q286" s="11"/>
      <c r="S286" s="17"/>
      <c r="T286" s="17"/>
    </row>
    <row r="287" spans="2:20" x14ac:dyDescent="0.25">
      <c r="B287" s="9"/>
      <c r="C287" s="3"/>
      <c r="D287" s="5"/>
      <c r="E287" s="7"/>
      <c r="Q287" s="11"/>
      <c r="S287" s="17"/>
      <c r="T287" s="17"/>
    </row>
    <row r="288" spans="2:20" x14ac:dyDescent="0.25">
      <c r="B288" s="9"/>
      <c r="C288" s="3"/>
      <c r="D288" s="5"/>
      <c r="E288" s="7"/>
      <c r="Q288" s="11"/>
      <c r="S288" s="17"/>
      <c r="T288" s="17"/>
    </row>
    <row r="289" spans="2:20" x14ac:dyDescent="0.25">
      <c r="B289" s="9"/>
      <c r="C289" s="3"/>
      <c r="D289" s="5"/>
      <c r="E289" s="7"/>
      <c r="Q289" s="11"/>
      <c r="S289" s="17"/>
      <c r="T289" s="17"/>
    </row>
    <row r="290" spans="2:20" x14ac:dyDescent="0.25">
      <c r="B290" s="9"/>
      <c r="C290" s="3"/>
      <c r="D290" s="5"/>
      <c r="E290" s="7"/>
      <c r="Q290" s="11"/>
      <c r="S290" s="17"/>
      <c r="T290" s="17"/>
    </row>
    <row r="291" spans="2:20" x14ac:dyDescent="0.25">
      <c r="B291" s="9"/>
      <c r="C291" s="3"/>
      <c r="D291" s="5"/>
      <c r="E291" s="7"/>
      <c r="Q291" s="11"/>
      <c r="S291" s="17"/>
      <c r="T291" s="17"/>
    </row>
    <row r="292" spans="2:20" x14ac:dyDescent="0.25">
      <c r="B292" s="9"/>
      <c r="C292" s="3"/>
      <c r="D292" s="5"/>
      <c r="E292" s="7"/>
      <c r="Q292" s="11"/>
      <c r="S292" s="17"/>
      <c r="T292" s="17"/>
    </row>
    <row r="293" spans="2:20" x14ac:dyDescent="0.25">
      <c r="B293" s="9"/>
      <c r="C293" s="3"/>
      <c r="D293" s="5"/>
      <c r="E293" s="7"/>
      <c r="Q293" s="11"/>
      <c r="S293" s="17"/>
      <c r="T293" s="17"/>
    </row>
    <row r="294" spans="2:20" x14ac:dyDescent="0.25">
      <c r="B294" s="9"/>
      <c r="C294" s="3"/>
      <c r="D294" s="5"/>
      <c r="E294" s="7"/>
      <c r="Q294" s="11"/>
      <c r="S294" s="17"/>
      <c r="T294" s="17"/>
    </row>
    <row r="295" spans="2:20" x14ac:dyDescent="0.25">
      <c r="B295" s="9"/>
      <c r="C295" s="3"/>
      <c r="D295" s="5"/>
      <c r="E295" s="7"/>
      <c r="Q295" s="11"/>
      <c r="S295" s="17"/>
      <c r="T295" s="17"/>
    </row>
    <row r="296" spans="2:20" x14ac:dyDescent="0.25">
      <c r="B296" s="9"/>
      <c r="C296" s="3"/>
      <c r="D296" s="5"/>
      <c r="E296" s="7"/>
      <c r="Q296" s="11"/>
      <c r="S296" s="17"/>
      <c r="T296" s="17"/>
    </row>
    <row r="297" spans="2:20" x14ac:dyDescent="0.25">
      <c r="B297" s="9"/>
      <c r="C297" s="3"/>
      <c r="D297" s="5"/>
      <c r="E297" s="7"/>
      <c r="Q297" s="11"/>
      <c r="S297" s="17"/>
      <c r="T297" s="17"/>
    </row>
    <row r="298" spans="2:20" x14ac:dyDescent="0.25">
      <c r="B298" s="9"/>
      <c r="C298" s="3"/>
      <c r="D298" s="5"/>
      <c r="E298" s="7"/>
      <c r="Q298" s="11"/>
      <c r="S298" s="17"/>
      <c r="T298" s="17"/>
    </row>
    <row r="299" spans="2:20" x14ac:dyDescent="0.25">
      <c r="B299" s="9"/>
      <c r="C299" s="3"/>
      <c r="D299" s="5"/>
      <c r="E299" s="7"/>
      <c r="Q299" s="11"/>
      <c r="S299" s="17"/>
      <c r="T299" s="17"/>
    </row>
    <row r="300" spans="2:20" x14ac:dyDescent="0.25">
      <c r="B300" s="9"/>
      <c r="C300" s="3"/>
      <c r="D300" s="5"/>
      <c r="E300" s="7"/>
      <c r="Q300" s="11"/>
      <c r="S300" s="17"/>
      <c r="T300" s="17"/>
    </row>
    <row r="301" spans="2:20" x14ac:dyDescent="0.25">
      <c r="B301" s="9"/>
      <c r="C301" s="3"/>
      <c r="D301" s="5"/>
      <c r="E301" s="7"/>
      <c r="Q301" s="11"/>
      <c r="S301" s="17"/>
      <c r="T301" s="17"/>
    </row>
    <row r="302" spans="2:20" x14ac:dyDescent="0.25">
      <c r="B302" s="9"/>
      <c r="C302" s="3"/>
      <c r="D302" s="5"/>
      <c r="E302" s="7"/>
      <c r="Q302" s="11"/>
      <c r="S302" s="17"/>
      <c r="T302" s="17"/>
    </row>
    <row r="303" spans="2:20" x14ac:dyDescent="0.25">
      <c r="B303" s="9"/>
      <c r="C303" s="3"/>
      <c r="D303" s="5"/>
      <c r="E303" s="7"/>
      <c r="Q303" s="11"/>
      <c r="S303" s="17"/>
      <c r="T303" s="17"/>
    </row>
    <row r="304" spans="2:20" x14ac:dyDescent="0.25">
      <c r="B304" s="9"/>
      <c r="C304" s="3"/>
      <c r="D304" s="5"/>
      <c r="E304" s="7"/>
      <c r="Q304" s="11"/>
      <c r="S304" s="17"/>
      <c r="T304" s="17"/>
    </row>
    <row r="305" spans="2:20" x14ac:dyDescent="0.25">
      <c r="B305" s="9"/>
      <c r="C305" s="3"/>
      <c r="D305" s="5"/>
      <c r="E305" s="7"/>
      <c r="Q305" s="11"/>
      <c r="S305" s="17"/>
      <c r="T305" s="17"/>
    </row>
    <row r="306" spans="2:20" x14ac:dyDescent="0.25">
      <c r="B306" s="9"/>
      <c r="C306" s="3"/>
      <c r="D306" s="5"/>
      <c r="E306" s="7"/>
      <c r="Q306" s="11"/>
      <c r="S306" s="17"/>
      <c r="T306" s="17"/>
    </row>
    <row r="307" spans="2:20" x14ac:dyDescent="0.25">
      <c r="B307" s="9"/>
      <c r="C307" s="3"/>
      <c r="D307" s="5"/>
      <c r="E307" s="7"/>
      <c r="Q307" s="11"/>
      <c r="S307" s="17"/>
      <c r="T307" s="17"/>
    </row>
    <row r="308" spans="2:20" x14ac:dyDescent="0.25">
      <c r="B308" s="9"/>
      <c r="C308" s="3"/>
      <c r="D308" s="5"/>
      <c r="E308" s="7"/>
      <c r="Q308" s="11"/>
      <c r="S308" s="17"/>
      <c r="T308" s="17"/>
    </row>
    <row r="309" spans="2:20" x14ac:dyDescent="0.25">
      <c r="B309" s="9"/>
      <c r="C309" s="3"/>
      <c r="D309" s="5"/>
      <c r="E309" s="7"/>
      <c r="Q309" s="11"/>
      <c r="S309" s="17"/>
      <c r="T309" s="17"/>
    </row>
    <row r="310" spans="2:20" x14ac:dyDescent="0.25">
      <c r="B310" s="9"/>
      <c r="C310" s="3"/>
      <c r="D310" s="5"/>
      <c r="E310" s="7"/>
      <c r="Q310" s="11"/>
      <c r="S310" s="17"/>
      <c r="T310" s="17"/>
    </row>
    <row r="311" spans="2:20" x14ac:dyDescent="0.25">
      <c r="B311" s="9"/>
      <c r="C311" s="3"/>
      <c r="D311" s="5"/>
      <c r="E311" s="7"/>
      <c r="Q311" s="11"/>
      <c r="S311" s="17"/>
      <c r="T311" s="17"/>
    </row>
    <row r="312" spans="2:20" x14ac:dyDescent="0.25">
      <c r="B312" s="9"/>
      <c r="C312" s="3"/>
      <c r="D312" s="5"/>
      <c r="E312" s="7"/>
      <c r="Q312" s="11"/>
      <c r="S312" s="17"/>
      <c r="T312" s="17"/>
    </row>
    <row r="313" spans="2:20" x14ac:dyDescent="0.25">
      <c r="B313" s="9"/>
      <c r="C313" s="3"/>
      <c r="D313" s="5"/>
      <c r="E313" s="7"/>
      <c r="Q313" s="11"/>
      <c r="S313" s="17"/>
      <c r="T313" s="17"/>
    </row>
    <row r="314" spans="2:20" x14ac:dyDescent="0.25">
      <c r="B314" s="9"/>
      <c r="C314" s="3"/>
      <c r="D314" s="5"/>
      <c r="E314" s="7"/>
      <c r="Q314" s="11"/>
      <c r="S314" s="17"/>
      <c r="T314" s="17"/>
    </row>
    <row r="315" spans="2:20" x14ac:dyDescent="0.25">
      <c r="B315" s="9"/>
      <c r="C315" s="3"/>
      <c r="D315" s="5"/>
      <c r="E315" s="7"/>
      <c r="Q315" s="11"/>
      <c r="S315" s="17"/>
      <c r="T315" s="17"/>
    </row>
    <row r="316" spans="2:20" x14ac:dyDescent="0.25">
      <c r="B316" s="9"/>
      <c r="C316" s="3"/>
      <c r="D316" s="5"/>
      <c r="E316" s="7"/>
      <c r="Q316" s="11"/>
      <c r="S316" s="17"/>
      <c r="T316" s="17"/>
    </row>
    <row r="317" spans="2:20" x14ac:dyDescent="0.25">
      <c r="B317" s="9"/>
      <c r="C317" s="3"/>
      <c r="D317" s="5"/>
      <c r="E317" s="7"/>
      <c r="Q317" s="11"/>
      <c r="S317" s="17"/>
      <c r="T317" s="17"/>
    </row>
    <row r="318" spans="2:20" x14ac:dyDescent="0.25">
      <c r="B318" s="9"/>
      <c r="C318" s="3"/>
      <c r="D318" s="5"/>
      <c r="E318" s="7"/>
      <c r="Q318" s="11"/>
      <c r="S318" s="17"/>
      <c r="T318" s="17"/>
    </row>
    <row r="319" spans="2:20" x14ac:dyDescent="0.25">
      <c r="B319" s="9"/>
      <c r="C319" s="3"/>
      <c r="D319" s="5"/>
      <c r="E319" s="7"/>
      <c r="Q319" s="11"/>
      <c r="S319" s="17"/>
      <c r="T319" s="17"/>
    </row>
    <row r="320" spans="2:20" x14ac:dyDescent="0.25">
      <c r="B320" s="9"/>
      <c r="C320" s="3"/>
      <c r="D320" s="5"/>
      <c r="E320" s="7"/>
      <c r="Q320" s="11"/>
      <c r="S320" s="17"/>
      <c r="T320" s="17"/>
    </row>
    <row r="321" spans="2:20" x14ac:dyDescent="0.25">
      <c r="B321" s="9"/>
      <c r="C321" s="3"/>
      <c r="D321" s="5"/>
      <c r="E321" s="7"/>
      <c r="Q321" s="11"/>
      <c r="S321" s="17"/>
      <c r="T321" s="17"/>
    </row>
    <row r="322" spans="2:20" x14ac:dyDescent="0.25">
      <c r="B322" s="9"/>
      <c r="C322" s="3"/>
      <c r="D322" s="5"/>
      <c r="E322" s="7"/>
      <c r="Q322" s="11"/>
      <c r="S322" s="17"/>
      <c r="T322" s="17"/>
    </row>
    <row r="323" spans="2:20" x14ac:dyDescent="0.25">
      <c r="B323" s="9"/>
      <c r="C323" s="3"/>
      <c r="D323" s="5"/>
      <c r="E323" s="7"/>
      <c r="Q323" s="11"/>
      <c r="S323" s="17"/>
      <c r="T323" s="17"/>
    </row>
    <row r="324" spans="2:20" x14ac:dyDescent="0.25">
      <c r="B324" s="9"/>
      <c r="C324" s="3"/>
      <c r="D324" s="5"/>
      <c r="E324" s="7"/>
      <c r="Q324" s="11"/>
      <c r="S324" s="17"/>
      <c r="T324" s="17"/>
    </row>
    <row r="325" spans="2:20" x14ac:dyDescent="0.25">
      <c r="B325" s="9"/>
      <c r="C325" s="3"/>
      <c r="D325" s="5"/>
      <c r="E325" s="7"/>
      <c r="Q325" s="11"/>
      <c r="S325" s="17"/>
      <c r="T325" s="17"/>
    </row>
    <row r="326" spans="2:20" x14ac:dyDescent="0.25">
      <c r="B326" s="9"/>
      <c r="C326" s="3"/>
      <c r="D326" s="5"/>
      <c r="E326" s="7"/>
      <c r="Q326" s="11"/>
      <c r="S326" s="17"/>
      <c r="T326" s="17"/>
    </row>
    <row r="327" spans="2:20" x14ac:dyDescent="0.25">
      <c r="B327" s="9"/>
      <c r="C327" s="3"/>
      <c r="D327" s="5"/>
      <c r="E327" s="7"/>
      <c r="Q327" s="11"/>
      <c r="S327" s="17"/>
      <c r="T327" s="17"/>
    </row>
    <row r="328" spans="2:20" x14ac:dyDescent="0.25">
      <c r="B328" s="9"/>
      <c r="C328" s="3"/>
      <c r="D328" s="5"/>
      <c r="E328" s="7"/>
      <c r="Q328" s="11"/>
      <c r="S328" s="17"/>
      <c r="T328" s="17"/>
    </row>
    <row r="329" spans="2:20" x14ac:dyDescent="0.25">
      <c r="B329" s="9"/>
      <c r="C329" s="3"/>
      <c r="D329" s="5"/>
      <c r="E329" s="7"/>
      <c r="Q329" s="11"/>
      <c r="S329" s="17"/>
      <c r="T329" s="17"/>
    </row>
    <row r="330" spans="2:20" x14ac:dyDescent="0.25">
      <c r="B330" s="9"/>
      <c r="C330" s="3"/>
      <c r="D330" s="5"/>
      <c r="E330" s="7"/>
      <c r="Q330" s="11"/>
      <c r="S330" s="17"/>
      <c r="T330" s="17"/>
    </row>
    <row r="331" spans="2:20" x14ac:dyDescent="0.25">
      <c r="B331" s="9"/>
      <c r="C331" s="3"/>
      <c r="D331" s="5"/>
      <c r="E331" s="7"/>
      <c r="Q331" s="11"/>
      <c r="S331" s="17"/>
      <c r="T331" s="17"/>
    </row>
    <row r="332" spans="2:20" x14ac:dyDescent="0.25">
      <c r="B332" s="9"/>
      <c r="C332" s="3"/>
      <c r="D332" s="5"/>
      <c r="E332" s="7"/>
      <c r="Q332" s="11"/>
      <c r="S332" s="17"/>
      <c r="T332" s="17"/>
    </row>
    <row r="333" spans="2:20" x14ac:dyDescent="0.25">
      <c r="B333" s="9"/>
      <c r="C333" s="3"/>
      <c r="D333" s="5"/>
      <c r="E333" s="7"/>
      <c r="Q333" s="11"/>
      <c r="S333" s="17"/>
      <c r="T333" s="17"/>
    </row>
    <row r="334" spans="2:20" x14ac:dyDescent="0.25">
      <c r="B334" s="9"/>
      <c r="C334" s="3"/>
      <c r="D334" s="5"/>
      <c r="E334" s="7"/>
      <c r="Q334" s="11"/>
      <c r="S334" s="17"/>
      <c r="T334" s="17"/>
    </row>
    <row r="335" spans="2:20" x14ac:dyDescent="0.25">
      <c r="B335" s="9"/>
      <c r="C335" s="3"/>
      <c r="D335" s="5"/>
      <c r="E335" s="7"/>
      <c r="Q335" s="11"/>
      <c r="S335" s="17"/>
      <c r="T335" s="17"/>
    </row>
    <row r="336" spans="2:20" x14ac:dyDescent="0.25">
      <c r="B336" s="9"/>
      <c r="C336" s="3"/>
      <c r="D336" s="5"/>
      <c r="E336" s="7"/>
      <c r="Q336" s="11"/>
      <c r="S336" s="17"/>
      <c r="T336" s="17"/>
    </row>
    <row r="337" spans="2:20" x14ac:dyDescent="0.25">
      <c r="B337" s="9"/>
      <c r="C337" s="3"/>
      <c r="D337" s="5"/>
      <c r="E337" s="7"/>
      <c r="Q337" s="11"/>
      <c r="S337" s="17"/>
      <c r="T337" s="17"/>
    </row>
    <row r="338" spans="2:20" x14ac:dyDescent="0.25">
      <c r="B338" s="9"/>
      <c r="C338" s="3"/>
      <c r="D338" s="5"/>
      <c r="E338" s="7"/>
      <c r="Q338" s="11"/>
      <c r="S338" s="17"/>
      <c r="T338" s="17"/>
    </row>
    <row r="339" spans="2:20" x14ac:dyDescent="0.25">
      <c r="B339" s="9"/>
      <c r="C339" s="3"/>
      <c r="D339" s="5"/>
      <c r="E339" s="7"/>
      <c r="Q339" s="11"/>
      <c r="S339" s="17"/>
      <c r="T339" s="17"/>
    </row>
    <row r="340" spans="2:20" x14ac:dyDescent="0.25">
      <c r="B340" s="9"/>
      <c r="C340" s="3"/>
      <c r="D340" s="5"/>
      <c r="E340" s="7"/>
      <c r="Q340" s="11"/>
      <c r="S340" s="17"/>
      <c r="T340" s="17"/>
    </row>
    <row r="341" spans="2:20" x14ac:dyDescent="0.25">
      <c r="B341" s="9"/>
      <c r="C341" s="3"/>
      <c r="D341" s="5"/>
      <c r="E341" s="7"/>
      <c r="Q341" s="11"/>
      <c r="S341" s="17"/>
      <c r="T341" s="17"/>
    </row>
    <row r="342" spans="2:20" x14ac:dyDescent="0.25">
      <c r="B342" s="9"/>
      <c r="C342" s="3"/>
      <c r="D342" s="5"/>
      <c r="E342" s="7"/>
      <c r="Q342" s="11"/>
      <c r="S342" s="17"/>
      <c r="T342" s="17"/>
    </row>
    <row r="343" spans="2:20" x14ac:dyDescent="0.25">
      <c r="B343" s="9"/>
      <c r="C343" s="3"/>
      <c r="D343" s="5"/>
      <c r="E343" s="7"/>
      <c r="Q343" s="11"/>
      <c r="S343" s="17"/>
      <c r="T343" s="17"/>
    </row>
    <row r="344" spans="2:20" x14ac:dyDescent="0.25">
      <c r="B344" s="9"/>
      <c r="C344" s="3"/>
      <c r="D344" s="5"/>
      <c r="E344" s="7"/>
      <c r="Q344" s="11"/>
      <c r="S344" s="17"/>
      <c r="T344" s="17"/>
    </row>
    <row r="345" spans="2:20" x14ac:dyDescent="0.25">
      <c r="B345" s="9"/>
      <c r="C345" s="3"/>
      <c r="D345" s="5"/>
      <c r="E345" s="7"/>
      <c r="Q345" s="11"/>
      <c r="S345" s="17"/>
      <c r="T345" s="17"/>
    </row>
    <row r="346" spans="2:20" x14ac:dyDescent="0.25">
      <c r="B346" s="9"/>
      <c r="C346" s="3"/>
      <c r="D346" s="5"/>
      <c r="E346" s="7"/>
      <c r="Q346" s="11"/>
      <c r="S346" s="17"/>
      <c r="T346" s="17"/>
    </row>
    <row r="347" spans="2:20" x14ac:dyDescent="0.25">
      <c r="B347" s="9"/>
      <c r="C347" s="3"/>
      <c r="D347" s="5"/>
      <c r="E347" s="7"/>
      <c r="Q347" s="11"/>
      <c r="S347" s="17"/>
      <c r="T347" s="17"/>
    </row>
    <row r="348" spans="2:20" x14ac:dyDescent="0.25">
      <c r="B348" s="9"/>
      <c r="C348" s="3"/>
      <c r="D348" s="5"/>
      <c r="E348" s="7"/>
      <c r="Q348" s="11"/>
      <c r="S348" s="17"/>
      <c r="T348" s="17"/>
    </row>
    <row r="349" spans="2:20" x14ac:dyDescent="0.25">
      <c r="B349" s="9"/>
      <c r="C349" s="3"/>
      <c r="D349" s="5"/>
      <c r="E349" s="7"/>
      <c r="Q349" s="11"/>
      <c r="S349" s="17"/>
      <c r="T349" s="17"/>
    </row>
    <row r="350" spans="2:20" x14ac:dyDescent="0.25">
      <c r="B350" s="9"/>
      <c r="C350" s="3"/>
      <c r="D350" s="5"/>
      <c r="E350" s="7"/>
      <c r="Q350" s="11"/>
      <c r="S350" s="17"/>
      <c r="T350" s="17"/>
    </row>
    <row r="351" spans="2:20" x14ac:dyDescent="0.25">
      <c r="B351" s="9"/>
      <c r="C351" s="3"/>
      <c r="D351" s="5"/>
      <c r="E351" s="7"/>
      <c r="Q351" s="11"/>
      <c r="S351" s="17"/>
      <c r="T351" s="17"/>
    </row>
    <row r="352" spans="2:20" x14ac:dyDescent="0.25">
      <c r="B352" s="9"/>
      <c r="C352" s="3"/>
      <c r="D352" s="5"/>
      <c r="E352" s="7"/>
      <c r="Q352" s="11"/>
      <c r="S352" s="17"/>
      <c r="T352" s="17"/>
    </row>
    <row r="353" spans="2:20" x14ac:dyDescent="0.25">
      <c r="B353" s="9"/>
      <c r="C353" s="3"/>
      <c r="D353" s="5"/>
      <c r="E353" s="7"/>
      <c r="Q353" s="11"/>
      <c r="S353" s="17"/>
      <c r="T353" s="17"/>
    </row>
    <row r="354" spans="2:20" x14ac:dyDescent="0.25">
      <c r="B354" s="9"/>
      <c r="C354" s="3"/>
      <c r="D354" s="5"/>
      <c r="E354" s="7"/>
      <c r="Q354" s="11"/>
      <c r="S354" s="17"/>
      <c r="T354" s="17"/>
    </row>
    <row r="355" spans="2:20" x14ac:dyDescent="0.25">
      <c r="B355" s="9"/>
      <c r="C355" s="3"/>
      <c r="D355" s="5"/>
      <c r="E355" s="7"/>
      <c r="Q355" s="11"/>
      <c r="S355" s="17"/>
      <c r="T355" s="17"/>
    </row>
    <row r="356" spans="2:20" x14ac:dyDescent="0.25">
      <c r="B356" s="9"/>
      <c r="C356" s="3"/>
      <c r="D356" s="5"/>
      <c r="E356" s="7"/>
      <c r="Q356" s="11"/>
      <c r="S356" s="17"/>
      <c r="T356" s="17"/>
    </row>
    <row r="357" spans="2:20" x14ac:dyDescent="0.25">
      <c r="B357" s="9"/>
      <c r="C357" s="3"/>
      <c r="D357" s="5"/>
      <c r="E357" s="7"/>
      <c r="Q357" s="11"/>
      <c r="S357" s="17"/>
      <c r="T357" s="17"/>
    </row>
    <row r="358" spans="2:20" x14ac:dyDescent="0.25">
      <c r="B358" s="9"/>
      <c r="C358" s="3"/>
      <c r="D358" s="5"/>
      <c r="E358" s="7"/>
      <c r="Q358" s="11"/>
      <c r="S358" s="17"/>
      <c r="T358" s="17"/>
    </row>
    <row r="359" spans="2:20" x14ac:dyDescent="0.25">
      <c r="B359" s="9"/>
      <c r="C359" s="3"/>
      <c r="D359" s="5"/>
      <c r="E359" s="7"/>
      <c r="Q359" s="11"/>
      <c r="S359" s="17"/>
      <c r="T359" s="17"/>
    </row>
    <row r="360" spans="2:20" x14ac:dyDescent="0.25">
      <c r="B360" s="9"/>
      <c r="C360" s="3"/>
      <c r="D360" s="5"/>
      <c r="E360" s="7"/>
      <c r="Q360" s="11"/>
      <c r="S360" s="17"/>
      <c r="T360" s="17"/>
    </row>
    <row r="361" spans="2:20" x14ac:dyDescent="0.25">
      <c r="B361" s="9"/>
      <c r="C361" s="3"/>
      <c r="D361" s="5"/>
      <c r="E361" s="7"/>
      <c r="Q361" s="11"/>
      <c r="S361" s="17"/>
      <c r="T361" s="17"/>
    </row>
    <row r="362" spans="2:20" x14ac:dyDescent="0.25">
      <c r="B362" s="9"/>
      <c r="C362" s="3"/>
      <c r="D362" s="5"/>
      <c r="E362" s="7"/>
      <c r="Q362" s="11"/>
      <c r="S362" s="17"/>
      <c r="T362" s="17"/>
    </row>
    <row r="363" spans="2:20" x14ac:dyDescent="0.25">
      <c r="B363" s="9"/>
      <c r="C363" s="3"/>
      <c r="D363" s="5"/>
      <c r="E363" s="7"/>
      <c r="Q363" s="11"/>
      <c r="S363" s="17"/>
      <c r="T363" s="17"/>
    </row>
    <row r="364" spans="2:20" x14ac:dyDescent="0.25">
      <c r="B364" s="9"/>
      <c r="C364" s="3"/>
      <c r="D364" s="5"/>
      <c r="E364" s="7"/>
      <c r="Q364" s="11"/>
      <c r="S364" s="17"/>
      <c r="T364" s="17"/>
    </row>
    <row r="365" spans="2:20" x14ac:dyDescent="0.25">
      <c r="B365" s="9"/>
      <c r="C365" s="3"/>
      <c r="D365" s="5"/>
      <c r="E365" s="7"/>
      <c r="Q365" s="11"/>
      <c r="S365" s="17"/>
      <c r="T365" s="17"/>
    </row>
    <row r="366" spans="2:20" x14ac:dyDescent="0.25">
      <c r="B366" s="9"/>
      <c r="C366" s="3"/>
      <c r="D366" s="5"/>
      <c r="E366" s="7"/>
      <c r="Q366" s="11"/>
      <c r="S366" s="17"/>
      <c r="T366" s="17"/>
    </row>
    <row r="367" spans="2:20" x14ac:dyDescent="0.25">
      <c r="B367" s="9"/>
      <c r="C367" s="3"/>
      <c r="D367" s="5"/>
      <c r="E367" s="7"/>
      <c r="Q367" s="11"/>
      <c r="S367" s="17"/>
      <c r="T367" s="17"/>
    </row>
    <row r="368" spans="2:20" x14ac:dyDescent="0.25">
      <c r="B368" s="9"/>
      <c r="C368" s="3"/>
      <c r="D368" s="5"/>
      <c r="E368" s="7"/>
      <c r="Q368" s="11"/>
      <c r="S368" s="17"/>
      <c r="T368" s="17"/>
    </row>
    <row r="369" spans="2:20" x14ac:dyDescent="0.25">
      <c r="B369" s="9"/>
      <c r="C369" s="3"/>
      <c r="D369" s="5"/>
      <c r="E369" s="7"/>
      <c r="Q369" s="11"/>
      <c r="S369" s="17"/>
      <c r="T369" s="17"/>
    </row>
    <row r="370" spans="2:20" x14ac:dyDescent="0.25">
      <c r="B370" s="9"/>
      <c r="C370" s="3"/>
      <c r="D370" s="5"/>
      <c r="E370" s="7"/>
      <c r="Q370" s="11"/>
      <c r="S370" s="17"/>
      <c r="T370" s="17"/>
    </row>
    <row r="371" spans="2:20" x14ac:dyDescent="0.25">
      <c r="B371" s="9"/>
      <c r="C371" s="3"/>
      <c r="D371" s="5"/>
      <c r="E371" s="7"/>
      <c r="Q371" s="11"/>
      <c r="S371" s="17"/>
      <c r="T371" s="17"/>
    </row>
    <row r="372" spans="2:20" x14ac:dyDescent="0.25">
      <c r="B372" s="9"/>
      <c r="C372" s="3"/>
      <c r="D372" s="5"/>
      <c r="E372" s="7"/>
      <c r="Q372" s="11"/>
      <c r="S372" s="17"/>
      <c r="T372" s="17"/>
    </row>
    <row r="373" spans="2:20" x14ac:dyDescent="0.25">
      <c r="B373" s="9"/>
      <c r="C373" s="3"/>
      <c r="D373" s="5"/>
      <c r="E373" s="7"/>
      <c r="Q373" s="11"/>
      <c r="S373" s="17"/>
      <c r="T373" s="17"/>
    </row>
    <row r="374" spans="2:20" x14ac:dyDescent="0.25">
      <c r="B374" s="9"/>
      <c r="C374" s="3"/>
      <c r="D374" s="5"/>
      <c r="E374" s="7"/>
      <c r="Q374" s="11"/>
      <c r="S374" s="17"/>
      <c r="T374" s="17"/>
    </row>
    <row r="375" spans="2:20" x14ac:dyDescent="0.25">
      <c r="B375" s="9"/>
      <c r="C375" s="3"/>
      <c r="D375" s="5"/>
      <c r="E375" s="7"/>
      <c r="Q375" s="11"/>
      <c r="S375" s="17"/>
      <c r="T375" s="17"/>
    </row>
    <row r="376" spans="2:20" x14ac:dyDescent="0.25">
      <c r="B376" s="9"/>
      <c r="C376" s="3"/>
      <c r="D376" s="5"/>
      <c r="E376" s="7"/>
      <c r="Q376" s="11"/>
      <c r="S376" s="17"/>
      <c r="T376" s="17"/>
    </row>
    <row r="377" spans="2:20" x14ac:dyDescent="0.25">
      <c r="B377" s="9"/>
      <c r="C377" s="3"/>
      <c r="D377" s="5"/>
      <c r="E377" s="7"/>
      <c r="Q377" s="11"/>
      <c r="S377" s="17"/>
      <c r="T377" s="17"/>
    </row>
    <row r="378" spans="2:20" x14ac:dyDescent="0.25">
      <c r="B378" s="9"/>
      <c r="C378" s="3"/>
      <c r="D378" s="5"/>
      <c r="E378" s="7"/>
      <c r="Q378" s="11"/>
      <c r="S378" s="17"/>
      <c r="T378" s="17"/>
    </row>
    <row r="379" spans="2:20" x14ac:dyDescent="0.25">
      <c r="B379" s="9"/>
      <c r="C379" s="3"/>
      <c r="D379" s="5"/>
      <c r="E379" s="7"/>
      <c r="Q379" s="11"/>
      <c r="S379" s="17"/>
      <c r="T379" s="17"/>
    </row>
    <row r="380" spans="2:20" x14ac:dyDescent="0.25">
      <c r="B380" s="9"/>
      <c r="C380" s="3"/>
      <c r="D380" s="5"/>
      <c r="E380" s="7"/>
      <c r="Q380" s="11"/>
      <c r="S380" s="17"/>
      <c r="T380" s="17"/>
    </row>
    <row r="381" spans="2:20" x14ac:dyDescent="0.25">
      <c r="B381" s="9"/>
      <c r="C381" s="3"/>
      <c r="D381" s="5"/>
      <c r="E381" s="7"/>
      <c r="Q381" s="11"/>
      <c r="S381" s="17"/>
      <c r="T381" s="17"/>
    </row>
    <row r="382" spans="2:20" x14ac:dyDescent="0.25">
      <c r="B382" s="9"/>
      <c r="C382" s="3"/>
      <c r="D382" s="5"/>
      <c r="E382" s="7"/>
      <c r="Q382" s="11"/>
      <c r="S382" s="17"/>
      <c r="T382" s="17"/>
    </row>
    <row r="383" spans="2:20" x14ac:dyDescent="0.25">
      <c r="B383" s="9"/>
      <c r="C383" s="3"/>
      <c r="D383" s="5"/>
      <c r="E383" s="7"/>
      <c r="Q383" s="11"/>
      <c r="S383" s="17"/>
      <c r="T383" s="17"/>
    </row>
    <row r="384" spans="2:20" x14ac:dyDescent="0.25">
      <c r="B384" s="9"/>
      <c r="C384" s="3"/>
      <c r="D384" s="5"/>
      <c r="E384" s="7"/>
      <c r="Q384" s="11"/>
      <c r="S384" s="17"/>
      <c r="T384" s="17"/>
    </row>
    <row r="385" spans="2:20" x14ac:dyDescent="0.25">
      <c r="B385" s="9"/>
      <c r="C385" s="3"/>
      <c r="D385" s="5"/>
      <c r="E385" s="7"/>
      <c r="Q385" s="11"/>
      <c r="S385" s="17"/>
      <c r="T385" s="17"/>
    </row>
    <row r="386" spans="2:20" x14ac:dyDescent="0.25">
      <c r="B386" s="9"/>
      <c r="C386" s="3"/>
      <c r="D386" s="5"/>
      <c r="E386" s="7"/>
      <c r="Q386" s="11"/>
      <c r="S386" s="17"/>
      <c r="T386" s="17"/>
    </row>
    <row r="387" spans="2:20" x14ac:dyDescent="0.25">
      <c r="B387" s="9"/>
      <c r="C387" s="3"/>
      <c r="D387" s="5"/>
      <c r="E387" s="7"/>
      <c r="Q387" s="11"/>
      <c r="S387" s="17"/>
      <c r="T387" s="17"/>
    </row>
    <row r="388" spans="2:20" x14ac:dyDescent="0.25">
      <c r="B388" s="9"/>
      <c r="C388" s="3"/>
      <c r="D388" s="5"/>
      <c r="E388" s="7"/>
      <c r="Q388" s="11"/>
      <c r="S388" s="17"/>
      <c r="T388" s="17"/>
    </row>
    <row r="389" spans="2:20" x14ac:dyDescent="0.25">
      <c r="B389" s="9"/>
      <c r="C389" s="3"/>
      <c r="D389" s="5"/>
      <c r="E389" s="7"/>
      <c r="Q389" s="11"/>
      <c r="S389" s="17"/>
      <c r="T389" s="17"/>
    </row>
    <row r="390" spans="2:20" x14ac:dyDescent="0.25">
      <c r="B390" s="9"/>
      <c r="C390" s="3"/>
      <c r="D390" s="5"/>
      <c r="E390" s="7"/>
      <c r="Q390" s="11"/>
      <c r="S390" s="17"/>
      <c r="T390" s="17"/>
    </row>
    <row r="391" spans="2:20" x14ac:dyDescent="0.25">
      <c r="B391" s="9"/>
      <c r="C391" s="3"/>
      <c r="D391" s="5"/>
      <c r="E391" s="7"/>
      <c r="Q391" s="11"/>
      <c r="S391" s="17"/>
      <c r="T391" s="17"/>
    </row>
    <row r="392" spans="2:20" x14ac:dyDescent="0.25">
      <c r="B392" s="9"/>
      <c r="C392" s="3"/>
      <c r="D392" s="5"/>
      <c r="E392" s="7"/>
      <c r="Q392" s="11"/>
      <c r="S392" s="17"/>
      <c r="T392" s="17"/>
    </row>
    <row r="393" spans="2:20" x14ac:dyDescent="0.25">
      <c r="B393" s="9"/>
      <c r="C393" s="3"/>
      <c r="D393" s="5"/>
      <c r="E393" s="7"/>
      <c r="Q393" s="11"/>
      <c r="S393" s="17"/>
      <c r="T393" s="17"/>
    </row>
    <row r="394" spans="2:20" x14ac:dyDescent="0.25">
      <c r="B394" s="9"/>
      <c r="C394" s="3"/>
      <c r="D394" s="5"/>
      <c r="E394" s="7"/>
      <c r="Q394" s="11"/>
      <c r="S394" s="17"/>
      <c r="T394" s="17"/>
    </row>
    <row r="395" spans="2:20" x14ac:dyDescent="0.25">
      <c r="B395" s="9"/>
      <c r="C395" s="3"/>
      <c r="D395" s="5"/>
      <c r="E395" s="7"/>
      <c r="Q395" s="11"/>
      <c r="S395" s="17"/>
      <c r="T395" s="17"/>
    </row>
    <row r="396" spans="2:20" x14ac:dyDescent="0.25">
      <c r="B396" s="9"/>
      <c r="C396" s="3"/>
      <c r="D396" s="5"/>
      <c r="E396" s="7"/>
      <c r="Q396" s="11"/>
      <c r="S396" s="17"/>
      <c r="T396" s="17"/>
    </row>
    <row r="397" spans="2:20" x14ac:dyDescent="0.25">
      <c r="B397" s="9"/>
      <c r="C397" s="3"/>
      <c r="D397" s="5"/>
      <c r="E397" s="7"/>
      <c r="Q397" s="11"/>
      <c r="S397" s="17"/>
      <c r="T397" s="17"/>
    </row>
    <row r="398" spans="2:20" x14ac:dyDescent="0.25">
      <c r="B398" s="9"/>
      <c r="C398" s="3"/>
      <c r="D398" s="5"/>
      <c r="E398" s="7"/>
      <c r="Q398" s="11"/>
      <c r="S398" s="17"/>
      <c r="T398" s="17"/>
    </row>
    <row r="399" spans="2:20" x14ac:dyDescent="0.25">
      <c r="B399" s="9"/>
      <c r="C399" s="3"/>
      <c r="D399" s="5"/>
      <c r="E399" s="7"/>
      <c r="Q399" s="11"/>
      <c r="S399" s="17"/>
      <c r="T399" s="17"/>
    </row>
    <row r="400" spans="2:20" x14ac:dyDescent="0.25">
      <c r="B400" s="9"/>
      <c r="C400" s="3"/>
      <c r="D400" s="5"/>
      <c r="E400" s="7"/>
      <c r="Q400" s="11"/>
      <c r="S400" s="17"/>
      <c r="T400" s="17"/>
    </row>
    <row r="401" spans="2:20" x14ac:dyDescent="0.25">
      <c r="B401" s="9"/>
      <c r="C401" s="3"/>
      <c r="D401" s="5"/>
      <c r="E401" s="7"/>
      <c r="Q401" s="11"/>
      <c r="S401" s="17"/>
      <c r="T401" s="17"/>
    </row>
    <row r="402" spans="2:20" x14ac:dyDescent="0.25">
      <c r="B402" s="9"/>
      <c r="C402" s="3"/>
      <c r="D402" s="5"/>
      <c r="E402" s="7"/>
      <c r="Q402" s="11"/>
      <c r="S402" s="17"/>
      <c r="T402" s="17"/>
    </row>
    <row r="403" spans="2:20" x14ac:dyDescent="0.25">
      <c r="B403" s="9"/>
      <c r="C403" s="3"/>
      <c r="D403" s="5"/>
      <c r="E403" s="7"/>
      <c r="Q403" s="11"/>
      <c r="S403" s="17"/>
      <c r="T403" s="17"/>
    </row>
    <row r="404" spans="2:20" x14ac:dyDescent="0.25">
      <c r="B404" s="9"/>
      <c r="C404" s="3"/>
      <c r="D404" s="5"/>
      <c r="E404" s="7"/>
      <c r="Q404" s="11"/>
      <c r="S404" s="17"/>
      <c r="T404" s="17"/>
    </row>
    <row r="405" spans="2:20" x14ac:dyDescent="0.25">
      <c r="B405" s="9"/>
      <c r="C405" s="3"/>
      <c r="D405" s="5"/>
      <c r="E405" s="7"/>
      <c r="Q405" s="11"/>
      <c r="S405" s="17"/>
      <c r="T405" s="17"/>
    </row>
    <row r="406" spans="2:20" x14ac:dyDescent="0.25">
      <c r="B406" s="9"/>
      <c r="C406" s="3"/>
      <c r="D406" s="5"/>
      <c r="E406" s="7"/>
      <c r="Q406" s="11"/>
      <c r="S406" s="17"/>
      <c r="T406" s="17"/>
    </row>
    <row r="407" spans="2:20" x14ac:dyDescent="0.25">
      <c r="B407" s="9"/>
      <c r="C407" s="3"/>
      <c r="D407" s="5"/>
      <c r="E407" s="7"/>
      <c r="Q407" s="11"/>
      <c r="S407" s="17"/>
      <c r="T407" s="17"/>
    </row>
    <row r="408" spans="2:20" x14ac:dyDescent="0.25">
      <c r="B408" s="9"/>
      <c r="C408" s="3"/>
      <c r="D408" s="5"/>
      <c r="E408" s="7"/>
      <c r="Q408" s="11"/>
      <c r="S408" s="17"/>
      <c r="T408" s="17"/>
    </row>
    <row r="409" spans="2:20" x14ac:dyDescent="0.25">
      <c r="B409" s="9"/>
      <c r="C409" s="3"/>
      <c r="D409" s="5"/>
      <c r="E409" s="7"/>
      <c r="Q409" s="11"/>
      <c r="S409" s="17"/>
      <c r="T409" s="17"/>
    </row>
    <row r="410" spans="2:20" x14ac:dyDescent="0.25">
      <c r="B410" s="9"/>
      <c r="C410" s="3"/>
      <c r="D410" s="5"/>
      <c r="E410" s="7"/>
      <c r="Q410" s="11"/>
      <c r="S410" s="17"/>
      <c r="T410" s="17"/>
    </row>
    <row r="411" spans="2:20" x14ac:dyDescent="0.25">
      <c r="B411" s="9"/>
      <c r="C411" s="3"/>
      <c r="D411" s="5"/>
      <c r="E411" s="7"/>
      <c r="Q411" s="11"/>
      <c r="S411" s="17"/>
      <c r="T411" s="17"/>
    </row>
    <row r="412" spans="2:20" x14ac:dyDescent="0.25">
      <c r="B412" s="9"/>
      <c r="C412" s="3"/>
      <c r="D412" s="5"/>
      <c r="E412" s="7"/>
      <c r="Q412" s="11"/>
      <c r="S412" s="17"/>
      <c r="T412" s="17"/>
    </row>
    <row r="413" spans="2:20" x14ac:dyDescent="0.25">
      <c r="B413" s="9"/>
      <c r="C413" s="3"/>
      <c r="D413" s="5"/>
      <c r="E413" s="7"/>
      <c r="Q413" s="11"/>
      <c r="S413" s="17"/>
      <c r="T413" s="17"/>
    </row>
  </sheetData>
  <conditionalFormatting sqref="F22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2:O413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2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1646F-9EF9-4057-8F1F-90C11117E7C9}">
  <dimension ref="A1:T251"/>
  <sheetViews>
    <sheetView workbookViewId="0">
      <selection activeCell="B5" sqref="B5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" bestFit="1" customWidth="1"/>
    <col min="17" max="17" width="41.140625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f t="shared" ref="O2:O65" si="0">ROUND(E2/D2*100,0)</f>
        <v>3</v>
      </c>
      <c r="P2">
        <f t="shared" ref="P2:P65" si="1">IFERROR(ROUND(E2/L2,2),0)</f>
        <v>84.94</v>
      </c>
      <c r="Q2" s="11" t="s">
        <v>8317</v>
      </c>
      <c r="R2" t="s">
        <v>8319</v>
      </c>
      <c r="S2" s="17">
        <f t="shared" ref="S2:S65" si="2">(((J2/60)/60)/24)+DATE(1970,1,1)</f>
        <v>41922.741655092592</v>
      </c>
      <c r="T2" s="17">
        <f t="shared" ref="T2:T65" si="3">(((I2/60)/60)/24)+DATE(1970,1,1)</f>
        <v>41952.783321759263</v>
      </c>
    </row>
    <row r="3" spans="1:20" ht="45" x14ac:dyDescent="0.2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f t="shared" si="0"/>
        <v>1</v>
      </c>
      <c r="P3">
        <f t="shared" si="1"/>
        <v>10.56</v>
      </c>
      <c r="Q3" s="11" t="s">
        <v>8317</v>
      </c>
      <c r="R3" t="s">
        <v>8319</v>
      </c>
      <c r="S3" s="17">
        <f t="shared" si="2"/>
        <v>42636.645358796297</v>
      </c>
      <c r="T3" s="17">
        <f t="shared" si="3"/>
        <v>42666.645358796297</v>
      </c>
    </row>
    <row r="4" spans="1:20" ht="45" x14ac:dyDescent="0.2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f t="shared" si="0"/>
        <v>0</v>
      </c>
      <c r="P4">
        <f t="shared" si="1"/>
        <v>39</v>
      </c>
      <c r="Q4" s="11" t="s">
        <v>8317</v>
      </c>
      <c r="R4" t="s">
        <v>8319</v>
      </c>
      <c r="S4" s="17">
        <f t="shared" si="2"/>
        <v>41990.438043981485</v>
      </c>
      <c r="T4" s="17">
        <f t="shared" si="3"/>
        <v>42020.438043981485</v>
      </c>
    </row>
    <row r="5" spans="1:20" ht="60" x14ac:dyDescent="0.25">
      <c r="A5">
        <v>663</v>
      </c>
      <c r="B5" s="9" t="s">
        <v>664</v>
      </c>
      <c r="C5" s="3" t="s">
        <v>4773</v>
      </c>
      <c r="D5" s="5">
        <v>200000</v>
      </c>
      <c r="E5" s="7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>
        <f t="shared" si="0"/>
        <v>0</v>
      </c>
      <c r="P5">
        <f t="shared" si="1"/>
        <v>100</v>
      </c>
      <c r="Q5" s="11" t="s">
        <v>8317</v>
      </c>
      <c r="R5" t="s">
        <v>8319</v>
      </c>
      <c r="S5" s="17">
        <f t="shared" si="2"/>
        <v>42173.843240740738</v>
      </c>
      <c r="T5" s="17">
        <f t="shared" si="3"/>
        <v>42203.843240740738</v>
      </c>
    </row>
    <row r="6" spans="1:20" ht="60" x14ac:dyDescent="0.25">
      <c r="A6">
        <v>664</v>
      </c>
      <c r="B6" s="9" t="s">
        <v>665</v>
      </c>
      <c r="C6" s="3" t="s">
        <v>4774</v>
      </c>
      <c r="D6" s="5">
        <v>12000</v>
      </c>
      <c r="E6" s="7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>
        <f t="shared" si="0"/>
        <v>8</v>
      </c>
      <c r="P6">
        <f t="shared" si="1"/>
        <v>31.17</v>
      </c>
      <c r="Q6" s="11" t="s">
        <v>8317</v>
      </c>
      <c r="R6" t="s">
        <v>8319</v>
      </c>
      <c r="S6" s="17">
        <f t="shared" si="2"/>
        <v>42077.666377314818</v>
      </c>
      <c r="T6" s="17">
        <f t="shared" si="3"/>
        <v>42107.666377314818</v>
      </c>
    </row>
    <row r="7" spans="1:20" ht="60" x14ac:dyDescent="0.25">
      <c r="A7">
        <v>665</v>
      </c>
      <c r="B7" s="9" t="s">
        <v>666</v>
      </c>
      <c r="C7" s="3" t="s">
        <v>4775</v>
      </c>
      <c r="D7" s="5">
        <v>10000</v>
      </c>
      <c r="E7" s="7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>
        <f t="shared" si="0"/>
        <v>19</v>
      </c>
      <c r="P7">
        <f t="shared" si="1"/>
        <v>155.33000000000001</v>
      </c>
      <c r="Q7" s="11" t="s">
        <v>8317</v>
      </c>
      <c r="R7" t="s">
        <v>8319</v>
      </c>
      <c r="S7" s="17">
        <f t="shared" si="2"/>
        <v>42688.711354166662</v>
      </c>
      <c r="T7" s="17">
        <f t="shared" si="3"/>
        <v>42748.711354166662</v>
      </c>
    </row>
    <row r="8" spans="1:20" ht="60" x14ac:dyDescent="0.25">
      <c r="A8">
        <v>666</v>
      </c>
      <c r="B8" s="9" t="s">
        <v>667</v>
      </c>
      <c r="C8" s="3" t="s">
        <v>4776</v>
      </c>
      <c r="D8" s="5">
        <v>200000</v>
      </c>
      <c r="E8" s="7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>
        <f t="shared" si="0"/>
        <v>0</v>
      </c>
      <c r="P8">
        <f t="shared" si="1"/>
        <v>2</v>
      </c>
      <c r="Q8" s="11" t="s">
        <v>8317</v>
      </c>
      <c r="R8" t="s">
        <v>8319</v>
      </c>
      <c r="S8" s="17">
        <f t="shared" si="2"/>
        <v>41838.832152777781</v>
      </c>
      <c r="T8" s="17">
        <f t="shared" si="3"/>
        <v>41868.832152777781</v>
      </c>
    </row>
    <row r="9" spans="1:20" ht="60" x14ac:dyDescent="0.25">
      <c r="A9">
        <v>667</v>
      </c>
      <c r="B9" s="9" t="s">
        <v>668</v>
      </c>
      <c r="C9" s="3" t="s">
        <v>4777</v>
      </c>
      <c r="D9" s="5">
        <v>50000</v>
      </c>
      <c r="E9" s="7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>
        <f t="shared" si="0"/>
        <v>10</v>
      </c>
      <c r="P9">
        <f t="shared" si="1"/>
        <v>178.93</v>
      </c>
      <c r="Q9" s="11" t="s">
        <v>8317</v>
      </c>
      <c r="R9" t="s">
        <v>8319</v>
      </c>
      <c r="S9" s="17">
        <f t="shared" si="2"/>
        <v>42632.373414351852</v>
      </c>
      <c r="T9" s="17">
        <f t="shared" si="3"/>
        <v>42672.373414351852</v>
      </c>
    </row>
    <row r="10" spans="1:20" ht="45" x14ac:dyDescent="0.25">
      <c r="A10">
        <v>668</v>
      </c>
      <c r="B10" s="9" t="s">
        <v>669</v>
      </c>
      <c r="C10" s="3" t="s">
        <v>4778</v>
      </c>
      <c r="D10" s="5">
        <v>15000</v>
      </c>
      <c r="E10" s="7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>
        <f t="shared" si="0"/>
        <v>5</v>
      </c>
      <c r="P10">
        <f t="shared" si="1"/>
        <v>27.36</v>
      </c>
      <c r="Q10" s="11" t="s">
        <v>8317</v>
      </c>
      <c r="R10" t="s">
        <v>8319</v>
      </c>
      <c r="S10" s="17">
        <f t="shared" si="2"/>
        <v>42090.831273148149</v>
      </c>
      <c r="T10" s="17">
        <f t="shared" si="3"/>
        <v>42135.831273148149</v>
      </c>
    </row>
    <row r="11" spans="1:20" ht="60" x14ac:dyDescent="0.25">
      <c r="A11">
        <v>669</v>
      </c>
      <c r="B11" s="9" t="s">
        <v>670</v>
      </c>
      <c r="C11" s="3" t="s">
        <v>4779</v>
      </c>
      <c r="D11" s="5">
        <v>200000</v>
      </c>
      <c r="E11" s="7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>
        <f t="shared" si="0"/>
        <v>22</v>
      </c>
      <c r="P11">
        <f t="shared" si="1"/>
        <v>1536.25</v>
      </c>
      <c r="Q11" s="11" t="s">
        <v>8317</v>
      </c>
      <c r="R11" t="s">
        <v>8319</v>
      </c>
      <c r="S11" s="17">
        <f t="shared" si="2"/>
        <v>42527.625671296293</v>
      </c>
      <c r="T11" s="17">
        <f t="shared" si="3"/>
        <v>42557.625671296293</v>
      </c>
    </row>
    <row r="12" spans="1:20" ht="60" x14ac:dyDescent="0.25">
      <c r="A12">
        <v>670</v>
      </c>
      <c r="B12" s="9" t="s">
        <v>671</v>
      </c>
      <c r="C12" s="3" t="s">
        <v>4780</v>
      </c>
      <c r="D12" s="5">
        <v>90000</v>
      </c>
      <c r="E12" s="7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>
        <f t="shared" si="0"/>
        <v>29</v>
      </c>
      <c r="P12">
        <f t="shared" si="1"/>
        <v>85</v>
      </c>
      <c r="Q12" s="11" t="s">
        <v>8317</v>
      </c>
      <c r="R12" t="s">
        <v>8319</v>
      </c>
      <c r="S12" s="17">
        <f t="shared" si="2"/>
        <v>42506.709722222222</v>
      </c>
      <c r="T12" s="17">
        <f t="shared" si="3"/>
        <v>42540.340277777781</v>
      </c>
    </row>
    <row r="13" spans="1:20" ht="60" x14ac:dyDescent="0.25">
      <c r="A13">
        <v>671</v>
      </c>
      <c r="B13" s="9" t="s">
        <v>672</v>
      </c>
      <c r="C13" s="3" t="s">
        <v>4781</v>
      </c>
      <c r="D13" s="5">
        <v>30000</v>
      </c>
      <c r="E13" s="7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>
        <f t="shared" si="0"/>
        <v>39</v>
      </c>
      <c r="P13">
        <f t="shared" si="1"/>
        <v>788.53</v>
      </c>
      <c r="Q13" s="11" t="s">
        <v>8317</v>
      </c>
      <c r="R13" t="s">
        <v>8319</v>
      </c>
      <c r="S13" s="17">
        <f t="shared" si="2"/>
        <v>41984.692731481482</v>
      </c>
      <c r="T13" s="17">
        <f t="shared" si="3"/>
        <v>42018.166666666672</v>
      </c>
    </row>
    <row r="14" spans="1:20" ht="60" x14ac:dyDescent="0.25">
      <c r="A14">
        <v>672</v>
      </c>
      <c r="B14" s="9" t="s">
        <v>673</v>
      </c>
      <c r="C14" s="3" t="s">
        <v>4782</v>
      </c>
      <c r="D14" s="5">
        <v>50000</v>
      </c>
      <c r="E14" s="7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>
        <f t="shared" si="0"/>
        <v>22</v>
      </c>
      <c r="P14">
        <f t="shared" si="1"/>
        <v>50.3</v>
      </c>
      <c r="Q14" s="11" t="s">
        <v>8317</v>
      </c>
      <c r="R14" t="s">
        <v>8319</v>
      </c>
      <c r="S14" s="17">
        <f t="shared" si="2"/>
        <v>41974.219490740739</v>
      </c>
      <c r="T14" s="17">
        <f t="shared" si="3"/>
        <v>42005.207638888889</v>
      </c>
    </row>
    <row r="15" spans="1:20" ht="60" x14ac:dyDescent="0.25">
      <c r="A15">
        <v>673</v>
      </c>
      <c r="B15" s="9" t="s">
        <v>674</v>
      </c>
      <c r="C15" s="3" t="s">
        <v>4783</v>
      </c>
      <c r="D15" s="5">
        <v>100000</v>
      </c>
      <c r="E15" s="7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>
        <f t="shared" si="0"/>
        <v>0</v>
      </c>
      <c r="P15">
        <f t="shared" si="1"/>
        <v>68.33</v>
      </c>
      <c r="Q15" s="11" t="s">
        <v>8317</v>
      </c>
      <c r="R15" t="s">
        <v>8319</v>
      </c>
      <c r="S15" s="17">
        <f t="shared" si="2"/>
        <v>41838.840474537035</v>
      </c>
      <c r="T15" s="17">
        <f t="shared" si="3"/>
        <v>41883.840474537035</v>
      </c>
    </row>
    <row r="16" spans="1:20" ht="30" x14ac:dyDescent="0.25">
      <c r="A16">
        <v>674</v>
      </c>
      <c r="B16" s="9" t="s">
        <v>675</v>
      </c>
      <c r="C16" s="3" t="s">
        <v>4784</v>
      </c>
      <c r="D16" s="5">
        <v>50000</v>
      </c>
      <c r="E16" s="7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>
        <f t="shared" si="0"/>
        <v>0</v>
      </c>
      <c r="P16">
        <f t="shared" si="1"/>
        <v>7.5</v>
      </c>
      <c r="Q16" s="11" t="s">
        <v>8317</v>
      </c>
      <c r="R16" t="s">
        <v>8319</v>
      </c>
      <c r="S16" s="17">
        <f t="shared" si="2"/>
        <v>41803.116053240738</v>
      </c>
      <c r="T16" s="17">
        <f t="shared" si="3"/>
        <v>41863.116053240738</v>
      </c>
    </row>
    <row r="17" spans="1:20" ht="60" x14ac:dyDescent="0.25">
      <c r="A17">
        <v>675</v>
      </c>
      <c r="B17" s="9" t="s">
        <v>676</v>
      </c>
      <c r="C17" s="3" t="s">
        <v>4785</v>
      </c>
      <c r="D17" s="5">
        <v>6000</v>
      </c>
      <c r="E17" s="7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>
        <f t="shared" si="0"/>
        <v>15</v>
      </c>
      <c r="P17">
        <f t="shared" si="1"/>
        <v>34.270000000000003</v>
      </c>
      <c r="Q17" s="11" t="s">
        <v>8317</v>
      </c>
      <c r="R17" t="s">
        <v>8319</v>
      </c>
      <c r="S17" s="17">
        <f t="shared" si="2"/>
        <v>41975.930601851855</v>
      </c>
      <c r="T17" s="17">
        <f t="shared" si="3"/>
        <v>42005.290972222225</v>
      </c>
    </row>
    <row r="18" spans="1:20" ht="60" x14ac:dyDescent="0.25">
      <c r="A18">
        <v>676</v>
      </c>
      <c r="B18" s="9" t="s">
        <v>677</v>
      </c>
      <c r="C18" s="3" t="s">
        <v>4786</v>
      </c>
      <c r="D18" s="5">
        <v>100000</v>
      </c>
      <c r="E18" s="7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>
        <f t="shared" si="0"/>
        <v>1</v>
      </c>
      <c r="P18">
        <f t="shared" si="1"/>
        <v>61.29</v>
      </c>
      <c r="Q18" s="11" t="s">
        <v>8317</v>
      </c>
      <c r="R18" t="s">
        <v>8319</v>
      </c>
      <c r="S18" s="17">
        <f t="shared" si="2"/>
        <v>42012.768298611118</v>
      </c>
      <c r="T18" s="17">
        <f t="shared" si="3"/>
        <v>42042.768298611118</v>
      </c>
    </row>
    <row r="19" spans="1:20" ht="75" x14ac:dyDescent="0.25">
      <c r="A19">
        <v>677</v>
      </c>
      <c r="B19" s="9" t="s">
        <v>678</v>
      </c>
      <c r="C19" s="3" t="s">
        <v>4787</v>
      </c>
      <c r="D19" s="5">
        <v>50000</v>
      </c>
      <c r="E19" s="7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>
        <f t="shared" si="0"/>
        <v>26</v>
      </c>
      <c r="P19">
        <f t="shared" si="1"/>
        <v>133.25</v>
      </c>
      <c r="Q19" s="11" t="s">
        <v>8317</v>
      </c>
      <c r="R19" t="s">
        <v>8319</v>
      </c>
      <c r="S19" s="17">
        <f t="shared" si="2"/>
        <v>42504.403877314813</v>
      </c>
      <c r="T19" s="17">
        <f t="shared" si="3"/>
        <v>42549.403877314813</v>
      </c>
    </row>
    <row r="20" spans="1:20" ht="60" x14ac:dyDescent="0.25">
      <c r="A20">
        <v>678</v>
      </c>
      <c r="B20" s="9" t="s">
        <v>679</v>
      </c>
      <c r="C20" s="3" t="s">
        <v>4788</v>
      </c>
      <c r="D20" s="5">
        <v>29000</v>
      </c>
      <c r="E20" s="7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>
        <f t="shared" si="0"/>
        <v>4</v>
      </c>
      <c r="P20">
        <f t="shared" si="1"/>
        <v>65.180000000000007</v>
      </c>
      <c r="Q20" s="11" t="s">
        <v>8317</v>
      </c>
      <c r="R20" t="s">
        <v>8319</v>
      </c>
      <c r="S20" s="17">
        <f t="shared" si="2"/>
        <v>42481.376597222217</v>
      </c>
      <c r="T20" s="17">
        <f t="shared" si="3"/>
        <v>42511.376597222217</v>
      </c>
    </row>
    <row r="21" spans="1:20" ht="60" x14ac:dyDescent="0.25">
      <c r="A21">
        <v>679</v>
      </c>
      <c r="B21" s="9" t="s">
        <v>680</v>
      </c>
      <c r="C21" s="3" t="s">
        <v>4789</v>
      </c>
      <c r="D21" s="5">
        <v>57000</v>
      </c>
      <c r="E21" s="7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>
        <f t="shared" si="0"/>
        <v>15</v>
      </c>
      <c r="P21">
        <f t="shared" si="1"/>
        <v>93.9</v>
      </c>
      <c r="Q21" s="11" t="s">
        <v>8317</v>
      </c>
      <c r="R21" t="s">
        <v>8319</v>
      </c>
      <c r="S21" s="17">
        <f t="shared" si="2"/>
        <v>42556.695706018523</v>
      </c>
      <c r="T21" s="17">
        <f t="shared" si="3"/>
        <v>42616.695706018523</v>
      </c>
    </row>
    <row r="22" spans="1:20" ht="60" x14ac:dyDescent="0.25">
      <c r="A22">
        <v>680</v>
      </c>
      <c r="B22" s="9" t="s">
        <v>681</v>
      </c>
      <c r="C22" s="3" t="s">
        <v>4790</v>
      </c>
      <c r="D22" s="5">
        <v>75000</v>
      </c>
      <c r="E22" s="7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>
        <f t="shared" si="0"/>
        <v>26</v>
      </c>
      <c r="P22">
        <f t="shared" si="1"/>
        <v>150.65</v>
      </c>
      <c r="Q22" s="11" t="s">
        <v>8317</v>
      </c>
      <c r="R22" t="s">
        <v>8319</v>
      </c>
      <c r="S22" s="17">
        <f t="shared" si="2"/>
        <v>41864.501516203702</v>
      </c>
      <c r="T22" s="17">
        <f t="shared" si="3"/>
        <v>41899.501516203702</v>
      </c>
    </row>
    <row r="23" spans="1:20" ht="60" x14ac:dyDescent="0.25">
      <c r="A23">
        <v>681</v>
      </c>
      <c r="B23" s="9" t="s">
        <v>682</v>
      </c>
      <c r="C23" s="3" t="s">
        <v>4791</v>
      </c>
      <c r="D23" s="5">
        <v>2500</v>
      </c>
      <c r="E23" s="7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>
        <f t="shared" si="0"/>
        <v>0</v>
      </c>
      <c r="P23">
        <f t="shared" si="1"/>
        <v>1</v>
      </c>
      <c r="Q23" s="11" t="s">
        <v>8317</v>
      </c>
      <c r="R23" t="s">
        <v>8319</v>
      </c>
      <c r="S23" s="17">
        <f t="shared" si="2"/>
        <v>42639.805601851855</v>
      </c>
      <c r="T23" s="17">
        <f t="shared" si="3"/>
        <v>42669.805601851855</v>
      </c>
    </row>
    <row r="24" spans="1:20" ht="45" x14ac:dyDescent="0.25">
      <c r="A24">
        <v>682</v>
      </c>
      <c r="B24" s="9" t="s">
        <v>683</v>
      </c>
      <c r="C24" s="3" t="s">
        <v>4792</v>
      </c>
      <c r="D24" s="5">
        <v>50000</v>
      </c>
      <c r="E24" s="7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>
        <f t="shared" si="0"/>
        <v>0</v>
      </c>
      <c r="P24">
        <f t="shared" si="1"/>
        <v>13.25</v>
      </c>
      <c r="Q24" s="11" t="s">
        <v>8317</v>
      </c>
      <c r="R24" t="s">
        <v>8319</v>
      </c>
      <c r="S24" s="17">
        <f t="shared" si="2"/>
        <v>42778.765300925923</v>
      </c>
      <c r="T24" s="17">
        <f t="shared" si="3"/>
        <v>42808.723634259266</v>
      </c>
    </row>
    <row r="25" spans="1:20" ht="60" x14ac:dyDescent="0.25">
      <c r="A25">
        <v>683</v>
      </c>
      <c r="B25" s="9" t="s">
        <v>684</v>
      </c>
      <c r="C25" s="3" t="s">
        <v>4793</v>
      </c>
      <c r="D25" s="5">
        <v>35000</v>
      </c>
      <c r="E25" s="7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>
        <f t="shared" si="0"/>
        <v>1</v>
      </c>
      <c r="P25">
        <f t="shared" si="1"/>
        <v>99.33</v>
      </c>
      <c r="Q25" s="11" t="s">
        <v>8317</v>
      </c>
      <c r="R25" t="s">
        <v>8319</v>
      </c>
      <c r="S25" s="17">
        <f t="shared" si="2"/>
        <v>42634.900046296301</v>
      </c>
      <c r="T25" s="17">
        <f t="shared" si="3"/>
        <v>42674.900046296301</v>
      </c>
    </row>
    <row r="26" spans="1:20" ht="30" x14ac:dyDescent="0.25">
      <c r="A26">
        <v>684</v>
      </c>
      <c r="B26" s="9" t="s">
        <v>685</v>
      </c>
      <c r="C26" s="3" t="s">
        <v>4794</v>
      </c>
      <c r="D26" s="5">
        <v>320000</v>
      </c>
      <c r="E26" s="7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>
        <f t="shared" si="0"/>
        <v>7</v>
      </c>
      <c r="P26">
        <f t="shared" si="1"/>
        <v>177.39</v>
      </c>
      <c r="Q26" s="11" t="s">
        <v>8317</v>
      </c>
      <c r="R26" t="s">
        <v>8319</v>
      </c>
      <c r="S26" s="17">
        <f t="shared" si="2"/>
        <v>41809.473275462966</v>
      </c>
      <c r="T26" s="17">
        <f t="shared" si="3"/>
        <v>41845.125</v>
      </c>
    </row>
    <row r="27" spans="1:20" ht="60" x14ac:dyDescent="0.25">
      <c r="A27">
        <v>685</v>
      </c>
      <c r="B27" s="9" t="s">
        <v>686</v>
      </c>
      <c r="C27" s="3" t="s">
        <v>4795</v>
      </c>
      <c r="D27" s="5">
        <v>2000</v>
      </c>
      <c r="E27" s="7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>
        <f t="shared" si="0"/>
        <v>28</v>
      </c>
      <c r="P27">
        <f t="shared" si="1"/>
        <v>55.3</v>
      </c>
      <c r="Q27" s="11" t="s">
        <v>8317</v>
      </c>
      <c r="R27" t="s">
        <v>8319</v>
      </c>
      <c r="S27" s="17">
        <f t="shared" si="2"/>
        <v>41971.866574074069</v>
      </c>
      <c r="T27" s="17">
        <f t="shared" si="3"/>
        <v>42016.866574074069</v>
      </c>
    </row>
    <row r="28" spans="1:20" ht="60" x14ac:dyDescent="0.25">
      <c r="A28">
        <v>686</v>
      </c>
      <c r="B28" s="9" t="s">
        <v>687</v>
      </c>
      <c r="C28" s="3" t="s">
        <v>4796</v>
      </c>
      <c r="D28" s="5">
        <v>500000</v>
      </c>
      <c r="E28" s="7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>
        <f t="shared" si="0"/>
        <v>0</v>
      </c>
      <c r="P28">
        <f t="shared" si="1"/>
        <v>0</v>
      </c>
      <c r="Q28" s="11" t="s">
        <v>8317</v>
      </c>
      <c r="R28" t="s">
        <v>8319</v>
      </c>
      <c r="S28" s="17">
        <f t="shared" si="2"/>
        <v>42189.673263888893</v>
      </c>
      <c r="T28" s="17">
        <f t="shared" si="3"/>
        <v>42219.673263888893</v>
      </c>
    </row>
    <row r="29" spans="1:20" ht="60" x14ac:dyDescent="0.25">
      <c r="A29">
        <v>687</v>
      </c>
      <c r="B29" s="9" t="s">
        <v>688</v>
      </c>
      <c r="C29" s="3" t="s">
        <v>4797</v>
      </c>
      <c r="D29" s="5">
        <v>100000</v>
      </c>
      <c r="E29" s="7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>
        <f t="shared" si="0"/>
        <v>4</v>
      </c>
      <c r="P29">
        <f t="shared" si="1"/>
        <v>591.66999999999996</v>
      </c>
      <c r="Q29" s="11" t="s">
        <v>8317</v>
      </c>
      <c r="R29" t="s">
        <v>8319</v>
      </c>
      <c r="S29" s="17">
        <f t="shared" si="2"/>
        <v>42711.750613425931</v>
      </c>
      <c r="T29" s="17">
        <f t="shared" si="3"/>
        <v>42771.750613425931</v>
      </c>
    </row>
    <row r="30" spans="1:20" ht="60" x14ac:dyDescent="0.25">
      <c r="A30">
        <v>688</v>
      </c>
      <c r="B30" s="9" t="s">
        <v>689</v>
      </c>
      <c r="C30" s="3" t="s">
        <v>4798</v>
      </c>
      <c r="D30" s="5">
        <v>20000</v>
      </c>
      <c r="E30" s="7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>
        <f t="shared" si="0"/>
        <v>73</v>
      </c>
      <c r="P30">
        <f t="shared" si="1"/>
        <v>405.5</v>
      </c>
      <c r="Q30" s="11" t="s">
        <v>8317</v>
      </c>
      <c r="R30" t="s">
        <v>8319</v>
      </c>
      <c r="S30" s="17">
        <f t="shared" si="2"/>
        <v>42262.104780092588</v>
      </c>
      <c r="T30" s="17">
        <f t="shared" si="3"/>
        <v>42292.104780092588</v>
      </c>
    </row>
    <row r="31" spans="1:20" ht="60" x14ac:dyDescent="0.25">
      <c r="A31">
        <v>689</v>
      </c>
      <c r="B31" s="9" t="s">
        <v>690</v>
      </c>
      <c r="C31" s="3" t="s">
        <v>4799</v>
      </c>
      <c r="D31" s="5">
        <v>200000</v>
      </c>
      <c r="E31" s="7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>
        <f t="shared" si="0"/>
        <v>58</v>
      </c>
      <c r="P31">
        <f t="shared" si="1"/>
        <v>343.15</v>
      </c>
      <c r="Q31" s="11" t="s">
        <v>8317</v>
      </c>
      <c r="R31" t="s">
        <v>8319</v>
      </c>
      <c r="S31" s="17">
        <f t="shared" si="2"/>
        <v>42675.66778935185</v>
      </c>
      <c r="T31" s="17">
        <f t="shared" si="3"/>
        <v>42712.207638888889</v>
      </c>
    </row>
    <row r="32" spans="1:20" ht="30" x14ac:dyDescent="0.25">
      <c r="A32">
        <v>690</v>
      </c>
      <c r="B32" s="9" t="s">
        <v>691</v>
      </c>
      <c r="C32" s="3" t="s">
        <v>4800</v>
      </c>
      <c r="D32" s="5">
        <v>20000</v>
      </c>
      <c r="E32" s="7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>
        <f t="shared" si="0"/>
        <v>12</v>
      </c>
      <c r="P32">
        <f t="shared" si="1"/>
        <v>72.59</v>
      </c>
      <c r="Q32" s="11" t="s">
        <v>8317</v>
      </c>
      <c r="R32" t="s">
        <v>8319</v>
      </c>
      <c r="S32" s="17">
        <f t="shared" si="2"/>
        <v>42579.634733796294</v>
      </c>
      <c r="T32" s="17">
        <f t="shared" si="3"/>
        <v>42622.25</v>
      </c>
    </row>
    <row r="33" spans="1:20" ht="45" x14ac:dyDescent="0.25">
      <c r="A33">
        <v>691</v>
      </c>
      <c r="B33" s="9" t="s">
        <v>692</v>
      </c>
      <c r="C33" s="3" t="s">
        <v>4801</v>
      </c>
      <c r="D33" s="5">
        <v>50000</v>
      </c>
      <c r="E33" s="7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>
        <f t="shared" si="0"/>
        <v>1</v>
      </c>
      <c r="P33">
        <f t="shared" si="1"/>
        <v>26</v>
      </c>
      <c r="Q33" s="11" t="s">
        <v>8317</v>
      </c>
      <c r="R33" t="s">
        <v>8319</v>
      </c>
      <c r="S33" s="17">
        <f t="shared" si="2"/>
        <v>42158.028310185182</v>
      </c>
      <c r="T33" s="17">
        <f t="shared" si="3"/>
        <v>42186.028310185182</v>
      </c>
    </row>
    <row r="34" spans="1:20" ht="60" x14ac:dyDescent="0.25">
      <c r="A34">
        <v>692</v>
      </c>
      <c r="B34" s="9" t="s">
        <v>693</v>
      </c>
      <c r="C34" s="3" t="s">
        <v>4802</v>
      </c>
      <c r="D34" s="5">
        <v>20000</v>
      </c>
      <c r="E34" s="7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>
        <f t="shared" si="0"/>
        <v>7</v>
      </c>
      <c r="P34">
        <f t="shared" si="1"/>
        <v>6.5</v>
      </c>
      <c r="Q34" s="11" t="s">
        <v>8317</v>
      </c>
      <c r="R34" t="s">
        <v>8319</v>
      </c>
      <c r="S34" s="17">
        <f t="shared" si="2"/>
        <v>42696.37572916667</v>
      </c>
      <c r="T34" s="17">
        <f t="shared" si="3"/>
        <v>42726.37572916667</v>
      </c>
    </row>
    <row r="35" spans="1:20" ht="45" x14ac:dyDescent="0.25">
      <c r="A35">
        <v>693</v>
      </c>
      <c r="B35" s="9" t="s">
        <v>694</v>
      </c>
      <c r="C35" s="3" t="s">
        <v>4803</v>
      </c>
      <c r="D35" s="5">
        <v>100000</v>
      </c>
      <c r="E35" s="7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>
        <f t="shared" si="0"/>
        <v>35</v>
      </c>
      <c r="P35">
        <f t="shared" si="1"/>
        <v>119.39</v>
      </c>
      <c r="Q35" s="11" t="s">
        <v>8317</v>
      </c>
      <c r="R35" t="s">
        <v>8319</v>
      </c>
      <c r="S35" s="17">
        <f t="shared" si="2"/>
        <v>42094.808182870373</v>
      </c>
      <c r="T35" s="17">
        <f t="shared" si="3"/>
        <v>42124.808182870373</v>
      </c>
    </row>
    <row r="36" spans="1:20" ht="60" x14ac:dyDescent="0.25">
      <c r="A36">
        <v>694</v>
      </c>
      <c r="B36" s="9" t="s">
        <v>695</v>
      </c>
      <c r="C36" s="3" t="s">
        <v>4804</v>
      </c>
      <c r="D36" s="5">
        <v>150000</v>
      </c>
      <c r="E36" s="7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>
        <f t="shared" si="0"/>
        <v>0</v>
      </c>
      <c r="P36">
        <f t="shared" si="1"/>
        <v>84.29</v>
      </c>
      <c r="Q36" s="11" t="s">
        <v>8317</v>
      </c>
      <c r="R36" t="s">
        <v>8319</v>
      </c>
      <c r="S36" s="17">
        <f t="shared" si="2"/>
        <v>42737.663877314815</v>
      </c>
      <c r="T36" s="17">
        <f t="shared" si="3"/>
        <v>42767.663877314815</v>
      </c>
    </row>
    <row r="37" spans="1:20" ht="60" x14ac:dyDescent="0.25">
      <c r="A37">
        <v>695</v>
      </c>
      <c r="B37" s="9" t="s">
        <v>696</v>
      </c>
      <c r="C37" s="3" t="s">
        <v>4805</v>
      </c>
      <c r="D37" s="5">
        <v>60000</v>
      </c>
      <c r="E37" s="7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>
        <f t="shared" si="0"/>
        <v>1</v>
      </c>
      <c r="P37">
        <f t="shared" si="1"/>
        <v>90.86</v>
      </c>
      <c r="Q37" s="11" t="s">
        <v>8317</v>
      </c>
      <c r="R37" t="s">
        <v>8319</v>
      </c>
      <c r="S37" s="17">
        <f t="shared" si="2"/>
        <v>41913.521064814813</v>
      </c>
      <c r="T37" s="17">
        <f t="shared" si="3"/>
        <v>41943.521064814813</v>
      </c>
    </row>
    <row r="38" spans="1:20" ht="30" x14ac:dyDescent="0.25">
      <c r="A38">
        <v>696</v>
      </c>
      <c r="B38" s="9" t="s">
        <v>697</v>
      </c>
      <c r="C38" s="3" t="s">
        <v>4806</v>
      </c>
      <c r="D38" s="5">
        <v>175000</v>
      </c>
      <c r="E38" s="7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>
        <f t="shared" si="0"/>
        <v>0</v>
      </c>
      <c r="P38">
        <f t="shared" si="1"/>
        <v>1</v>
      </c>
      <c r="Q38" s="11" t="s">
        <v>8317</v>
      </c>
      <c r="R38" t="s">
        <v>8319</v>
      </c>
      <c r="S38" s="17">
        <f t="shared" si="2"/>
        <v>41815.927106481482</v>
      </c>
      <c r="T38" s="17">
        <f t="shared" si="3"/>
        <v>41845.927106481482</v>
      </c>
    </row>
    <row r="39" spans="1:20" ht="60" x14ac:dyDescent="0.25">
      <c r="A39">
        <v>697</v>
      </c>
      <c r="B39" s="9" t="s">
        <v>698</v>
      </c>
      <c r="C39" s="3" t="s">
        <v>4807</v>
      </c>
      <c r="D39" s="5">
        <v>5000</v>
      </c>
      <c r="E39" s="7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>
        <f t="shared" si="0"/>
        <v>46</v>
      </c>
      <c r="P39">
        <f t="shared" si="1"/>
        <v>20.34</v>
      </c>
      <c r="Q39" s="11" t="s">
        <v>8317</v>
      </c>
      <c r="R39" t="s">
        <v>8319</v>
      </c>
      <c r="S39" s="17">
        <f t="shared" si="2"/>
        <v>42388.523020833338</v>
      </c>
      <c r="T39" s="17">
        <f t="shared" si="3"/>
        <v>42403.523020833338</v>
      </c>
    </row>
    <row r="40" spans="1:20" ht="60" x14ac:dyDescent="0.25">
      <c r="A40">
        <v>698</v>
      </c>
      <c r="B40" s="9" t="s">
        <v>699</v>
      </c>
      <c r="C40" s="3" t="s">
        <v>4808</v>
      </c>
      <c r="D40" s="5">
        <v>100000</v>
      </c>
      <c r="E40" s="7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>
        <f t="shared" si="0"/>
        <v>15</v>
      </c>
      <c r="P40">
        <f t="shared" si="1"/>
        <v>530.69000000000005</v>
      </c>
      <c r="Q40" s="11" t="s">
        <v>8317</v>
      </c>
      <c r="R40" t="s">
        <v>8319</v>
      </c>
      <c r="S40" s="17">
        <f t="shared" si="2"/>
        <v>41866.931076388886</v>
      </c>
      <c r="T40" s="17">
        <f t="shared" si="3"/>
        <v>41900.083333333336</v>
      </c>
    </row>
    <row r="41" spans="1:20" ht="60" x14ac:dyDescent="0.25">
      <c r="A41">
        <v>699</v>
      </c>
      <c r="B41" s="9" t="s">
        <v>700</v>
      </c>
      <c r="C41" s="3" t="s">
        <v>4809</v>
      </c>
      <c r="D41" s="5">
        <v>130000</v>
      </c>
      <c r="E41" s="7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>
        <f t="shared" si="0"/>
        <v>82</v>
      </c>
      <c r="P41">
        <f t="shared" si="1"/>
        <v>120.39</v>
      </c>
      <c r="Q41" s="11" t="s">
        <v>8317</v>
      </c>
      <c r="R41" t="s">
        <v>8319</v>
      </c>
      <c r="S41" s="17">
        <f t="shared" si="2"/>
        <v>41563.485509259262</v>
      </c>
      <c r="T41" s="17">
        <f t="shared" si="3"/>
        <v>41600.666666666664</v>
      </c>
    </row>
    <row r="42" spans="1:20" ht="60" x14ac:dyDescent="0.25">
      <c r="A42">
        <v>700</v>
      </c>
      <c r="B42" s="9" t="s">
        <v>701</v>
      </c>
      <c r="C42" s="3" t="s">
        <v>4810</v>
      </c>
      <c r="D42" s="5">
        <v>15000</v>
      </c>
      <c r="E42" s="7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>
        <f t="shared" si="0"/>
        <v>3</v>
      </c>
      <c r="P42">
        <f t="shared" si="1"/>
        <v>13</v>
      </c>
      <c r="Q42" s="11" t="s">
        <v>8317</v>
      </c>
      <c r="R42" t="s">
        <v>8319</v>
      </c>
      <c r="S42" s="17">
        <f t="shared" si="2"/>
        <v>42715.688437500001</v>
      </c>
      <c r="T42" s="17">
        <f t="shared" si="3"/>
        <v>42745.688437500001</v>
      </c>
    </row>
    <row r="43" spans="1:20" ht="60" x14ac:dyDescent="0.25">
      <c r="A43">
        <v>701</v>
      </c>
      <c r="B43" s="9" t="s">
        <v>702</v>
      </c>
      <c r="C43" s="3" t="s">
        <v>4811</v>
      </c>
      <c r="D43" s="5">
        <v>23000</v>
      </c>
      <c r="E43" s="7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>
        <f t="shared" si="0"/>
        <v>27</v>
      </c>
      <c r="P43">
        <f t="shared" si="1"/>
        <v>291.33</v>
      </c>
      <c r="Q43" s="11" t="s">
        <v>8317</v>
      </c>
      <c r="R43" t="s">
        <v>8319</v>
      </c>
      <c r="S43" s="17">
        <f t="shared" si="2"/>
        <v>41813.662962962961</v>
      </c>
      <c r="T43" s="17">
        <f t="shared" si="3"/>
        <v>41843.662962962961</v>
      </c>
    </row>
    <row r="44" spans="1:20" ht="60" x14ac:dyDescent="0.25">
      <c r="A44">
        <v>702</v>
      </c>
      <c r="B44" s="9" t="s">
        <v>703</v>
      </c>
      <c r="C44" s="3" t="s">
        <v>4812</v>
      </c>
      <c r="D44" s="5">
        <v>15000</v>
      </c>
      <c r="E44" s="7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>
        <f t="shared" si="0"/>
        <v>31</v>
      </c>
      <c r="P44">
        <f t="shared" si="1"/>
        <v>124.92</v>
      </c>
      <c r="Q44" s="11" t="s">
        <v>8317</v>
      </c>
      <c r="R44" t="s">
        <v>8319</v>
      </c>
      <c r="S44" s="17">
        <f t="shared" si="2"/>
        <v>42668.726701388892</v>
      </c>
      <c r="T44" s="17">
        <f t="shared" si="3"/>
        <v>42698.768368055549</v>
      </c>
    </row>
    <row r="45" spans="1:20" ht="45" x14ac:dyDescent="0.25">
      <c r="A45">
        <v>703</v>
      </c>
      <c r="B45" s="9" t="s">
        <v>704</v>
      </c>
      <c r="C45" s="3" t="s">
        <v>4813</v>
      </c>
      <c r="D45" s="5">
        <v>15000</v>
      </c>
      <c r="E45" s="7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>
        <f t="shared" si="0"/>
        <v>6</v>
      </c>
      <c r="P45">
        <f t="shared" si="1"/>
        <v>119.57</v>
      </c>
      <c r="Q45" s="11" t="s">
        <v>8317</v>
      </c>
      <c r="R45" t="s">
        <v>8319</v>
      </c>
      <c r="S45" s="17">
        <f t="shared" si="2"/>
        <v>42711.950798611113</v>
      </c>
      <c r="T45" s="17">
        <f t="shared" si="3"/>
        <v>42766.98055555555</v>
      </c>
    </row>
    <row r="46" spans="1:20" ht="45" x14ac:dyDescent="0.25">
      <c r="A46">
        <v>704</v>
      </c>
      <c r="B46" s="9" t="s">
        <v>705</v>
      </c>
      <c r="C46" s="3" t="s">
        <v>4814</v>
      </c>
      <c r="D46" s="5">
        <v>55000</v>
      </c>
      <c r="E46" s="7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>
        <f t="shared" si="0"/>
        <v>1</v>
      </c>
      <c r="P46">
        <f t="shared" si="1"/>
        <v>120.25</v>
      </c>
      <c r="Q46" s="11" t="s">
        <v>8317</v>
      </c>
      <c r="R46" t="s">
        <v>8319</v>
      </c>
      <c r="S46" s="17">
        <f t="shared" si="2"/>
        <v>42726.192916666667</v>
      </c>
      <c r="T46" s="17">
        <f t="shared" si="3"/>
        <v>42786.192916666667</v>
      </c>
    </row>
    <row r="47" spans="1:20" ht="30" x14ac:dyDescent="0.25">
      <c r="A47">
        <v>705</v>
      </c>
      <c r="B47" s="9" t="s">
        <v>706</v>
      </c>
      <c r="C47" s="3" t="s">
        <v>4815</v>
      </c>
      <c r="D47" s="5">
        <v>100000</v>
      </c>
      <c r="E47" s="7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>
        <f t="shared" si="0"/>
        <v>1</v>
      </c>
      <c r="P47">
        <f t="shared" si="1"/>
        <v>195.4</v>
      </c>
      <c r="Q47" s="11" t="s">
        <v>8317</v>
      </c>
      <c r="R47" t="s">
        <v>8319</v>
      </c>
      <c r="S47" s="17">
        <f t="shared" si="2"/>
        <v>42726.491643518515</v>
      </c>
      <c r="T47" s="17">
        <f t="shared" si="3"/>
        <v>42756.491643518515</v>
      </c>
    </row>
    <row r="48" spans="1:20" ht="60" x14ac:dyDescent="0.25">
      <c r="A48">
        <v>706</v>
      </c>
      <c r="B48" s="9" t="s">
        <v>707</v>
      </c>
      <c r="C48" s="3" t="s">
        <v>4816</v>
      </c>
      <c r="D48" s="5">
        <v>100000</v>
      </c>
      <c r="E48" s="7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>
        <f t="shared" si="0"/>
        <v>0</v>
      </c>
      <c r="P48">
        <f t="shared" si="1"/>
        <v>0</v>
      </c>
      <c r="Q48" s="11" t="s">
        <v>8317</v>
      </c>
      <c r="R48" t="s">
        <v>8319</v>
      </c>
      <c r="S48" s="17">
        <f t="shared" si="2"/>
        <v>42676.995173611111</v>
      </c>
      <c r="T48" s="17">
        <f t="shared" si="3"/>
        <v>42718.777083333334</v>
      </c>
    </row>
    <row r="49" spans="1:20" ht="60" x14ac:dyDescent="0.25">
      <c r="A49">
        <v>707</v>
      </c>
      <c r="B49" s="9" t="s">
        <v>708</v>
      </c>
      <c r="C49" s="3" t="s">
        <v>4817</v>
      </c>
      <c r="D49" s="5">
        <v>68000</v>
      </c>
      <c r="E49" s="7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>
        <f t="shared" si="0"/>
        <v>79</v>
      </c>
      <c r="P49">
        <f t="shared" si="1"/>
        <v>117.7</v>
      </c>
      <c r="Q49" s="11" t="s">
        <v>8317</v>
      </c>
      <c r="R49" t="s">
        <v>8319</v>
      </c>
      <c r="S49" s="17">
        <f t="shared" si="2"/>
        <v>42696.663506944446</v>
      </c>
      <c r="T49" s="17">
        <f t="shared" si="3"/>
        <v>42736.663506944446</v>
      </c>
    </row>
    <row r="50" spans="1:20" ht="60" x14ac:dyDescent="0.25">
      <c r="A50">
        <v>708</v>
      </c>
      <c r="B50" s="9" t="s">
        <v>709</v>
      </c>
      <c r="C50" s="3" t="s">
        <v>4818</v>
      </c>
      <c r="D50" s="5">
        <v>40000</v>
      </c>
      <c r="E50" s="7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>
        <f t="shared" si="0"/>
        <v>22</v>
      </c>
      <c r="P50">
        <f t="shared" si="1"/>
        <v>23.95</v>
      </c>
      <c r="Q50" s="11" t="s">
        <v>8317</v>
      </c>
      <c r="R50" t="s">
        <v>8319</v>
      </c>
      <c r="S50" s="17">
        <f t="shared" si="2"/>
        <v>41835.581018518518</v>
      </c>
      <c r="T50" s="17">
        <f t="shared" si="3"/>
        <v>41895.581018518518</v>
      </c>
    </row>
    <row r="51" spans="1:20" ht="30" x14ac:dyDescent="0.25">
      <c r="A51">
        <v>709</v>
      </c>
      <c r="B51" s="9" t="s">
        <v>710</v>
      </c>
      <c r="C51" s="3" t="s">
        <v>4819</v>
      </c>
      <c r="D51" s="5">
        <v>15000</v>
      </c>
      <c r="E51" s="7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>
        <f t="shared" si="0"/>
        <v>0</v>
      </c>
      <c r="P51">
        <f t="shared" si="1"/>
        <v>30.5</v>
      </c>
      <c r="Q51" s="11" t="s">
        <v>8317</v>
      </c>
      <c r="R51" t="s">
        <v>8319</v>
      </c>
      <c r="S51" s="17">
        <f t="shared" si="2"/>
        <v>41948.041192129633</v>
      </c>
      <c r="T51" s="17">
        <f t="shared" si="3"/>
        <v>41978.041192129633</v>
      </c>
    </row>
    <row r="52" spans="1:20" ht="45" x14ac:dyDescent="0.25">
      <c r="A52">
        <v>710</v>
      </c>
      <c r="B52" s="9" t="s">
        <v>711</v>
      </c>
      <c r="C52" s="3" t="s">
        <v>4820</v>
      </c>
      <c r="D52" s="5">
        <v>1200</v>
      </c>
      <c r="E52" s="7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1"/>
        <v>0</v>
      </c>
      <c r="Q52" s="11" t="s">
        <v>8317</v>
      </c>
      <c r="R52" t="s">
        <v>8319</v>
      </c>
      <c r="S52" s="17">
        <f t="shared" si="2"/>
        <v>41837.984976851854</v>
      </c>
      <c r="T52" s="17">
        <f t="shared" si="3"/>
        <v>41871.030555555553</v>
      </c>
    </row>
    <row r="53" spans="1:20" ht="60" x14ac:dyDescent="0.25">
      <c r="A53">
        <v>711</v>
      </c>
      <c r="B53" s="9" t="s">
        <v>712</v>
      </c>
      <c r="C53" s="3" t="s">
        <v>4821</v>
      </c>
      <c r="D53" s="5">
        <v>100000</v>
      </c>
      <c r="E53" s="7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>
        <f t="shared" si="0"/>
        <v>34</v>
      </c>
      <c r="P53">
        <f t="shared" si="1"/>
        <v>99.97</v>
      </c>
      <c r="Q53" s="11" t="s">
        <v>8317</v>
      </c>
      <c r="R53" t="s">
        <v>8319</v>
      </c>
      <c r="S53" s="17">
        <f t="shared" si="2"/>
        <v>42678.459120370375</v>
      </c>
      <c r="T53" s="17">
        <f t="shared" si="3"/>
        <v>42718.500787037032</v>
      </c>
    </row>
    <row r="54" spans="1:20" ht="60" x14ac:dyDescent="0.25">
      <c r="A54">
        <v>712</v>
      </c>
      <c r="B54" s="9" t="s">
        <v>713</v>
      </c>
      <c r="C54" s="3" t="s">
        <v>4822</v>
      </c>
      <c r="D54" s="5">
        <v>48500</v>
      </c>
      <c r="E54" s="7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>
        <f t="shared" si="0"/>
        <v>0</v>
      </c>
      <c r="P54">
        <f t="shared" si="1"/>
        <v>26.25</v>
      </c>
      <c r="Q54" s="11" t="s">
        <v>8317</v>
      </c>
      <c r="R54" t="s">
        <v>8319</v>
      </c>
      <c r="S54" s="17">
        <f t="shared" si="2"/>
        <v>42384.680925925932</v>
      </c>
      <c r="T54" s="17">
        <f t="shared" si="3"/>
        <v>42414.680925925932</v>
      </c>
    </row>
    <row r="55" spans="1:20" ht="60" x14ac:dyDescent="0.25">
      <c r="A55">
        <v>713</v>
      </c>
      <c r="B55" s="9" t="s">
        <v>714</v>
      </c>
      <c r="C55" s="3" t="s">
        <v>4823</v>
      </c>
      <c r="D55" s="5">
        <v>25000</v>
      </c>
      <c r="E55" s="7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>
        <f t="shared" si="0"/>
        <v>1</v>
      </c>
      <c r="P55">
        <f t="shared" si="1"/>
        <v>199</v>
      </c>
      <c r="Q55" s="11" t="s">
        <v>8317</v>
      </c>
      <c r="R55" t="s">
        <v>8319</v>
      </c>
      <c r="S55" s="17">
        <f t="shared" si="2"/>
        <v>42496.529305555552</v>
      </c>
      <c r="T55" s="17">
        <f t="shared" si="3"/>
        <v>42526.529305555552</v>
      </c>
    </row>
    <row r="56" spans="1:20" ht="45" x14ac:dyDescent="0.25">
      <c r="A56">
        <v>714</v>
      </c>
      <c r="B56" s="9" t="s">
        <v>715</v>
      </c>
      <c r="C56" s="3" t="s">
        <v>4824</v>
      </c>
      <c r="D56" s="5">
        <v>15000</v>
      </c>
      <c r="E56" s="7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>
        <f t="shared" si="0"/>
        <v>15</v>
      </c>
      <c r="P56">
        <f t="shared" si="1"/>
        <v>80.319999999999993</v>
      </c>
      <c r="Q56" s="11" t="s">
        <v>8317</v>
      </c>
      <c r="R56" t="s">
        <v>8319</v>
      </c>
      <c r="S56" s="17">
        <f t="shared" si="2"/>
        <v>42734.787986111114</v>
      </c>
      <c r="T56" s="17">
        <f t="shared" si="3"/>
        <v>42794.787986111114</v>
      </c>
    </row>
    <row r="57" spans="1:20" ht="60" x14ac:dyDescent="0.25">
      <c r="A57">
        <v>715</v>
      </c>
      <c r="B57" s="9" t="s">
        <v>716</v>
      </c>
      <c r="C57" s="3" t="s">
        <v>4825</v>
      </c>
      <c r="D57" s="5">
        <v>27500</v>
      </c>
      <c r="E57" s="7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>
        <f t="shared" si="0"/>
        <v>5</v>
      </c>
      <c r="P57">
        <f t="shared" si="1"/>
        <v>115.75</v>
      </c>
      <c r="Q57" s="11" t="s">
        <v>8317</v>
      </c>
      <c r="R57" t="s">
        <v>8319</v>
      </c>
      <c r="S57" s="17">
        <f t="shared" si="2"/>
        <v>42273.090740740736</v>
      </c>
      <c r="T57" s="17">
        <f t="shared" si="3"/>
        <v>42313.132407407407</v>
      </c>
    </row>
    <row r="58" spans="1:20" ht="45" x14ac:dyDescent="0.25">
      <c r="A58">
        <v>716</v>
      </c>
      <c r="B58" s="9" t="s">
        <v>717</v>
      </c>
      <c r="C58" s="3" t="s">
        <v>4826</v>
      </c>
      <c r="D58" s="5">
        <v>7000</v>
      </c>
      <c r="E58" s="7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>
        <f t="shared" si="0"/>
        <v>10</v>
      </c>
      <c r="P58">
        <f t="shared" si="1"/>
        <v>44.69</v>
      </c>
      <c r="Q58" s="11" t="s">
        <v>8317</v>
      </c>
      <c r="R58" t="s">
        <v>8319</v>
      </c>
      <c r="S58" s="17">
        <f t="shared" si="2"/>
        <v>41940.658645833333</v>
      </c>
      <c r="T58" s="17">
        <f t="shared" si="3"/>
        <v>41974</v>
      </c>
    </row>
    <row r="59" spans="1:20" ht="30" x14ac:dyDescent="0.25">
      <c r="A59">
        <v>717</v>
      </c>
      <c r="B59" s="9" t="s">
        <v>718</v>
      </c>
      <c r="C59" s="3" t="s">
        <v>4827</v>
      </c>
      <c r="D59" s="5">
        <v>100000</v>
      </c>
      <c r="E59" s="7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>
        <f t="shared" si="0"/>
        <v>0</v>
      </c>
      <c r="P59">
        <f t="shared" si="1"/>
        <v>76.25</v>
      </c>
      <c r="Q59" s="11" t="s">
        <v>8317</v>
      </c>
      <c r="R59" t="s">
        <v>8319</v>
      </c>
      <c r="S59" s="17">
        <f t="shared" si="2"/>
        <v>41857.854189814818</v>
      </c>
      <c r="T59" s="17">
        <f t="shared" si="3"/>
        <v>41887.854189814818</v>
      </c>
    </row>
    <row r="60" spans="1:20" ht="60" x14ac:dyDescent="0.25">
      <c r="A60">
        <v>718</v>
      </c>
      <c r="B60" s="9" t="s">
        <v>719</v>
      </c>
      <c r="C60" s="3" t="s">
        <v>4828</v>
      </c>
      <c r="D60" s="5">
        <v>12000</v>
      </c>
      <c r="E60" s="7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>
        <f t="shared" si="0"/>
        <v>1</v>
      </c>
      <c r="P60">
        <f t="shared" si="1"/>
        <v>22.5</v>
      </c>
      <c r="Q60" s="11" t="s">
        <v>8317</v>
      </c>
      <c r="R60" t="s">
        <v>8319</v>
      </c>
      <c r="S60" s="17">
        <f t="shared" si="2"/>
        <v>42752.845451388886</v>
      </c>
      <c r="T60" s="17">
        <f t="shared" si="3"/>
        <v>42784.249305555553</v>
      </c>
    </row>
    <row r="61" spans="1:20" ht="60" x14ac:dyDescent="0.25">
      <c r="A61">
        <v>719</v>
      </c>
      <c r="B61" s="9" t="s">
        <v>720</v>
      </c>
      <c r="C61" s="3" t="s">
        <v>4829</v>
      </c>
      <c r="D61" s="5">
        <v>15000</v>
      </c>
      <c r="E61" s="7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>
        <f t="shared" si="0"/>
        <v>1</v>
      </c>
      <c r="P61">
        <f t="shared" si="1"/>
        <v>19.399999999999999</v>
      </c>
      <c r="Q61" s="11" t="s">
        <v>8317</v>
      </c>
      <c r="R61" t="s">
        <v>8319</v>
      </c>
      <c r="S61" s="17">
        <f t="shared" si="2"/>
        <v>42409.040231481486</v>
      </c>
      <c r="T61" s="17">
        <f t="shared" si="3"/>
        <v>42423.040231481486</v>
      </c>
    </row>
    <row r="62" spans="1:20" ht="45" x14ac:dyDescent="0.25">
      <c r="A62">
        <v>940</v>
      </c>
      <c r="B62" s="9" t="s">
        <v>941</v>
      </c>
      <c r="C62" s="3" t="s">
        <v>5050</v>
      </c>
      <c r="D62" s="5">
        <v>9000</v>
      </c>
      <c r="E62" s="7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>
        <f t="shared" si="0"/>
        <v>17</v>
      </c>
      <c r="P62">
        <f t="shared" si="1"/>
        <v>110.29</v>
      </c>
      <c r="Q62" s="11" t="s">
        <v>8317</v>
      </c>
      <c r="R62" t="s">
        <v>8319</v>
      </c>
      <c r="S62" s="17">
        <f t="shared" si="2"/>
        <v>42182.008402777778</v>
      </c>
      <c r="T62" s="17">
        <f t="shared" si="3"/>
        <v>42227.008402777778</v>
      </c>
    </row>
    <row r="63" spans="1:20" ht="60" x14ac:dyDescent="0.25">
      <c r="A63">
        <v>941</v>
      </c>
      <c r="B63" s="9" t="s">
        <v>942</v>
      </c>
      <c r="C63" s="3" t="s">
        <v>5051</v>
      </c>
      <c r="D63" s="5">
        <v>50000</v>
      </c>
      <c r="E63" s="7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>
        <f t="shared" si="0"/>
        <v>2</v>
      </c>
      <c r="P63">
        <f t="shared" si="1"/>
        <v>37.450000000000003</v>
      </c>
      <c r="Q63" s="11" t="s">
        <v>8317</v>
      </c>
      <c r="R63" t="s">
        <v>8319</v>
      </c>
      <c r="S63" s="17">
        <f t="shared" si="2"/>
        <v>42746.096585648149</v>
      </c>
      <c r="T63" s="17">
        <f t="shared" si="3"/>
        <v>42776.096585648149</v>
      </c>
    </row>
    <row r="64" spans="1:20" ht="60" x14ac:dyDescent="0.25">
      <c r="A64">
        <v>942</v>
      </c>
      <c r="B64" s="9" t="s">
        <v>943</v>
      </c>
      <c r="C64" s="3" t="s">
        <v>5052</v>
      </c>
      <c r="D64" s="5">
        <v>7500</v>
      </c>
      <c r="E64" s="7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>
        <f t="shared" si="0"/>
        <v>9</v>
      </c>
      <c r="P64">
        <f t="shared" si="1"/>
        <v>41.75</v>
      </c>
      <c r="Q64" s="11" t="s">
        <v>8317</v>
      </c>
      <c r="R64" t="s">
        <v>8319</v>
      </c>
      <c r="S64" s="17">
        <f t="shared" si="2"/>
        <v>42382.843287037031</v>
      </c>
      <c r="T64" s="17">
        <f t="shared" si="3"/>
        <v>42418.843287037031</v>
      </c>
    </row>
    <row r="65" spans="1:20" ht="30" x14ac:dyDescent="0.25">
      <c r="A65">
        <v>943</v>
      </c>
      <c r="B65" s="9" t="s">
        <v>944</v>
      </c>
      <c r="C65" s="3" t="s">
        <v>5053</v>
      </c>
      <c r="D65" s="5">
        <v>3000</v>
      </c>
      <c r="E65" s="7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>
        <f t="shared" si="0"/>
        <v>10</v>
      </c>
      <c r="P65">
        <f t="shared" si="1"/>
        <v>24.08</v>
      </c>
      <c r="Q65" s="11" t="s">
        <v>8317</v>
      </c>
      <c r="R65" t="s">
        <v>8319</v>
      </c>
      <c r="S65" s="17">
        <f t="shared" si="2"/>
        <v>42673.66788194445</v>
      </c>
      <c r="T65" s="17">
        <f t="shared" si="3"/>
        <v>42703.709548611107</v>
      </c>
    </row>
    <row r="66" spans="1:20" ht="45" x14ac:dyDescent="0.25">
      <c r="A66">
        <v>944</v>
      </c>
      <c r="B66" s="9" t="s">
        <v>945</v>
      </c>
      <c r="C66" s="3" t="s">
        <v>5054</v>
      </c>
      <c r="D66" s="5">
        <v>50000</v>
      </c>
      <c r="E66" s="7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>
        <f t="shared" ref="O66:O121" si="4">ROUND(E66/D66*100,0)</f>
        <v>13</v>
      </c>
      <c r="P66">
        <f t="shared" ref="P66:P121" si="5">IFERROR(ROUND(E66/L66,2),0)</f>
        <v>69.41</v>
      </c>
      <c r="Q66" s="11" t="s">
        <v>8317</v>
      </c>
      <c r="R66" t="s">
        <v>8319</v>
      </c>
      <c r="S66" s="17">
        <f t="shared" ref="S66:S121" si="6">(((J66/60)/60)/24)+DATE(1970,1,1)</f>
        <v>42444.583912037036</v>
      </c>
      <c r="T66" s="17">
        <f t="shared" ref="T66:T121" si="7">(((I66/60)/60)/24)+DATE(1970,1,1)</f>
        <v>42478.583333333328</v>
      </c>
    </row>
    <row r="67" spans="1:20" ht="45" x14ac:dyDescent="0.25">
      <c r="A67">
        <v>945</v>
      </c>
      <c r="B67" s="9" t="s">
        <v>946</v>
      </c>
      <c r="C67" s="3" t="s">
        <v>5055</v>
      </c>
      <c r="D67" s="5">
        <v>100000</v>
      </c>
      <c r="E67" s="7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>
        <f t="shared" si="4"/>
        <v>2</v>
      </c>
      <c r="P67">
        <f t="shared" si="5"/>
        <v>155.25</v>
      </c>
      <c r="Q67" s="11" t="s">
        <v>8317</v>
      </c>
      <c r="R67" t="s">
        <v>8319</v>
      </c>
      <c r="S67" s="17">
        <f t="shared" si="6"/>
        <v>42732.872986111113</v>
      </c>
      <c r="T67" s="17">
        <f t="shared" si="7"/>
        <v>42784.999305555553</v>
      </c>
    </row>
    <row r="68" spans="1:20" ht="45" x14ac:dyDescent="0.25">
      <c r="A68">
        <v>946</v>
      </c>
      <c r="B68" s="9" t="s">
        <v>947</v>
      </c>
      <c r="C68" s="3" t="s">
        <v>5056</v>
      </c>
      <c r="D68" s="5">
        <v>15000</v>
      </c>
      <c r="E68" s="7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>
        <f t="shared" si="4"/>
        <v>2</v>
      </c>
      <c r="P68">
        <f t="shared" si="5"/>
        <v>57.2</v>
      </c>
      <c r="Q68" s="11" t="s">
        <v>8317</v>
      </c>
      <c r="R68" t="s">
        <v>8319</v>
      </c>
      <c r="S68" s="17">
        <f t="shared" si="6"/>
        <v>42592.750555555554</v>
      </c>
      <c r="T68" s="17">
        <f t="shared" si="7"/>
        <v>42622.750555555554</v>
      </c>
    </row>
    <row r="69" spans="1:20" ht="60" x14ac:dyDescent="0.25">
      <c r="A69">
        <v>947</v>
      </c>
      <c r="B69" s="9" t="s">
        <v>948</v>
      </c>
      <c r="C69" s="3" t="s">
        <v>5057</v>
      </c>
      <c r="D69" s="5">
        <v>850</v>
      </c>
      <c r="E69" s="7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>
        <f t="shared" si="4"/>
        <v>0</v>
      </c>
      <c r="P69">
        <f t="shared" si="5"/>
        <v>0</v>
      </c>
      <c r="Q69" s="11" t="s">
        <v>8317</v>
      </c>
      <c r="R69" t="s">
        <v>8319</v>
      </c>
      <c r="S69" s="17">
        <f t="shared" si="6"/>
        <v>42491.781319444446</v>
      </c>
      <c r="T69" s="17">
        <f t="shared" si="7"/>
        <v>42551.781319444446</v>
      </c>
    </row>
    <row r="70" spans="1:20" ht="60" x14ac:dyDescent="0.25">
      <c r="A70">
        <v>948</v>
      </c>
      <c r="B70" s="9" t="s">
        <v>949</v>
      </c>
      <c r="C70" s="3" t="s">
        <v>5058</v>
      </c>
      <c r="D70" s="5">
        <v>4000</v>
      </c>
      <c r="E70" s="7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>
        <f t="shared" si="4"/>
        <v>12</v>
      </c>
      <c r="P70">
        <f t="shared" si="5"/>
        <v>60</v>
      </c>
      <c r="Q70" s="11" t="s">
        <v>8317</v>
      </c>
      <c r="R70" t="s">
        <v>8319</v>
      </c>
      <c r="S70" s="17">
        <f t="shared" si="6"/>
        <v>42411.828287037039</v>
      </c>
      <c r="T70" s="17">
        <f t="shared" si="7"/>
        <v>42441.828287037039</v>
      </c>
    </row>
    <row r="71" spans="1:20" ht="45" x14ac:dyDescent="0.25">
      <c r="A71">
        <v>949</v>
      </c>
      <c r="B71" s="9" t="s">
        <v>950</v>
      </c>
      <c r="C71" s="3" t="s">
        <v>5059</v>
      </c>
      <c r="D71" s="5">
        <v>20000</v>
      </c>
      <c r="E71" s="7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>
        <f t="shared" si="4"/>
        <v>1</v>
      </c>
      <c r="P71">
        <f t="shared" si="5"/>
        <v>39</v>
      </c>
      <c r="Q71" s="11" t="s">
        <v>8317</v>
      </c>
      <c r="R71" t="s">
        <v>8319</v>
      </c>
      <c r="S71" s="17">
        <f t="shared" si="6"/>
        <v>42361.043703703705</v>
      </c>
      <c r="T71" s="17">
        <f t="shared" si="7"/>
        <v>42421.043703703705</v>
      </c>
    </row>
    <row r="72" spans="1:20" ht="45" x14ac:dyDescent="0.25">
      <c r="A72">
        <v>950</v>
      </c>
      <c r="B72" s="9" t="s">
        <v>951</v>
      </c>
      <c r="C72" s="3" t="s">
        <v>5060</v>
      </c>
      <c r="D72" s="5">
        <v>5000</v>
      </c>
      <c r="E72" s="7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>
        <f t="shared" si="4"/>
        <v>28</v>
      </c>
      <c r="P72">
        <f t="shared" si="5"/>
        <v>58.42</v>
      </c>
      <c r="Q72" s="11" t="s">
        <v>8317</v>
      </c>
      <c r="R72" t="s">
        <v>8319</v>
      </c>
      <c r="S72" s="17">
        <f t="shared" si="6"/>
        <v>42356.750706018516</v>
      </c>
      <c r="T72" s="17">
        <f t="shared" si="7"/>
        <v>42386.750706018516</v>
      </c>
    </row>
    <row r="73" spans="1:20" x14ac:dyDescent="0.25">
      <c r="A73">
        <v>951</v>
      </c>
      <c r="B73" s="9" t="s">
        <v>952</v>
      </c>
      <c r="C73" s="3" t="s">
        <v>5061</v>
      </c>
      <c r="D73" s="5">
        <v>50000</v>
      </c>
      <c r="E73" s="7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>
        <f t="shared" si="4"/>
        <v>38</v>
      </c>
      <c r="P73">
        <f t="shared" si="5"/>
        <v>158.63999999999999</v>
      </c>
      <c r="Q73" s="11" t="s">
        <v>8317</v>
      </c>
      <c r="R73" t="s">
        <v>8319</v>
      </c>
      <c r="S73" s="17">
        <f t="shared" si="6"/>
        <v>42480.653611111105</v>
      </c>
      <c r="T73" s="17">
        <f t="shared" si="7"/>
        <v>42525.653611111105</v>
      </c>
    </row>
    <row r="74" spans="1:20" ht="30" x14ac:dyDescent="0.25">
      <c r="A74">
        <v>952</v>
      </c>
      <c r="B74" s="9" t="s">
        <v>953</v>
      </c>
      <c r="C74" s="3" t="s">
        <v>5062</v>
      </c>
      <c r="D74" s="5">
        <v>49000</v>
      </c>
      <c r="E74" s="7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>
        <f t="shared" si="4"/>
        <v>40</v>
      </c>
      <c r="P74">
        <f t="shared" si="5"/>
        <v>99.86</v>
      </c>
      <c r="Q74" s="11" t="s">
        <v>8317</v>
      </c>
      <c r="R74" t="s">
        <v>8319</v>
      </c>
      <c r="S74" s="17">
        <f t="shared" si="6"/>
        <v>42662.613564814819</v>
      </c>
      <c r="T74" s="17">
        <f t="shared" si="7"/>
        <v>42692.655231481483</v>
      </c>
    </row>
    <row r="75" spans="1:20" ht="45" x14ac:dyDescent="0.25">
      <c r="A75">
        <v>953</v>
      </c>
      <c r="B75" s="9" t="s">
        <v>954</v>
      </c>
      <c r="C75" s="3" t="s">
        <v>5063</v>
      </c>
      <c r="D75" s="5">
        <v>15000</v>
      </c>
      <c r="E75" s="7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>
        <f t="shared" si="4"/>
        <v>1</v>
      </c>
      <c r="P75">
        <f t="shared" si="5"/>
        <v>25.2</v>
      </c>
      <c r="Q75" s="11" t="s">
        <v>8317</v>
      </c>
      <c r="R75" t="s">
        <v>8319</v>
      </c>
      <c r="S75" s="17">
        <f t="shared" si="6"/>
        <v>41999.164340277777</v>
      </c>
      <c r="T75" s="17">
        <f t="shared" si="7"/>
        <v>42029.164340277777</v>
      </c>
    </row>
    <row r="76" spans="1:20" ht="45" x14ac:dyDescent="0.25">
      <c r="A76">
        <v>954</v>
      </c>
      <c r="B76" s="9" t="s">
        <v>955</v>
      </c>
      <c r="C76" s="3" t="s">
        <v>5064</v>
      </c>
      <c r="D76" s="5">
        <v>15000</v>
      </c>
      <c r="E76" s="7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>
        <f t="shared" si="4"/>
        <v>43</v>
      </c>
      <c r="P76">
        <f t="shared" si="5"/>
        <v>89.19</v>
      </c>
      <c r="Q76" s="11" t="s">
        <v>8317</v>
      </c>
      <c r="R76" t="s">
        <v>8319</v>
      </c>
      <c r="S76" s="17">
        <f t="shared" si="6"/>
        <v>42194.833784722221</v>
      </c>
      <c r="T76" s="17">
        <f t="shared" si="7"/>
        <v>42236.833784722221</v>
      </c>
    </row>
    <row r="77" spans="1:20" ht="45" x14ac:dyDescent="0.25">
      <c r="A77">
        <v>955</v>
      </c>
      <c r="B77" s="9" t="s">
        <v>956</v>
      </c>
      <c r="C77" s="3" t="s">
        <v>5065</v>
      </c>
      <c r="D77" s="5">
        <v>300000</v>
      </c>
      <c r="E77" s="7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>
        <f t="shared" si="4"/>
        <v>6</v>
      </c>
      <c r="P77">
        <f t="shared" si="5"/>
        <v>182.62</v>
      </c>
      <c r="Q77" s="11" t="s">
        <v>8317</v>
      </c>
      <c r="R77" t="s">
        <v>8319</v>
      </c>
      <c r="S77" s="17">
        <f t="shared" si="6"/>
        <v>42586.295138888891</v>
      </c>
      <c r="T77" s="17">
        <f t="shared" si="7"/>
        <v>42626.295138888891</v>
      </c>
    </row>
    <row r="78" spans="1:20" ht="60" x14ac:dyDescent="0.25">
      <c r="A78">
        <v>956</v>
      </c>
      <c r="B78" s="9" t="s">
        <v>957</v>
      </c>
      <c r="C78" s="3" t="s">
        <v>5066</v>
      </c>
      <c r="D78" s="5">
        <v>50000</v>
      </c>
      <c r="E78" s="7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>
        <f t="shared" si="4"/>
        <v>2</v>
      </c>
      <c r="P78">
        <f t="shared" si="5"/>
        <v>50.65</v>
      </c>
      <c r="Q78" s="11" t="s">
        <v>8317</v>
      </c>
      <c r="R78" t="s">
        <v>8319</v>
      </c>
      <c r="S78" s="17">
        <f t="shared" si="6"/>
        <v>42060.913877314815</v>
      </c>
      <c r="T78" s="17">
        <f t="shared" si="7"/>
        <v>42120.872210648144</v>
      </c>
    </row>
    <row r="79" spans="1:20" ht="30" x14ac:dyDescent="0.25">
      <c r="A79">
        <v>957</v>
      </c>
      <c r="B79" s="9" t="s">
        <v>958</v>
      </c>
      <c r="C79" s="3" t="s">
        <v>5067</v>
      </c>
      <c r="D79" s="5">
        <v>12000</v>
      </c>
      <c r="E79" s="7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>
        <f t="shared" si="4"/>
        <v>2</v>
      </c>
      <c r="P79">
        <f t="shared" si="5"/>
        <v>33.29</v>
      </c>
      <c r="Q79" s="11" t="s">
        <v>8317</v>
      </c>
      <c r="R79" t="s">
        <v>8319</v>
      </c>
      <c r="S79" s="17">
        <f t="shared" si="6"/>
        <v>42660.552465277782</v>
      </c>
      <c r="T79" s="17">
        <f t="shared" si="7"/>
        <v>42691.594131944439</v>
      </c>
    </row>
    <row r="80" spans="1:20" ht="60" x14ac:dyDescent="0.25">
      <c r="A80">
        <v>958</v>
      </c>
      <c r="B80" s="9" t="s">
        <v>959</v>
      </c>
      <c r="C80" s="3" t="s">
        <v>5068</v>
      </c>
      <c r="D80" s="5">
        <v>7777</v>
      </c>
      <c r="E80" s="7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>
        <f t="shared" si="4"/>
        <v>11</v>
      </c>
      <c r="P80">
        <f t="shared" si="5"/>
        <v>51.82</v>
      </c>
      <c r="Q80" s="11" t="s">
        <v>8317</v>
      </c>
      <c r="R80" t="s">
        <v>8319</v>
      </c>
      <c r="S80" s="17">
        <f t="shared" si="6"/>
        <v>42082.802812499998</v>
      </c>
      <c r="T80" s="17">
        <f t="shared" si="7"/>
        <v>42104.207638888889</v>
      </c>
    </row>
    <row r="81" spans="1:20" ht="60" x14ac:dyDescent="0.25">
      <c r="A81">
        <v>959</v>
      </c>
      <c r="B81" s="9" t="s">
        <v>960</v>
      </c>
      <c r="C81" s="3" t="s">
        <v>5069</v>
      </c>
      <c r="D81" s="5">
        <v>50000</v>
      </c>
      <c r="E81" s="7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>
        <f t="shared" si="4"/>
        <v>39</v>
      </c>
      <c r="P81">
        <f t="shared" si="5"/>
        <v>113.63</v>
      </c>
      <c r="Q81" s="11" t="s">
        <v>8317</v>
      </c>
      <c r="R81" t="s">
        <v>8319</v>
      </c>
      <c r="S81" s="17">
        <f t="shared" si="6"/>
        <v>41993.174363425926</v>
      </c>
      <c r="T81" s="17">
        <f t="shared" si="7"/>
        <v>42023.174363425926</v>
      </c>
    </row>
    <row r="82" spans="1:20" ht="45" x14ac:dyDescent="0.25">
      <c r="A82">
        <v>960</v>
      </c>
      <c r="B82" s="9" t="s">
        <v>961</v>
      </c>
      <c r="C82" s="3" t="s">
        <v>5070</v>
      </c>
      <c r="D82" s="5">
        <v>55650</v>
      </c>
      <c r="E82" s="7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>
        <f t="shared" si="4"/>
        <v>46</v>
      </c>
      <c r="P82">
        <f t="shared" si="5"/>
        <v>136.46</v>
      </c>
      <c r="Q82" s="11" t="s">
        <v>8317</v>
      </c>
      <c r="R82" t="s">
        <v>8319</v>
      </c>
      <c r="S82" s="17">
        <f t="shared" si="6"/>
        <v>42766.626793981486</v>
      </c>
      <c r="T82" s="17">
        <f t="shared" si="7"/>
        <v>42808.585127314815</v>
      </c>
    </row>
    <row r="83" spans="1:20" ht="45" x14ac:dyDescent="0.25">
      <c r="A83">
        <v>961</v>
      </c>
      <c r="B83" s="9" t="s">
        <v>962</v>
      </c>
      <c r="C83" s="3" t="s">
        <v>5071</v>
      </c>
      <c r="D83" s="5">
        <v>95000</v>
      </c>
      <c r="E83" s="7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>
        <f t="shared" si="4"/>
        <v>42</v>
      </c>
      <c r="P83">
        <f t="shared" si="5"/>
        <v>364.35</v>
      </c>
      <c r="Q83" s="11" t="s">
        <v>8317</v>
      </c>
      <c r="R83" t="s">
        <v>8319</v>
      </c>
      <c r="S83" s="17">
        <f t="shared" si="6"/>
        <v>42740.693692129629</v>
      </c>
      <c r="T83" s="17">
        <f t="shared" si="7"/>
        <v>42786.791666666672</v>
      </c>
    </row>
    <row r="84" spans="1:20" ht="60" x14ac:dyDescent="0.25">
      <c r="A84">
        <v>962</v>
      </c>
      <c r="B84" s="9" t="s">
        <v>963</v>
      </c>
      <c r="C84" s="3" t="s">
        <v>5072</v>
      </c>
      <c r="D84" s="5">
        <v>2500</v>
      </c>
      <c r="E84" s="7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>
        <f t="shared" si="4"/>
        <v>28</v>
      </c>
      <c r="P84">
        <f t="shared" si="5"/>
        <v>19.239999999999998</v>
      </c>
      <c r="Q84" s="11" t="s">
        <v>8317</v>
      </c>
      <c r="R84" t="s">
        <v>8319</v>
      </c>
      <c r="S84" s="17">
        <f t="shared" si="6"/>
        <v>42373.712418981479</v>
      </c>
      <c r="T84" s="17">
        <f t="shared" si="7"/>
        <v>42411.712418981479</v>
      </c>
    </row>
    <row r="85" spans="1:20" ht="30" x14ac:dyDescent="0.25">
      <c r="A85">
        <v>963</v>
      </c>
      <c r="B85" s="9" t="s">
        <v>964</v>
      </c>
      <c r="C85" s="3" t="s">
        <v>5073</v>
      </c>
      <c r="D85" s="5">
        <v>35000</v>
      </c>
      <c r="E85" s="7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>
        <f t="shared" si="4"/>
        <v>1</v>
      </c>
      <c r="P85">
        <f t="shared" si="5"/>
        <v>41.89</v>
      </c>
      <c r="Q85" s="11" t="s">
        <v>8317</v>
      </c>
      <c r="R85" t="s">
        <v>8319</v>
      </c>
      <c r="S85" s="17">
        <f t="shared" si="6"/>
        <v>42625.635636574079</v>
      </c>
      <c r="T85" s="17">
        <f t="shared" si="7"/>
        <v>42660.635636574079</v>
      </c>
    </row>
    <row r="86" spans="1:20" ht="60" x14ac:dyDescent="0.25">
      <c r="A86">
        <v>964</v>
      </c>
      <c r="B86" s="9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f t="shared" si="4"/>
        <v>1</v>
      </c>
      <c r="P86">
        <f t="shared" si="5"/>
        <v>30.31</v>
      </c>
      <c r="Q86" s="11" t="s">
        <v>8317</v>
      </c>
      <c r="R86" t="s">
        <v>8319</v>
      </c>
      <c r="S86" s="17">
        <f t="shared" si="6"/>
        <v>42208.628692129627</v>
      </c>
      <c r="T86" s="17">
        <f t="shared" si="7"/>
        <v>42248.628692129627</v>
      </c>
    </row>
    <row r="87" spans="1:20" ht="60" x14ac:dyDescent="0.25">
      <c r="A87">
        <v>965</v>
      </c>
      <c r="B87" s="9" t="s">
        <v>966</v>
      </c>
      <c r="C87" s="3" t="s">
        <v>5075</v>
      </c>
      <c r="D87" s="5">
        <v>25000</v>
      </c>
      <c r="E87" s="7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f t="shared" si="4"/>
        <v>1</v>
      </c>
      <c r="P87">
        <f t="shared" si="5"/>
        <v>49.67</v>
      </c>
      <c r="Q87" s="11" t="s">
        <v>8317</v>
      </c>
      <c r="R87" t="s">
        <v>8319</v>
      </c>
      <c r="S87" s="17">
        <f t="shared" si="6"/>
        <v>42637.016736111109</v>
      </c>
      <c r="T87" s="17">
        <f t="shared" si="7"/>
        <v>42669.165972222225</v>
      </c>
    </row>
    <row r="88" spans="1:20" ht="45" x14ac:dyDescent="0.25">
      <c r="A88">
        <v>966</v>
      </c>
      <c r="B88" s="9" t="s">
        <v>967</v>
      </c>
      <c r="C88" s="3" t="s">
        <v>5076</v>
      </c>
      <c r="D88" s="5">
        <v>12000</v>
      </c>
      <c r="E88" s="7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>
        <f t="shared" si="4"/>
        <v>15</v>
      </c>
      <c r="P88">
        <f t="shared" si="5"/>
        <v>59.2</v>
      </c>
      <c r="Q88" s="11" t="s">
        <v>8317</v>
      </c>
      <c r="R88" t="s">
        <v>8319</v>
      </c>
      <c r="S88" s="17">
        <f t="shared" si="6"/>
        <v>42619.635787037041</v>
      </c>
      <c r="T88" s="17">
        <f t="shared" si="7"/>
        <v>42649.635787037041</v>
      </c>
    </row>
    <row r="89" spans="1:20" ht="45" x14ac:dyDescent="0.25">
      <c r="A89">
        <v>967</v>
      </c>
      <c r="B89" s="9" t="s">
        <v>968</v>
      </c>
      <c r="C89" s="3" t="s">
        <v>5077</v>
      </c>
      <c r="D89" s="5">
        <v>20000</v>
      </c>
      <c r="E89" s="7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>
        <f t="shared" si="4"/>
        <v>18</v>
      </c>
      <c r="P89">
        <f t="shared" si="5"/>
        <v>43.98</v>
      </c>
      <c r="Q89" s="11" t="s">
        <v>8317</v>
      </c>
      <c r="R89" t="s">
        <v>8319</v>
      </c>
      <c r="S89" s="17">
        <f t="shared" si="6"/>
        <v>42422.254328703704</v>
      </c>
      <c r="T89" s="17">
        <f t="shared" si="7"/>
        <v>42482.21266203704</v>
      </c>
    </row>
    <row r="90" spans="1:20" ht="60" x14ac:dyDescent="0.25">
      <c r="A90">
        <v>968</v>
      </c>
      <c r="B90" s="9" t="s">
        <v>969</v>
      </c>
      <c r="C90" s="3" t="s">
        <v>5078</v>
      </c>
      <c r="D90" s="5">
        <v>8000</v>
      </c>
      <c r="E90" s="7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>
        <f t="shared" si="4"/>
        <v>1</v>
      </c>
      <c r="P90">
        <f t="shared" si="5"/>
        <v>26.5</v>
      </c>
      <c r="Q90" s="11" t="s">
        <v>8317</v>
      </c>
      <c r="R90" t="s">
        <v>8319</v>
      </c>
      <c r="S90" s="17">
        <f t="shared" si="6"/>
        <v>41836.847615740742</v>
      </c>
      <c r="T90" s="17">
        <f t="shared" si="7"/>
        <v>41866.847615740742</v>
      </c>
    </row>
    <row r="91" spans="1:20" ht="30" x14ac:dyDescent="0.25">
      <c r="A91">
        <v>969</v>
      </c>
      <c r="B91" s="9" t="s">
        <v>970</v>
      </c>
      <c r="C91" s="3" t="s">
        <v>5079</v>
      </c>
      <c r="D91" s="5">
        <v>30000</v>
      </c>
      <c r="E91" s="7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>
        <f t="shared" si="4"/>
        <v>47</v>
      </c>
      <c r="P91">
        <f t="shared" si="5"/>
        <v>1272.73</v>
      </c>
      <c r="Q91" s="11" t="s">
        <v>8317</v>
      </c>
      <c r="R91" t="s">
        <v>8319</v>
      </c>
      <c r="S91" s="17">
        <f t="shared" si="6"/>
        <v>42742.30332175926</v>
      </c>
      <c r="T91" s="17">
        <f t="shared" si="7"/>
        <v>42775.30332175926</v>
      </c>
    </row>
    <row r="92" spans="1:20" ht="60" x14ac:dyDescent="0.25">
      <c r="A92">
        <v>970</v>
      </c>
      <c r="B92" s="9" t="s">
        <v>971</v>
      </c>
      <c r="C92" s="3" t="s">
        <v>5080</v>
      </c>
      <c r="D92" s="5">
        <v>5000</v>
      </c>
      <c r="E92" s="7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>
        <f t="shared" si="4"/>
        <v>46</v>
      </c>
      <c r="P92">
        <f t="shared" si="5"/>
        <v>164</v>
      </c>
      <c r="Q92" s="11" t="s">
        <v>8317</v>
      </c>
      <c r="R92" t="s">
        <v>8319</v>
      </c>
      <c r="S92" s="17">
        <f t="shared" si="6"/>
        <v>42721.220520833333</v>
      </c>
      <c r="T92" s="17">
        <f t="shared" si="7"/>
        <v>42758.207638888889</v>
      </c>
    </row>
    <row r="93" spans="1:20" ht="60" x14ac:dyDescent="0.25">
      <c r="A93">
        <v>971</v>
      </c>
      <c r="B93" s="9" t="s">
        <v>972</v>
      </c>
      <c r="C93" s="3" t="s">
        <v>5081</v>
      </c>
      <c r="D93" s="5">
        <v>100000</v>
      </c>
      <c r="E93" s="7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>
        <f t="shared" si="4"/>
        <v>0</v>
      </c>
      <c r="P93">
        <f t="shared" si="5"/>
        <v>45.2</v>
      </c>
      <c r="Q93" s="11" t="s">
        <v>8317</v>
      </c>
      <c r="R93" t="s">
        <v>8319</v>
      </c>
      <c r="S93" s="17">
        <f t="shared" si="6"/>
        <v>42111.709027777775</v>
      </c>
      <c r="T93" s="17">
        <f t="shared" si="7"/>
        <v>42156.709027777775</v>
      </c>
    </row>
    <row r="94" spans="1:20" ht="45" x14ac:dyDescent="0.25">
      <c r="A94">
        <v>972</v>
      </c>
      <c r="B94" s="9" t="s">
        <v>973</v>
      </c>
      <c r="C94" s="3" t="s">
        <v>5082</v>
      </c>
      <c r="D94" s="5">
        <v>20000</v>
      </c>
      <c r="E94" s="7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>
        <f t="shared" si="4"/>
        <v>35</v>
      </c>
      <c r="P94">
        <f t="shared" si="5"/>
        <v>153.88999999999999</v>
      </c>
      <c r="Q94" s="11" t="s">
        <v>8317</v>
      </c>
      <c r="R94" t="s">
        <v>8319</v>
      </c>
      <c r="S94" s="17">
        <f t="shared" si="6"/>
        <v>41856.865717592591</v>
      </c>
      <c r="T94" s="17">
        <f t="shared" si="7"/>
        <v>41886.290972222225</v>
      </c>
    </row>
    <row r="95" spans="1:20" ht="60" x14ac:dyDescent="0.25">
      <c r="A95">
        <v>973</v>
      </c>
      <c r="B95" s="9" t="s">
        <v>974</v>
      </c>
      <c r="C95" s="3" t="s">
        <v>5083</v>
      </c>
      <c r="D95" s="5">
        <v>20000</v>
      </c>
      <c r="E95" s="7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>
        <f t="shared" si="4"/>
        <v>2</v>
      </c>
      <c r="P95">
        <f t="shared" si="5"/>
        <v>51.38</v>
      </c>
      <c r="Q95" s="11" t="s">
        <v>8317</v>
      </c>
      <c r="R95" t="s">
        <v>8319</v>
      </c>
      <c r="S95" s="17">
        <f t="shared" si="6"/>
        <v>42257.014965277776</v>
      </c>
      <c r="T95" s="17">
        <f t="shared" si="7"/>
        <v>42317.056631944448</v>
      </c>
    </row>
    <row r="96" spans="1:20" ht="45" x14ac:dyDescent="0.25">
      <c r="A96">
        <v>974</v>
      </c>
      <c r="B96" s="9" t="s">
        <v>975</v>
      </c>
      <c r="C96" s="3" t="s">
        <v>5084</v>
      </c>
      <c r="D96" s="5">
        <v>50000</v>
      </c>
      <c r="E96" s="7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>
        <f t="shared" si="4"/>
        <v>1</v>
      </c>
      <c r="P96">
        <f t="shared" si="5"/>
        <v>93.33</v>
      </c>
      <c r="Q96" s="11" t="s">
        <v>8317</v>
      </c>
      <c r="R96" t="s">
        <v>8319</v>
      </c>
      <c r="S96" s="17">
        <f t="shared" si="6"/>
        <v>42424.749490740738</v>
      </c>
      <c r="T96" s="17">
        <f t="shared" si="7"/>
        <v>42454.707824074074</v>
      </c>
    </row>
    <row r="97" spans="1:20" ht="60" x14ac:dyDescent="0.25">
      <c r="A97">
        <v>975</v>
      </c>
      <c r="B97" s="9" t="s">
        <v>976</v>
      </c>
      <c r="C97" s="3" t="s">
        <v>5085</v>
      </c>
      <c r="D97" s="5">
        <v>100000</v>
      </c>
      <c r="E97" s="7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>
        <f t="shared" si="4"/>
        <v>3</v>
      </c>
      <c r="P97">
        <f t="shared" si="5"/>
        <v>108.63</v>
      </c>
      <c r="Q97" s="11" t="s">
        <v>8317</v>
      </c>
      <c r="R97" t="s">
        <v>8319</v>
      </c>
      <c r="S97" s="17">
        <f t="shared" si="6"/>
        <v>42489.696585648147</v>
      </c>
      <c r="T97" s="17">
        <f t="shared" si="7"/>
        <v>42549.696585648147</v>
      </c>
    </row>
    <row r="98" spans="1:20" ht="60" x14ac:dyDescent="0.25">
      <c r="A98">
        <v>976</v>
      </c>
      <c r="B98" s="9" t="s">
        <v>977</v>
      </c>
      <c r="C98" s="3" t="s">
        <v>5086</v>
      </c>
      <c r="D98" s="5">
        <v>150000</v>
      </c>
      <c r="E98" s="7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>
        <f t="shared" si="4"/>
        <v>2</v>
      </c>
      <c r="P98">
        <f t="shared" si="5"/>
        <v>160.5</v>
      </c>
      <c r="Q98" s="11" t="s">
        <v>8317</v>
      </c>
      <c r="R98" t="s">
        <v>8319</v>
      </c>
      <c r="S98" s="17">
        <f t="shared" si="6"/>
        <v>42185.058993055558</v>
      </c>
      <c r="T98" s="17">
        <f t="shared" si="7"/>
        <v>42230.058993055558</v>
      </c>
    </row>
    <row r="99" spans="1:20" ht="60" x14ac:dyDescent="0.25">
      <c r="A99">
        <v>977</v>
      </c>
      <c r="B99" s="9" t="s">
        <v>978</v>
      </c>
      <c r="C99" s="3" t="s">
        <v>5087</v>
      </c>
      <c r="D99" s="5">
        <v>2700</v>
      </c>
      <c r="E99" s="7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>
        <f t="shared" si="4"/>
        <v>34</v>
      </c>
      <c r="P99">
        <f t="shared" si="5"/>
        <v>75.75</v>
      </c>
      <c r="Q99" s="11" t="s">
        <v>8317</v>
      </c>
      <c r="R99" t="s">
        <v>8319</v>
      </c>
      <c r="S99" s="17">
        <f t="shared" si="6"/>
        <v>42391.942094907412</v>
      </c>
      <c r="T99" s="17">
        <f t="shared" si="7"/>
        <v>42421.942094907412</v>
      </c>
    </row>
    <row r="100" spans="1:20" ht="45" x14ac:dyDescent="0.25">
      <c r="A100">
        <v>978</v>
      </c>
      <c r="B100" s="9" t="s">
        <v>979</v>
      </c>
      <c r="C100" s="3" t="s">
        <v>5088</v>
      </c>
      <c r="D100" s="5">
        <v>172889</v>
      </c>
      <c r="E100" s="7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>
        <f t="shared" si="4"/>
        <v>56</v>
      </c>
      <c r="P100">
        <f t="shared" si="5"/>
        <v>790.84</v>
      </c>
      <c r="Q100" s="11" t="s">
        <v>8317</v>
      </c>
      <c r="R100" t="s">
        <v>8319</v>
      </c>
      <c r="S100" s="17">
        <f t="shared" si="6"/>
        <v>42395.309039351851</v>
      </c>
      <c r="T100" s="17">
        <f t="shared" si="7"/>
        <v>42425.309039351851</v>
      </c>
    </row>
    <row r="101" spans="1:20" ht="60" x14ac:dyDescent="0.25">
      <c r="A101">
        <v>979</v>
      </c>
      <c r="B101" s="9" t="s">
        <v>980</v>
      </c>
      <c r="C101" s="3" t="s">
        <v>5089</v>
      </c>
      <c r="D101" s="5">
        <v>35000</v>
      </c>
      <c r="E101" s="7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>
        <f t="shared" si="4"/>
        <v>83</v>
      </c>
      <c r="P101">
        <f t="shared" si="5"/>
        <v>301.94</v>
      </c>
      <c r="Q101" s="11" t="s">
        <v>8317</v>
      </c>
      <c r="R101" t="s">
        <v>8319</v>
      </c>
      <c r="S101" s="17">
        <f t="shared" si="6"/>
        <v>42506.416990740734</v>
      </c>
      <c r="T101" s="17">
        <f t="shared" si="7"/>
        <v>42541.790972222225</v>
      </c>
    </row>
    <row r="102" spans="1:20" ht="60" x14ac:dyDescent="0.25">
      <c r="A102">
        <v>980</v>
      </c>
      <c r="B102" s="9" t="s">
        <v>981</v>
      </c>
      <c r="C102" s="3" t="s">
        <v>5090</v>
      </c>
      <c r="D102" s="5">
        <v>10000</v>
      </c>
      <c r="E102" s="7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>
        <f t="shared" si="4"/>
        <v>15</v>
      </c>
      <c r="P102">
        <f t="shared" si="5"/>
        <v>47.94</v>
      </c>
      <c r="Q102" s="11" t="s">
        <v>8317</v>
      </c>
      <c r="R102" t="s">
        <v>8319</v>
      </c>
      <c r="S102" s="17">
        <f t="shared" si="6"/>
        <v>41928.904189814813</v>
      </c>
      <c r="T102" s="17">
        <f t="shared" si="7"/>
        <v>41973.945856481485</v>
      </c>
    </row>
    <row r="103" spans="1:20" ht="60" x14ac:dyDescent="0.25">
      <c r="A103">
        <v>981</v>
      </c>
      <c r="B103" s="9" t="s">
        <v>982</v>
      </c>
      <c r="C103" s="3" t="s">
        <v>5091</v>
      </c>
      <c r="D103" s="5">
        <v>88888</v>
      </c>
      <c r="E103" s="7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>
        <f t="shared" si="4"/>
        <v>0</v>
      </c>
      <c r="P103">
        <f t="shared" si="5"/>
        <v>2.75</v>
      </c>
      <c r="Q103" s="11" t="s">
        <v>8317</v>
      </c>
      <c r="R103" t="s">
        <v>8319</v>
      </c>
      <c r="S103" s="17">
        <f t="shared" si="6"/>
        <v>41830.947013888886</v>
      </c>
      <c r="T103" s="17">
        <f t="shared" si="7"/>
        <v>41860.947013888886</v>
      </c>
    </row>
    <row r="104" spans="1:20" ht="45" x14ac:dyDescent="0.25">
      <c r="A104">
        <v>982</v>
      </c>
      <c r="B104" s="9" t="s">
        <v>983</v>
      </c>
      <c r="C104" s="3" t="s">
        <v>5092</v>
      </c>
      <c r="D104" s="5">
        <v>17500</v>
      </c>
      <c r="E104" s="7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1" t="s">
        <v>8317</v>
      </c>
      <c r="R104" t="s">
        <v>8319</v>
      </c>
      <c r="S104" s="17">
        <f t="shared" si="6"/>
        <v>42615.753310185188</v>
      </c>
      <c r="T104" s="17">
        <f t="shared" si="7"/>
        <v>42645.753310185188</v>
      </c>
    </row>
    <row r="105" spans="1:20" ht="60" x14ac:dyDescent="0.25">
      <c r="A105">
        <v>983</v>
      </c>
      <c r="B105" s="9" t="s">
        <v>984</v>
      </c>
      <c r="C105" s="3" t="s">
        <v>5093</v>
      </c>
      <c r="D105" s="5">
        <v>104219</v>
      </c>
      <c r="E105" s="7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>
        <f t="shared" si="4"/>
        <v>30</v>
      </c>
      <c r="P105">
        <f t="shared" si="5"/>
        <v>171.79</v>
      </c>
      <c r="Q105" s="11" t="s">
        <v>8317</v>
      </c>
      <c r="R105" t="s">
        <v>8319</v>
      </c>
      <c r="S105" s="17">
        <f t="shared" si="6"/>
        <v>42574.667650462965</v>
      </c>
      <c r="T105" s="17">
        <f t="shared" si="7"/>
        <v>42605.870833333334</v>
      </c>
    </row>
    <row r="106" spans="1:20" ht="90" x14ac:dyDescent="0.25">
      <c r="A106">
        <v>984</v>
      </c>
      <c r="B106" s="9" t="s">
        <v>985</v>
      </c>
      <c r="C106" s="3" t="s">
        <v>5094</v>
      </c>
      <c r="D106" s="5">
        <v>10000</v>
      </c>
      <c r="E106" s="7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>
        <f t="shared" si="4"/>
        <v>1</v>
      </c>
      <c r="P106">
        <f t="shared" si="5"/>
        <v>35.33</v>
      </c>
      <c r="Q106" s="11" t="s">
        <v>8317</v>
      </c>
      <c r="R106" t="s">
        <v>8319</v>
      </c>
      <c r="S106" s="17">
        <f t="shared" si="6"/>
        <v>42061.11583333333</v>
      </c>
      <c r="T106" s="17">
        <f t="shared" si="7"/>
        <v>42091.074166666673</v>
      </c>
    </row>
    <row r="107" spans="1:20" ht="60" x14ac:dyDescent="0.25">
      <c r="A107">
        <v>985</v>
      </c>
      <c r="B107" s="9" t="s">
        <v>986</v>
      </c>
      <c r="C107" s="3" t="s">
        <v>5095</v>
      </c>
      <c r="D107" s="5">
        <v>30000</v>
      </c>
      <c r="E107" s="7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>
        <f t="shared" si="4"/>
        <v>6</v>
      </c>
      <c r="P107">
        <f t="shared" si="5"/>
        <v>82.09</v>
      </c>
      <c r="Q107" s="11" t="s">
        <v>8317</v>
      </c>
      <c r="R107" t="s">
        <v>8319</v>
      </c>
      <c r="S107" s="17">
        <f t="shared" si="6"/>
        <v>42339.967708333337</v>
      </c>
      <c r="T107" s="17">
        <f t="shared" si="7"/>
        <v>42369.958333333328</v>
      </c>
    </row>
    <row r="108" spans="1:20" ht="60" x14ac:dyDescent="0.25">
      <c r="A108">
        <v>986</v>
      </c>
      <c r="B108" s="9" t="s">
        <v>987</v>
      </c>
      <c r="C108" s="3" t="s">
        <v>5096</v>
      </c>
      <c r="D108" s="5">
        <v>20000</v>
      </c>
      <c r="E108" s="7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>
        <f t="shared" si="4"/>
        <v>13</v>
      </c>
      <c r="P108">
        <f t="shared" si="5"/>
        <v>110.87</v>
      </c>
      <c r="Q108" s="11" t="s">
        <v>8317</v>
      </c>
      <c r="R108" t="s">
        <v>8319</v>
      </c>
      <c r="S108" s="17">
        <f t="shared" si="6"/>
        <v>42324.767361111109</v>
      </c>
      <c r="T108" s="17">
        <f t="shared" si="7"/>
        <v>42379</v>
      </c>
    </row>
    <row r="109" spans="1:20" ht="45" x14ac:dyDescent="0.25">
      <c r="A109">
        <v>987</v>
      </c>
      <c r="B109" s="9" t="s">
        <v>988</v>
      </c>
      <c r="C109" s="3" t="s">
        <v>5097</v>
      </c>
      <c r="D109" s="5">
        <v>50000</v>
      </c>
      <c r="E109" s="7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>
        <f t="shared" si="4"/>
        <v>13</v>
      </c>
      <c r="P109">
        <f t="shared" si="5"/>
        <v>161.22</v>
      </c>
      <c r="Q109" s="11" t="s">
        <v>8317</v>
      </c>
      <c r="R109" t="s">
        <v>8319</v>
      </c>
      <c r="S109" s="17">
        <f t="shared" si="6"/>
        <v>41773.294560185182</v>
      </c>
      <c r="T109" s="17">
        <f t="shared" si="7"/>
        <v>41813.294560185182</v>
      </c>
    </row>
    <row r="110" spans="1:20" ht="60" x14ac:dyDescent="0.25">
      <c r="A110">
        <v>988</v>
      </c>
      <c r="B110" s="9" t="s">
        <v>989</v>
      </c>
      <c r="C110" s="3" t="s">
        <v>5098</v>
      </c>
      <c r="D110" s="5">
        <v>5000</v>
      </c>
      <c r="E110" s="7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>
        <f t="shared" si="4"/>
        <v>0</v>
      </c>
      <c r="P110">
        <f t="shared" si="5"/>
        <v>0</v>
      </c>
      <c r="Q110" s="11" t="s">
        <v>8317</v>
      </c>
      <c r="R110" t="s">
        <v>8319</v>
      </c>
      <c r="S110" s="17">
        <f t="shared" si="6"/>
        <v>42614.356770833328</v>
      </c>
      <c r="T110" s="17">
        <f t="shared" si="7"/>
        <v>42644.356770833328</v>
      </c>
    </row>
    <row r="111" spans="1:20" ht="3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f t="shared" si="4"/>
        <v>17</v>
      </c>
      <c r="P111">
        <f t="shared" si="5"/>
        <v>52.41</v>
      </c>
      <c r="Q111" s="11" t="s">
        <v>8317</v>
      </c>
      <c r="R111" t="s">
        <v>8319</v>
      </c>
      <c r="S111" s="17">
        <f t="shared" si="6"/>
        <v>42611.933969907404</v>
      </c>
      <c r="T111" s="17">
        <f t="shared" si="7"/>
        <v>42641.933969907404</v>
      </c>
    </row>
    <row r="112" spans="1:20" ht="60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f t="shared" si="4"/>
        <v>0</v>
      </c>
      <c r="P112">
        <f t="shared" si="5"/>
        <v>13</v>
      </c>
      <c r="Q112" s="11" t="s">
        <v>8317</v>
      </c>
      <c r="R112" t="s">
        <v>8319</v>
      </c>
      <c r="S112" s="17">
        <f t="shared" si="6"/>
        <v>41855.784305555557</v>
      </c>
      <c r="T112" s="17">
        <f t="shared" si="7"/>
        <v>41885.784305555557</v>
      </c>
    </row>
    <row r="113" spans="1:20" ht="75" x14ac:dyDescent="0.25">
      <c r="A113">
        <v>991</v>
      </c>
      <c r="B113" s="9" t="s">
        <v>992</v>
      </c>
      <c r="C113" s="3" t="s">
        <v>5101</v>
      </c>
      <c r="D113" s="5">
        <v>5000</v>
      </c>
      <c r="E113" s="7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>
        <f t="shared" si="4"/>
        <v>4</v>
      </c>
      <c r="P113">
        <f t="shared" si="5"/>
        <v>30.29</v>
      </c>
      <c r="Q113" s="11" t="s">
        <v>8317</v>
      </c>
      <c r="R113" t="s">
        <v>8319</v>
      </c>
      <c r="S113" s="17">
        <f t="shared" si="6"/>
        <v>42538.75680555556</v>
      </c>
      <c r="T113" s="17">
        <f t="shared" si="7"/>
        <v>42563.785416666666</v>
      </c>
    </row>
    <row r="114" spans="1:20" ht="45" x14ac:dyDescent="0.25">
      <c r="A114">
        <v>992</v>
      </c>
      <c r="B114" s="9" t="s">
        <v>993</v>
      </c>
      <c r="C114" s="3" t="s">
        <v>5102</v>
      </c>
      <c r="D114" s="5">
        <v>100000</v>
      </c>
      <c r="E114" s="7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>
        <f t="shared" si="4"/>
        <v>0</v>
      </c>
      <c r="P114">
        <f t="shared" si="5"/>
        <v>116.75</v>
      </c>
      <c r="Q114" s="11" t="s">
        <v>8317</v>
      </c>
      <c r="R114" t="s">
        <v>8319</v>
      </c>
      <c r="S114" s="17">
        <f t="shared" si="6"/>
        <v>42437.924988425926</v>
      </c>
      <c r="T114" s="17">
        <f t="shared" si="7"/>
        <v>42497.883321759262</v>
      </c>
    </row>
    <row r="115" spans="1:20" ht="45" x14ac:dyDescent="0.25">
      <c r="A115">
        <v>993</v>
      </c>
      <c r="B115" s="9" t="s">
        <v>994</v>
      </c>
      <c r="C115" s="3" t="s">
        <v>5103</v>
      </c>
      <c r="D115" s="5">
        <v>70000</v>
      </c>
      <c r="E115" s="7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>
        <f t="shared" si="4"/>
        <v>25</v>
      </c>
      <c r="P115">
        <f t="shared" si="5"/>
        <v>89.6</v>
      </c>
      <c r="Q115" s="11" t="s">
        <v>8317</v>
      </c>
      <c r="R115" t="s">
        <v>8319</v>
      </c>
      <c r="S115" s="17">
        <f t="shared" si="6"/>
        <v>42652.964907407411</v>
      </c>
      <c r="T115" s="17">
        <f t="shared" si="7"/>
        <v>42686.208333333328</v>
      </c>
    </row>
    <row r="116" spans="1:20" ht="60" x14ac:dyDescent="0.25">
      <c r="A116">
        <v>994</v>
      </c>
      <c r="B116" s="9" t="s">
        <v>995</v>
      </c>
      <c r="C116" s="3" t="s">
        <v>5104</v>
      </c>
      <c r="D116" s="5">
        <v>200000</v>
      </c>
      <c r="E116" s="7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>
        <f t="shared" si="4"/>
        <v>2</v>
      </c>
      <c r="P116">
        <f t="shared" si="5"/>
        <v>424.45</v>
      </c>
      <c r="Q116" s="11" t="s">
        <v>8317</v>
      </c>
      <c r="R116" t="s">
        <v>8319</v>
      </c>
      <c r="S116" s="17">
        <f t="shared" si="6"/>
        <v>41921.263078703705</v>
      </c>
      <c r="T116" s="17">
        <f t="shared" si="7"/>
        <v>41973.957638888889</v>
      </c>
    </row>
    <row r="117" spans="1:20" ht="60" x14ac:dyDescent="0.25">
      <c r="A117">
        <v>995</v>
      </c>
      <c r="B117" s="9" t="s">
        <v>996</v>
      </c>
      <c r="C117" s="3" t="s">
        <v>5105</v>
      </c>
      <c r="D117" s="5">
        <v>10000</v>
      </c>
      <c r="E117" s="7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>
        <f t="shared" si="4"/>
        <v>7</v>
      </c>
      <c r="P117">
        <f t="shared" si="5"/>
        <v>80.67</v>
      </c>
      <c r="Q117" s="11" t="s">
        <v>8317</v>
      </c>
      <c r="R117" t="s">
        <v>8319</v>
      </c>
      <c r="S117" s="17">
        <f t="shared" si="6"/>
        <v>41947.940740740742</v>
      </c>
      <c r="T117" s="17">
        <f t="shared" si="7"/>
        <v>41972.666666666672</v>
      </c>
    </row>
    <row r="118" spans="1:20" ht="45" x14ac:dyDescent="0.25">
      <c r="A118">
        <v>996</v>
      </c>
      <c r="B118" s="9" t="s">
        <v>997</v>
      </c>
      <c r="C118" s="3" t="s">
        <v>5106</v>
      </c>
      <c r="D118" s="5">
        <v>4000</v>
      </c>
      <c r="E118" s="7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>
        <f t="shared" si="4"/>
        <v>2</v>
      </c>
      <c r="P118">
        <f t="shared" si="5"/>
        <v>13</v>
      </c>
      <c r="Q118" s="11" t="s">
        <v>8317</v>
      </c>
      <c r="R118" t="s">
        <v>8319</v>
      </c>
      <c r="S118" s="17">
        <f t="shared" si="6"/>
        <v>41817.866435185184</v>
      </c>
      <c r="T118" s="17">
        <f t="shared" si="7"/>
        <v>41847.643750000003</v>
      </c>
    </row>
    <row r="119" spans="1:20" ht="30" x14ac:dyDescent="0.25">
      <c r="A119">
        <v>997</v>
      </c>
      <c r="B119" s="9" t="s">
        <v>998</v>
      </c>
      <c r="C119" s="3" t="s">
        <v>5107</v>
      </c>
      <c r="D119" s="5">
        <v>5000</v>
      </c>
      <c r="E119" s="7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>
        <f t="shared" si="4"/>
        <v>1</v>
      </c>
      <c r="P119">
        <f t="shared" si="5"/>
        <v>8.1300000000000008</v>
      </c>
      <c r="Q119" s="11" t="s">
        <v>8317</v>
      </c>
      <c r="R119" t="s">
        <v>8319</v>
      </c>
      <c r="S119" s="17">
        <f t="shared" si="6"/>
        <v>41941.10297453704</v>
      </c>
      <c r="T119" s="17">
        <f t="shared" si="7"/>
        <v>41971.144641203704</v>
      </c>
    </row>
    <row r="120" spans="1:20" ht="45" x14ac:dyDescent="0.25">
      <c r="A120">
        <v>998</v>
      </c>
      <c r="B120" s="9" t="s">
        <v>999</v>
      </c>
      <c r="C120" s="3" t="s">
        <v>5108</v>
      </c>
      <c r="D120" s="5">
        <v>60000</v>
      </c>
      <c r="E120" s="7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>
        <f t="shared" si="4"/>
        <v>59</v>
      </c>
      <c r="P120">
        <f t="shared" si="5"/>
        <v>153.43</v>
      </c>
      <c r="Q120" s="11" t="s">
        <v>8317</v>
      </c>
      <c r="R120" t="s">
        <v>8319</v>
      </c>
      <c r="S120" s="17">
        <f t="shared" si="6"/>
        <v>42282.168993055559</v>
      </c>
      <c r="T120" s="17">
        <f t="shared" si="7"/>
        <v>42327.210659722223</v>
      </c>
    </row>
    <row r="121" spans="1:20" ht="45" x14ac:dyDescent="0.25">
      <c r="A121">
        <v>999</v>
      </c>
      <c r="B121" s="9" t="s">
        <v>1000</v>
      </c>
      <c r="C121" s="3" t="s">
        <v>5109</v>
      </c>
      <c r="D121" s="5">
        <v>150000</v>
      </c>
      <c r="E121" s="7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>
        <f t="shared" si="4"/>
        <v>8</v>
      </c>
      <c r="P121">
        <f t="shared" si="5"/>
        <v>292.08</v>
      </c>
      <c r="Q121" s="11" t="s">
        <v>8317</v>
      </c>
      <c r="R121" t="s">
        <v>8319</v>
      </c>
      <c r="S121" s="17">
        <f t="shared" si="6"/>
        <v>41926.29965277778</v>
      </c>
      <c r="T121" s="17">
        <f t="shared" si="7"/>
        <v>41956.334722222222</v>
      </c>
    </row>
    <row r="122" spans="1:20" x14ac:dyDescent="0.25">
      <c r="B122" s="9"/>
      <c r="C122" s="3"/>
      <c r="D122" s="5"/>
      <c r="E122" s="7"/>
      <c r="Q122" s="11"/>
      <c r="S122" s="17"/>
      <c r="T122" s="17"/>
    </row>
    <row r="123" spans="1:20" x14ac:dyDescent="0.25">
      <c r="B123" s="9"/>
      <c r="C123" s="3"/>
      <c r="D123" s="5"/>
      <c r="E123" s="7"/>
      <c r="Q123" s="11"/>
      <c r="S123" s="17"/>
      <c r="T123" s="17"/>
    </row>
    <row r="124" spans="1:20" x14ac:dyDescent="0.25">
      <c r="B124" s="9"/>
      <c r="C124" s="3"/>
      <c r="D124" s="5"/>
      <c r="E124" s="7"/>
      <c r="Q124" s="11"/>
      <c r="S124" s="17"/>
      <c r="T124" s="17"/>
    </row>
    <row r="125" spans="1:20" x14ac:dyDescent="0.25">
      <c r="B125" s="9"/>
      <c r="C125" s="3"/>
      <c r="D125" s="5"/>
      <c r="E125" s="7"/>
      <c r="Q125" s="11"/>
      <c r="S125" s="17"/>
      <c r="T125" s="17"/>
    </row>
    <row r="126" spans="1:20" x14ac:dyDescent="0.25">
      <c r="B126" s="9"/>
      <c r="C126" s="3"/>
      <c r="D126" s="5"/>
      <c r="E126" s="7"/>
      <c r="Q126" s="11"/>
      <c r="S126" s="17"/>
      <c r="T126" s="17"/>
    </row>
    <row r="127" spans="1:20" x14ac:dyDescent="0.25">
      <c r="B127" s="9"/>
      <c r="C127" s="3"/>
      <c r="D127" s="5"/>
      <c r="E127" s="7"/>
      <c r="Q127" s="11"/>
      <c r="S127" s="17"/>
      <c r="T127" s="17"/>
    </row>
    <row r="128" spans="1:20" x14ac:dyDescent="0.25">
      <c r="B128" s="9"/>
      <c r="C128" s="3"/>
      <c r="D128" s="5"/>
      <c r="E128" s="7"/>
      <c r="Q128" s="11"/>
      <c r="S128" s="17"/>
      <c r="T128" s="17"/>
    </row>
    <row r="129" spans="2:20" x14ac:dyDescent="0.25">
      <c r="B129" s="9"/>
      <c r="C129" s="3"/>
      <c r="D129" s="5"/>
      <c r="E129" s="7"/>
      <c r="Q129" s="11"/>
      <c r="S129" s="17"/>
      <c r="T129" s="17"/>
    </row>
    <row r="130" spans="2:20" x14ac:dyDescent="0.25">
      <c r="B130" s="9"/>
      <c r="C130" s="3"/>
      <c r="D130" s="5"/>
      <c r="E130" s="7"/>
      <c r="Q130" s="11"/>
      <c r="S130" s="17"/>
      <c r="T130" s="17"/>
    </row>
    <row r="131" spans="2:20" x14ac:dyDescent="0.25">
      <c r="B131" s="9"/>
      <c r="C131" s="3"/>
      <c r="D131" s="5"/>
      <c r="E131" s="7"/>
      <c r="Q131" s="11"/>
      <c r="S131" s="17"/>
      <c r="T131" s="17"/>
    </row>
    <row r="132" spans="2:20" x14ac:dyDescent="0.25">
      <c r="B132" s="9"/>
      <c r="C132" s="3"/>
      <c r="D132" s="5"/>
      <c r="E132" s="7"/>
      <c r="Q132" s="11"/>
      <c r="S132" s="17"/>
      <c r="T132" s="17"/>
    </row>
    <row r="133" spans="2:20" x14ac:dyDescent="0.25">
      <c r="B133" s="9"/>
      <c r="C133" s="3"/>
      <c r="D133" s="5"/>
      <c r="E133" s="7"/>
      <c r="Q133" s="11"/>
      <c r="S133" s="17"/>
      <c r="T133" s="17"/>
    </row>
    <row r="134" spans="2:20" x14ac:dyDescent="0.25">
      <c r="B134" s="9"/>
      <c r="C134" s="3"/>
      <c r="D134" s="5"/>
      <c r="E134" s="7"/>
      <c r="Q134" s="11"/>
      <c r="S134" s="17"/>
      <c r="T134" s="17"/>
    </row>
    <row r="135" spans="2:20" x14ac:dyDescent="0.25">
      <c r="B135" s="9"/>
      <c r="C135" s="3"/>
      <c r="D135" s="5"/>
      <c r="E135" s="7"/>
      <c r="Q135" s="11"/>
      <c r="S135" s="17"/>
      <c r="T135" s="17"/>
    </row>
    <row r="136" spans="2:20" x14ac:dyDescent="0.25">
      <c r="B136" s="9"/>
      <c r="C136" s="3"/>
      <c r="D136" s="5"/>
      <c r="E136" s="7"/>
      <c r="Q136" s="11"/>
      <c r="S136" s="17"/>
      <c r="T136" s="17"/>
    </row>
    <row r="137" spans="2:20" x14ac:dyDescent="0.25">
      <c r="B137" s="9"/>
      <c r="C137" s="3"/>
      <c r="D137" s="5"/>
      <c r="E137" s="7"/>
      <c r="Q137" s="11"/>
      <c r="S137" s="17"/>
      <c r="T137" s="17"/>
    </row>
    <row r="138" spans="2:20" x14ac:dyDescent="0.25">
      <c r="B138" s="9"/>
      <c r="C138" s="3"/>
      <c r="D138" s="5"/>
      <c r="E138" s="7"/>
      <c r="Q138" s="11"/>
      <c r="S138" s="17"/>
      <c r="T138" s="17"/>
    </row>
    <row r="139" spans="2:20" x14ac:dyDescent="0.25">
      <c r="B139" s="9"/>
      <c r="C139" s="3"/>
      <c r="D139" s="5"/>
      <c r="E139" s="7"/>
      <c r="Q139" s="11"/>
      <c r="S139" s="17"/>
      <c r="T139" s="17"/>
    </row>
    <row r="140" spans="2:20" x14ac:dyDescent="0.25">
      <c r="B140" s="9"/>
      <c r="C140" s="3"/>
      <c r="D140" s="5"/>
      <c r="E140" s="7"/>
      <c r="Q140" s="11"/>
      <c r="S140" s="17"/>
      <c r="T140" s="17"/>
    </row>
    <row r="141" spans="2:20" x14ac:dyDescent="0.25">
      <c r="B141" s="9"/>
      <c r="C141" s="3"/>
      <c r="D141" s="5"/>
      <c r="E141" s="7"/>
      <c r="Q141" s="11"/>
      <c r="S141" s="17"/>
      <c r="T141" s="17"/>
    </row>
    <row r="142" spans="2:20" x14ac:dyDescent="0.25">
      <c r="B142" s="9"/>
      <c r="C142" s="3"/>
      <c r="D142" s="5"/>
      <c r="E142" s="7"/>
      <c r="Q142" s="11"/>
      <c r="S142" s="17"/>
      <c r="T142" s="17"/>
    </row>
    <row r="143" spans="2:20" x14ac:dyDescent="0.25">
      <c r="B143" s="9"/>
      <c r="C143" s="3"/>
      <c r="D143" s="5"/>
      <c r="E143" s="7"/>
      <c r="Q143" s="11"/>
      <c r="S143" s="17"/>
      <c r="T143" s="17"/>
    </row>
    <row r="144" spans="2:20" x14ac:dyDescent="0.25">
      <c r="B144" s="9"/>
      <c r="C144" s="3"/>
      <c r="D144" s="5"/>
      <c r="E144" s="7"/>
      <c r="Q144" s="11"/>
      <c r="S144" s="17"/>
      <c r="T144" s="17"/>
    </row>
    <row r="145" spans="2:20" x14ac:dyDescent="0.25">
      <c r="B145" s="9"/>
      <c r="C145" s="3"/>
      <c r="D145" s="5"/>
      <c r="E145" s="7"/>
      <c r="Q145" s="11"/>
      <c r="S145" s="17"/>
      <c r="T145" s="17"/>
    </row>
    <row r="146" spans="2:20" x14ac:dyDescent="0.25">
      <c r="B146" s="9"/>
      <c r="C146" s="3"/>
      <c r="D146" s="5"/>
      <c r="E146" s="7"/>
      <c r="Q146" s="11"/>
      <c r="S146" s="17"/>
      <c r="T146" s="17"/>
    </row>
    <row r="147" spans="2:20" x14ac:dyDescent="0.25">
      <c r="B147" s="9"/>
      <c r="C147" s="3"/>
      <c r="D147" s="5"/>
      <c r="E147" s="7"/>
      <c r="Q147" s="11"/>
      <c r="S147" s="17"/>
      <c r="T147" s="17"/>
    </row>
    <row r="148" spans="2:20" x14ac:dyDescent="0.25">
      <c r="B148" s="9"/>
      <c r="C148" s="3"/>
      <c r="D148" s="5"/>
      <c r="E148" s="7"/>
      <c r="Q148" s="11"/>
      <c r="S148" s="17"/>
      <c r="T148" s="17"/>
    </row>
    <row r="149" spans="2:20" x14ac:dyDescent="0.25">
      <c r="B149" s="9"/>
      <c r="C149" s="3"/>
      <c r="D149" s="5"/>
      <c r="E149" s="7"/>
      <c r="Q149" s="11"/>
      <c r="S149" s="17"/>
      <c r="T149" s="17"/>
    </row>
    <row r="150" spans="2:20" x14ac:dyDescent="0.25">
      <c r="B150" s="9"/>
      <c r="C150" s="3"/>
      <c r="D150" s="5"/>
      <c r="E150" s="7"/>
      <c r="Q150" s="11"/>
      <c r="S150" s="17"/>
      <c r="T150" s="17"/>
    </row>
    <row r="151" spans="2:20" x14ac:dyDescent="0.25">
      <c r="B151" s="9"/>
      <c r="C151" s="3"/>
      <c r="D151" s="5"/>
      <c r="E151" s="7"/>
      <c r="Q151" s="11"/>
      <c r="S151" s="17"/>
      <c r="T151" s="17"/>
    </row>
    <row r="152" spans="2:20" x14ac:dyDescent="0.25">
      <c r="B152" s="9"/>
      <c r="C152" s="3"/>
      <c r="D152" s="5"/>
      <c r="E152" s="7"/>
      <c r="Q152" s="11"/>
      <c r="S152" s="17"/>
      <c r="T152" s="17"/>
    </row>
    <row r="153" spans="2:20" x14ac:dyDescent="0.25">
      <c r="B153" s="9"/>
      <c r="C153" s="3"/>
      <c r="D153" s="5"/>
      <c r="E153" s="7"/>
      <c r="Q153" s="11"/>
      <c r="S153" s="17"/>
      <c r="T153" s="17"/>
    </row>
    <row r="154" spans="2:20" x14ac:dyDescent="0.25">
      <c r="B154" s="9"/>
      <c r="C154" s="3"/>
      <c r="D154" s="5"/>
      <c r="E154" s="7"/>
      <c r="Q154" s="11"/>
      <c r="S154" s="17"/>
      <c r="T154" s="17"/>
    </row>
    <row r="155" spans="2:20" x14ac:dyDescent="0.25">
      <c r="B155" s="9"/>
      <c r="C155" s="3"/>
      <c r="D155" s="5"/>
      <c r="E155" s="7"/>
      <c r="Q155" s="11"/>
      <c r="S155" s="17"/>
      <c r="T155" s="17"/>
    </row>
    <row r="156" spans="2:20" x14ac:dyDescent="0.25">
      <c r="B156" s="9"/>
      <c r="C156" s="3"/>
      <c r="D156" s="5"/>
      <c r="E156" s="7"/>
      <c r="Q156" s="11"/>
      <c r="S156" s="17"/>
      <c r="T156" s="17"/>
    </row>
    <row r="157" spans="2:20" x14ac:dyDescent="0.25">
      <c r="B157" s="9"/>
      <c r="C157" s="3"/>
      <c r="D157" s="5"/>
      <c r="E157" s="7"/>
      <c r="Q157" s="11"/>
      <c r="S157" s="17"/>
      <c r="T157" s="17"/>
    </row>
    <row r="158" spans="2:20" x14ac:dyDescent="0.25">
      <c r="B158" s="9"/>
      <c r="C158" s="3"/>
      <c r="D158" s="5"/>
      <c r="E158" s="7"/>
      <c r="Q158" s="11"/>
      <c r="S158" s="17"/>
      <c r="T158" s="17"/>
    </row>
    <row r="159" spans="2:20" x14ac:dyDescent="0.25">
      <c r="B159" s="9"/>
      <c r="C159" s="3"/>
      <c r="D159" s="5"/>
      <c r="E159" s="7"/>
      <c r="Q159" s="11"/>
      <c r="S159" s="17"/>
      <c r="T159" s="17"/>
    </row>
    <row r="160" spans="2:20" x14ac:dyDescent="0.25">
      <c r="B160" s="9"/>
      <c r="C160" s="3"/>
      <c r="D160" s="5"/>
      <c r="E160" s="7"/>
      <c r="Q160" s="11"/>
      <c r="S160" s="17"/>
      <c r="T160" s="17"/>
    </row>
    <row r="161" spans="2:20" x14ac:dyDescent="0.25">
      <c r="B161" s="9"/>
      <c r="C161" s="3"/>
      <c r="D161" s="5"/>
      <c r="E161" s="7"/>
      <c r="Q161" s="11"/>
      <c r="S161" s="17"/>
      <c r="T161" s="17"/>
    </row>
    <row r="162" spans="2:20" x14ac:dyDescent="0.25">
      <c r="B162" s="9"/>
      <c r="C162" s="3"/>
      <c r="D162" s="5"/>
      <c r="E162" s="7"/>
      <c r="Q162" s="11"/>
      <c r="S162" s="17"/>
      <c r="T162" s="17"/>
    </row>
    <row r="163" spans="2:20" x14ac:dyDescent="0.25">
      <c r="B163" s="9"/>
      <c r="C163" s="3"/>
      <c r="D163" s="5"/>
      <c r="E163" s="7"/>
      <c r="Q163" s="11"/>
      <c r="S163" s="17"/>
      <c r="T163" s="17"/>
    </row>
    <row r="164" spans="2:20" x14ac:dyDescent="0.25">
      <c r="B164" s="9"/>
      <c r="C164" s="3"/>
      <c r="D164" s="5"/>
      <c r="E164" s="7"/>
      <c r="Q164" s="11"/>
      <c r="S164" s="17"/>
      <c r="T164" s="17"/>
    </row>
    <row r="165" spans="2:20" x14ac:dyDescent="0.25">
      <c r="B165" s="9"/>
      <c r="C165" s="3"/>
      <c r="D165" s="5"/>
      <c r="E165" s="7"/>
      <c r="Q165" s="11"/>
      <c r="S165" s="17"/>
      <c r="T165" s="17"/>
    </row>
    <row r="166" spans="2:20" x14ac:dyDescent="0.25">
      <c r="B166" s="9"/>
      <c r="C166" s="3"/>
      <c r="D166" s="5"/>
      <c r="E166" s="7"/>
      <c r="Q166" s="11"/>
      <c r="S166" s="17"/>
      <c r="T166" s="17"/>
    </row>
    <row r="167" spans="2:20" x14ac:dyDescent="0.25">
      <c r="B167" s="9"/>
      <c r="C167" s="3"/>
      <c r="D167" s="5"/>
      <c r="E167" s="7"/>
      <c r="Q167" s="11"/>
      <c r="S167" s="17"/>
      <c r="T167" s="17"/>
    </row>
    <row r="168" spans="2:20" x14ac:dyDescent="0.25">
      <c r="B168" s="9"/>
      <c r="C168" s="3"/>
      <c r="D168" s="5"/>
      <c r="E168" s="7"/>
      <c r="Q168" s="11"/>
      <c r="S168" s="17"/>
      <c r="T168" s="17"/>
    </row>
    <row r="169" spans="2:20" x14ac:dyDescent="0.25">
      <c r="B169" s="9"/>
      <c r="C169" s="3"/>
      <c r="D169" s="5"/>
      <c r="E169" s="7"/>
      <c r="Q169" s="11"/>
      <c r="S169" s="17"/>
      <c r="T169" s="17"/>
    </row>
    <row r="170" spans="2:20" x14ac:dyDescent="0.25">
      <c r="B170" s="9"/>
      <c r="C170" s="3"/>
      <c r="D170" s="5"/>
      <c r="E170" s="7"/>
      <c r="Q170" s="11"/>
      <c r="S170" s="17"/>
      <c r="T170" s="17"/>
    </row>
    <row r="171" spans="2:20" x14ac:dyDescent="0.25">
      <c r="B171" s="9"/>
      <c r="C171" s="3"/>
      <c r="D171" s="5"/>
      <c r="E171" s="7"/>
      <c r="Q171" s="11"/>
      <c r="S171" s="17"/>
      <c r="T171" s="17"/>
    </row>
    <row r="172" spans="2:20" x14ac:dyDescent="0.25">
      <c r="B172" s="9"/>
      <c r="C172" s="3"/>
      <c r="D172" s="5"/>
      <c r="E172" s="7"/>
      <c r="Q172" s="11"/>
      <c r="S172" s="17"/>
      <c r="T172" s="17"/>
    </row>
    <row r="173" spans="2:20" x14ac:dyDescent="0.25">
      <c r="B173" s="9"/>
      <c r="C173" s="3"/>
      <c r="D173" s="5"/>
      <c r="E173" s="7"/>
      <c r="Q173" s="11"/>
      <c r="S173" s="17"/>
      <c r="T173" s="17"/>
    </row>
    <row r="174" spans="2:20" x14ac:dyDescent="0.25">
      <c r="B174" s="9"/>
      <c r="C174" s="3"/>
      <c r="D174" s="5"/>
      <c r="E174" s="7"/>
      <c r="Q174" s="11"/>
      <c r="S174" s="17"/>
      <c r="T174" s="17"/>
    </row>
    <row r="175" spans="2:20" x14ac:dyDescent="0.25">
      <c r="B175" s="9"/>
      <c r="C175" s="3"/>
      <c r="D175" s="5"/>
      <c r="E175" s="7"/>
      <c r="Q175" s="11"/>
      <c r="S175" s="17"/>
      <c r="T175" s="17"/>
    </row>
    <row r="176" spans="2:20" x14ac:dyDescent="0.25">
      <c r="B176" s="9"/>
      <c r="C176" s="3"/>
      <c r="D176" s="5"/>
      <c r="E176" s="7"/>
      <c r="Q176" s="11"/>
      <c r="S176" s="17"/>
      <c r="T176" s="17"/>
    </row>
    <row r="177" spans="2:20" x14ac:dyDescent="0.25">
      <c r="B177" s="9"/>
      <c r="C177" s="3"/>
      <c r="D177" s="5"/>
      <c r="E177" s="7"/>
      <c r="Q177" s="11"/>
      <c r="S177" s="17"/>
      <c r="T177" s="17"/>
    </row>
    <row r="178" spans="2:20" x14ac:dyDescent="0.25">
      <c r="B178" s="9"/>
      <c r="C178" s="3"/>
      <c r="D178" s="5"/>
      <c r="E178" s="7"/>
      <c r="Q178" s="11"/>
      <c r="S178" s="17"/>
      <c r="T178" s="17"/>
    </row>
    <row r="179" spans="2:20" x14ac:dyDescent="0.25">
      <c r="B179" s="9"/>
      <c r="C179" s="3"/>
      <c r="D179" s="5"/>
      <c r="E179" s="7"/>
      <c r="Q179" s="11"/>
      <c r="S179" s="17"/>
      <c r="T179" s="17"/>
    </row>
    <row r="180" spans="2:20" x14ac:dyDescent="0.25">
      <c r="B180" s="9"/>
      <c r="C180" s="3"/>
      <c r="D180" s="5"/>
      <c r="E180" s="7"/>
      <c r="Q180" s="11"/>
      <c r="S180" s="17"/>
      <c r="T180" s="17"/>
    </row>
    <row r="181" spans="2:20" x14ac:dyDescent="0.25">
      <c r="B181" s="9"/>
      <c r="C181" s="3"/>
      <c r="D181" s="5"/>
      <c r="E181" s="7"/>
      <c r="Q181" s="11"/>
      <c r="S181" s="17"/>
      <c r="T181" s="17"/>
    </row>
    <row r="182" spans="2:20" x14ac:dyDescent="0.25">
      <c r="B182" s="9"/>
      <c r="C182" s="3"/>
      <c r="D182" s="5"/>
      <c r="E182" s="7"/>
      <c r="Q182" s="11"/>
      <c r="S182" s="17"/>
      <c r="T182" s="17"/>
    </row>
    <row r="183" spans="2:20" x14ac:dyDescent="0.25">
      <c r="B183" s="9"/>
      <c r="C183" s="3"/>
      <c r="D183" s="5"/>
      <c r="E183" s="7"/>
      <c r="Q183" s="11"/>
      <c r="S183" s="17"/>
      <c r="T183" s="17"/>
    </row>
    <row r="184" spans="2:20" x14ac:dyDescent="0.25">
      <c r="B184" s="9"/>
      <c r="C184" s="3"/>
      <c r="D184" s="5"/>
      <c r="E184" s="7"/>
      <c r="Q184" s="11"/>
      <c r="S184" s="17"/>
      <c r="T184" s="17"/>
    </row>
    <row r="185" spans="2:20" x14ac:dyDescent="0.25">
      <c r="B185" s="9"/>
      <c r="C185" s="3"/>
      <c r="D185" s="5"/>
      <c r="E185" s="7"/>
      <c r="Q185" s="11"/>
      <c r="S185" s="17"/>
      <c r="T185" s="17"/>
    </row>
    <row r="186" spans="2:20" x14ac:dyDescent="0.25">
      <c r="B186" s="9"/>
      <c r="C186" s="3"/>
      <c r="D186" s="5"/>
      <c r="E186" s="7"/>
      <c r="Q186" s="11"/>
      <c r="S186" s="17"/>
      <c r="T186" s="17"/>
    </row>
    <row r="187" spans="2:20" x14ac:dyDescent="0.25">
      <c r="B187" s="9"/>
      <c r="C187" s="3"/>
      <c r="D187" s="5"/>
      <c r="E187" s="7"/>
      <c r="Q187" s="11"/>
      <c r="S187" s="17"/>
      <c r="T187" s="17"/>
    </row>
    <row r="188" spans="2:20" x14ac:dyDescent="0.25">
      <c r="B188" s="9"/>
      <c r="C188" s="3"/>
      <c r="D188" s="5"/>
      <c r="E188" s="7"/>
      <c r="Q188" s="11"/>
      <c r="S188" s="17"/>
      <c r="T188" s="17"/>
    </row>
    <row r="189" spans="2:20" x14ac:dyDescent="0.25">
      <c r="B189" s="9"/>
      <c r="C189" s="3"/>
      <c r="D189" s="5"/>
      <c r="E189" s="7"/>
      <c r="Q189" s="11"/>
      <c r="S189" s="17"/>
      <c r="T189" s="17"/>
    </row>
    <row r="190" spans="2:20" x14ac:dyDescent="0.25">
      <c r="B190" s="9"/>
      <c r="C190" s="3"/>
      <c r="D190" s="5"/>
      <c r="E190" s="7"/>
      <c r="Q190" s="11"/>
      <c r="S190" s="17"/>
      <c r="T190" s="17"/>
    </row>
    <row r="191" spans="2:20" x14ac:dyDescent="0.25">
      <c r="B191" s="9"/>
      <c r="C191" s="3"/>
      <c r="D191" s="5"/>
      <c r="E191" s="7"/>
      <c r="Q191" s="11"/>
      <c r="S191" s="17"/>
      <c r="T191" s="17"/>
    </row>
    <row r="192" spans="2:20" x14ac:dyDescent="0.25">
      <c r="B192" s="9"/>
      <c r="C192" s="3"/>
      <c r="D192" s="5"/>
      <c r="E192" s="7"/>
      <c r="Q192" s="11"/>
      <c r="S192" s="17"/>
      <c r="T192" s="17"/>
    </row>
    <row r="193" spans="2:20" x14ac:dyDescent="0.25">
      <c r="B193" s="9"/>
      <c r="C193" s="3"/>
      <c r="D193" s="5"/>
      <c r="E193" s="7"/>
      <c r="Q193" s="11"/>
      <c r="S193" s="17"/>
      <c r="T193" s="17"/>
    </row>
    <row r="194" spans="2:20" x14ac:dyDescent="0.25">
      <c r="B194" s="9"/>
      <c r="C194" s="3"/>
      <c r="D194" s="5"/>
      <c r="E194" s="7"/>
      <c r="Q194" s="11"/>
      <c r="S194" s="17"/>
      <c r="T194" s="17"/>
    </row>
    <row r="195" spans="2:20" x14ac:dyDescent="0.25">
      <c r="B195" s="9"/>
      <c r="C195" s="3"/>
      <c r="D195" s="5"/>
      <c r="E195" s="7"/>
      <c r="Q195" s="11"/>
      <c r="S195" s="17"/>
      <c r="T195" s="17"/>
    </row>
    <row r="196" spans="2:20" x14ac:dyDescent="0.25">
      <c r="B196" s="9"/>
      <c r="C196" s="3"/>
      <c r="D196" s="5"/>
      <c r="E196" s="7"/>
      <c r="Q196" s="11"/>
      <c r="S196" s="17"/>
      <c r="T196" s="17"/>
    </row>
    <row r="197" spans="2:20" x14ac:dyDescent="0.25">
      <c r="B197" s="9"/>
      <c r="C197" s="3"/>
      <c r="D197" s="5"/>
      <c r="E197" s="7"/>
      <c r="Q197" s="11"/>
      <c r="S197" s="17"/>
      <c r="T197" s="17"/>
    </row>
    <row r="198" spans="2:20" x14ac:dyDescent="0.25">
      <c r="B198" s="9"/>
      <c r="C198" s="3"/>
      <c r="D198" s="5"/>
      <c r="E198" s="7"/>
      <c r="Q198" s="11"/>
      <c r="S198" s="17"/>
      <c r="T198" s="17"/>
    </row>
    <row r="199" spans="2:20" x14ac:dyDescent="0.25">
      <c r="B199" s="9"/>
      <c r="C199" s="3"/>
      <c r="D199" s="5"/>
      <c r="E199" s="7"/>
      <c r="Q199" s="11"/>
      <c r="S199" s="17"/>
      <c r="T199" s="17"/>
    </row>
    <row r="200" spans="2:20" x14ac:dyDescent="0.25">
      <c r="B200" s="9"/>
      <c r="C200" s="3"/>
      <c r="D200" s="5"/>
      <c r="E200" s="7"/>
      <c r="Q200" s="11"/>
      <c r="S200" s="17"/>
      <c r="T200" s="17"/>
    </row>
    <row r="201" spans="2:20" x14ac:dyDescent="0.25">
      <c r="B201" s="9"/>
      <c r="C201" s="3"/>
      <c r="D201" s="5"/>
      <c r="E201" s="7"/>
      <c r="Q201" s="11"/>
      <c r="S201" s="17"/>
      <c r="T201" s="17"/>
    </row>
    <row r="202" spans="2:20" x14ac:dyDescent="0.25">
      <c r="B202" s="9"/>
      <c r="C202" s="3"/>
      <c r="D202" s="5"/>
      <c r="E202" s="7"/>
      <c r="Q202" s="11"/>
      <c r="S202" s="17"/>
      <c r="T202" s="17"/>
    </row>
    <row r="203" spans="2:20" x14ac:dyDescent="0.25">
      <c r="B203" s="9"/>
      <c r="C203" s="3"/>
      <c r="D203" s="5"/>
      <c r="E203" s="7"/>
      <c r="Q203" s="11"/>
      <c r="S203" s="17"/>
      <c r="T203" s="17"/>
    </row>
    <row r="204" spans="2:20" x14ac:dyDescent="0.25">
      <c r="B204" s="9"/>
      <c r="C204" s="3"/>
      <c r="D204" s="5"/>
      <c r="E204" s="7"/>
      <c r="Q204" s="11"/>
      <c r="S204" s="17"/>
      <c r="T204" s="17"/>
    </row>
    <row r="205" spans="2:20" x14ac:dyDescent="0.25">
      <c r="B205" s="9"/>
      <c r="C205" s="3"/>
      <c r="D205" s="5"/>
      <c r="E205" s="7"/>
      <c r="Q205" s="11"/>
      <c r="S205" s="17"/>
      <c r="T205" s="17"/>
    </row>
    <row r="206" spans="2:20" x14ac:dyDescent="0.25">
      <c r="B206" s="9"/>
      <c r="C206" s="3"/>
      <c r="D206" s="5"/>
      <c r="E206" s="7"/>
      <c r="Q206" s="11"/>
      <c r="S206" s="17"/>
      <c r="T206" s="17"/>
    </row>
    <row r="207" spans="2:20" x14ac:dyDescent="0.25">
      <c r="B207" s="9"/>
      <c r="C207" s="3"/>
      <c r="D207" s="5"/>
      <c r="E207" s="7"/>
      <c r="Q207" s="11"/>
      <c r="S207" s="17"/>
      <c r="T207" s="17"/>
    </row>
    <row r="208" spans="2:20" x14ac:dyDescent="0.25">
      <c r="B208" s="9"/>
      <c r="C208" s="3"/>
      <c r="D208" s="5"/>
      <c r="E208" s="7"/>
      <c r="Q208" s="11"/>
      <c r="S208" s="17"/>
      <c r="T208" s="17"/>
    </row>
    <row r="209" spans="2:20" x14ac:dyDescent="0.25">
      <c r="B209" s="9"/>
      <c r="C209" s="3"/>
      <c r="D209" s="5"/>
      <c r="E209" s="7"/>
      <c r="Q209" s="11"/>
      <c r="S209" s="17"/>
      <c r="T209" s="17"/>
    </row>
    <row r="210" spans="2:20" x14ac:dyDescent="0.25">
      <c r="B210" s="9"/>
      <c r="C210" s="3"/>
      <c r="D210" s="5"/>
      <c r="E210" s="7"/>
      <c r="Q210" s="11"/>
      <c r="S210" s="17"/>
      <c r="T210" s="17"/>
    </row>
    <row r="211" spans="2:20" x14ac:dyDescent="0.25">
      <c r="B211" s="9"/>
      <c r="C211" s="3"/>
      <c r="D211" s="5"/>
      <c r="E211" s="7"/>
      <c r="Q211" s="11"/>
      <c r="S211" s="17"/>
      <c r="T211" s="17"/>
    </row>
    <row r="212" spans="2:20" x14ac:dyDescent="0.25">
      <c r="B212" s="9"/>
      <c r="C212" s="3"/>
      <c r="D212" s="5"/>
      <c r="E212" s="7"/>
      <c r="Q212" s="11"/>
      <c r="S212" s="17"/>
      <c r="T212" s="17"/>
    </row>
    <row r="213" spans="2:20" x14ac:dyDescent="0.25">
      <c r="B213" s="9"/>
      <c r="C213" s="3"/>
      <c r="D213" s="5"/>
      <c r="E213" s="7"/>
      <c r="Q213" s="11"/>
      <c r="S213" s="17"/>
      <c r="T213" s="17"/>
    </row>
    <row r="214" spans="2:20" x14ac:dyDescent="0.25">
      <c r="B214" s="9"/>
      <c r="C214" s="3"/>
      <c r="D214" s="5"/>
      <c r="E214" s="7"/>
      <c r="Q214" s="11"/>
      <c r="S214" s="17"/>
      <c r="T214" s="17"/>
    </row>
    <row r="215" spans="2:20" x14ac:dyDescent="0.25">
      <c r="B215" s="9"/>
      <c r="C215" s="3"/>
      <c r="D215" s="5"/>
      <c r="E215" s="7"/>
      <c r="Q215" s="11"/>
      <c r="S215" s="17"/>
      <c r="T215" s="17"/>
    </row>
    <row r="216" spans="2:20" x14ac:dyDescent="0.25">
      <c r="B216" s="9"/>
      <c r="C216" s="3"/>
      <c r="D216" s="5"/>
      <c r="E216" s="7"/>
      <c r="Q216" s="11"/>
      <c r="S216" s="17"/>
      <c r="T216" s="17"/>
    </row>
    <row r="217" spans="2:20" x14ac:dyDescent="0.25">
      <c r="B217" s="9"/>
      <c r="C217" s="3"/>
      <c r="D217" s="5"/>
      <c r="E217" s="7"/>
      <c r="Q217" s="11"/>
      <c r="S217" s="17"/>
      <c r="T217" s="17"/>
    </row>
    <row r="218" spans="2:20" x14ac:dyDescent="0.25">
      <c r="B218" s="9"/>
      <c r="C218" s="3"/>
      <c r="D218" s="5"/>
      <c r="E218" s="7"/>
      <c r="Q218" s="11"/>
      <c r="S218" s="17"/>
      <c r="T218" s="17"/>
    </row>
    <row r="219" spans="2:20" x14ac:dyDescent="0.25">
      <c r="B219" s="9"/>
      <c r="C219" s="3"/>
      <c r="D219" s="5"/>
      <c r="E219" s="7"/>
      <c r="Q219" s="11"/>
      <c r="S219" s="17"/>
      <c r="T219" s="17"/>
    </row>
    <row r="220" spans="2:20" x14ac:dyDescent="0.25">
      <c r="B220" s="9"/>
      <c r="C220" s="3"/>
      <c r="D220" s="5"/>
      <c r="E220" s="7"/>
      <c r="Q220" s="11"/>
      <c r="S220" s="17"/>
      <c r="T220" s="17"/>
    </row>
    <row r="221" spans="2:20" x14ac:dyDescent="0.25">
      <c r="B221" s="9"/>
      <c r="C221" s="3"/>
      <c r="D221" s="5"/>
      <c r="E221" s="7"/>
      <c r="Q221" s="11"/>
      <c r="S221" s="17"/>
      <c r="T221" s="17"/>
    </row>
    <row r="222" spans="2:20" x14ac:dyDescent="0.25">
      <c r="B222" s="9"/>
      <c r="C222" s="3"/>
      <c r="D222" s="5"/>
      <c r="E222" s="7"/>
      <c r="Q222" s="11"/>
      <c r="S222" s="17"/>
      <c r="T222" s="17"/>
    </row>
    <row r="223" spans="2:20" x14ac:dyDescent="0.25">
      <c r="B223" s="9"/>
      <c r="C223" s="3"/>
      <c r="D223" s="5"/>
      <c r="E223" s="7"/>
      <c r="Q223" s="11"/>
      <c r="S223" s="17"/>
      <c r="T223" s="17"/>
    </row>
    <row r="224" spans="2:20" x14ac:dyDescent="0.25">
      <c r="B224" s="9"/>
      <c r="C224" s="3"/>
      <c r="D224" s="5"/>
      <c r="E224" s="7"/>
      <c r="Q224" s="11"/>
      <c r="S224" s="17"/>
      <c r="T224" s="17"/>
    </row>
    <row r="225" spans="2:20" x14ac:dyDescent="0.25">
      <c r="B225" s="9"/>
      <c r="C225" s="3"/>
      <c r="D225" s="5"/>
      <c r="E225" s="7"/>
      <c r="Q225" s="11"/>
      <c r="S225" s="17"/>
      <c r="T225" s="17"/>
    </row>
    <row r="226" spans="2:20" x14ac:dyDescent="0.25">
      <c r="B226" s="9"/>
      <c r="C226" s="3"/>
      <c r="D226" s="5"/>
      <c r="E226" s="7"/>
      <c r="Q226" s="11"/>
      <c r="S226" s="17"/>
      <c r="T226" s="17"/>
    </row>
    <row r="227" spans="2:20" x14ac:dyDescent="0.25">
      <c r="B227" s="9"/>
      <c r="C227" s="3"/>
      <c r="D227" s="5"/>
      <c r="E227" s="7"/>
      <c r="Q227" s="11"/>
      <c r="S227" s="17"/>
      <c r="T227" s="17"/>
    </row>
    <row r="228" spans="2:20" x14ac:dyDescent="0.25">
      <c r="B228" s="9"/>
      <c r="C228" s="3"/>
      <c r="D228" s="5"/>
      <c r="E228" s="7"/>
      <c r="Q228" s="11"/>
      <c r="S228" s="17"/>
      <c r="T228" s="17"/>
    </row>
    <row r="229" spans="2:20" x14ac:dyDescent="0.25">
      <c r="B229" s="9"/>
      <c r="C229" s="3"/>
      <c r="D229" s="5"/>
      <c r="E229" s="7"/>
      <c r="Q229" s="11"/>
      <c r="S229" s="17"/>
      <c r="T229" s="17"/>
    </row>
    <row r="230" spans="2:20" x14ac:dyDescent="0.25">
      <c r="B230" s="9"/>
      <c r="C230" s="3"/>
      <c r="D230" s="5"/>
      <c r="E230" s="7"/>
      <c r="Q230" s="11"/>
      <c r="S230" s="17"/>
      <c r="T230" s="17"/>
    </row>
    <row r="231" spans="2:20" x14ac:dyDescent="0.25">
      <c r="B231" s="9"/>
      <c r="C231" s="3"/>
      <c r="D231" s="5"/>
      <c r="E231" s="7"/>
      <c r="Q231" s="11"/>
      <c r="S231" s="17"/>
      <c r="T231" s="17"/>
    </row>
    <row r="232" spans="2:20" x14ac:dyDescent="0.25">
      <c r="B232" s="9"/>
      <c r="C232" s="3"/>
      <c r="D232" s="5"/>
      <c r="E232" s="7"/>
      <c r="Q232" s="11"/>
      <c r="S232" s="17"/>
      <c r="T232" s="17"/>
    </row>
    <row r="233" spans="2:20" x14ac:dyDescent="0.25">
      <c r="B233" s="9"/>
      <c r="C233" s="3"/>
      <c r="D233" s="5"/>
      <c r="E233" s="7"/>
      <c r="Q233" s="11"/>
      <c r="S233" s="17"/>
      <c r="T233" s="17"/>
    </row>
    <row r="234" spans="2:20" x14ac:dyDescent="0.25">
      <c r="B234" s="9"/>
      <c r="C234" s="3"/>
      <c r="D234" s="5"/>
      <c r="E234" s="7"/>
      <c r="Q234" s="11"/>
      <c r="S234" s="17"/>
      <c r="T234" s="17"/>
    </row>
    <row r="235" spans="2:20" x14ac:dyDescent="0.25">
      <c r="B235" s="9"/>
      <c r="C235" s="3"/>
      <c r="D235" s="5"/>
      <c r="E235" s="7"/>
      <c r="Q235" s="11"/>
      <c r="S235" s="17"/>
      <c r="T235" s="17"/>
    </row>
    <row r="236" spans="2:20" x14ac:dyDescent="0.25">
      <c r="B236" s="9"/>
      <c r="C236" s="3"/>
      <c r="D236" s="5"/>
      <c r="E236" s="7"/>
      <c r="Q236" s="11"/>
      <c r="S236" s="17"/>
      <c r="T236" s="17"/>
    </row>
    <row r="237" spans="2:20" x14ac:dyDescent="0.25">
      <c r="B237" s="9"/>
      <c r="C237" s="3"/>
      <c r="D237" s="5"/>
      <c r="E237" s="7"/>
      <c r="Q237" s="11"/>
      <c r="S237" s="17"/>
      <c r="T237" s="17"/>
    </row>
    <row r="238" spans="2:20" x14ac:dyDescent="0.25">
      <c r="B238" s="9"/>
      <c r="C238" s="3"/>
      <c r="D238" s="5"/>
      <c r="E238" s="7"/>
      <c r="Q238" s="11"/>
      <c r="S238" s="17"/>
      <c r="T238" s="17"/>
    </row>
    <row r="239" spans="2:20" x14ac:dyDescent="0.25">
      <c r="B239" s="9"/>
      <c r="C239" s="3"/>
      <c r="D239" s="5"/>
      <c r="E239" s="7"/>
      <c r="Q239" s="11"/>
      <c r="S239" s="17"/>
      <c r="T239" s="17"/>
    </row>
    <row r="240" spans="2:20" x14ac:dyDescent="0.25">
      <c r="B240" s="9"/>
      <c r="C240" s="3"/>
      <c r="D240" s="5"/>
      <c r="E240" s="7"/>
      <c r="Q240" s="11"/>
      <c r="S240" s="17"/>
      <c r="T240" s="17"/>
    </row>
    <row r="241" spans="2:20" x14ac:dyDescent="0.25">
      <c r="B241" s="9"/>
      <c r="C241" s="3"/>
      <c r="D241" s="5"/>
      <c r="E241" s="7"/>
      <c r="Q241" s="11"/>
      <c r="S241" s="17"/>
      <c r="T241" s="17"/>
    </row>
    <row r="242" spans="2:20" x14ac:dyDescent="0.25">
      <c r="B242" s="9"/>
      <c r="C242" s="3"/>
      <c r="D242" s="5"/>
      <c r="E242" s="7"/>
      <c r="Q242" s="11"/>
      <c r="S242" s="17"/>
      <c r="T242" s="17"/>
    </row>
    <row r="243" spans="2:20" x14ac:dyDescent="0.25">
      <c r="B243" s="9"/>
      <c r="C243" s="3"/>
      <c r="D243" s="5"/>
      <c r="E243" s="7"/>
      <c r="Q243" s="11"/>
      <c r="S243" s="17"/>
      <c r="T243" s="17"/>
    </row>
    <row r="244" spans="2:20" x14ac:dyDescent="0.25">
      <c r="B244" s="9"/>
      <c r="C244" s="3"/>
      <c r="D244" s="5"/>
      <c r="E244" s="7"/>
      <c r="Q244" s="11"/>
      <c r="S244" s="17"/>
      <c r="T244" s="17"/>
    </row>
    <row r="245" spans="2:20" x14ac:dyDescent="0.25">
      <c r="B245" s="9"/>
      <c r="C245" s="3"/>
      <c r="D245" s="5"/>
      <c r="E245" s="7"/>
      <c r="Q245" s="11"/>
      <c r="S245" s="17"/>
      <c r="T245" s="17"/>
    </row>
    <row r="246" spans="2:20" x14ac:dyDescent="0.25">
      <c r="B246" s="9"/>
      <c r="C246" s="3"/>
      <c r="D246" s="5"/>
      <c r="E246" s="7"/>
      <c r="Q246" s="11"/>
      <c r="S246" s="17"/>
      <c r="T246" s="17"/>
    </row>
    <row r="247" spans="2:20" x14ac:dyDescent="0.25">
      <c r="B247" s="9"/>
      <c r="C247" s="3"/>
      <c r="D247" s="5"/>
      <c r="E247" s="7"/>
      <c r="Q247" s="11"/>
      <c r="S247" s="17"/>
      <c r="T247" s="17"/>
    </row>
    <row r="248" spans="2:20" x14ac:dyDescent="0.25">
      <c r="B248" s="9"/>
      <c r="C248" s="3"/>
      <c r="D248" s="5"/>
      <c r="E248" s="7"/>
      <c r="Q248" s="11"/>
      <c r="S248" s="17"/>
      <c r="T248" s="17"/>
    </row>
    <row r="249" spans="2:20" x14ac:dyDescent="0.25">
      <c r="B249" s="9"/>
      <c r="C249" s="3"/>
      <c r="D249" s="5"/>
      <c r="E249" s="7"/>
      <c r="Q249" s="11"/>
      <c r="S249" s="17"/>
      <c r="T249" s="17"/>
    </row>
    <row r="250" spans="2:20" x14ac:dyDescent="0.25">
      <c r="B250" s="9"/>
      <c r="C250" s="3"/>
      <c r="D250" s="5"/>
      <c r="E250" s="7"/>
      <c r="Q250" s="11"/>
      <c r="S250" s="17"/>
      <c r="T250" s="17"/>
    </row>
    <row r="251" spans="2:20" x14ac:dyDescent="0.25">
      <c r="B251" s="9"/>
      <c r="C251" s="3"/>
      <c r="D251" s="5"/>
      <c r="E251" s="7"/>
      <c r="Q251" s="11"/>
      <c r="S251" s="17"/>
      <c r="T251" s="17"/>
    </row>
  </sheetData>
  <conditionalFormatting sqref="F122:F251">
    <cfRule type="cellIs" dxfId="7" priority="12" operator="equal">
      <formula>"canceled"</formula>
    </cfRule>
    <cfRule type="cellIs" dxfId="6" priority="13" operator="equal">
      <formula>"failed"</formula>
    </cfRule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O122:O251">
    <cfRule type="colorScale" priority="11">
      <colorScale>
        <cfvo type="min"/>
        <cfvo type="percentile" val="90"/>
        <color rgb="FFFF0000"/>
        <color theme="4" tint="0.39997558519241921"/>
      </colorScale>
    </cfRule>
  </conditionalFormatting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0CA87-0D01-4BF2-BF2D-08A38E801216}">
  <dimension ref="A1:C22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1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8391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8392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8393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8397</v>
      </c>
      <c r="B14" s="22">
        <f>B12-B13</f>
        <v>3982.4925000000003</v>
      </c>
      <c r="C14" s="22">
        <f>C12-C13</f>
        <v>491.75</v>
      </c>
    </row>
    <row r="17" spans="1:3" hidden="1" x14ac:dyDescent="0.25">
      <c r="B17" t="s">
        <v>8388</v>
      </c>
      <c r="C17" t="s">
        <v>8389</v>
      </c>
    </row>
    <row r="18" spans="1:3" hidden="1" x14ac:dyDescent="0.25">
      <c r="A18" t="s">
        <v>8384</v>
      </c>
      <c r="B18" s="22">
        <f>AVERAGE('Successful US Kickstarters (2)'!D:D)</f>
        <v>16437.900000000001</v>
      </c>
      <c r="C18" s="22">
        <f>AVERAGE('Failed US Kickstarters (2)'!D:D)</f>
        <v>59134.775000000001</v>
      </c>
    </row>
    <row r="19" spans="1:3" hidden="1" x14ac:dyDescent="0.25">
      <c r="A19" t="s">
        <v>8385</v>
      </c>
      <c r="B19" s="22">
        <f>MEDIAN('Successful US Kickstarters (2)'!D:D)</f>
        <v>10000</v>
      </c>
      <c r="C19" s="22">
        <f>MEDIAN('Failed US Kickstarters (2)'!D:D)</f>
        <v>35000</v>
      </c>
    </row>
    <row r="20" spans="1:3" hidden="1" x14ac:dyDescent="0.25">
      <c r="B20" s="22"/>
      <c r="C20" s="22"/>
    </row>
    <row r="21" spans="1:3" hidden="1" x14ac:dyDescent="0.25">
      <c r="A21" t="s">
        <v>8386</v>
      </c>
      <c r="B21" s="22">
        <f>AVERAGE('Successful US Kickstarters (2)'!E:E)</f>
        <v>37023.549500000001</v>
      </c>
      <c r="C21" s="22">
        <f>AVERAGE('Failed US Kickstarters (2)'!E:E)</f>
        <v>8595.6500833333339</v>
      </c>
    </row>
    <row r="22" spans="1:3" hidden="1" x14ac:dyDescent="0.25">
      <c r="A22" t="s">
        <v>8387</v>
      </c>
      <c r="B22" s="22">
        <f>MEDIAN('Successful US Kickstarters (2)'!E:E)</f>
        <v>15303</v>
      </c>
      <c r="C22" s="22">
        <f>MEDIAN('Failed US Kickstarters (2)'!E:E)</f>
        <v>1042.5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(2)</vt:lpstr>
      <vt:lpstr>Failed US Kickstarters (2)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Brittney Stanley</cp:lastModifiedBy>
  <dcterms:created xsi:type="dcterms:W3CDTF">2017-04-20T15:17:24Z</dcterms:created>
  <dcterms:modified xsi:type="dcterms:W3CDTF">2022-03-02T00:07:19Z</dcterms:modified>
</cp:coreProperties>
</file>