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wu\OneDrive\Desktop\"/>
    </mc:Choice>
  </mc:AlternateContent>
  <xr:revisionPtr revIDLastSave="0" documentId="13_ncr:1_{B9CA06A0-C1FF-4F61-A0A2-61E6F6CF76D9}" xr6:coauthVersionLast="47" xr6:coauthVersionMax="47" xr10:uidLastSave="{00000000-0000-0000-0000-000000000000}"/>
  <bookViews>
    <workbookView xWindow="-110" yWindow="-110" windowWidth="19420" windowHeight="10300" xr2:uid="{79CABF98-DA17-4D78-AF4B-650A465C74CF}"/>
  </bookViews>
  <sheets>
    <sheet name="StudyAreaP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N3" i="1" s="1"/>
  <c r="G4" i="1"/>
  <c r="G5" i="1"/>
  <c r="N5" i="1" s="1"/>
  <c r="G6" i="1"/>
  <c r="G7" i="1"/>
  <c r="N7" i="1" s="1"/>
  <c r="G8" i="1"/>
  <c r="N8" i="1" s="1"/>
  <c r="G9" i="1"/>
  <c r="N9" i="1" s="1"/>
  <c r="G10" i="1"/>
  <c r="N10" i="1" s="1"/>
  <c r="G11" i="1"/>
  <c r="N11" i="1" s="1"/>
  <c r="G12" i="1"/>
  <c r="G13" i="1"/>
  <c r="N13" i="1" s="1"/>
  <c r="G14" i="1"/>
  <c r="G15" i="1"/>
  <c r="N15" i="1" s="1"/>
  <c r="G16" i="1"/>
  <c r="N16" i="1" s="1"/>
  <c r="G17" i="1"/>
  <c r="G18" i="1"/>
  <c r="N18" i="1" s="1"/>
  <c r="G19" i="1"/>
  <c r="N19" i="1" s="1"/>
  <c r="G20" i="1"/>
  <c r="G21" i="1"/>
  <c r="N21" i="1" s="1"/>
  <c r="G22" i="1"/>
  <c r="G23" i="1"/>
  <c r="N23" i="1" s="1"/>
  <c r="G24" i="1"/>
  <c r="N24" i="1" s="1"/>
  <c r="G25" i="1"/>
  <c r="N25" i="1" s="1"/>
  <c r="G26" i="1"/>
  <c r="N26" i="1" s="1"/>
  <c r="G27" i="1"/>
  <c r="N27" i="1" s="1"/>
  <c r="G28" i="1"/>
  <c r="G29" i="1"/>
  <c r="N29" i="1" s="1"/>
  <c r="G30" i="1"/>
  <c r="G31" i="1"/>
  <c r="N31" i="1" s="1"/>
  <c r="G32" i="1"/>
  <c r="N32" i="1" s="1"/>
  <c r="G33" i="1"/>
  <c r="N33" i="1" s="1"/>
  <c r="G34" i="1"/>
  <c r="N34" i="1" s="1"/>
  <c r="G35" i="1"/>
  <c r="N35" i="1" s="1"/>
  <c r="G36" i="1"/>
  <c r="G37" i="1"/>
  <c r="N37" i="1" s="1"/>
  <c r="G38" i="1"/>
  <c r="G39" i="1"/>
  <c r="N39" i="1" s="1"/>
  <c r="G40" i="1"/>
  <c r="N40" i="1" s="1"/>
  <c r="G41" i="1"/>
  <c r="N41" i="1" s="1"/>
  <c r="G42" i="1"/>
  <c r="N42" i="1" s="1"/>
  <c r="G43" i="1"/>
  <c r="N43" i="1" s="1"/>
  <c r="G44" i="1"/>
  <c r="G45" i="1"/>
  <c r="N45" i="1" s="1"/>
  <c r="G46" i="1"/>
  <c r="G47" i="1"/>
  <c r="N47" i="1" s="1"/>
  <c r="G48" i="1"/>
  <c r="N48" i="1" s="1"/>
  <c r="G49" i="1"/>
  <c r="N49" i="1" s="1"/>
  <c r="G50" i="1"/>
  <c r="N50" i="1" s="1"/>
  <c r="G51" i="1"/>
  <c r="N51" i="1" s="1"/>
  <c r="G2" i="1"/>
  <c r="N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J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J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J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J51" i="1" s="1"/>
  <c r="F2" i="1"/>
  <c r="M2" i="1" s="1"/>
  <c r="J3" i="1" l="1"/>
  <c r="I44" i="1"/>
  <c r="I36" i="1"/>
  <c r="I46" i="1"/>
  <c r="I38" i="1"/>
  <c r="I30" i="1"/>
  <c r="I22" i="1"/>
  <c r="I14" i="1"/>
  <c r="I6" i="1"/>
  <c r="I17" i="1"/>
  <c r="I33" i="1"/>
  <c r="I11" i="1"/>
  <c r="I48" i="1"/>
  <c r="I40" i="1"/>
  <c r="I32" i="1"/>
  <c r="I24" i="1"/>
  <c r="I16" i="1"/>
  <c r="I8" i="1"/>
  <c r="I28" i="1"/>
  <c r="I20" i="1"/>
  <c r="I12" i="1"/>
  <c r="I4" i="1"/>
  <c r="I9" i="1"/>
  <c r="I3" i="1"/>
  <c r="I51" i="1"/>
  <c r="I43" i="1"/>
  <c r="I41" i="1"/>
  <c r="I35" i="1"/>
  <c r="N36" i="1"/>
  <c r="J36" i="1" s="1"/>
  <c r="N17" i="1"/>
  <c r="J17" i="1" s="1"/>
  <c r="N28" i="1"/>
  <c r="J28" i="1" s="1"/>
  <c r="I25" i="1"/>
  <c r="J45" i="1"/>
  <c r="J34" i="1"/>
  <c r="N4" i="1"/>
  <c r="J4" i="1" s="1"/>
  <c r="J19" i="1"/>
  <c r="N12" i="1"/>
  <c r="J12" i="1" s="1"/>
  <c r="I27" i="1"/>
  <c r="I50" i="1"/>
  <c r="I42" i="1"/>
  <c r="I34" i="1"/>
  <c r="I26" i="1"/>
  <c r="I18" i="1"/>
  <c r="I10" i="1"/>
  <c r="I2" i="1"/>
  <c r="I19" i="1"/>
  <c r="N44" i="1"/>
  <c r="J44" i="1" s="1"/>
  <c r="J39" i="1"/>
  <c r="J21" i="1"/>
  <c r="J43" i="1"/>
  <c r="I49" i="1"/>
  <c r="J50" i="1"/>
  <c r="N20" i="1"/>
  <c r="J20" i="1" s="1"/>
  <c r="J26" i="1"/>
  <c r="J15" i="1"/>
  <c r="J48" i="1"/>
  <c r="J31" i="1"/>
  <c r="J37" i="1"/>
  <c r="J8" i="1"/>
  <c r="J42" i="1"/>
  <c r="J24" i="1"/>
  <c r="J13" i="1"/>
  <c r="J7" i="1"/>
  <c r="J10" i="1"/>
  <c r="J47" i="1"/>
  <c r="J29" i="1"/>
  <c r="J18" i="1"/>
  <c r="J49" i="1"/>
  <c r="J41" i="1"/>
  <c r="J33" i="1"/>
  <c r="J25" i="1"/>
  <c r="J9" i="1"/>
  <c r="J2" i="1"/>
  <c r="J40" i="1"/>
  <c r="J23" i="1"/>
  <c r="J5" i="1"/>
  <c r="J16" i="1"/>
  <c r="J32" i="1"/>
  <c r="I47" i="1"/>
  <c r="I39" i="1"/>
  <c r="I31" i="1"/>
  <c r="I23" i="1"/>
  <c r="I15" i="1"/>
  <c r="I7" i="1"/>
  <c r="N46" i="1"/>
  <c r="J46" i="1" s="1"/>
  <c r="N38" i="1"/>
  <c r="J38" i="1" s="1"/>
  <c r="N30" i="1"/>
  <c r="J30" i="1" s="1"/>
  <c r="N22" i="1"/>
  <c r="J22" i="1" s="1"/>
  <c r="N14" i="1"/>
  <c r="J14" i="1" s="1"/>
  <c r="N6" i="1"/>
  <c r="J6" i="1" s="1"/>
  <c r="I45" i="1"/>
  <c r="I37" i="1"/>
  <c r="I29" i="1"/>
  <c r="I21" i="1"/>
  <c r="I13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Hayward Wong</author>
  </authors>
  <commentList>
    <comment ref="A1" authorId="0" shapeId="0" xr:uid="{EA094975-6F63-47A0-9E50-ED9C0E3B6626}">
      <text>
        <r>
          <rPr>
            <b/>
            <sz val="9"/>
            <color indexed="8"/>
            <rFont val="Tahoma"/>
            <family val="2"/>
          </rPr>
          <t xml:space="preserve">Exported from Red Deer Database, 16/05/2024 15:15:36
</t>
        </r>
        <r>
          <rPr>
            <sz val="9"/>
            <color indexed="18"/>
            <rFont val="Tahoma"/>
            <family val="2"/>
          </rPr>
          <t>STUDY AREA RESIDENCY CRITERIA...
Min size for a valid census:        50 deer
Min sighting frequency in censuses: 10%
Censusing period used:              Jan-May 
AGE / SEX CRITERIA...
Sexes included in estimate:         Males + females
Pop estimate includes calves:       Yes</t>
        </r>
      </text>
    </comment>
  </commentList>
</comments>
</file>

<file path=xl/sharedStrings.xml><?xml version="1.0" encoding="utf-8"?>
<sst xmlns="http://schemas.openxmlformats.org/spreadsheetml/2006/main" count="16" uniqueCount="16">
  <si>
    <t>DeerYear</t>
  </si>
  <si>
    <t>Calves</t>
  </si>
  <si>
    <t>Stags</t>
  </si>
  <si>
    <t>Hinds</t>
  </si>
  <si>
    <t>Calves_M</t>
  </si>
  <si>
    <t>Calves_F</t>
  </si>
  <si>
    <t>LU_Hinds</t>
  </si>
  <si>
    <t>LU_Stags</t>
  </si>
  <si>
    <t>LU_Calves</t>
  </si>
  <si>
    <t>PopN (Total)</t>
  </si>
  <si>
    <t>PopF+C (All females)</t>
  </si>
  <si>
    <t>PopF+M (all adults)</t>
  </si>
  <si>
    <t>LU_F+M</t>
  </si>
  <si>
    <t>LU_Total</t>
  </si>
  <si>
    <t>F_Calves_ratio</t>
  </si>
  <si>
    <t>M_Calves_ratio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</si>
</sst>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Aptos Narrow"/>
      <family val="2"/>
      <scheme val="minor"/>
    </font>
    <font>
      <b/>
      <sz val="9"/>
      <color indexed="8"/>
      <name val="Tahoma"/>
      <family val="2"/>
    </font>
    <font>
      <sz val="9"/>
      <color indexed="18"/>
      <name val="Tahom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quotePrefix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176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9506-6A75-45A6-87FC-0FAF3ED01B8E}">
  <dimension ref="A1:R51"/>
  <sheetViews>
    <sheetView tabSelected="1" workbookViewId="0">
      <pane ySplit="1" topLeftCell="A2" activePane="bottomLeft" state="frozen"/>
      <selection pane="bottomLeft" activeCell="P2" sqref="P2"/>
    </sheetView>
  </sheetViews>
  <sheetFormatPr defaultRowHeight="14.5" x14ac:dyDescent="0.35"/>
  <cols>
    <col min="1" max="1" width="6.90625" style="2" bestFit="1" customWidth="1"/>
    <col min="2" max="2" width="8.1796875" style="2" customWidth="1"/>
    <col min="3" max="14" width="8.6328125" style="2" customWidth="1"/>
    <col min="15" max="16" width="11" style="2" bestFit="1" customWidth="1"/>
    <col min="19" max="16384" width="8.7265625" style="2"/>
  </cols>
  <sheetData>
    <row r="1" spans="1:16" ht="20" x14ac:dyDescent="0.35">
      <c r="A1" s="1" t="s">
        <v>0</v>
      </c>
      <c r="B1" s="1" t="s">
        <v>9</v>
      </c>
      <c r="C1" s="3" t="s">
        <v>11</v>
      </c>
      <c r="D1" s="3" t="s">
        <v>10</v>
      </c>
      <c r="E1" s="3" t="s">
        <v>3</v>
      </c>
      <c r="F1" s="2" t="s">
        <v>2</v>
      </c>
      <c r="G1" s="2" t="s">
        <v>1</v>
      </c>
      <c r="H1" s="2" t="s">
        <v>5</v>
      </c>
      <c r="I1" s="2" t="s">
        <v>4</v>
      </c>
      <c r="J1" s="2" t="s">
        <v>13</v>
      </c>
      <c r="K1" s="2" t="s">
        <v>12</v>
      </c>
      <c r="L1" s="2" t="s">
        <v>6</v>
      </c>
      <c r="M1" s="2" t="s">
        <v>7</v>
      </c>
      <c r="N1" s="2" t="s">
        <v>8</v>
      </c>
      <c r="O1" s="2" t="s">
        <v>14</v>
      </c>
      <c r="P1" s="2" t="s">
        <v>15</v>
      </c>
    </row>
    <row r="2" spans="1:16" x14ac:dyDescent="0.35">
      <c r="A2" s="2">
        <v>1973</v>
      </c>
      <c r="B2" s="2">
        <v>240</v>
      </c>
      <c r="C2" s="2">
        <v>209</v>
      </c>
      <c r="D2" s="2">
        <v>95</v>
      </c>
      <c r="E2" s="2">
        <v>79</v>
      </c>
      <c r="F2" s="2">
        <f>C2-E2</f>
        <v>130</v>
      </c>
      <c r="G2" s="2">
        <f>B2-C2</f>
        <v>31</v>
      </c>
      <c r="H2" s="2">
        <f>D2-E2</f>
        <v>16</v>
      </c>
      <c r="I2" s="2">
        <f>G2-H2</f>
        <v>15</v>
      </c>
      <c r="J2" s="5">
        <f>L2+M2+N2</f>
        <v>81.923723723723725</v>
      </c>
      <c r="K2" s="5">
        <f>L2+M2</f>
        <v>75.723723723723722</v>
      </c>
      <c r="L2" s="5">
        <f>E2/3.33</f>
        <v>23.723723723723722</v>
      </c>
      <c r="M2" s="2">
        <f>F2/2.5</f>
        <v>52</v>
      </c>
      <c r="N2" s="2">
        <f>G2/5</f>
        <v>6.2</v>
      </c>
      <c r="O2" s="4">
        <f>H2/G2</f>
        <v>0.5161290322580645</v>
      </c>
      <c r="P2" s="4">
        <f>I2/G2</f>
        <v>0.4838709677419355</v>
      </c>
    </row>
    <row r="3" spans="1:16" x14ac:dyDescent="0.35">
      <c r="A3" s="2">
        <v>1974</v>
      </c>
      <c r="B3" s="2">
        <v>244</v>
      </c>
      <c r="C3" s="2">
        <v>202</v>
      </c>
      <c r="D3" s="2">
        <v>112</v>
      </c>
      <c r="E3" s="2">
        <v>90</v>
      </c>
      <c r="F3" s="2">
        <f>C3-E3</f>
        <v>112</v>
      </c>
      <c r="G3" s="2">
        <f>B3-C3</f>
        <v>42</v>
      </c>
      <c r="H3" s="2">
        <f>D3-E3</f>
        <v>22</v>
      </c>
      <c r="I3" s="2">
        <f t="shared" ref="I3:I51" si="0">G3-H3</f>
        <v>20</v>
      </c>
      <c r="J3" s="5">
        <f t="shared" ref="J3:J51" si="1">L3+M3+N3</f>
        <v>80.227027027027034</v>
      </c>
      <c r="K3" s="5">
        <f t="shared" ref="K3:K51" si="2">L3+M3</f>
        <v>71.827027027027029</v>
      </c>
      <c r="L3" s="5">
        <f>E3/3.33</f>
        <v>27.027027027027028</v>
      </c>
      <c r="M3" s="2">
        <f>F3/2.5</f>
        <v>44.8</v>
      </c>
      <c r="N3" s="2">
        <f>G3/5</f>
        <v>8.4</v>
      </c>
      <c r="O3" s="4">
        <f t="shared" ref="O3:O51" si="3">H3/G3</f>
        <v>0.52380952380952384</v>
      </c>
      <c r="P3" s="4">
        <f t="shared" ref="P3:P51" si="4">I3/G3</f>
        <v>0.47619047619047616</v>
      </c>
    </row>
    <row r="4" spans="1:16" x14ac:dyDescent="0.35">
      <c r="A4" s="2">
        <v>1975</v>
      </c>
      <c r="B4" s="2">
        <v>271</v>
      </c>
      <c r="C4" s="2">
        <v>226</v>
      </c>
      <c r="D4" s="2">
        <v>132</v>
      </c>
      <c r="E4" s="2">
        <v>113</v>
      </c>
      <c r="F4" s="2">
        <f>C4-E4</f>
        <v>113</v>
      </c>
      <c r="G4" s="2">
        <f>B4-C4</f>
        <v>45</v>
      </c>
      <c r="H4" s="2">
        <f>D4-E4</f>
        <v>19</v>
      </c>
      <c r="I4" s="2">
        <f t="shared" si="0"/>
        <v>26</v>
      </c>
      <c r="J4" s="5">
        <f t="shared" si="1"/>
        <v>88.133933933933946</v>
      </c>
      <c r="K4" s="5">
        <f t="shared" si="2"/>
        <v>79.133933933933946</v>
      </c>
      <c r="L4" s="5">
        <f>E4/3.33</f>
        <v>33.933933933933936</v>
      </c>
      <c r="M4" s="2">
        <f>F4/2.5</f>
        <v>45.2</v>
      </c>
      <c r="N4" s="2">
        <f>G4/5</f>
        <v>9</v>
      </c>
      <c r="O4" s="4">
        <f t="shared" si="3"/>
        <v>0.42222222222222222</v>
      </c>
      <c r="P4" s="4">
        <f t="shared" si="4"/>
        <v>0.57777777777777772</v>
      </c>
    </row>
    <row r="5" spans="1:16" x14ac:dyDescent="0.35">
      <c r="A5" s="2">
        <v>1976</v>
      </c>
      <c r="B5" s="2">
        <v>274</v>
      </c>
      <c r="C5" s="2">
        <v>230</v>
      </c>
      <c r="D5" s="2">
        <v>131</v>
      </c>
      <c r="E5" s="2">
        <v>114</v>
      </c>
      <c r="F5" s="2">
        <f>C5-E5</f>
        <v>116</v>
      </c>
      <c r="G5" s="2">
        <f>B5-C5</f>
        <v>44</v>
      </c>
      <c r="H5" s="2">
        <f>D5-E5</f>
        <v>17</v>
      </c>
      <c r="I5" s="2">
        <f t="shared" si="0"/>
        <v>27</v>
      </c>
      <c r="J5" s="5">
        <f t="shared" si="1"/>
        <v>89.434234234234239</v>
      </c>
      <c r="K5" s="5">
        <f t="shared" si="2"/>
        <v>80.634234234234242</v>
      </c>
      <c r="L5" s="5">
        <f>E5/3.33</f>
        <v>34.234234234234236</v>
      </c>
      <c r="M5" s="2">
        <f>F5/2.5</f>
        <v>46.4</v>
      </c>
      <c r="N5" s="2">
        <f>G5/5</f>
        <v>8.8000000000000007</v>
      </c>
      <c r="O5" s="4">
        <f t="shared" si="3"/>
        <v>0.38636363636363635</v>
      </c>
      <c r="P5" s="4">
        <f t="shared" si="4"/>
        <v>0.61363636363636365</v>
      </c>
    </row>
    <row r="6" spans="1:16" x14ac:dyDescent="0.35">
      <c r="A6" s="2">
        <v>1977</v>
      </c>
      <c r="B6" s="2">
        <v>318</v>
      </c>
      <c r="C6" s="2">
        <v>262</v>
      </c>
      <c r="D6" s="2">
        <v>155</v>
      </c>
      <c r="E6" s="2">
        <v>134</v>
      </c>
      <c r="F6" s="2">
        <f>C6-E6</f>
        <v>128</v>
      </c>
      <c r="G6" s="2">
        <f>B6-C6</f>
        <v>56</v>
      </c>
      <c r="H6" s="2">
        <f>D6-E6</f>
        <v>21</v>
      </c>
      <c r="I6" s="2">
        <f t="shared" si="0"/>
        <v>35</v>
      </c>
      <c r="J6" s="5">
        <f t="shared" si="1"/>
        <v>102.64024024024025</v>
      </c>
      <c r="K6" s="5">
        <f t="shared" si="2"/>
        <v>91.440240240240243</v>
      </c>
      <c r="L6" s="5">
        <f>E6/3.33</f>
        <v>40.24024024024024</v>
      </c>
      <c r="M6" s="2">
        <f>F6/2.5</f>
        <v>51.2</v>
      </c>
      <c r="N6" s="2">
        <f>G6/5</f>
        <v>11.2</v>
      </c>
      <c r="O6" s="4">
        <f t="shared" si="3"/>
        <v>0.375</v>
      </c>
      <c r="P6" s="4">
        <f t="shared" si="4"/>
        <v>0.625</v>
      </c>
    </row>
    <row r="7" spans="1:16" x14ac:dyDescent="0.35">
      <c r="A7" s="2">
        <v>1978</v>
      </c>
      <c r="B7" s="2">
        <v>350</v>
      </c>
      <c r="C7" s="2">
        <v>300</v>
      </c>
      <c r="D7" s="2">
        <v>172</v>
      </c>
      <c r="E7" s="2">
        <v>151</v>
      </c>
      <c r="F7" s="2">
        <f>C7-E7</f>
        <v>149</v>
      </c>
      <c r="G7" s="2">
        <f>B7-C7</f>
        <v>50</v>
      </c>
      <c r="H7" s="2">
        <f>D7-E7</f>
        <v>21</v>
      </c>
      <c r="I7" s="2">
        <f t="shared" si="0"/>
        <v>29</v>
      </c>
      <c r="J7" s="5">
        <f t="shared" si="1"/>
        <v>114.94534534534534</v>
      </c>
      <c r="K7" s="5">
        <f t="shared" si="2"/>
        <v>104.94534534534534</v>
      </c>
      <c r="L7" s="5">
        <f>E7/3.33</f>
        <v>45.345345345345343</v>
      </c>
      <c r="M7" s="2">
        <f>F7/2.5</f>
        <v>59.6</v>
      </c>
      <c r="N7" s="2">
        <f>G7/5</f>
        <v>10</v>
      </c>
      <c r="O7" s="4">
        <f t="shared" si="3"/>
        <v>0.42</v>
      </c>
      <c r="P7" s="4">
        <f t="shared" si="4"/>
        <v>0.57999999999999996</v>
      </c>
    </row>
    <row r="8" spans="1:16" x14ac:dyDescent="0.35">
      <c r="A8" s="2">
        <v>1979</v>
      </c>
      <c r="B8" s="2">
        <v>320</v>
      </c>
      <c r="C8" s="2">
        <v>263</v>
      </c>
      <c r="D8" s="2">
        <v>168</v>
      </c>
      <c r="E8" s="2">
        <v>142</v>
      </c>
      <c r="F8" s="2">
        <f>C8-E8</f>
        <v>121</v>
      </c>
      <c r="G8" s="2">
        <f>B8-C8</f>
        <v>57</v>
      </c>
      <c r="H8" s="2">
        <f>D8-E8</f>
        <v>26</v>
      </c>
      <c r="I8" s="2">
        <f t="shared" si="0"/>
        <v>31</v>
      </c>
      <c r="J8" s="5">
        <f t="shared" si="1"/>
        <v>102.44264264264265</v>
      </c>
      <c r="K8" s="5">
        <f t="shared" si="2"/>
        <v>91.042642642642647</v>
      </c>
      <c r="L8" s="5">
        <f>E8/3.33</f>
        <v>42.642642642642642</v>
      </c>
      <c r="M8" s="2">
        <f>F8/2.5</f>
        <v>48.4</v>
      </c>
      <c r="N8" s="2">
        <f>G8/5</f>
        <v>11.4</v>
      </c>
      <c r="O8" s="4">
        <f t="shared" si="3"/>
        <v>0.45614035087719296</v>
      </c>
      <c r="P8" s="4">
        <f t="shared" si="4"/>
        <v>0.54385964912280704</v>
      </c>
    </row>
    <row r="9" spans="1:16" x14ac:dyDescent="0.35">
      <c r="A9" s="2">
        <v>1980</v>
      </c>
      <c r="B9" s="2">
        <v>305</v>
      </c>
      <c r="C9" s="2">
        <v>256</v>
      </c>
      <c r="D9" s="2">
        <v>181</v>
      </c>
      <c r="E9" s="2">
        <v>155</v>
      </c>
      <c r="F9" s="2">
        <f>C9-E9</f>
        <v>101</v>
      </c>
      <c r="G9" s="2">
        <f>B9-C9</f>
        <v>49</v>
      </c>
      <c r="H9" s="2">
        <f>D9-E9</f>
        <v>26</v>
      </c>
      <c r="I9" s="2">
        <f t="shared" si="0"/>
        <v>23</v>
      </c>
      <c r="J9" s="5">
        <f t="shared" si="1"/>
        <v>96.74654654654654</v>
      </c>
      <c r="K9" s="5">
        <f t="shared" si="2"/>
        <v>86.946546546546543</v>
      </c>
      <c r="L9" s="5">
        <f>E9/3.33</f>
        <v>46.546546546546544</v>
      </c>
      <c r="M9" s="2">
        <f>F9/2.5</f>
        <v>40.4</v>
      </c>
      <c r="N9" s="2">
        <f>G9/5</f>
        <v>9.8000000000000007</v>
      </c>
      <c r="O9" s="4">
        <f t="shared" si="3"/>
        <v>0.53061224489795922</v>
      </c>
      <c r="P9" s="4">
        <f t="shared" si="4"/>
        <v>0.46938775510204084</v>
      </c>
    </row>
    <row r="10" spans="1:16" x14ac:dyDescent="0.35">
      <c r="A10" s="2">
        <v>1981</v>
      </c>
      <c r="B10" s="2">
        <v>286</v>
      </c>
      <c r="C10" s="2">
        <v>239</v>
      </c>
      <c r="D10" s="2">
        <v>173</v>
      </c>
      <c r="E10" s="2">
        <v>152</v>
      </c>
      <c r="F10" s="2">
        <f>C10-E10</f>
        <v>87</v>
      </c>
      <c r="G10" s="2">
        <f>B10-C10</f>
        <v>47</v>
      </c>
      <c r="H10" s="2">
        <f>D10-E10</f>
        <v>21</v>
      </c>
      <c r="I10" s="2">
        <f t="shared" si="0"/>
        <v>26</v>
      </c>
      <c r="J10" s="5">
        <f t="shared" si="1"/>
        <v>89.845645645645646</v>
      </c>
      <c r="K10" s="5">
        <f t="shared" si="2"/>
        <v>80.445645645645641</v>
      </c>
      <c r="L10" s="5">
        <f>E10/3.33</f>
        <v>45.645645645645644</v>
      </c>
      <c r="M10" s="2">
        <f>F10/2.5</f>
        <v>34.799999999999997</v>
      </c>
      <c r="N10" s="2">
        <f>G10/5</f>
        <v>9.4</v>
      </c>
      <c r="O10" s="4">
        <f t="shared" si="3"/>
        <v>0.44680851063829785</v>
      </c>
      <c r="P10" s="4">
        <f t="shared" si="4"/>
        <v>0.55319148936170215</v>
      </c>
    </row>
    <row r="11" spans="1:16" x14ac:dyDescent="0.35">
      <c r="A11" s="2">
        <v>1982</v>
      </c>
      <c r="B11" s="2">
        <v>308</v>
      </c>
      <c r="C11" s="2">
        <v>251</v>
      </c>
      <c r="D11" s="2">
        <v>188</v>
      </c>
      <c r="E11" s="2">
        <v>161</v>
      </c>
      <c r="F11" s="2">
        <f>C11-E11</f>
        <v>90</v>
      </c>
      <c r="G11" s="2">
        <f>B11-C11</f>
        <v>57</v>
      </c>
      <c r="H11" s="2">
        <f>D11-E11</f>
        <v>27</v>
      </c>
      <c r="I11" s="2">
        <f t="shared" si="0"/>
        <v>30</v>
      </c>
      <c r="J11" s="5">
        <f t="shared" si="1"/>
        <v>95.748348348348344</v>
      </c>
      <c r="K11" s="5">
        <f t="shared" si="2"/>
        <v>84.348348348348338</v>
      </c>
      <c r="L11" s="5">
        <f>E11/3.33</f>
        <v>48.348348348348345</v>
      </c>
      <c r="M11" s="2">
        <f>F11/2.5</f>
        <v>36</v>
      </c>
      <c r="N11" s="2">
        <f>G11/5</f>
        <v>11.4</v>
      </c>
      <c r="O11" s="4">
        <f t="shared" si="3"/>
        <v>0.47368421052631576</v>
      </c>
      <c r="P11" s="4">
        <f t="shared" si="4"/>
        <v>0.52631578947368418</v>
      </c>
    </row>
    <row r="12" spans="1:16" x14ac:dyDescent="0.35">
      <c r="A12" s="2">
        <v>1983</v>
      </c>
      <c r="B12" s="2">
        <v>314</v>
      </c>
      <c r="C12" s="2">
        <v>247</v>
      </c>
      <c r="D12" s="2">
        <v>197</v>
      </c>
      <c r="E12" s="2">
        <v>162</v>
      </c>
      <c r="F12" s="2">
        <f>C12-E12</f>
        <v>85</v>
      </c>
      <c r="G12" s="2">
        <f>B12-C12</f>
        <v>67</v>
      </c>
      <c r="H12" s="2">
        <f>D12-E12</f>
        <v>35</v>
      </c>
      <c r="I12" s="2">
        <f t="shared" si="0"/>
        <v>32</v>
      </c>
      <c r="J12" s="5">
        <f t="shared" si="1"/>
        <v>96.048648648648651</v>
      </c>
      <c r="K12" s="5">
        <f t="shared" si="2"/>
        <v>82.648648648648646</v>
      </c>
      <c r="L12" s="5">
        <f>E12/3.33</f>
        <v>48.648648648648646</v>
      </c>
      <c r="M12" s="2">
        <f>F12/2.5</f>
        <v>34</v>
      </c>
      <c r="N12" s="2">
        <f>G12/5</f>
        <v>13.4</v>
      </c>
      <c r="O12" s="4">
        <f t="shared" si="3"/>
        <v>0.52238805970149249</v>
      </c>
      <c r="P12" s="4">
        <f t="shared" si="4"/>
        <v>0.47761194029850745</v>
      </c>
    </row>
    <row r="13" spans="1:16" x14ac:dyDescent="0.35">
      <c r="A13" s="2">
        <v>1984</v>
      </c>
      <c r="B13" s="2">
        <v>317</v>
      </c>
      <c r="C13" s="2">
        <v>258</v>
      </c>
      <c r="D13" s="2">
        <v>194</v>
      </c>
      <c r="E13" s="2">
        <v>165</v>
      </c>
      <c r="F13" s="2">
        <f>C13-E13</f>
        <v>93</v>
      </c>
      <c r="G13" s="2">
        <f>B13-C13</f>
        <v>59</v>
      </c>
      <c r="H13" s="2">
        <f>D13-E13</f>
        <v>29</v>
      </c>
      <c r="I13" s="2">
        <f t="shared" si="0"/>
        <v>30</v>
      </c>
      <c r="J13" s="5">
        <f t="shared" si="1"/>
        <v>98.549549549549553</v>
      </c>
      <c r="K13" s="5">
        <f t="shared" si="2"/>
        <v>86.749549549549556</v>
      </c>
      <c r="L13" s="5">
        <f>E13/3.33</f>
        <v>49.549549549549546</v>
      </c>
      <c r="M13" s="2">
        <f>F13/2.5</f>
        <v>37.200000000000003</v>
      </c>
      <c r="N13" s="2">
        <f>G13/5</f>
        <v>11.8</v>
      </c>
      <c r="O13" s="4">
        <f t="shared" si="3"/>
        <v>0.49152542372881358</v>
      </c>
      <c r="P13" s="4">
        <f t="shared" si="4"/>
        <v>0.50847457627118642</v>
      </c>
    </row>
    <row r="14" spans="1:16" x14ac:dyDescent="0.35">
      <c r="A14" s="2">
        <v>1985</v>
      </c>
      <c r="B14" s="2">
        <v>397</v>
      </c>
      <c r="C14" s="2">
        <v>317</v>
      </c>
      <c r="D14" s="2">
        <v>235</v>
      </c>
      <c r="E14" s="2">
        <v>201</v>
      </c>
      <c r="F14" s="2">
        <f>C14-E14</f>
        <v>116</v>
      </c>
      <c r="G14" s="2">
        <f>B14-C14</f>
        <v>80</v>
      </c>
      <c r="H14" s="2">
        <f>D14-E14</f>
        <v>34</v>
      </c>
      <c r="I14" s="2">
        <f t="shared" si="0"/>
        <v>46</v>
      </c>
      <c r="J14" s="5">
        <f t="shared" si="1"/>
        <v>122.76036036036035</v>
      </c>
      <c r="K14" s="5">
        <f t="shared" si="2"/>
        <v>106.76036036036035</v>
      </c>
      <c r="L14" s="5">
        <f>E14/3.33</f>
        <v>60.36036036036036</v>
      </c>
      <c r="M14" s="2">
        <f>F14/2.5</f>
        <v>46.4</v>
      </c>
      <c r="N14" s="2">
        <f>G14/5</f>
        <v>16</v>
      </c>
      <c r="O14" s="4">
        <f t="shared" si="3"/>
        <v>0.42499999999999999</v>
      </c>
      <c r="P14" s="4">
        <f t="shared" si="4"/>
        <v>0.57499999999999996</v>
      </c>
    </row>
    <row r="15" spans="1:16" x14ac:dyDescent="0.35">
      <c r="A15" s="2">
        <v>1986</v>
      </c>
      <c r="B15" s="2">
        <v>318</v>
      </c>
      <c r="C15" s="2">
        <v>276</v>
      </c>
      <c r="D15" s="2">
        <v>190</v>
      </c>
      <c r="E15" s="2">
        <v>168</v>
      </c>
      <c r="F15" s="2">
        <f>C15-E15</f>
        <v>108</v>
      </c>
      <c r="G15" s="2">
        <f>B15-C15</f>
        <v>42</v>
      </c>
      <c r="H15" s="2">
        <f>D15-E15</f>
        <v>22</v>
      </c>
      <c r="I15" s="2">
        <f t="shared" si="0"/>
        <v>20</v>
      </c>
      <c r="J15" s="5">
        <f t="shared" si="1"/>
        <v>102.05045045045046</v>
      </c>
      <c r="K15" s="5">
        <f t="shared" si="2"/>
        <v>93.65045045045045</v>
      </c>
      <c r="L15" s="5">
        <f>E15/3.33</f>
        <v>50.450450450450447</v>
      </c>
      <c r="M15" s="2">
        <f>F15/2.5</f>
        <v>43.2</v>
      </c>
      <c r="N15" s="2">
        <f>G15/5</f>
        <v>8.4</v>
      </c>
      <c r="O15" s="4">
        <f t="shared" si="3"/>
        <v>0.52380952380952384</v>
      </c>
      <c r="P15" s="4">
        <f t="shared" si="4"/>
        <v>0.47619047619047616</v>
      </c>
    </row>
    <row r="16" spans="1:16" x14ac:dyDescent="0.35">
      <c r="A16" s="2">
        <v>1987</v>
      </c>
      <c r="B16" s="2">
        <v>344</v>
      </c>
      <c r="C16" s="2">
        <v>274</v>
      </c>
      <c r="D16" s="2">
        <v>210</v>
      </c>
      <c r="E16" s="2">
        <v>174</v>
      </c>
      <c r="F16" s="2">
        <f>C16-E16</f>
        <v>100</v>
      </c>
      <c r="G16" s="2">
        <f>B16-C16</f>
        <v>70</v>
      </c>
      <c r="H16" s="2">
        <f>D16-E16</f>
        <v>36</v>
      </c>
      <c r="I16" s="2">
        <f t="shared" si="0"/>
        <v>34</v>
      </c>
      <c r="J16" s="5">
        <f t="shared" si="1"/>
        <v>106.25225225225225</v>
      </c>
      <c r="K16" s="5">
        <f t="shared" si="2"/>
        <v>92.252252252252248</v>
      </c>
      <c r="L16" s="5">
        <f>E16/3.33</f>
        <v>52.252252252252248</v>
      </c>
      <c r="M16" s="2">
        <f>F16/2.5</f>
        <v>40</v>
      </c>
      <c r="N16" s="2">
        <f>G16/5</f>
        <v>14</v>
      </c>
      <c r="O16" s="4">
        <f t="shared" si="3"/>
        <v>0.51428571428571423</v>
      </c>
      <c r="P16" s="4">
        <f t="shared" si="4"/>
        <v>0.48571428571428571</v>
      </c>
    </row>
    <row r="17" spans="1:16" x14ac:dyDescent="0.35">
      <c r="A17" s="2">
        <v>1988</v>
      </c>
      <c r="B17" s="2">
        <v>375</v>
      </c>
      <c r="C17" s="2">
        <v>323</v>
      </c>
      <c r="D17" s="2">
        <v>225</v>
      </c>
      <c r="E17" s="2">
        <v>199</v>
      </c>
      <c r="F17" s="2">
        <f>C17-E17</f>
        <v>124</v>
      </c>
      <c r="G17" s="2">
        <f>B17-C17</f>
        <v>52</v>
      </c>
      <c r="H17" s="2">
        <f>D17-E17</f>
        <v>26</v>
      </c>
      <c r="I17" s="2">
        <f t="shared" si="0"/>
        <v>26</v>
      </c>
      <c r="J17" s="5">
        <f t="shared" si="1"/>
        <v>119.75975975975976</v>
      </c>
      <c r="K17" s="5">
        <f t="shared" si="2"/>
        <v>109.35975975975975</v>
      </c>
      <c r="L17" s="5">
        <f>E17/3.33</f>
        <v>59.75975975975976</v>
      </c>
      <c r="M17" s="2">
        <f>F17/2.5</f>
        <v>49.6</v>
      </c>
      <c r="N17" s="2">
        <f>G17/5</f>
        <v>10.4</v>
      </c>
      <c r="O17" s="4">
        <f t="shared" si="3"/>
        <v>0.5</v>
      </c>
      <c r="P17" s="4">
        <f t="shared" si="4"/>
        <v>0.5</v>
      </c>
    </row>
    <row r="18" spans="1:16" x14ac:dyDescent="0.35">
      <c r="A18" s="2">
        <v>1989</v>
      </c>
      <c r="B18" s="2">
        <v>324</v>
      </c>
      <c r="C18" s="2">
        <v>255</v>
      </c>
      <c r="D18" s="2">
        <v>201</v>
      </c>
      <c r="E18" s="2">
        <v>162</v>
      </c>
      <c r="F18" s="2">
        <f>C18-E18</f>
        <v>93</v>
      </c>
      <c r="G18" s="2">
        <f>B18-C18</f>
        <v>69</v>
      </c>
      <c r="H18" s="2">
        <f>D18-E18</f>
        <v>39</v>
      </c>
      <c r="I18" s="2">
        <f t="shared" si="0"/>
        <v>30</v>
      </c>
      <c r="J18" s="5">
        <f t="shared" si="1"/>
        <v>99.648648648648646</v>
      </c>
      <c r="K18" s="5">
        <f t="shared" si="2"/>
        <v>85.848648648648648</v>
      </c>
      <c r="L18" s="5">
        <f>E18/3.33</f>
        <v>48.648648648648646</v>
      </c>
      <c r="M18" s="2">
        <f>F18/2.5</f>
        <v>37.200000000000003</v>
      </c>
      <c r="N18" s="2">
        <f>G18/5</f>
        <v>13.8</v>
      </c>
      <c r="O18" s="4">
        <f t="shared" si="3"/>
        <v>0.56521739130434778</v>
      </c>
      <c r="P18" s="4">
        <f t="shared" si="4"/>
        <v>0.43478260869565216</v>
      </c>
    </row>
    <row r="19" spans="1:16" x14ac:dyDescent="0.35">
      <c r="A19" s="2">
        <v>1990</v>
      </c>
      <c r="B19" s="2">
        <v>338</v>
      </c>
      <c r="C19" s="2">
        <v>275</v>
      </c>
      <c r="D19" s="2">
        <v>203</v>
      </c>
      <c r="E19" s="2">
        <v>174</v>
      </c>
      <c r="F19" s="2">
        <f>C19-E19</f>
        <v>101</v>
      </c>
      <c r="G19" s="2">
        <f>B19-C19</f>
        <v>63</v>
      </c>
      <c r="H19" s="2">
        <f>D19-E19</f>
        <v>29</v>
      </c>
      <c r="I19" s="2">
        <f t="shared" si="0"/>
        <v>34</v>
      </c>
      <c r="J19" s="5">
        <f t="shared" si="1"/>
        <v>105.25225225225225</v>
      </c>
      <c r="K19" s="5">
        <f t="shared" si="2"/>
        <v>92.652252252252254</v>
      </c>
      <c r="L19" s="5">
        <f>E19/3.33</f>
        <v>52.252252252252248</v>
      </c>
      <c r="M19" s="2">
        <f>F19/2.5</f>
        <v>40.4</v>
      </c>
      <c r="N19" s="2">
        <f>G19/5</f>
        <v>12.6</v>
      </c>
      <c r="O19" s="4">
        <f t="shared" si="3"/>
        <v>0.46031746031746029</v>
      </c>
      <c r="P19" s="4">
        <f t="shared" si="4"/>
        <v>0.53968253968253965</v>
      </c>
    </row>
    <row r="20" spans="1:16" x14ac:dyDescent="0.35">
      <c r="A20" s="2">
        <v>1991</v>
      </c>
      <c r="B20" s="2">
        <v>336</v>
      </c>
      <c r="C20" s="2">
        <v>271</v>
      </c>
      <c r="D20" s="2">
        <v>207</v>
      </c>
      <c r="E20" s="2">
        <v>174</v>
      </c>
      <c r="F20" s="2">
        <f>C20-E20</f>
        <v>97</v>
      </c>
      <c r="G20" s="2">
        <f>B20-C20</f>
        <v>65</v>
      </c>
      <c r="H20" s="2">
        <f>D20-E20</f>
        <v>33</v>
      </c>
      <c r="I20" s="2">
        <f t="shared" si="0"/>
        <v>32</v>
      </c>
      <c r="J20" s="5">
        <f t="shared" si="1"/>
        <v>104.05225225225225</v>
      </c>
      <c r="K20" s="5">
        <f t="shared" si="2"/>
        <v>91.052252252252245</v>
      </c>
      <c r="L20" s="5">
        <f>E20/3.33</f>
        <v>52.252252252252248</v>
      </c>
      <c r="M20" s="2">
        <f>F20/2.5</f>
        <v>38.799999999999997</v>
      </c>
      <c r="N20" s="2">
        <f>G20/5</f>
        <v>13</v>
      </c>
      <c r="O20" s="4">
        <f t="shared" si="3"/>
        <v>0.50769230769230766</v>
      </c>
      <c r="P20" s="4">
        <f t="shared" si="4"/>
        <v>0.49230769230769234</v>
      </c>
    </row>
    <row r="21" spans="1:16" x14ac:dyDescent="0.35">
      <c r="A21" s="2">
        <v>1992</v>
      </c>
      <c r="B21" s="2">
        <v>304</v>
      </c>
      <c r="C21" s="2">
        <v>257</v>
      </c>
      <c r="D21" s="2">
        <v>186</v>
      </c>
      <c r="E21" s="2">
        <v>167</v>
      </c>
      <c r="F21" s="2">
        <f>C21-E21</f>
        <v>90</v>
      </c>
      <c r="G21" s="2">
        <f>B21-C21</f>
        <v>47</v>
      </c>
      <c r="H21" s="2">
        <f>D21-E21</f>
        <v>19</v>
      </c>
      <c r="I21" s="2">
        <f t="shared" si="0"/>
        <v>28</v>
      </c>
      <c r="J21" s="5">
        <f t="shared" si="1"/>
        <v>95.550150150150159</v>
      </c>
      <c r="K21" s="5">
        <f t="shared" si="2"/>
        <v>86.150150150150154</v>
      </c>
      <c r="L21" s="5">
        <f>E21/3.33</f>
        <v>50.150150150150147</v>
      </c>
      <c r="M21" s="2">
        <f>F21/2.5</f>
        <v>36</v>
      </c>
      <c r="N21" s="2">
        <f>G21/5</f>
        <v>9.4</v>
      </c>
      <c r="O21" s="4">
        <f t="shared" si="3"/>
        <v>0.40425531914893614</v>
      </c>
      <c r="P21" s="4">
        <f t="shared" si="4"/>
        <v>0.5957446808510638</v>
      </c>
    </row>
    <row r="22" spans="1:16" x14ac:dyDescent="0.35">
      <c r="A22" s="2">
        <v>1993</v>
      </c>
      <c r="B22" s="2">
        <v>253</v>
      </c>
      <c r="C22" s="2">
        <v>201</v>
      </c>
      <c r="D22" s="2">
        <v>161</v>
      </c>
      <c r="E22" s="2">
        <v>131</v>
      </c>
      <c r="F22" s="2">
        <f>C22-E22</f>
        <v>70</v>
      </c>
      <c r="G22" s="2">
        <f>B22-C22</f>
        <v>52</v>
      </c>
      <c r="H22" s="2">
        <f>D22-E22</f>
        <v>30</v>
      </c>
      <c r="I22" s="2">
        <f t="shared" si="0"/>
        <v>22</v>
      </c>
      <c r="J22" s="5">
        <f t="shared" si="1"/>
        <v>77.739339339339352</v>
      </c>
      <c r="K22" s="5">
        <f t="shared" si="2"/>
        <v>67.339339339339347</v>
      </c>
      <c r="L22" s="5">
        <f>E22/3.33</f>
        <v>39.33933933933934</v>
      </c>
      <c r="M22" s="2">
        <f>F22/2.5</f>
        <v>28</v>
      </c>
      <c r="N22" s="2">
        <f>G22/5</f>
        <v>10.4</v>
      </c>
      <c r="O22" s="4">
        <f t="shared" si="3"/>
        <v>0.57692307692307687</v>
      </c>
      <c r="P22" s="4">
        <f t="shared" si="4"/>
        <v>0.42307692307692307</v>
      </c>
    </row>
    <row r="23" spans="1:16" x14ac:dyDescent="0.35">
      <c r="A23" s="2">
        <v>1994</v>
      </c>
      <c r="B23" s="2">
        <v>262</v>
      </c>
      <c r="C23" s="2">
        <v>195</v>
      </c>
      <c r="D23" s="2">
        <v>180</v>
      </c>
      <c r="E23" s="2">
        <v>144</v>
      </c>
      <c r="F23" s="2">
        <f>C23-E23</f>
        <v>51</v>
      </c>
      <c r="G23" s="2">
        <f>B23-C23</f>
        <v>67</v>
      </c>
      <c r="H23" s="2">
        <f>D23-E23</f>
        <v>36</v>
      </c>
      <c r="I23" s="2">
        <f t="shared" si="0"/>
        <v>31</v>
      </c>
      <c r="J23" s="5">
        <f t="shared" si="1"/>
        <v>77.043243243243239</v>
      </c>
      <c r="K23" s="5">
        <f t="shared" si="2"/>
        <v>63.643243243243241</v>
      </c>
      <c r="L23" s="5">
        <f>E23/3.33</f>
        <v>43.243243243243242</v>
      </c>
      <c r="M23" s="2">
        <f>F23/2.5</f>
        <v>20.399999999999999</v>
      </c>
      <c r="N23" s="2">
        <f>G23/5</f>
        <v>13.4</v>
      </c>
      <c r="O23" s="4">
        <f t="shared" si="3"/>
        <v>0.53731343283582089</v>
      </c>
      <c r="P23" s="4">
        <f t="shared" si="4"/>
        <v>0.46268656716417911</v>
      </c>
    </row>
    <row r="24" spans="1:16" x14ac:dyDescent="0.35">
      <c r="A24" s="2">
        <v>1995</v>
      </c>
      <c r="B24" s="2">
        <v>308</v>
      </c>
      <c r="C24" s="2">
        <v>238</v>
      </c>
      <c r="D24" s="2">
        <v>193</v>
      </c>
      <c r="E24" s="2">
        <v>162</v>
      </c>
      <c r="F24" s="2">
        <f>C24-E24</f>
        <v>76</v>
      </c>
      <c r="G24" s="2">
        <f>B24-C24</f>
        <v>70</v>
      </c>
      <c r="H24" s="2">
        <f>D24-E24</f>
        <v>31</v>
      </c>
      <c r="I24" s="2">
        <f t="shared" si="0"/>
        <v>39</v>
      </c>
      <c r="J24" s="5">
        <f t="shared" si="1"/>
        <v>93.048648648648651</v>
      </c>
      <c r="K24" s="5">
        <f t="shared" si="2"/>
        <v>79.048648648648651</v>
      </c>
      <c r="L24" s="5">
        <f>E24/3.33</f>
        <v>48.648648648648646</v>
      </c>
      <c r="M24" s="2">
        <f>F24/2.5</f>
        <v>30.4</v>
      </c>
      <c r="N24" s="2">
        <f>G24/5</f>
        <v>14</v>
      </c>
      <c r="O24" s="4">
        <f t="shared" si="3"/>
        <v>0.44285714285714284</v>
      </c>
      <c r="P24" s="4">
        <f t="shared" si="4"/>
        <v>0.55714285714285716</v>
      </c>
    </row>
    <row r="25" spans="1:16" x14ac:dyDescent="0.35">
      <c r="A25" s="2">
        <v>1996</v>
      </c>
      <c r="B25" s="2">
        <v>343</v>
      </c>
      <c r="C25" s="2">
        <v>270</v>
      </c>
      <c r="D25" s="2">
        <v>211</v>
      </c>
      <c r="E25" s="2">
        <v>177</v>
      </c>
      <c r="F25" s="2">
        <f>C25-E25</f>
        <v>93</v>
      </c>
      <c r="G25" s="2">
        <f>B25-C25</f>
        <v>73</v>
      </c>
      <c r="H25" s="2">
        <f>D25-E25</f>
        <v>34</v>
      </c>
      <c r="I25" s="2">
        <f t="shared" si="0"/>
        <v>39</v>
      </c>
      <c r="J25" s="5">
        <f t="shared" si="1"/>
        <v>104.95315315315315</v>
      </c>
      <c r="K25" s="5">
        <f t="shared" si="2"/>
        <v>90.353153153153158</v>
      </c>
      <c r="L25" s="5">
        <f>E25/3.33</f>
        <v>53.153153153153148</v>
      </c>
      <c r="M25" s="2">
        <f>F25/2.5</f>
        <v>37.200000000000003</v>
      </c>
      <c r="N25" s="2">
        <f>G25/5</f>
        <v>14.6</v>
      </c>
      <c r="O25" s="4">
        <f t="shared" si="3"/>
        <v>0.46575342465753422</v>
      </c>
      <c r="P25" s="4">
        <f t="shared" si="4"/>
        <v>0.53424657534246578</v>
      </c>
    </row>
    <row r="26" spans="1:16" x14ac:dyDescent="0.35">
      <c r="A26" s="2">
        <v>1997</v>
      </c>
      <c r="B26" s="2">
        <v>355</v>
      </c>
      <c r="C26" s="2">
        <v>282</v>
      </c>
      <c r="D26" s="2">
        <v>234</v>
      </c>
      <c r="E26" s="2">
        <v>193</v>
      </c>
      <c r="F26" s="2">
        <f>C26-E26</f>
        <v>89</v>
      </c>
      <c r="G26" s="2">
        <f>B26-C26</f>
        <v>73</v>
      </c>
      <c r="H26" s="2">
        <f>D26-E26</f>
        <v>41</v>
      </c>
      <c r="I26" s="2">
        <f t="shared" si="0"/>
        <v>32</v>
      </c>
      <c r="J26" s="5">
        <f t="shared" si="1"/>
        <v>108.15795795795796</v>
      </c>
      <c r="K26" s="5">
        <f t="shared" si="2"/>
        <v>93.557957957957967</v>
      </c>
      <c r="L26" s="5">
        <f>E26/3.33</f>
        <v>57.957957957957959</v>
      </c>
      <c r="M26" s="2">
        <f>F26/2.5</f>
        <v>35.6</v>
      </c>
      <c r="N26" s="2">
        <f>G26/5</f>
        <v>14.6</v>
      </c>
      <c r="O26" s="4">
        <f t="shared" si="3"/>
        <v>0.56164383561643838</v>
      </c>
      <c r="P26" s="4">
        <f t="shared" si="4"/>
        <v>0.43835616438356162</v>
      </c>
    </row>
    <row r="27" spans="1:16" x14ac:dyDescent="0.35">
      <c r="A27" s="2">
        <v>1998</v>
      </c>
      <c r="B27" s="2">
        <v>367</v>
      </c>
      <c r="C27" s="2">
        <v>298</v>
      </c>
      <c r="D27" s="2">
        <v>249</v>
      </c>
      <c r="E27" s="2">
        <v>211</v>
      </c>
      <c r="F27" s="2">
        <f>C27-E27</f>
        <v>87</v>
      </c>
      <c r="G27" s="2">
        <f>B27-C27</f>
        <v>69</v>
      </c>
      <c r="H27" s="2">
        <f>D27-E27</f>
        <v>38</v>
      </c>
      <c r="I27" s="2">
        <f t="shared" si="0"/>
        <v>31</v>
      </c>
      <c r="J27" s="5">
        <f t="shared" si="1"/>
        <v>111.96336336336336</v>
      </c>
      <c r="K27" s="5">
        <f t="shared" si="2"/>
        <v>98.163363363363359</v>
      </c>
      <c r="L27" s="5">
        <f>E27/3.33</f>
        <v>63.363363363363362</v>
      </c>
      <c r="M27" s="2">
        <f>F27/2.5</f>
        <v>34.799999999999997</v>
      </c>
      <c r="N27" s="2">
        <f>G27/5</f>
        <v>13.8</v>
      </c>
      <c r="O27" s="4">
        <f t="shared" si="3"/>
        <v>0.55072463768115942</v>
      </c>
      <c r="P27" s="4">
        <f t="shared" si="4"/>
        <v>0.44927536231884058</v>
      </c>
    </row>
    <row r="28" spans="1:16" x14ac:dyDescent="0.35">
      <c r="A28" s="2">
        <v>1999</v>
      </c>
      <c r="B28" s="2">
        <v>344</v>
      </c>
      <c r="C28" s="2">
        <v>284</v>
      </c>
      <c r="D28" s="2">
        <v>222</v>
      </c>
      <c r="E28" s="2">
        <v>195</v>
      </c>
      <c r="F28" s="2">
        <f>C28-E28</f>
        <v>89</v>
      </c>
      <c r="G28" s="2">
        <f>B28-C28</f>
        <v>60</v>
      </c>
      <c r="H28" s="2">
        <f>D28-E28</f>
        <v>27</v>
      </c>
      <c r="I28" s="2">
        <f t="shared" si="0"/>
        <v>33</v>
      </c>
      <c r="J28" s="5">
        <f t="shared" si="1"/>
        <v>106.15855855855855</v>
      </c>
      <c r="K28" s="5">
        <f t="shared" si="2"/>
        <v>94.158558558558553</v>
      </c>
      <c r="L28" s="5">
        <f>E28/3.33</f>
        <v>58.558558558558559</v>
      </c>
      <c r="M28" s="2">
        <f>F28/2.5</f>
        <v>35.6</v>
      </c>
      <c r="N28" s="2">
        <f>G28/5</f>
        <v>12</v>
      </c>
      <c r="O28" s="4">
        <f t="shared" si="3"/>
        <v>0.45</v>
      </c>
      <c r="P28" s="4">
        <f t="shared" si="4"/>
        <v>0.55000000000000004</v>
      </c>
    </row>
    <row r="29" spans="1:16" x14ac:dyDescent="0.35">
      <c r="A29" s="2">
        <v>2000</v>
      </c>
      <c r="B29" s="2">
        <v>278</v>
      </c>
      <c r="C29" s="2">
        <v>222</v>
      </c>
      <c r="D29" s="2">
        <v>210</v>
      </c>
      <c r="E29" s="2">
        <v>179</v>
      </c>
      <c r="F29" s="2">
        <f>C29-E29</f>
        <v>43</v>
      </c>
      <c r="G29" s="2">
        <f>B29-C29</f>
        <v>56</v>
      </c>
      <c r="H29" s="2">
        <f>D29-E29</f>
        <v>31</v>
      </c>
      <c r="I29" s="2">
        <f t="shared" si="0"/>
        <v>25</v>
      </c>
      <c r="J29" s="5">
        <f t="shared" si="1"/>
        <v>82.153753753753762</v>
      </c>
      <c r="K29" s="5">
        <f t="shared" si="2"/>
        <v>70.953753753753759</v>
      </c>
      <c r="L29" s="5">
        <f>E29/3.33</f>
        <v>53.753753753753756</v>
      </c>
      <c r="M29" s="2">
        <f>F29/2.5</f>
        <v>17.2</v>
      </c>
      <c r="N29" s="2">
        <f>G29/5</f>
        <v>11.2</v>
      </c>
      <c r="O29" s="4">
        <f t="shared" si="3"/>
        <v>0.5535714285714286</v>
      </c>
      <c r="P29" s="4">
        <f t="shared" si="4"/>
        <v>0.44642857142857145</v>
      </c>
    </row>
    <row r="30" spans="1:16" x14ac:dyDescent="0.35">
      <c r="A30" s="2">
        <v>2001</v>
      </c>
      <c r="B30" s="2">
        <v>295</v>
      </c>
      <c r="C30" s="2">
        <v>232</v>
      </c>
      <c r="D30" s="2">
        <v>218</v>
      </c>
      <c r="E30" s="2">
        <v>183</v>
      </c>
      <c r="F30" s="2">
        <f>C30-E30</f>
        <v>49</v>
      </c>
      <c r="G30" s="2">
        <f>B30-C30</f>
        <v>63</v>
      </c>
      <c r="H30" s="2">
        <f>D30-E30</f>
        <v>35</v>
      </c>
      <c r="I30" s="2">
        <f t="shared" si="0"/>
        <v>28</v>
      </c>
      <c r="J30" s="5">
        <f t="shared" si="1"/>
        <v>87.154954954954945</v>
      </c>
      <c r="K30" s="5">
        <f t="shared" si="2"/>
        <v>74.554954954954951</v>
      </c>
      <c r="L30" s="5">
        <f>E30/3.33</f>
        <v>54.954954954954957</v>
      </c>
      <c r="M30" s="2">
        <f>F30/2.5</f>
        <v>19.600000000000001</v>
      </c>
      <c r="N30" s="2">
        <f>G30/5</f>
        <v>12.6</v>
      </c>
      <c r="O30" s="4">
        <f t="shared" si="3"/>
        <v>0.55555555555555558</v>
      </c>
      <c r="P30" s="4">
        <f t="shared" si="4"/>
        <v>0.44444444444444442</v>
      </c>
    </row>
    <row r="31" spans="1:16" x14ac:dyDescent="0.35">
      <c r="A31" s="2">
        <v>2002</v>
      </c>
      <c r="B31" s="2">
        <v>265</v>
      </c>
      <c r="C31" s="2">
        <v>209</v>
      </c>
      <c r="D31" s="2">
        <v>202</v>
      </c>
      <c r="E31" s="2">
        <v>176</v>
      </c>
      <c r="F31" s="2">
        <f>C31-E31</f>
        <v>33</v>
      </c>
      <c r="G31" s="2">
        <f>B31-C31</f>
        <v>56</v>
      </c>
      <c r="H31" s="2">
        <f>D31-E31</f>
        <v>26</v>
      </c>
      <c r="I31" s="2">
        <f t="shared" si="0"/>
        <v>30</v>
      </c>
      <c r="J31" s="5">
        <f t="shared" si="1"/>
        <v>77.252852852852854</v>
      </c>
      <c r="K31" s="5">
        <f t="shared" si="2"/>
        <v>66.052852852852851</v>
      </c>
      <c r="L31" s="5">
        <f>E31/3.33</f>
        <v>52.852852852852848</v>
      </c>
      <c r="M31" s="2">
        <f>F31/2.5</f>
        <v>13.2</v>
      </c>
      <c r="N31" s="2">
        <f>G31/5</f>
        <v>11.2</v>
      </c>
      <c r="O31" s="4">
        <f t="shared" si="3"/>
        <v>0.4642857142857143</v>
      </c>
      <c r="P31" s="4">
        <f t="shared" si="4"/>
        <v>0.5357142857142857</v>
      </c>
    </row>
    <row r="32" spans="1:16" x14ac:dyDescent="0.35">
      <c r="A32" s="2">
        <v>2003</v>
      </c>
      <c r="B32" s="2">
        <v>305</v>
      </c>
      <c r="C32" s="2">
        <v>224</v>
      </c>
      <c r="D32" s="2">
        <v>226</v>
      </c>
      <c r="E32" s="2">
        <v>187</v>
      </c>
      <c r="F32" s="2">
        <f>C32-E32</f>
        <v>37</v>
      </c>
      <c r="G32" s="2">
        <f>B32-C32</f>
        <v>81</v>
      </c>
      <c r="H32" s="2">
        <f>D32-E32</f>
        <v>39</v>
      </c>
      <c r="I32" s="2">
        <f t="shared" si="0"/>
        <v>42</v>
      </c>
      <c r="J32" s="5">
        <f t="shared" si="1"/>
        <v>87.156156156156158</v>
      </c>
      <c r="K32" s="5">
        <f t="shared" si="2"/>
        <v>70.956156156156155</v>
      </c>
      <c r="L32" s="5">
        <f>E32/3.33</f>
        <v>56.156156156156158</v>
      </c>
      <c r="M32" s="2">
        <f>F32/2.5</f>
        <v>14.8</v>
      </c>
      <c r="N32" s="2">
        <f>G32/5</f>
        <v>16.2</v>
      </c>
      <c r="O32" s="4">
        <f t="shared" si="3"/>
        <v>0.48148148148148145</v>
      </c>
      <c r="P32" s="4">
        <f t="shared" si="4"/>
        <v>0.51851851851851849</v>
      </c>
    </row>
    <row r="33" spans="1:16" x14ac:dyDescent="0.35">
      <c r="A33" s="2">
        <v>2004</v>
      </c>
      <c r="B33" s="2">
        <v>312</v>
      </c>
      <c r="C33" s="2">
        <v>250</v>
      </c>
      <c r="D33" s="2">
        <v>235</v>
      </c>
      <c r="E33" s="2">
        <v>198</v>
      </c>
      <c r="F33" s="2">
        <f>C33-E33</f>
        <v>52</v>
      </c>
      <c r="G33" s="2">
        <f>B33-C33</f>
        <v>62</v>
      </c>
      <c r="H33" s="2">
        <f>D33-E33</f>
        <v>37</v>
      </c>
      <c r="I33" s="2">
        <f t="shared" si="0"/>
        <v>25</v>
      </c>
      <c r="J33" s="5">
        <f t="shared" si="1"/>
        <v>92.65945945945947</v>
      </c>
      <c r="K33" s="5">
        <f t="shared" si="2"/>
        <v>80.259459459459464</v>
      </c>
      <c r="L33" s="5">
        <f>E33/3.33</f>
        <v>59.45945945945946</v>
      </c>
      <c r="M33" s="2">
        <f>F33/2.5</f>
        <v>20.8</v>
      </c>
      <c r="N33" s="2">
        <f>G33/5</f>
        <v>12.4</v>
      </c>
      <c r="O33" s="4">
        <f t="shared" si="3"/>
        <v>0.59677419354838712</v>
      </c>
      <c r="P33" s="4">
        <f t="shared" si="4"/>
        <v>0.40322580645161288</v>
      </c>
    </row>
    <row r="34" spans="1:16" x14ac:dyDescent="0.35">
      <c r="A34" s="2">
        <v>2005</v>
      </c>
      <c r="B34" s="2">
        <v>272</v>
      </c>
      <c r="C34" s="2">
        <v>219</v>
      </c>
      <c r="D34" s="2">
        <v>205</v>
      </c>
      <c r="E34" s="2">
        <v>182</v>
      </c>
      <c r="F34" s="2">
        <f>C34-E34</f>
        <v>37</v>
      </c>
      <c r="G34" s="2">
        <f>B34-C34</f>
        <v>53</v>
      </c>
      <c r="H34" s="2">
        <f>D34-E34</f>
        <v>23</v>
      </c>
      <c r="I34" s="2">
        <f t="shared" si="0"/>
        <v>30</v>
      </c>
      <c r="J34" s="5">
        <f t="shared" si="1"/>
        <v>80.054654654654655</v>
      </c>
      <c r="K34" s="5">
        <f t="shared" si="2"/>
        <v>69.454654654654661</v>
      </c>
      <c r="L34" s="5">
        <f>E34/3.33</f>
        <v>54.654654654654657</v>
      </c>
      <c r="M34" s="2">
        <f>F34/2.5</f>
        <v>14.8</v>
      </c>
      <c r="N34" s="2">
        <f>G34/5</f>
        <v>10.6</v>
      </c>
      <c r="O34" s="4">
        <f t="shared" si="3"/>
        <v>0.43396226415094341</v>
      </c>
      <c r="P34" s="4">
        <f t="shared" si="4"/>
        <v>0.56603773584905659</v>
      </c>
    </row>
    <row r="35" spans="1:16" x14ac:dyDescent="0.35">
      <c r="A35" s="2">
        <v>2006</v>
      </c>
      <c r="B35" s="2">
        <v>312</v>
      </c>
      <c r="C35" s="2">
        <v>227</v>
      </c>
      <c r="D35" s="2">
        <v>235</v>
      </c>
      <c r="E35" s="2">
        <v>188</v>
      </c>
      <c r="F35" s="2">
        <f>C35-E35</f>
        <v>39</v>
      </c>
      <c r="G35" s="2">
        <f>B35-C35</f>
        <v>85</v>
      </c>
      <c r="H35" s="2">
        <f>D35-E35</f>
        <v>47</v>
      </c>
      <c r="I35" s="2">
        <f t="shared" si="0"/>
        <v>38</v>
      </c>
      <c r="J35" s="5">
        <f t="shared" si="1"/>
        <v>89.056456456456459</v>
      </c>
      <c r="K35" s="5">
        <f t="shared" si="2"/>
        <v>72.056456456456459</v>
      </c>
      <c r="L35" s="5">
        <f>E35/3.33</f>
        <v>56.456456456456458</v>
      </c>
      <c r="M35" s="2">
        <f>F35/2.5</f>
        <v>15.6</v>
      </c>
      <c r="N35" s="2">
        <f>G35/5</f>
        <v>17</v>
      </c>
      <c r="O35" s="4">
        <f t="shared" si="3"/>
        <v>0.55294117647058827</v>
      </c>
      <c r="P35" s="4">
        <f t="shared" si="4"/>
        <v>0.44705882352941179</v>
      </c>
    </row>
    <row r="36" spans="1:16" x14ac:dyDescent="0.35">
      <c r="A36" s="2">
        <v>2007</v>
      </c>
      <c r="B36" s="2">
        <v>332</v>
      </c>
      <c r="C36" s="2">
        <v>252</v>
      </c>
      <c r="D36" s="2">
        <v>247</v>
      </c>
      <c r="E36" s="2">
        <v>205</v>
      </c>
      <c r="F36" s="2">
        <f>C36-E36</f>
        <v>47</v>
      </c>
      <c r="G36" s="2">
        <f>B36-C36</f>
        <v>80</v>
      </c>
      <c r="H36" s="2">
        <f>D36-E36</f>
        <v>42</v>
      </c>
      <c r="I36" s="2">
        <f t="shared" si="0"/>
        <v>38</v>
      </c>
      <c r="J36" s="5">
        <f t="shared" si="1"/>
        <v>96.361561561561558</v>
      </c>
      <c r="K36" s="5">
        <f t="shared" si="2"/>
        <v>80.361561561561558</v>
      </c>
      <c r="L36" s="5">
        <f>E36/3.33</f>
        <v>61.561561561561561</v>
      </c>
      <c r="M36" s="2">
        <f>F36/2.5</f>
        <v>18.8</v>
      </c>
      <c r="N36" s="2">
        <f>G36/5</f>
        <v>16</v>
      </c>
      <c r="O36" s="4">
        <f t="shared" si="3"/>
        <v>0.52500000000000002</v>
      </c>
      <c r="P36" s="4">
        <f t="shared" si="4"/>
        <v>0.47499999999999998</v>
      </c>
    </row>
    <row r="37" spans="1:16" x14ac:dyDescent="0.35">
      <c r="A37" s="2">
        <v>2008</v>
      </c>
      <c r="B37" s="2">
        <v>282</v>
      </c>
      <c r="C37" s="2">
        <v>222</v>
      </c>
      <c r="D37" s="2">
        <v>209</v>
      </c>
      <c r="E37" s="2">
        <v>183</v>
      </c>
      <c r="F37" s="2">
        <f>C37-E37</f>
        <v>39</v>
      </c>
      <c r="G37" s="2">
        <f>B37-C37</f>
        <v>60</v>
      </c>
      <c r="H37" s="2">
        <f>D37-E37</f>
        <v>26</v>
      </c>
      <c r="I37" s="2">
        <f t="shared" si="0"/>
        <v>34</v>
      </c>
      <c r="J37" s="5">
        <f t="shared" si="1"/>
        <v>82.554954954954951</v>
      </c>
      <c r="K37" s="5">
        <f t="shared" si="2"/>
        <v>70.554954954954951</v>
      </c>
      <c r="L37" s="5">
        <f>E37/3.33</f>
        <v>54.954954954954957</v>
      </c>
      <c r="M37" s="2">
        <f>F37/2.5</f>
        <v>15.6</v>
      </c>
      <c r="N37" s="2">
        <f>G37/5</f>
        <v>12</v>
      </c>
      <c r="O37" s="4">
        <f t="shared" si="3"/>
        <v>0.43333333333333335</v>
      </c>
      <c r="P37" s="4">
        <f t="shared" si="4"/>
        <v>0.56666666666666665</v>
      </c>
    </row>
    <row r="38" spans="1:16" x14ac:dyDescent="0.35">
      <c r="A38" s="2">
        <v>2009</v>
      </c>
      <c r="B38" s="2">
        <v>286</v>
      </c>
      <c r="C38" s="2">
        <v>226</v>
      </c>
      <c r="D38" s="2">
        <v>215</v>
      </c>
      <c r="E38" s="2">
        <v>191</v>
      </c>
      <c r="F38" s="2">
        <f>C38-E38</f>
        <v>35</v>
      </c>
      <c r="G38" s="2">
        <f>B38-C38</f>
        <v>60</v>
      </c>
      <c r="H38" s="2">
        <f>D38-E38</f>
        <v>24</v>
      </c>
      <c r="I38" s="2">
        <f t="shared" si="0"/>
        <v>36</v>
      </c>
      <c r="J38" s="5">
        <f t="shared" si="1"/>
        <v>83.357357357357358</v>
      </c>
      <c r="K38" s="5">
        <f t="shared" si="2"/>
        <v>71.357357357357358</v>
      </c>
      <c r="L38" s="5">
        <f>E38/3.33</f>
        <v>57.357357357357358</v>
      </c>
      <c r="M38" s="2">
        <f>F38/2.5</f>
        <v>14</v>
      </c>
      <c r="N38" s="2">
        <f>G38/5</f>
        <v>12</v>
      </c>
      <c r="O38" s="4">
        <f t="shared" si="3"/>
        <v>0.4</v>
      </c>
      <c r="P38" s="4">
        <f t="shared" si="4"/>
        <v>0.6</v>
      </c>
    </row>
    <row r="39" spans="1:16" x14ac:dyDescent="0.35">
      <c r="A39" s="2">
        <v>2010</v>
      </c>
      <c r="B39" s="2">
        <v>267</v>
      </c>
      <c r="C39" s="2">
        <v>213</v>
      </c>
      <c r="D39" s="2">
        <v>206</v>
      </c>
      <c r="E39" s="2">
        <v>178</v>
      </c>
      <c r="F39" s="2">
        <f>C39-E39</f>
        <v>35</v>
      </c>
      <c r="G39" s="2">
        <f>B39-C39</f>
        <v>54</v>
      </c>
      <c r="H39" s="2">
        <f>D39-E39</f>
        <v>28</v>
      </c>
      <c r="I39" s="2">
        <f t="shared" si="0"/>
        <v>26</v>
      </c>
      <c r="J39" s="5">
        <f t="shared" si="1"/>
        <v>78.253453453453446</v>
      </c>
      <c r="K39" s="5">
        <f t="shared" si="2"/>
        <v>67.453453453453449</v>
      </c>
      <c r="L39" s="5">
        <f>E39/3.33</f>
        <v>53.453453453453456</v>
      </c>
      <c r="M39" s="2">
        <f>F39/2.5</f>
        <v>14</v>
      </c>
      <c r="N39" s="2">
        <f>G39/5</f>
        <v>10.8</v>
      </c>
      <c r="O39" s="4">
        <f t="shared" si="3"/>
        <v>0.51851851851851849</v>
      </c>
      <c r="P39" s="4">
        <f t="shared" si="4"/>
        <v>0.48148148148148145</v>
      </c>
    </row>
    <row r="40" spans="1:16" x14ac:dyDescent="0.35">
      <c r="A40" s="2">
        <v>2011</v>
      </c>
      <c r="B40" s="2">
        <v>249</v>
      </c>
      <c r="C40" s="2">
        <v>199</v>
      </c>
      <c r="D40" s="2">
        <v>198</v>
      </c>
      <c r="E40" s="2">
        <v>179</v>
      </c>
      <c r="F40" s="2">
        <f>C40-E40</f>
        <v>20</v>
      </c>
      <c r="G40" s="2">
        <f>B40-C40</f>
        <v>50</v>
      </c>
      <c r="H40" s="2">
        <f>D40-E40</f>
        <v>19</v>
      </c>
      <c r="I40" s="2">
        <f t="shared" si="0"/>
        <v>31</v>
      </c>
      <c r="J40" s="5">
        <f t="shared" si="1"/>
        <v>71.753753753753756</v>
      </c>
      <c r="K40" s="5">
        <f t="shared" si="2"/>
        <v>61.753753753753756</v>
      </c>
      <c r="L40" s="5">
        <f>E40/3.33</f>
        <v>53.753753753753756</v>
      </c>
      <c r="M40" s="2">
        <f>F40/2.5</f>
        <v>8</v>
      </c>
      <c r="N40" s="2">
        <f>G40/5</f>
        <v>10</v>
      </c>
      <c r="O40" s="4">
        <f t="shared" si="3"/>
        <v>0.38</v>
      </c>
      <c r="P40" s="4">
        <f t="shared" si="4"/>
        <v>0.62</v>
      </c>
    </row>
    <row r="41" spans="1:16" x14ac:dyDescent="0.35">
      <c r="A41" s="2">
        <v>2012</v>
      </c>
      <c r="B41" s="2">
        <v>284</v>
      </c>
      <c r="C41" s="2">
        <v>202</v>
      </c>
      <c r="D41" s="2">
        <v>222</v>
      </c>
      <c r="E41" s="2">
        <v>178</v>
      </c>
      <c r="F41" s="2">
        <f>C41-E41</f>
        <v>24</v>
      </c>
      <c r="G41" s="2">
        <f>B41-C41</f>
        <v>82</v>
      </c>
      <c r="H41" s="2">
        <f>D41-E41</f>
        <v>44</v>
      </c>
      <c r="I41" s="2">
        <f t="shared" si="0"/>
        <v>38</v>
      </c>
      <c r="J41" s="5">
        <f t="shared" si="1"/>
        <v>79.453453453453449</v>
      </c>
      <c r="K41" s="5">
        <f t="shared" si="2"/>
        <v>63.053453453453457</v>
      </c>
      <c r="L41" s="5">
        <f>E41/3.33</f>
        <v>53.453453453453456</v>
      </c>
      <c r="M41" s="2">
        <f>F41/2.5</f>
        <v>9.6</v>
      </c>
      <c r="N41" s="2">
        <f>G41/5</f>
        <v>16.399999999999999</v>
      </c>
      <c r="O41" s="4">
        <f t="shared" si="3"/>
        <v>0.53658536585365857</v>
      </c>
      <c r="P41" s="4">
        <f t="shared" si="4"/>
        <v>0.46341463414634149</v>
      </c>
    </row>
    <row r="42" spans="1:16" x14ac:dyDescent="0.35">
      <c r="A42" s="2">
        <v>2013</v>
      </c>
      <c r="B42" s="2">
        <v>270</v>
      </c>
      <c r="C42" s="2">
        <v>210</v>
      </c>
      <c r="D42" s="2">
        <v>207</v>
      </c>
      <c r="E42" s="2">
        <v>179</v>
      </c>
      <c r="F42" s="2">
        <f>C42-E42</f>
        <v>31</v>
      </c>
      <c r="G42" s="2">
        <f>B42-C42</f>
        <v>60</v>
      </c>
      <c r="H42" s="2">
        <f>D42-E42</f>
        <v>28</v>
      </c>
      <c r="I42" s="2">
        <f t="shared" si="0"/>
        <v>32</v>
      </c>
      <c r="J42" s="5">
        <f t="shared" si="1"/>
        <v>78.153753753753762</v>
      </c>
      <c r="K42" s="5">
        <f t="shared" si="2"/>
        <v>66.153753753753762</v>
      </c>
      <c r="L42" s="5">
        <f>E42/3.33</f>
        <v>53.753753753753756</v>
      </c>
      <c r="M42" s="2">
        <f>F42/2.5</f>
        <v>12.4</v>
      </c>
      <c r="N42" s="2">
        <f>G42/5</f>
        <v>12</v>
      </c>
      <c r="O42" s="4">
        <f t="shared" si="3"/>
        <v>0.46666666666666667</v>
      </c>
      <c r="P42" s="4">
        <f t="shared" si="4"/>
        <v>0.53333333333333333</v>
      </c>
    </row>
    <row r="43" spans="1:16" x14ac:dyDescent="0.35">
      <c r="A43" s="2">
        <v>2014</v>
      </c>
      <c r="B43" s="2">
        <v>260</v>
      </c>
      <c r="C43" s="2">
        <v>202</v>
      </c>
      <c r="D43" s="2">
        <v>204</v>
      </c>
      <c r="E43" s="2">
        <v>172</v>
      </c>
      <c r="F43" s="2">
        <f>C43-E43</f>
        <v>30</v>
      </c>
      <c r="G43" s="2">
        <f>B43-C43</f>
        <v>58</v>
      </c>
      <c r="H43" s="2">
        <f>D43-E43</f>
        <v>32</v>
      </c>
      <c r="I43" s="2">
        <f t="shared" si="0"/>
        <v>26</v>
      </c>
      <c r="J43" s="5">
        <f t="shared" si="1"/>
        <v>75.251651651651642</v>
      </c>
      <c r="K43" s="5">
        <f t="shared" si="2"/>
        <v>63.651651651651648</v>
      </c>
      <c r="L43" s="5">
        <f>E43/3.33</f>
        <v>51.651651651651648</v>
      </c>
      <c r="M43" s="2">
        <f>F43/2.5</f>
        <v>12</v>
      </c>
      <c r="N43" s="2">
        <f>G43/5</f>
        <v>11.6</v>
      </c>
      <c r="O43" s="4">
        <f t="shared" si="3"/>
        <v>0.55172413793103448</v>
      </c>
      <c r="P43" s="4">
        <f t="shared" si="4"/>
        <v>0.44827586206896552</v>
      </c>
    </row>
    <row r="44" spans="1:16" x14ac:dyDescent="0.35">
      <c r="A44" s="2">
        <v>2015</v>
      </c>
      <c r="B44" s="2">
        <v>283</v>
      </c>
      <c r="C44" s="2">
        <v>216</v>
      </c>
      <c r="D44" s="2">
        <v>212</v>
      </c>
      <c r="E44" s="2">
        <v>180</v>
      </c>
      <c r="F44" s="2">
        <f>C44-E44</f>
        <v>36</v>
      </c>
      <c r="G44" s="2">
        <f>B44-C44</f>
        <v>67</v>
      </c>
      <c r="H44" s="2">
        <f>D44-E44</f>
        <v>32</v>
      </c>
      <c r="I44" s="2">
        <f t="shared" si="0"/>
        <v>35</v>
      </c>
      <c r="J44" s="5">
        <f t="shared" si="1"/>
        <v>81.85405405405406</v>
      </c>
      <c r="K44" s="5">
        <f t="shared" si="2"/>
        <v>68.454054054054055</v>
      </c>
      <c r="L44" s="5">
        <f>E44/3.33</f>
        <v>54.054054054054056</v>
      </c>
      <c r="M44" s="2">
        <f>F44/2.5</f>
        <v>14.4</v>
      </c>
      <c r="N44" s="2">
        <f>G44/5</f>
        <v>13.4</v>
      </c>
      <c r="O44" s="4">
        <f t="shared" si="3"/>
        <v>0.47761194029850745</v>
      </c>
      <c r="P44" s="4">
        <f t="shared" si="4"/>
        <v>0.52238805970149249</v>
      </c>
    </row>
    <row r="45" spans="1:16" x14ac:dyDescent="0.35">
      <c r="A45" s="2">
        <v>2016</v>
      </c>
      <c r="B45" s="2">
        <v>292</v>
      </c>
      <c r="C45" s="2">
        <v>217</v>
      </c>
      <c r="D45" s="2">
        <v>207</v>
      </c>
      <c r="E45" s="2">
        <v>171</v>
      </c>
      <c r="F45" s="2">
        <f>C45-E45</f>
        <v>46</v>
      </c>
      <c r="G45" s="2">
        <f>B45-C45</f>
        <v>75</v>
      </c>
      <c r="H45" s="2">
        <f>D45-E45</f>
        <v>36</v>
      </c>
      <c r="I45" s="2">
        <f t="shared" si="0"/>
        <v>39</v>
      </c>
      <c r="J45" s="5">
        <f t="shared" si="1"/>
        <v>84.751351351351346</v>
      </c>
      <c r="K45" s="5">
        <f t="shared" si="2"/>
        <v>69.751351351351346</v>
      </c>
      <c r="L45" s="5">
        <f>E45/3.33</f>
        <v>51.351351351351347</v>
      </c>
      <c r="M45" s="2">
        <f>F45/2.5</f>
        <v>18.399999999999999</v>
      </c>
      <c r="N45" s="2">
        <f>G45/5</f>
        <v>15</v>
      </c>
      <c r="O45" s="4">
        <f t="shared" si="3"/>
        <v>0.48</v>
      </c>
      <c r="P45" s="4">
        <f t="shared" si="4"/>
        <v>0.52</v>
      </c>
    </row>
    <row r="46" spans="1:16" x14ac:dyDescent="0.35">
      <c r="A46" s="2">
        <v>2017</v>
      </c>
      <c r="B46" s="2">
        <v>264</v>
      </c>
      <c r="C46" s="2">
        <v>212</v>
      </c>
      <c r="D46" s="2">
        <v>203</v>
      </c>
      <c r="E46" s="2">
        <v>174</v>
      </c>
      <c r="F46" s="2">
        <f>C46-E46</f>
        <v>38</v>
      </c>
      <c r="G46" s="2">
        <f>B46-C46</f>
        <v>52</v>
      </c>
      <c r="H46" s="2">
        <f>D46-E46</f>
        <v>29</v>
      </c>
      <c r="I46" s="2">
        <f t="shared" si="0"/>
        <v>23</v>
      </c>
      <c r="J46" s="5">
        <f t="shared" si="1"/>
        <v>77.852252252252256</v>
      </c>
      <c r="K46" s="5">
        <f t="shared" si="2"/>
        <v>67.452252252252251</v>
      </c>
      <c r="L46" s="5">
        <f>E46/3.33</f>
        <v>52.252252252252248</v>
      </c>
      <c r="M46" s="2">
        <f>F46/2.5</f>
        <v>15.2</v>
      </c>
      <c r="N46" s="2">
        <f>G46/5</f>
        <v>10.4</v>
      </c>
      <c r="O46" s="4">
        <f t="shared" si="3"/>
        <v>0.55769230769230771</v>
      </c>
      <c r="P46" s="4">
        <f t="shared" si="4"/>
        <v>0.44230769230769229</v>
      </c>
    </row>
    <row r="47" spans="1:16" x14ac:dyDescent="0.35">
      <c r="A47" s="2">
        <v>2018</v>
      </c>
      <c r="B47" s="2">
        <v>239</v>
      </c>
      <c r="C47" s="2">
        <v>188</v>
      </c>
      <c r="D47" s="2">
        <v>180</v>
      </c>
      <c r="E47" s="2">
        <v>156</v>
      </c>
      <c r="F47" s="2">
        <f>C47-E47</f>
        <v>32</v>
      </c>
      <c r="G47" s="2">
        <f>B47-C47</f>
        <v>51</v>
      </c>
      <c r="H47" s="2">
        <f>D47-E47</f>
        <v>24</v>
      </c>
      <c r="I47" s="2">
        <f t="shared" si="0"/>
        <v>27</v>
      </c>
      <c r="J47" s="5">
        <f t="shared" si="1"/>
        <v>69.846846846846844</v>
      </c>
      <c r="K47" s="5">
        <f t="shared" si="2"/>
        <v>59.646846846846842</v>
      </c>
      <c r="L47" s="5">
        <f>E47/3.33</f>
        <v>46.846846846846844</v>
      </c>
      <c r="M47" s="2">
        <f>F47/2.5</f>
        <v>12.8</v>
      </c>
      <c r="N47" s="2">
        <f>G47/5</f>
        <v>10.199999999999999</v>
      </c>
      <c r="O47" s="4">
        <f t="shared" si="3"/>
        <v>0.47058823529411764</v>
      </c>
      <c r="P47" s="4">
        <f t="shared" si="4"/>
        <v>0.52941176470588236</v>
      </c>
    </row>
    <row r="48" spans="1:16" x14ac:dyDescent="0.35">
      <c r="A48" s="2">
        <v>2019</v>
      </c>
      <c r="B48" s="2">
        <v>236</v>
      </c>
      <c r="C48" s="2">
        <v>186</v>
      </c>
      <c r="D48" s="2">
        <v>189</v>
      </c>
      <c r="E48" s="2">
        <v>162</v>
      </c>
      <c r="F48" s="2">
        <f>C48-E48</f>
        <v>24</v>
      </c>
      <c r="G48" s="2">
        <f>B48-C48</f>
        <v>50</v>
      </c>
      <c r="H48" s="2">
        <f>D48-E48</f>
        <v>27</v>
      </c>
      <c r="I48" s="2">
        <f t="shared" si="0"/>
        <v>23</v>
      </c>
      <c r="J48" s="5">
        <f t="shared" si="1"/>
        <v>68.24864864864864</v>
      </c>
      <c r="K48" s="5">
        <f t="shared" si="2"/>
        <v>58.248648648648647</v>
      </c>
      <c r="L48" s="5">
        <f>E48/3.33</f>
        <v>48.648648648648646</v>
      </c>
      <c r="M48" s="2">
        <f>F48/2.5</f>
        <v>9.6</v>
      </c>
      <c r="N48" s="2">
        <f>G48/5</f>
        <v>10</v>
      </c>
      <c r="O48" s="4">
        <f t="shared" si="3"/>
        <v>0.54</v>
      </c>
      <c r="P48" s="4">
        <f t="shared" si="4"/>
        <v>0.46</v>
      </c>
    </row>
    <row r="49" spans="1:16" x14ac:dyDescent="0.35">
      <c r="A49" s="2">
        <v>2020</v>
      </c>
      <c r="B49" s="2">
        <v>292</v>
      </c>
      <c r="C49" s="2">
        <v>201</v>
      </c>
      <c r="D49" s="2">
        <v>214</v>
      </c>
      <c r="E49" s="2">
        <v>168</v>
      </c>
      <c r="F49" s="2">
        <f>C49-E49</f>
        <v>33</v>
      </c>
      <c r="G49" s="2">
        <f>B49-C49</f>
        <v>91</v>
      </c>
      <c r="H49" s="2">
        <f>D49-E49</f>
        <v>46</v>
      </c>
      <c r="I49" s="2">
        <f t="shared" si="0"/>
        <v>45</v>
      </c>
      <c r="J49" s="5">
        <f t="shared" si="1"/>
        <v>81.850450450450452</v>
      </c>
      <c r="K49" s="5">
        <f t="shared" si="2"/>
        <v>63.65045045045045</v>
      </c>
      <c r="L49" s="5">
        <f>E49/3.33</f>
        <v>50.450450450450447</v>
      </c>
      <c r="M49" s="2">
        <f>F49/2.5</f>
        <v>13.2</v>
      </c>
      <c r="N49" s="2">
        <f>G49/5</f>
        <v>18.2</v>
      </c>
      <c r="O49" s="4">
        <f t="shared" si="3"/>
        <v>0.50549450549450547</v>
      </c>
      <c r="P49" s="4">
        <f t="shared" si="4"/>
        <v>0.49450549450549453</v>
      </c>
    </row>
    <row r="50" spans="1:16" x14ac:dyDescent="0.35">
      <c r="A50" s="2">
        <v>2021</v>
      </c>
      <c r="B50" s="2">
        <v>277</v>
      </c>
      <c r="C50" s="2">
        <v>220</v>
      </c>
      <c r="D50" s="2">
        <v>206</v>
      </c>
      <c r="E50" s="2">
        <v>178</v>
      </c>
      <c r="F50" s="2">
        <f>C50-E50</f>
        <v>42</v>
      </c>
      <c r="G50" s="2">
        <f>B50-C50</f>
        <v>57</v>
      </c>
      <c r="H50" s="2">
        <f>D50-E50</f>
        <v>28</v>
      </c>
      <c r="I50" s="2">
        <f t="shared" si="0"/>
        <v>29</v>
      </c>
      <c r="J50" s="5">
        <f t="shared" si="1"/>
        <v>81.653453453453466</v>
      </c>
      <c r="K50" s="5">
        <f t="shared" si="2"/>
        <v>70.25345345345346</v>
      </c>
      <c r="L50" s="5">
        <f>E50/3.33</f>
        <v>53.453453453453456</v>
      </c>
      <c r="M50" s="2">
        <f>F50/2.5</f>
        <v>16.8</v>
      </c>
      <c r="N50" s="2">
        <f>G50/5</f>
        <v>11.4</v>
      </c>
      <c r="O50" s="4">
        <f t="shared" si="3"/>
        <v>0.49122807017543857</v>
      </c>
      <c r="P50" s="4">
        <f t="shared" si="4"/>
        <v>0.50877192982456143</v>
      </c>
    </row>
    <row r="51" spans="1:16" x14ac:dyDescent="0.35">
      <c r="A51" s="2">
        <v>2022</v>
      </c>
      <c r="B51" s="2">
        <v>265</v>
      </c>
      <c r="C51" s="2">
        <v>202</v>
      </c>
      <c r="D51" s="2">
        <v>191</v>
      </c>
      <c r="E51" s="2">
        <v>163</v>
      </c>
      <c r="F51" s="2">
        <f>C51-E51</f>
        <v>39</v>
      </c>
      <c r="G51" s="2">
        <f>B51-C51</f>
        <v>63</v>
      </c>
      <c r="H51" s="2">
        <f>D51-E51</f>
        <v>28</v>
      </c>
      <c r="I51" s="2">
        <f t="shared" si="0"/>
        <v>35</v>
      </c>
      <c r="J51" s="5">
        <f t="shared" si="1"/>
        <v>77.148948948948942</v>
      </c>
      <c r="K51" s="5">
        <f t="shared" si="2"/>
        <v>64.548948948948947</v>
      </c>
      <c r="L51" s="5">
        <f>E51/3.33</f>
        <v>48.948948948948946</v>
      </c>
      <c r="M51" s="2">
        <f>F51/2.5</f>
        <v>15.6</v>
      </c>
      <c r="N51" s="2">
        <f>G51/5</f>
        <v>12.6</v>
      </c>
      <c r="O51" s="4">
        <f t="shared" si="3"/>
        <v>0.44444444444444442</v>
      </c>
      <c r="P51" s="4">
        <f t="shared" si="4"/>
        <v>0.55555555555555558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StudyAreaPop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Hayward Wong</dc:creator>
  <cp:lastModifiedBy>Hayward Wong</cp:lastModifiedBy>
  <dcterms:created xsi:type="dcterms:W3CDTF">2024-05-16T14:15:34Z</dcterms:created>
  <dcterms:modified xsi:type="dcterms:W3CDTF">2024-05-16T15:44:58Z</dcterms:modified>
</cp:coreProperties>
</file>