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oftware Testing Test 1\DCS Syllabus 14May 2020\Fatihah\BoSE\Yunn Yunn version\"/>
    </mc:Choice>
  </mc:AlternateContent>
  <xr:revisionPtr revIDLastSave="0" documentId="13_ncr:1_{F79B97A3-55C2-4CDA-B5D2-8B462616804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TSE2133" sheetId="1" r:id="rId1"/>
  </sheets>
  <externalReferences>
    <externalReference r:id="rId2"/>
  </externalReferences>
  <definedNames>
    <definedName name="_xlnm.Print_Area" localSheetId="0">BTSE2133!$B$4:$Q$65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Q55" i="1" l="1"/>
  <c r="Q56" i="1" s="1"/>
  <c r="Q50" i="1"/>
  <c r="Q49" i="1"/>
  <c r="Q48" i="1"/>
  <c r="Q47" i="1"/>
  <c r="Q42" i="1"/>
  <c r="Q41" i="1"/>
  <c r="Q40" i="1"/>
  <c r="Q39" i="1"/>
  <c r="Q38" i="1"/>
  <c r="Q37" i="1"/>
  <c r="Q36" i="1"/>
  <c r="Q51" i="1" l="1"/>
  <c r="Q43" i="1"/>
  <c r="Q58" i="1" l="1"/>
  <c r="Q59" i="1" s="1"/>
  <c r="D11" i="1" s="1"/>
</calcChain>
</file>

<file path=xl/sharedStrings.xml><?xml version="1.0" encoding="utf-8"?>
<sst xmlns="http://schemas.openxmlformats.org/spreadsheetml/2006/main" count="107" uniqueCount="98">
  <si>
    <t>Back</t>
  </si>
  <si>
    <t>1.         </t>
  </si>
  <si>
    <t>Name of Course :</t>
  </si>
  <si>
    <t>Course Code :</t>
  </si>
  <si>
    <t>2.        </t>
  </si>
  <si>
    <t>Synopsis :</t>
  </si>
  <si>
    <t>3.        </t>
  </si>
  <si>
    <t xml:space="preserve">Name(s) of academic staff : 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</si>
  <si>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</si>
  <si>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</si>
  <si>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</si>
  <si>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</si>
  <si>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</si>
  <si>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</si>
  <si>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</si>
  <si>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</si>
  <si>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</si>
  <si>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</si>
  <si>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</si>
  <si>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CLO2</t>
  </si>
  <si>
    <t>CLO3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</si>
  <si>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</si>
  <si>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</si>
  <si>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</si>
  <si>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</si>
  <si>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</si>
  <si>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</si>
  <si>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</si>
  <si>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</si>
  <si>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</si>
  <si>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</si>
  <si>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</si>
  <si>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</si>
  <si>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</si>
  <si>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</si>
  <si>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</si>
  <si>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</si>
  <si>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</si>
  <si>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</si>
  <si>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</si>
  <si>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</si>
  <si>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</si>
  <si>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</si>
  <si>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Ethics, professionalism and humanities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</si>
  <si>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</si>
  <si>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</si>
  <si>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</si>
  <si>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</si>
  <si>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</si>
  <si>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</si>
  <si>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</si>
  <si>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</si>
  <si>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</si>
  <si>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</si>
  <si>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</si>
  <si>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</si>
  <si>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</si>
  <si>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</si>
  <si>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t>Total</t>
  </si>
  <si>
    <t>Continuous Assessment</t>
  </si>
  <si>
    <t xml:space="preserve">Percentage (%) </t>
  </si>
  <si>
    <t>F2F</t>
  </si>
  <si>
    <t>NF2F</t>
  </si>
  <si>
    <t>Assignments</t>
  </si>
  <si>
    <t>Test 1</t>
  </si>
  <si>
    <t>Test 2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</si>
  <si>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</si>
  <si>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</si>
  <si>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</si>
  <si>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</si>
  <si>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</si>
  <si>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</si>
  <si>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</si>
  <si>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</si>
  <si>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</si>
  <si>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</si>
  <si>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Noor Fatihah bt Mazlam</t>
  </si>
  <si>
    <t>Lecture, discussion and tutorial.</t>
  </si>
  <si>
    <t xml:space="preserve">Knowledge and comprehension - </t>
  </si>
  <si>
    <t>Software Evolution and Maintenance</t>
  </si>
  <si>
    <t>BTSE 2153</t>
  </si>
  <si>
    <t xml:space="preserve">The rationales of the course are as follows:
• Study fundamental concepts related to software evolution and software maintenance.
• Learn how to construct a higher level abstraction of the system through the process of reverse reengineering.
• Provide an opportunity for students to learn the processes involved in software evolution and maintenance.
</t>
  </si>
  <si>
    <t xml:space="preserve">1. Software Evolution and Maintenance in a Context
• Define software evolution and maintenance
• History and challenges of software evolution 
• Why software maintenance needed
</t>
  </si>
  <si>
    <t xml:space="preserve">2. Evolution of Software Systems
• SPE taxonomy
• Laws of software evolution
• Evolution of FOSS systems
</t>
  </si>
  <si>
    <t xml:space="preserve">3. Maintenance Process and Management
• The software maintenance process
• Change requests management
• Version and release management issues
• Maintenance process models
</t>
  </si>
  <si>
    <t xml:space="preserve">4. Understanding and Analyzing Software Evolution
• Identified and removing software clones
• Analyzing software repositories to understand software evolution
</t>
  </si>
  <si>
    <t xml:space="preserve">5. Reengineering of Legacy System
• Migration of legacy information system
• Architectural transformation
• Version and release management issues
• Legacy systems structure, definitions, and design
</t>
  </si>
  <si>
    <t xml:space="preserve">6. Evolution and Maintenance Model
• Reuse oriented model
• Software configuration management
</t>
  </si>
  <si>
    <t xml:space="preserve">7. Software Reengineering
• General model of software reengineering
• Reengineering process
• Techniques used of reverse engineering
</t>
  </si>
  <si>
    <t xml:space="preserve">8. Software Reuse
• Software reusability definition
• Software reuse and maintainability issues
• Reusable components
</t>
  </si>
  <si>
    <t>none</t>
  </si>
  <si>
    <t>References : (include required and further readings, and should be the most current)</t>
  </si>
  <si>
    <t>BTSE2003 Software Engineering</t>
  </si>
  <si>
    <t>Assignment, mid-term test ,group project, and final exam.</t>
  </si>
  <si>
    <t xml:space="preserve">• Main references supporting the course:
Priyadarshi, Kshirasagar. Software Evolution and Maintenance. 1st Edition. New York: Willey,2014
• Additional references supporting the course:
Tom Mens,  Alexander Serebrenik and Anthony Cleve. Evolving Software Systems, 2014 Edition. New York: Springer, 2014.
</t>
  </si>
  <si>
    <t>Classify the related issues that drive software evolution and maintenance. (C2, PLO1)</t>
  </si>
  <si>
    <t>Demonstrate the processes involved in software evolution and maintenance. (C3, PLO7)</t>
  </si>
  <si>
    <t>Identify reengineering techniques for software migration and abstraction. (C4, PLO1)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</si>
</sst>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0" fillId="2" borderId="37" xfId="0" applyFont="1" applyFill="1" applyBorder="1" applyAlignment="1" applyProtection="1">
      <alignment horizontal="center" vertical="center" wrapText="1"/>
      <protection locked="0"/>
    </xf>
    <xf numFmtId="0" fontId="0" fillId="3" borderId="38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44" xfId="0" applyFont="1" applyFill="1" applyBorder="1" applyAlignment="1">
      <alignment horizontal="center" vertical="center" wrapText="1"/>
    </xf>
    <xf numFmtId="0" fontId="0" fillId="3" borderId="45" xfId="0" applyFont="1" applyFill="1" applyBorder="1" applyAlignment="1">
      <alignment horizontal="center" vertical="center" wrapText="1"/>
    </xf>
    <xf numFmtId="0" fontId="0" fillId="2" borderId="45" xfId="0" applyFont="1" applyFill="1" applyBorder="1" applyAlignment="1" applyProtection="1">
      <alignment horizontal="center" vertical="center" wrapText="1"/>
      <protection locked="0"/>
    </xf>
    <xf numFmtId="0" fontId="0" fillId="3" borderId="5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/>
    <xf numFmtId="0" fontId="0" fillId="2" borderId="2" xfId="0" applyFont="1" applyFill="1" applyBorder="1"/>
    <xf numFmtId="0" fontId="0" fillId="3" borderId="1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3" borderId="9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2" borderId="16" xfId="0" applyFont="1" applyFill="1" applyBorder="1" applyAlignment="1" applyProtection="1">
      <alignment horizontal="left" vertical="top" wrapText="1"/>
      <protection locked="0"/>
    </xf>
    <xf numFmtId="0" fontId="0" fillId="2" borderId="17" xfId="0" applyFont="1" applyFill="1" applyBorder="1" applyAlignment="1" applyProtection="1">
      <alignment horizontal="left" vertical="top" wrapText="1"/>
      <protection locked="0"/>
    </xf>
    <xf numFmtId="0" fontId="0" fillId="2" borderId="18" xfId="0" applyFont="1" applyFill="1" applyBorder="1" applyAlignment="1" applyProtection="1">
      <alignment horizontal="left" vertical="top" wrapText="1"/>
      <protection locked="0"/>
    </xf>
    <xf numFmtId="0" fontId="0" fillId="2" borderId="19" xfId="0" applyFont="1" applyFill="1" applyBorder="1" applyAlignment="1" applyProtection="1">
      <alignment horizontal="left" vertical="top" wrapText="1"/>
      <protection locked="0"/>
    </xf>
    <xf numFmtId="0" fontId="0" fillId="2" borderId="20" xfId="0" applyFont="1" applyFill="1" applyBorder="1" applyAlignment="1" applyProtection="1">
      <alignment horizontal="left" vertical="top" wrapText="1"/>
      <protection locked="0"/>
    </xf>
    <xf numFmtId="0" fontId="0" fillId="2" borderId="21" xfId="0" applyFont="1" applyFill="1" applyBorder="1" applyAlignment="1" applyProtection="1">
      <alignment horizontal="left" vertical="top" wrapText="1"/>
      <protection locked="0"/>
    </xf>
    <xf numFmtId="0" fontId="0" fillId="2" borderId="22" xfId="0" applyFont="1" applyFill="1" applyBorder="1" applyAlignment="1" applyProtection="1">
      <alignment horizontal="left" vertical="top" wrapText="1"/>
      <protection locked="0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8" fillId="2" borderId="20" xfId="0" applyFont="1" applyFill="1" applyBorder="1" applyAlignment="1" applyProtection="1">
      <alignment horizontal="left" vertical="top" wrapText="1"/>
      <protection locked="0"/>
    </xf>
    <xf numFmtId="0" fontId="9" fillId="2" borderId="21" xfId="0" applyFont="1" applyFill="1" applyBorder="1" applyAlignment="1" applyProtection="1">
      <alignment horizontal="left" vertical="top" wrapText="1"/>
      <protection locked="0"/>
    </xf>
    <xf numFmtId="0" fontId="9" fillId="2" borderId="22" xfId="0" applyFont="1" applyFill="1" applyBorder="1" applyAlignment="1" applyProtection="1">
      <alignment horizontal="left" vertical="top" wrapText="1"/>
      <protection locked="0"/>
    </xf>
    <xf numFmtId="0" fontId="1" fillId="3" borderId="27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9" fillId="2" borderId="3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left" vertical="top" wrapText="1"/>
      <protection locked="0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40" xfId="0" applyFont="1" applyFill="1" applyBorder="1" applyAlignment="1" applyProtection="1">
      <alignment horizontal="center" vertical="center" wrapText="1"/>
      <protection locked="0"/>
    </xf>
    <xf numFmtId="0" fontId="0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3" xfId="0" applyFon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9" fillId="2" borderId="6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left" vertical="top"/>
      <protection locked="0"/>
    </xf>
    <xf numFmtId="0" fontId="9" fillId="2" borderId="8" xfId="0" applyFont="1" applyFill="1" applyBorder="1" applyAlignment="1" applyProtection="1">
      <alignment horizontal="left" vertical="top"/>
      <protection locked="0"/>
    </xf>
    <xf numFmtId="0" fontId="9" fillId="2" borderId="10" xfId="0" applyFont="1" applyFill="1" applyBorder="1" applyAlignment="1" applyProtection="1">
      <alignment horizontal="left" vertical="top"/>
      <protection locked="0"/>
    </xf>
    <xf numFmtId="0" fontId="9" fillId="2" borderId="0" xfId="0" applyFont="1" applyFill="1" applyBorder="1" applyAlignment="1" applyProtection="1">
      <alignment horizontal="left" vertical="top"/>
      <protection locked="0"/>
    </xf>
    <xf numFmtId="0" fontId="9" fillId="2" borderId="11" xfId="0" applyFont="1" applyFill="1" applyBorder="1" applyAlignment="1" applyProtection="1">
      <alignment horizontal="left" vertical="top"/>
      <protection locked="0"/>
    </xf>
    <xf numFmtId="0" fontId="9" fillId="2" borderId="12" xfId="0" applyFont="1" applyFill="1" applyBorder="1" applyAlignment="1" applyProtection="1">
      <alignment horizontal="left" vertical="top"/>
      <protection locked="0"/>
    </xf>
    <xf numFmtId="0" fontId="9" fillId="2" borderId="13" xfId="0" applyFont="1" applyFill="1" applyBorder="1" applyAlignment="1" applyProtection="1">
      <alignment horizontal="left" vertical="top"/>
      <protection locked="0"/>
    </xf>
    <xf numFmtId="0" fontId="9" fillId="2" borderId="14" xfId="0" applyFont="1" applyFill="1" applyBorder="1" applyAlignment="1" applyProtection="1">
      <alignment horizontal="left" vertical="top"/>
      <protection locked="0"/>
    </xf>
    <xf numFmtId="0" fontId="0" fillId="2" borderId="46" xfId="0" applyFont="1" applyFill="1" applyBorder="1" applyAlignment="1" applyProtection="1">
      <alignment horizontal="left" vertical="top" wrapText="1"/>
      <protection locked="0"/>
    </xf>
    <xf numFmtId="0" fontId="0" fillId="2" borderId="47" xfId="0" applyFont="1" applyFill="1" applyBorder="1" applyAlignment="1" applyProtection="1">
      <alignment horizontal="left" vertical="top" wrapText="1"/>
      <protection locked="0"/>
    </xf>
    <xf numFmtId="0" fontId="0" fillId="2" borderId="46" xfId="0" applyFont="1" applyFill="1" applyBorder="1" applyAlignment="1" applyProtection="1">
      <alignment horizontal="center" vertical="center" wrapText="1"/>
      <protection locked="0"/>
    </xf>
    <xf numFmtId="0" fontId="0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48" xfId="0" applyFont="1" applyFill="1" applyBorder="1" applyAlignment="1" applyProtection="1">
      <alignment horizontal="center" vertical="center" wrapText="1"/>
      <protection locked="0"/>
    </xf>
    <xf numFmtId="0" fontId="0" fillId="2" borderId="49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9" fillId="2" borderId="15" xfId="0" applyFont="1" applyFill="1" applyBorder="1" applyAlignment="1" applyProtection="1">
      <alignment horizontal="left"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CS\Syllabus%20CS%20-%20(New,%202017)\Dr.%20Sim\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71"/>
  <sheetViews>
    <sheetView tabSelected="1" topLeftCell="A5" zoomScale="85" zoomScaleNormal="85" workbookViewId="0">
      <selection activeCell="D16" sqref="D16:Q16"/>
    </sheetView>
  </sheetViews>
  <sheetFormatPr defaultColWidth="8.7109375" defaultRowHeight="15" x14ac:dyDescent="0.25"/>
  <cols>
    <col min="1" max="1" width="2.140625" style="3" customWidth="1"/>
    <col min="2" max="2" width="4.42578125" style="4" customWidth="1"/>
    <col min="3" max="3" width="24" style="2" customWidth="1"/>
    <col min="4" max="9" width="10.28515625" style="2" customWidth="1"/>
    <col min="10" max="10" width="11.140625" style="2" customWidth="1"/>
    <col min="11" max="15" width="10.28515625" style="2" customWidth="1"/>
    <col min="16" max="16" width="13.85546875" style="2" customWidth="1"/>
    <col min="17" max="17" width="13.140625" style="2" customWidth="1"/>
    <col min="18" max="16384" width="8.7109375" style="3"/>
  </cols>
  <sheetData>
    <row r="2" spans="2:17" x14ac:dyDescent="0.25">
      <c r="B2" s="1" t="s">
        <v>0</v>
      </c>
    </row>
    <row r="3" spans="2:17" ht="14.65" customHeight="1" thickBot="1" x14ac:dyDescent="0.3"/>
    <row r="4" spans="2:17" ht="24" customHeight="1" thickBot="1" x14ac:dyDescent="0.25">
      <c r="B4" s="54" t="s">
        <v>1</v>
      </c>
      <c r="C4" s="5" t="s">
        <v>2</v>
      </c>
      <c r="D4" s="56" t="s">
        <v>79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24" customHeight="1" thickBot="1" x14ac:dyDescent="0.25">
      <c r="B5" s="55"/>
      <c r="C5" s="5" t="s">
        <v>3</v>
      </c>
      <c r="D5" s="56" t="s">
        <v>80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24" customHeight="1" x14ac:dyDescent="0.2">
      <c r="B6" s="54" t="s">
        <v>4</v>
      </c>
      <c r="C6" s="59" t="s">
        <v>5</v>
      </c>
      <c r="D6" s="62" t="s">
        <v>81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24" customHeight="1" x14ac:dyDescent="0.2">
      <c r="B7" s="58"/>
      <c r="C7" s="60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</row>
    <row r="8" spans="2:17" ht="24" customHeight="1" thickBot="1" x14ac:dyDescent="0.25">
      <c r="B8" s="55"/>
      <c r="C8" s="61"/>
      <c r="D8" s="68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</row>
    <row r="9" spans="2:17" ht="30" customHeight="1" thickBot="1" x14ac:dyDescent="0.25">
      <c r="B9" s="6" t="s">
        <v>6</v>
      </c>
      <c r="C9" s="7" t="s">
        <v>7</v>
      </c>
      <c r="D9" s="56" t="s">
        <v>76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7"/>
    </row>
    <row r="10" spans="2:17" ht="30" customHeight="1" thickBot="1" x14ac:dyDescent="0.25">
      <c r="B10" s="6" t="s">
        <v>8</v>
      </c>
      <c r="C10" s="8" t="s">
        <v>9</v>
      </c>
      <c r="D10" s="81" t="s">
        <v>10</v>
      </c>
      <c r="E10" s="82"/>
      <c r="F10" s="82"/>
      <c r="G10" s="83"/>
      <c r="H10" s="9">
        <v>1</v>
      </c>
      <c r="I10" s="5" t="s">
        <v>11</v>
      </c>
      <c r="J10" s="9">
        <v>1</v>
      </c>
      <c r="K10" s="84"/>
      <c r="L10" s="85"/>
      <c r="M10" s="85"/>
      <c r="N10" s="85"/>
      <c r="O10" s="85"/>
      <c r="P10" s="85"/>
      <c r="Q10" s="86"/>
    </row>
    <row r="11" spans="2:17" ht="24" customHeight="1" thickBot="1" x14ac:dyDescent="0.25">
      <c r="B11" s="6" t="s">
        <v>12</v>
      </c>
      <c r="C11" s="5" t="s">
        <v>13</v>
      </c>
      <c r="D11" s="87">
        <f>ROUNDDOWN(Q59,0)</f>
        <v>3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8"/>
    </row>
    <row r="12" spans="2:17" ht="45.6" customHeight="1" thickBot="1" x14ac:dyDescent="0.25">
      <c r="B12" s="6" t="s">
        <v>14</v>
      </c>
      <c r="C12" s="5" t="s">
        <v>15</v>
      </c>
      <c r="D12" s="56" t="s">
        <v>92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</row>
    <row r="13" spans="2:17" ht="48" customHeight="1" thickBot="1" x14ac:dyDescent="0.25">
      <c r="B13" s="54" t="s">
        <v>16</v>
      </c>
      <c r="C13" s="71" t="s">
        <v>17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3"/>
    </row>
    <row r="14" spans="2:17" ht="30" customHeight="1" thickBot="1" x14ac:dyDescent="0.25">
      <c r="B14" s="58"/>
      <c r="C14" s="5" t="s">
        <v>18</v>
      </c>
      <c r="D14" s="74" t="s">
        <v>95</v>
      </c>
      <c r="E14" s="74"/>
      <c r="F14" s="74"/>
      <c r="G14" s="74"/>
      <c r="H14" s="75"/>
      <c r="I14" s="75"/>
      <c r="J14" s="75"/>
      <c r="K14" s="75"/>
      <c r="L14" s="75"/>
      <c r="M14" s="75"/>
      <c r="N14" s="75"/>
      <c r="O14" s="75"/>
      <c r="P14" s="75"/>
      <c r="Q14" s="76"/>
    </row>
    <row r="15" spans="2:17" ht="30" customHeight="1" thickBot="1" x14ac:dyDescent="0.25">
      <c r="B15" s="58"/>
      <c r="C15" s="5" t="s">
        <v>19</v>
      </c>
      <c r="D15" s="77" t="s">
        <v>96</v>
      </c>
      <c r="E15" s="78"/>
      <c r="F15" s="78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2:17" ht="30" customHeight="1" thickBot="1" x14ac:dyDescent="0.25">
      <c r="B16" s="58"/>
      <c r="C16" s="10" t="s">
        <v>20</v>
      </c>
      <c r="D16" s="77" t="s">
        <v>97</v>
      </c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9"/>
      <c r="Q16" s="80"/>
    </row>
    <row r="17" spans="2:17" ht="20.100000000000001" customHeight="1" x14ac:dyDescent="0.2">
      <c r="B17" s="54" t="s">
        <v>21</v>
      </c>
      <c r="C17" s="71" t="s">
        <v>22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2:17" ht="20.100000000000001" customHeight="1" thickBot="1" x14ac:dyDescent="0.25">
      <c r="B18" s="58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1"/>
    </row>
    <row r="19" spans="2:17" ht="24" customHeight="1" thickBot="1" x14ac:dyDescent="0.25">
      <c r="B19" s="58"/>
      <c r="C19" s="92" t="s">
        <v>23</v>
      </c>
      <c r="D19" s="94" t="s">
        <v>24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7" t="s">
        <v>25</v>
      </c>
      <c r="Q19" s="97" t="s">
        <v>26</v>
      </c>
    </row>
    <row r="20" spans="2:17" ht="24" customHeight="1" thickBot="1" x14ac:dyDescent="0.25">
      <c r="B20" s="58"/>
      <c r="C20" s="93"/>
      <c r="D20" s="11" t="s">
        <v>27</v>
      </c>
      <c r="E20" s="11" t="s">
        <v>28</v>
      </c>
      <c r="F20" s="11" t="s">
        <v>29</v>
      </c>
      <c r="G20" s="11" t="s">
        <v>30</v>
      </c>
      <c r="H20" s="11" t="s">
        <v>31</v>
      </c>
      <c r="I20" s="11" t="s">
        <v>32</v>
      </c>
      <c r="J20" s="11" t="s">
        <v>33</v>
      </c>
      <c r="K20" s="11" t="s">
        <v>34</v>
      </c>
      <c r="L20" s="11"/>
      <c r="M20" s="11"/>
      <c r="N20" s="11"/>
      <c r="O20" s="11"/>
      <c r="P20" s="98"/>
      <c r="Q20" s="98"/>
    </row>
    <row r="21" spans="2:17" ht="24" customHeight="1" thickBot="1" x14ac:dyDescent="0.25">
      <c r="B21" s="58"/>
      <c r="C21" s="12" t="s">
        <v>35</v>
      </c>
      <c r="D21" s="49" t="s">
        <v>36</v>
      </c>
      <c r="E21" s="50"/>
      <c r="F21" s="50"/>
      <c r="G21" s="50"/>
      <c r="H21" s="50"/>
      <c r="I21" s="50"/>
      <c r="J21" s="50"/>
      <c r="K21" s="13"/>
      <c r="L21" s="13"/>
      <c r="M21" s="13"/>
      <c r="N21" s="13"/>
      <c r="O21" s="13"/>
      <c r="P21" s="105" t="s">
        <v>77</v>
      </c>
      <c r="Q21" s="105" t="s">
        <v>93</v>
      </c>
    </row>
    <row r="22" spans="2:17" ht="24" customHeight="1" thickBot="1" x14ac:dyDescent="0.3">
      <c r="B22" s="58"/>
      <c r="C22" s="12" t="s">
        <v>37</v>
      </c>
      <c r="D22" s="51"/>
      <c r="E22" s="13"/>
      <c r="F22" s="13"/>
      <c r="G22" s="13"/>
      <c r="H22" s="13"/>
      <c r="I22" s="13" t="s">
        <v>36</v>
      </c>
      <c r="J22" s="53"/>
      <c r="K22" s="13"/>
      <c r="L22" s="13"/>
      <c r="M22" s="13"/>
      <c r="N22" s="13"/>
      <c r="O22" s="13"/>
      <c r="P22" s="106"/>
      <c r="Q22" s="106"/>
    </row>
    <row r="23" spans="2:17" ht="33" customHeight="1" thickBot="1" x14ac:dyDescent="0.3">
      <c r="B23" s="58"/>
      <c r="C23" s="12" t="s">
        <v>38</v>
      </c>
      <c r="D23" s="51"/>
      <c r="E23" s="52"/>
      <c r="F23" s="49" t="s">
        <v>36</v>
      </c>
      <c r="G23" s="13"/>
      <c r="H23" s="13"/>
      <c r="I23" s="13"/>
      <c r="J23" s="13"/>
      <c r="K23" s="13"/>
      <c r="L23" s="13"/>
      <c r="M23" s="13"/>
      <c r="N23" s="13"/>
      <c r="O23" s="13"/>
      <c r="P23" s="107"/>
      <c r="Q23" s="107"/>
    </row>
    <row r="24" spans="2:17" ht="24" customHeight="1" x14ac:dyDescent="0.2">
      <c r="B24" s="5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</row>
    <row r="25" spans="2:17" ht="24" customHeight="1" x14ac:dyDescent="0.2">
      <c r="B25" s="58"/>
      <c r="C25" s="99" t="s">
        <v>39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2:17" ht="24" customHeight="1" thickBot="1" x14ac:dyDescent="0.25">
      <c r="B26" s="55"/>
      <c r="C26" s="102" t="s">
        <v>40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</row>
    <row r="27" spans="2:17" ht="24" customHeight="1" thickBot="1" x14ac:dyDescent="0.25">
      <c r="B27" s="54" t="s">
        <v>41</v>
      </c>
      <c r="C27" s="71" t="s">
        <v>42</v>
      </c>
      <c r="D27" s="72"/>
      <c r="E27" s="72"/>
      <c r="F27" s="72"/>
      <c r="G27" s="72"/>
      <c r="H27" s="73"/>
      <c r="I27" s="16">
        <v>1</v>
      </c>
      <c r="J27" s="111" t="s">
        <v>78</v>
      </c>
      <c r="K27" s="56"/>
      <c r="L27" s="56"/>
      <c r="M27" s="56"/>
      <c r="N27" s="56"/>
      <c r="O27" s="56"/>
      <c r="P27" s="56"/>
      <c r="Q27" s="57"/>
    </row>
    <row r="28" spans="2:17" ht="24" customHeight="1" thickBot="1" x14ac:dyDescent="0.25">
      <c r="B28" s="58"/>
      <c r="C28" s="108"/>
      <c r="D28" s="109"/>
      <c r="E28" s="109"/>
      <c r="F28" s="109"/>
      <c r="G28" s="109"/>
      <c r="H28" s="110"/>
      <c r="I28" s="16">
        <v>2</v>
      </c>
      <c r="J28" s="111" t="s">
        <v>43</v>
      </c>
      <c r="K28" s="56"/>
      <c r="L28" s="56"/>
      <c r="M28" s="56"/>
      <c r="N28" s="56"/>
      <c r="O28" s="56"/>
      <c r="P28" s="56"/>
      <c r="Q28" s="57"/>
    </row>
    <row r="29" spans="2:17" ht="24" customHeight="1" thickBot="1" x14ac:dyDescent="0.25">
      <c r="B29" s="55"/>
      <c r="C29" s="89"/>
      <c r="D29" s="90"/>
      <c r="E29" s="90"/>
      <c r="F29" s="90"/>
      <c r="G29" s="90"/>
      <c r="H29" s="91"/>
      <c r="I29" s="16">
        <v>3</v>
      </c>
      <c r="J29" s="111" t="s">
        <v>44</v>
      </c>
      <c r="K29" s="56"/>
      <c r="L29" s="56"/>
      <c r="M29" s="56"/>
      <c r="N29" s="56"/>
      <c r="O29" s="56"/>
      <c r="P29" s="56"/>
      <c r="Q29" s="57"/>
    </row>
    <row r="30" spans="2:17" ht="20.100000000000001" customHeight="1" x14ac:dyDescent="0.2">
      <c r="B30" s="172" t="s">
        <v>45</v>
      </c>
      <c r="C30" s="175" t="s">
        <v>46</v>
      </c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6"/>
    </row>
    <row r="31" spans="2:17" ht="20.100000000000001" customHeight="1" thickBot="1" x14ac:dyDescent="0.25">
      <c r="B31" s="173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8"/>
    </row>
    <row r="32" spans="2:17" ht="24" customHeight="1" thickBot="1" x14ac:dyDescent="0.25">
      <c r="B32" s="173"/>
      <c r="C32" s="127" t="s">
        <v>47</v>
      </c>
      <c r="D32" s="127"/>
      <c r="E32" s="127"/>
      <c r="F32" s="127"/>
      <c r="G32" s="127"/>
      <c r="H32" s="127"/>
      <c r="I32" s="128"/>
      <c r="J32" s="133" t="s">
        <v>48</v>
      </c>
      <c r="K32" s="118" t="s">
        <v>49</v>
      </c>
      <c r="L32" s="119"/>
      <c r="M32" s="119"/>
      <c r="N32" s="119"/>
      <c r="O32" s="119"/>
      <c r="P32" s="120"/>
      <c r="Q32" s="115" t="s">
        <v>50</v>
      </c>
    </row>
    <row r="33" spans="2:17" ht="24" customHeight="1" thickBot="1" x14ac:dyDescent="0.25">
      <c r="B33" s="173"/>
      <c r="C33" s="129"/>
      <c r="D33" s="129"/>
      <c r="E33" s="129"/>
      <c r="F33" s="129"/>
      <c r="G33" s="129"/>
      <c r="H33" s="129"/>
      <c r="I33" s="130"/>
      <c r="J33" s="134"/>
      <c r="K33" s="118" t="s">
        <v>51</v>
      </c>
      <c r="L33" s="119"/>
      <c r="M33" s="119"/>
      <c r="N33" s="120"/>
      <c r="O33" s="121" t="s">
        <v>52</v>
      </c>
      <c r="P33" s="121" t="s">
        <v>53</v>
      </c>
      <c r="Q33" s="116"/>
    </row>
    <row r="34" spans="2:17" ht="64.150000000000006" customHeight="1" thickBot="1" x14ac:dyDescent="0.25">
      <c r="B34" s="173"/>
      <c r="C34" s="131"/>
      <c r="D34" s="131"/>
      <c r="E34" s="131"/>
      <c r="F34" s="131"/>
      <c r="G34" s="131"/>
      <c r="H34" s="131"/>
      <c r="I34" s="132"/>
      <c r="J34" s="134"/>
      <c r="K34" s="17" t="s">
        <v>54</v>
      </c>
      <c r="L34" s="17" t="s">
        <v>55</v>
      </c>
      <c r="M34" s="18" t="s">
        <v>56</v>
      </c>
      <c r="N34" s="17" t="s">
        <v>57</v>
      </c>
      <c r="O34" s="122"/>
      <c r="P34" s="123"/>
      <c r="Q34" s="117"/>
    </row>
    <row r="35" spans="2:17" ht="73.5" customHeight="1" thickBot="1" x14ac:dyDescent="0.25">
      <c r="B35" s="173"/>
      <c r="C35" s="112" t="s">
        <v>82</v>
      </c>
      <c r="D35" s="113"/>
      <c r="E35" s="113"/>
      <c r="F35" s="113"/>
      <c r="G35" s="113"/>
      <c r="H35" s="113"/>
      <c r="I35" s="114"/>
      <c r="J35" s="19">
        <v>2</v>
      </c>
      <c r="K35" s="20">
        <v>3</v>
      </c>
      <c r="L35" s="20">
        <v>0.5</v>
      </c>
      <c r="M35" s="21"/>
      <c r="N35" s="20"/>
      <c r="O35" s="21"/>
      <c r="P35" s="20">
        <v>5</v>
      </c>
      <c r="Q35" s="22">
        <f>SUM(K35:L35:P35)</f>
        <v>8.5</v>
      </c>
    </row>
    <row r="36" spans="2:17" ht="60" customHeight="1" thickBot="1" x14ac:dyDescent="0.25">
      <c r="B36" s="173"/>
      <c r="C36" s="124" t="s">
        <v>83</v>
      </c>
      <c r="D36" s="125"/>
      <c r="E36" s="125"/>
      <c r="F36" s="125"/>
      <c r="G36" s="125"/>
      <c r="H36" s="125"/>
      <c r="I36" s="126"/>
      <c r="J36" s="19">
        <v>1</v>
      </c>
      <c r="K36" s="23">
        <v>2</v>
      </c>
      <c r="L36" s="23">
        <v>0.5</v>
      </c>
      <c r="M36" s="21"/>
      <c r="N36" s="23"/>
      <c r="O36" s="21"/>
      <c r="P36" s="23">
        <v>6</v>
      </c>
      <c r="Q36" s="22">
        <f t="shared" ref="Q36:Q42" si="0">SUM(K36:P36)</f>
        <v>8.5</v>
      </c>
    </row>
    <row r="37" spans="2:17" ht="99.95" customHeight="1" thickBot="1" x14ac:dyDescent="0.25">
      <c r="B37" s="173"/>
      <c r="C37" s="112" t="s">
        <v>84</v>
      </c>
      <c r="D37" s="113"/>
      <c r="E37" s="113"/>
      <c r="F37" s="113"/>
      <c r="G37" s="113"/>
      <c r="H37" s="113"/>
      <c r="I37" s="114"/>
      <c r="J37" s="19">
        <v>1</v>
      </c>
      <c r="K37" s="23">
        <v>3</v>
      </c>
      <c r="L37" s="23">
        <v>1</v>
      </c>
      <c r="M37" s="21"/>
      <c r="N37" s="23"/>
      <c r="O37" s="21"/>
      <c r="P37" s="23">
        <v>4</v>
      </c>
      <c r="Q37" s="22">
        <f t="shared" si="0"/>
        <v>8</v>
      </c>
    </row>
    <row r="38" spans="2:17" ht="99.95" customHeight="1" thickBot="1" x14ac:dyDescent="0.25">
      <c r="B38" s="173"/>
      <c r="C38" s="112" t="s">
        <v>85</v>
      </c>
      <c r="D38" s="113"/>
      <c r="E38" s="113"/>
      <c r="F38" s="113"/>
      <c r="G38" s="113"/>
      <c r="H38" s="113"/>
      <c r="I38" s="114"/>
      <c r="J38" s="19">
        <v>2</v>
      </c>
      <c r="K38" s="23">
        <v>3</v>
      </c>
      <c r="L38" s="23">
        <v>1</v>
      </c>
      <c r="M38" s="21"/>
      <c r="N38" s="23"/>
      <c r="O38" s="21"/>
      <c r="P38" s="23">
        <v>7</v>
      </c>
      <c r="Q38" s="22">
        <f t="shared" si="0"/>
        <v>11</v>
      </c>
    </row>
    <row r="39" spans="2:17" ht="99.95" customHeight="1" thickBot="1" x14ac:dyDescent="0.25">
      <c r="B39" s="173"/>
      <c r="C39" s="112" t="s">
        <v>86</v>
      </c>
      <c r="D39" s="113"/>
      <c r="E39" s="113"/>
      <c r="F39" s="113"/>
      <c r="G39" s="113"/>
      <c r="H39" s="113"/>
      <c r="I39" s="114"/>
      <c r="J39" s="19">
        <v>1</v>
      </c>
      <c r="K39" s="23">
        <v>3</v>
      </c>
      <c r="L39" s="23">
        <v>1</v>
      </c>
      <c r="M39" s="21"/>
      <c r="N39" s="23"/>
      <c r="O39" s="21"/>
      <c r="P39" s="23">
        <v>7</v>
      </c>
      <c r="Q39" s="22">
        <f t="shared" si="0"/>
        <v>11</v>
      </c>
    </row>
    <row r="40" spans="2:17" ht="99.95" customHeight="1" thickBot="1" x14ac:dyDescent="0.25">
      <c r="B40" s="173"/>
      <c r="C40" s="112" t="s">
        <v>87</v>
      </c>
      <c r="D40" s="113"/>
      <c r="E40" s="113"/>
      <c r="F40" s="113"/>
      <c r="G40" s="113"/>
      <c r="H40" s="113"/>
      <c r="I40" s="114"/>
      <c r="J40" s="19">
        <v>1</v>
      </c>
      <c r="K40" s="23">
        <v>3</v>
      </c>
      <c r="L40" s="23">
        <v>1</v>
      </c>
      <c r="M40" s="21"/>
      <c r="N40" s="23"/>
      <c r="O40" s="21"/>
      <c r="P40" s="23">
        <v>7</v>
      </c>
      <c r="Q40" s="22">
        <f t="shared" si="0"/>
        <v>11</v>
      </c>
    </row>
    <row r="41" spans="2:17" ht="99.95" customHeight="1" thickBot="1" x14ac:dyDescent="0.25">
      <c r="B41" s="173"/>
      <c r="C41" s="112" t="s">
        <v>88</v>
      </c>
      <c r="D41" s="113"/>
      <c r="E41" s="113"/>
      <c r="F41" s="113"/>
      <c r="G41" s="113"/>
      <c r="H41" s="113"/>
      <c r="I41" s="114"/>
      <c r="J41" s="19">
        <v>1</v>
      </c>
      <c r="K41" s="23">
        <v>3</v>
      </c>
      <c r="L41" s="23">
        <v>1</v>
      </c>
      <c r="M41" s="21"/>
      <c r="N41" s="23"/>
      <c r="O41" s="21"/>
      <c r="P41" s="23">
        <v>7</v>
      </c>
      <c r="Q41" s="22">
        <f t="shared" si="0"/>
        <v>11</v>
      </c>
    </row>
    <row r="42" spans="2:17" ht="80.099999999999994" customHeight="1" thickBot="1" x14ac:dyDescent="0.25">
      <c r="B42" s="173"/>
      <c r="C42" s="112" t="s">
        <v>89</v>
      </c>
      <c r="D42" s="113"/>
      <c r="E42" s="113"/>
      <c r="F42" s="113"/>
      <c r="G42" s="113"/>
      <c r="H42" s="113"/>
      <c r="I42" s="114"/>
      <c r="J42" s="19">
        <v>3</v>
      </c>
      <c r="K42" s="23">
        <v>3</v>
      </c>
      <c r="L42" s="23">
        <v>1</v>
      </c>
      <c r="M42" s="21"/>
      <c r="N42" s="23"/>
      <c r="O42" s="21"/>
      <c r="P42" s="23">
        <v>7</v>
      </c>
      <c r="Q42" s="22">
        <f t="shared" si="0"/>
        <v>11</v>
      </c>
    </row>
    <row r="43" spans="2:17" ht="24" customHeight="1" thickBot="1" x14ac:dyDescent="0.25">
      <c r="B43" s="173"/>
      <c r="C43" s="135"/>
      <c r="D43" s="135"/>
      <c r="E43" s="135"/>
      <c r="F43" s="135"/>
      <c r="G43" s="135"/>
      <c r="H43" s="135"/>
      <c r="I43" s="135"/>
      <c r="J43" s="136" t="s">
        <v>58</v>
      </c>
      <c r="K43" s="136"/>
      <c r="L43" s="136"/>
      <c r="M43" s="136"/>
      <c r="N43" s="136"/>
      <c r="O43" s="136"/>
      <c r="P43" s="136"/>
      <c r="Q43" s="24">
        <f>SUM(Q35:Q42)</f>
        <v>80</v>
      </c>
    </row>
    <row r="44" spans="2:17" ht="24" customHeight="1" thickBot="1" x14ac:dyDescent="0.25">
      <c r="B44" s="173"/>
      <c r="C44" s="25"/>
      <c r="D44" s="25"/>
      <c r="E44" s="25"/>
      <c r="F44" s="25"/>
      <c r="G44" s="25"/>
      <c r="H44" s="25"/>
      <c r="I44" s="25"/>
      <c r="J44" s="26"/>
      <c r="K44" s="26"/>
      <c r="L44" s="26"/>
      <c r="M44" s="26"/>
      <c r="N44" s="26"/>
      <c r="O44" s="26"/>
      <c r="P44" s="26"/>
      <c r="Q44" s="27"/>
    </row>
    <row r="45" spans="2:17" ht="24" customHeight="1" x14ac:dyDescent="0.2">
      <c r="B45" s="173"/>
      <c r="C45" s="127" t="s">
        <v>59</v>
      </c>
      <c r="D45" s="127"/>
      <c r="E45" s="127"/>
      <c r="F45" s="127"/>
      <c r="G45" s="127"/>
      <c r="H45" s="127"/>
      <c r="I45" s="127"/>
      <c r="J45" s="92" t="s">
        <v>60</v>
      </c>
      <c r="K45" s="137" t="s">
        <v>61</v>
      </c>
      <c r="L45" s="138"/>
      <c r="M45" s="139"/>
      <c r="N45" s="137" t="s">
        <v>62</v>
      </c>
      <c r="O45" s="138"/>
      <c r="P45" s="139"/>
      <c r="Q45" s="92" t="s">
        <v>50</v>
      </c>
    </row>
    <row r="46" spans="2:17" ht="24" customHeight="1" thickBot="1" x14ac:dyDescent="0.25">
      <c r="B46" s="173"/>
      <c r="C46" s="131"/>
      <c r="D46" s="131"/>
      <c r="E46" s="131"/>
      <c r="F46" s="131"/>
      <c r="G46" s="131"/>
      <c r="H46" s="131"/>
      <c r="I46" s="131"/>
      <c r="J46" s="93"/>
      <c r="K46" s="140"/>
      <c r="L46" s="141"/>
      <c r="M46" s="142"/>
      <c r="N46" s="140"/>
      <c r="O46" s="141"/>
      <c r="P46" s="142"/>
      <c r="Q46" s="93"/>
    </row>
    <row r="47" spans="2:17" ht="24" customHeight="1" thickBot="1" x14ac:dyDescent="0.25">
      <c r="B47" s="173"/>
      <c r="C47" s="28">
        <v>1</v>
      </c>
      <c r="D47" s="111" t="s">
        <v>63</v>
      </c>
      <c r="E47" s="56"/>
      <c r="F47" s="56"/>
      <c r="G47" s="56"/>
      <c r="H47" s="56"/>
      <c r="I47" s="56"/>
      <c r="J47" s="9">
        <v>20</v>
      </c>
      <c r="K47" s="143">
        <v>0.5</v>
      </c>
      <c r="L47" s="144"/>
      <c r="M47" s="145"/>
      <c r="N47" s="146">
        <v>8</v>
      </c>
      <c r="O47" s="146"/>
      <c r="P47" s="146"/>
      <c r="Q47" s="29">
        <f>SUM(K47:P47)</f>
        <v>8.5</v>
      </c>
    </row>
    <row r="48" spans="2:17" ht="24" customHeight="1" thickBot="1" x14ac:dyDescent="0.25">
      <c r="B48" s="173"/>
      <c r="C48" s="30">
        <v>2</v>
      </c>
      <c r="D48" s="111" t="s">
        <v>64</v>
      </c>
      <c r="E48" s="56"/>
      <c r="F48" s="56"/>
      <c r="G48" s="56"/>
      <c r="H48" s="56"/>
      <c r="I48" s="56"/>
      <c r="J48" s="9">
        <v>10</v>
      </c>
      <c r="K48" s="143">
        <v>2</v>
      </c>
      <c r="L48" s="144"/>
      <c r="M48" s="145"/>
      <c r="N48" s="146">
        <v>5</v>
      </c>
      <c r="O48" s="146"/>
      <c r="P48" s="146"/>
      <c r="Q48" s="29">
        <f>SUM(K48:P48)</f>
        <v>7</v>
      </c>
    </row>
    <row r="49" spans="2:18" ht="24" customHeight="1" thickBot="1" x14ac:dyDescent="0.25">
      <c r="B49" s="173"/>
      <c r="C49" s="31">
        <v>3</v>
      </c>
      <c r="D49" s="111" t="s">
        <v>65</v>
      </c>
      <c r="E49" s="56"/>
      <c r="F49" s="56"/>
      <c r="G49" s="56"/>
      <c r="H49" s="56"/>
      <c r="I49" s="57"/>
      <c r="J49" s="32">
        <v>15</v>
      </c>
      <c r="K49" s="143">
        <v>2</v>
      </c>
      <c r="L49" s="144"/>
      <c r="M49" s="145"/>
      <c r="N49" s="147">
        <v>5</v>
      </c>
      <c r="O49" s="148"/>
      <c r="P49" s="149"/>
      <c r="Q49" s="29">
        <f>SUM(K49:P49)</f>
        <v>7</v>
      </c>
    </row>
    <row r="50" spans="2:18" ht="24" customHeight="1" thickBot="1" x14ac:dyDescent="0.25">
      <c r="B50" s="173"/>
      <c r="C50" s="33">
        <v>4</v>
      </c>
      <c r="D50" s="111" t="s">
        <v>66</v>
      </c>
      <c r="E50" s="56"/>
      <c r="F50" s="56"/>
      <c r="G50" s="56"/>
      <c r="H50" s="56"/>
      <c r="I50" s="57"/>
      <c r="J50" s="9">
        <v>20</v>
      </c>
      <c r="K50" s="143">
        <v>0.5</v>
      </c>
      <c r="L50" s="144"/>
      <c r="M50" s="145"/>
      <c r="N50" s="147">
        <v>5</v>
      </c>
      <c r="O50" s="148"/>
      <c r="P50" s="149"/>
      <c r="Q50" s="29">
        <f>SUM(K50:P50)</f>
        <v>5.5</v>
      </c>
    </row>
    <row r="51" spans="2:18" ht="24" customHeight="1" thickBot="1" x14ac:dyDescent="0.25">
      <c r="B51" s="173"/>
      <c r="C51" s="25"/>
      <c r="D51" s="25"/>
      <c r="E51" s="25"/>
      <c r="F51" s="25"/>
      <c r="G51" s="25"/>
      <c r="H51" s="25"/>
      <c r="I51" s="25"/>
      <c r="J51" s="136" t="s">
        <v>58</v>
      </c>
      <c r="K51" s="136"/>
      <c r="L51" s="136"/>
      <c r="M51" s="136"/>
      <c r="N51" s="136"/>
      <c r="O51" s="136"/>
      <c r="P51" s="136"/>
      <c r="Q51" s="24">
        <f>SUM(Q47:Q50)</f>
        <v>28</v>
      </c>
    </row>
    <row r="52" spans="2:18" ht="24" customHeight="1" thickBot="1" x14ac:dyDescent="0.25">
      <c r="B52" s="173"/>
      <c r="C52" s="25"/>
      <c r="D52" s="25"/>
      <c r="E52" s="25"/>
      <c r="F52" s="25"/>
      <c r="G52" s="25"/>
      <c r="H52" s="25"/>
      <c r="I52" s="25"/>
      <c r="J52" s="26"/>
      <c r="K52" s="26"/>
      <c r="L52" s="26"/>
      <c r="M52" s="26"/>
      <c r="N52" s="26"/>
      <c r="O52" s="26"/>
      <c r="P52" s="26"/>
      <c r="Q52" s="27"/>
    </row>
    <row r="53" spans="2:18" ht="24" customHeight="1" x14ac:dyDescent="0.2">
      <c r="B53" s="173"/>
      <c r="C53" s="127" t="s">
        <v>67</v>
      </c>
      <c r="D53" s="127"/>
      <c r="E53" s="127"/>
      <c r="F53" s="127"/>
      <c r="G53" s="127"/>
      <c r="H53" s="127"/>
      <c r="I53" s="128"/>
      <c r="J53" s="92" t="s">
        <v>60</v>
      </c>
      <c r="K53" s="137" t="s">
        <v>61</v>
      </c>
      <c r="L53" s="138"/>
      <c r="M53" s="139"/>
      <c r="N53" s="137" t="s">
        <v>62</v>
      </c>
      <c r="O53" s="138"/>
      <c r="P53" s="139"/>
      <c r="Q53" s="92" t="s">
        <v>50</v>
      </c>
    </row>
    <row r="54" spans="2:18" ht="24" customHeight="1" thickBot="1" x14ac:dyDescent="0.25">
      <c r="B54" s="173"/>
      <c r="C54" s="131"/>
      <c r="D54" s="131"/>
      <c r="E54" s="131"/>
      <c r="F54" s="131"/>
      <c r="G54" s="131"/>
      <c r="H54" s="131"/>
      <c r="I54" s="132"/>
      <c r="J54" s="93"/>
      <c r="K54" s="140"/>
      <c r="L54" s="141"/>
      <c r="M54" s="142"/>
      <c r="N54" s="140"/>
      <c r="O54" s="141"/>
      <c r="P54" s="142"/>
      <c r="Q54" s="93"/>
    </row>
    <row r="55" spans="2:18" ht="24" customHeight="1" x14ac:dyDescent="0.2">
      <c r="B55" s="173"/>
      <c r="C55" s="34">
        <v>1</v>
      </c>
      <c r="D55" s="162" t="s">
        <v>68</v>
      </c>
      <c r="E55" s="163"/>
      <c r="F55" s="163"/>
      <c r="G55" s="163"/>
      <c r="H55" s="163"/>
      <c r="I55" s="163"/>
      <c r="J55" s="35">
        <v>35</v>
      </c>
      <c r="K55" s="164">
        <v>2.5</v>
      </c>
      <c r="L55" s="165"/>
      <c r="M55" s="166"/>
      <c r="N55" s="165">
        <v>9.5</v>
      </c>
      <c r="O55" s="165"/>
      <c r="P55" s="167"/>
      <c r="Q55" s="36">
        <f>SUM(K55:P55)</f>
        <v>12</v>
      </c>
    </row>
    <row r="56" spans="2:18" ht="24" customHeight="1" thickBot="1" x14ac:dyDescent="0.25">
      <c r="B56" s="173"/>
      <c r="C56" s="25"/>
      <c r="D56" s="25"/>
      <c r="E56" s="25"/>
      <c r="F56" s="25"/>
      <c r="G56" s="25"/>
      <c r="H56" s="25"/>
      <c r="I56" s="25"/>
      <c r="J56" s="136" t="s">
        <v>58</v>
      </c>
      <c r="K56" s="136"/>
      <c r="L56" s="136"/>
      <c r="M56" s="136"/>
      <c r="N56" s="136"/>
      <c r="O56" s="136"/>
      <c r="P56" s="136"/>
      <c r="Q56" s="37">
        <f>SUM(Q55:Q55)</f>
        <v>12</v>
      </c>
    </row>
    <row r="57" spans="2:18" ht="24" customHeight="1" thickBot="1" x14ac:dyDescent="0.25">
      <c r="B57" s="173"/>
      <c r="C57" s="168" t="s">
        <v>69</v>
      </c>
      <c r="D57" s="169"/>
      <c r="E57" s="169"/>
      <c r="F57" s="169"/>
      <c r="G57" s="169"/>
      <c r="H57" s="169"/>
      <c r="I57" s="169"/>
      <c r="J57" s="169"/>
      <c r="K57" s="26"/>
      <c r="L57" s="26"/>
      <c r="M57" s="26"/>
      <c r="N57" s="26"/>
      <c r="O57" s="26"/>
      <c r="P57" s="26"/>
      <c r="Q57" s="27"/>
      <c r="R57" s="38"/>
    </row>
    <row r="58" spans="2:18" ht="24" customHeight="1" thickBot="1" x14ac:dyDescent="0.3">
      <c r="B58" s="173"/>
      <c r="C58" s="168"/>
      <c r="D58" s="169"/>
      <c r="E58" s="169"/>
      <c r="F58" s="169"/>
      <c r="G58" s="169"/>
      <c r="H58" s="169"/>
      <c r="I58" s="169"/>
      <c r="J58" s="169"/>
      <c r="K58" s="39"/>
      <c r="M58" s="39"/>
      <c r="N58" s="40"/>
      <c r="O58" s="170" t="s">
        <v>70</v>
      </c>
      <c r="P58" s="171"/>
      <c r="Q58" s="16">
        <f>SUM(Q43,Q51,Q56)</f>
        <v>120</v>
      </c>
    </row>
    <row r="59" spans="2:18" ht="24" customHeight="1" x14ac:dyDescent="0.2">
      <c r="B59" s="173"/>
      <c r="C59" s="182" t="s">
        <v>71</v>
      </c>
      <c r="D59" s="183"/>
      <c r="E59" s="183"/>
      <c r="F59" s="183"/>
      <c r="G59" s="183"/>
      <c r="H59" s="183"/>
      <c r="I59" s="183"/>
      <c r="J59" s="183"/>
      <c r="K59" s="183"/>
      <c r="L59" s="41"/>
      <c r="M59" s="41"/>
      <c r="N59" s="41"/>
      <c r="O59" s="42"/>
      <c r="P59" s="42"/>
      <c r="Q59" s="43">
        <f>IF(N58="√",(Q58/80),(Q58/40))</f>
        <v>3</v>
      </c>
    </row>
    <row r="60" spans="2:18" ht="24" customHeight="1" thickBot="1" x14ac:dyDescent="0.25">
      <c r="B60" s="174"/>
      <c r="C60" s="102" t="s">
        <v>72</v>
      </c>
      <c r="D60" s="103"/>
      <c r="E60" s="103"/>
      <c r="F60" s="103"/>
      <c r="G60" s="103"/>
      <c r="H60" s="103"/>
      <c r="I60" s="103"/>
      <c r="J60" s="44"/>
      <c r="K60" s="44"/>
      <c r="L60" s="41"/>
      <c r="M60" s="41"/>
      <c r="N60" s="41"/>
      <c r="O60" s="42"/>
      <c r="P60" s="42"/>
      <c r="Q60" s="45"/>
    </row>
    <row r="61" spans="2:18" ht="62.25" customHeight="1" thickBot="1" x14ac:dyDescent="0.25">
      <c r="B61" s="46">
        <v>11</v>
      </c>
      <c r="C61" s="184" t="s">
        <v>73</v>
      </c>
      <c r="D61" s="185"/>
      <c r="E61" s="47"/>
      <c r="F61" s="47"/>
      <c r="G61" s="47"/>
      <c r="H61" s="186" t="s">
        <v>74</v>
      </c>
      <c r="I61" s="154"/>
      <c r="J61" s="154"/>
      <c r="K61" s="154"/>
      <c r="L61" s="154"/>
      <c r="M61" s="154"/>
      <c r="N61" s="154"/>
      <c r="O61" s="154"/>
      <c r="P61" s="154"/>
      <c r="Q61" s="155"/>
    </row>
    <row r="62" spans="2:18" s="48" customFormat="1" ht="39.950000000000003" customHeight="1" x14ac:dyDescent="0.25">
      <c r="B62" s="150">
        <v>12</v>
      </c>
      <c r="C62" s="71" t="s">
        <v>91</v>
      </c>
      <c r="D62" s="72"/>
      <c r="E62" s="72"/>
      <c r="F62" s="72"/>
      <c r="G62" s="72"/>
      <c r="H62" s="72"/>
      <c r="I62" s="153" t="s">
        <v>94</v>
      </c>
      <c r="J62" s="154"/>
      <c r="K62" s="154"/>
      <c r="L62" s="154"/>
      <c r="M62" s="154"/>
      <c r="N62" s="154"/>
      <c r="O62" s="154"/>
      <c r="P62" s="154"/>
      <c r="Q62" s="155"/>
    </row>
    <row r="63" spans="2:18" s="48" customFormat="1" ht="39.950000000000003" customHeight="1" x14ac:dyDescent="0.25">
      <c r="B63" s="151"/>
      <c r="C63" s="108"/>
      <c r="D63" s="109"/>
      <c r="E63" s="109"/>
      <c r="F63" s="109"/>
      <c r="G63" s="109"/>
      <c r="H63" s="109"/>
      <c r="I63" s="156"/>
      <c r="J63" s="157"/>
      <c r="K63" s="157"/>
      <c r="L63" s="157"/>
      <c r="M63" s="157"/>
      <c r="N63" s="157"/>
      <c r="O63" s="157"/>
      <c r="P63" s="157"/>
      <c r="Q63" s="158"/>
    </row>
    <row r="64" spans="2:18" ht="6" customHeight="1" thickBot="1" x14ac:dyDescent="0.25">
      <c r="B64" s="152"/>
      <c r="C64" s="89"/>
      <c r="D64" s="90"/>
      <c r="E64" s="90"/>
      <c r="F64" s="90"/>
      <c r="G64" s="90"/>
      <c r="H64" s="90"/>
      <c r="I64" s="159"/>
      <c r="J64" s="160"/>
      <c r="K64" s="160"/>
      <c r="L64" s="160"/>
      <c r="M64" s="160"/>
      <c r="N64" s="160"/>
      <c r="O64" s="160"/>
      <c r="P64" s="160"/>
      <c r="Q64" s="161"/>
    </row>
    <row r="65" spans="2:17" ht="30" customHeight="1" thickBot="1" x14ac:dyDescent="0.25">
      <c r="B65" s="46">
        <v>13</v>
      </c>
      <c r="C65" s="179" t="s">
        <v>75</v>
      </c>
      <c r="D65" s="180"/>
      <c r="E65" s="180"/>
      <c r="F65" s="180"/>
      <c r="G65" s="180"/>
      <c r="H65" s="181"/>
      <c r="I65" s="159" t="s">
        <v>90</v>
      </c>
      <c r="J65" s="160"/>
      <c r="K65" s="160"/>
      <c r="L65" s="160"/>
      <c r="M65" s="160"/>
      <c r="N65" s="160"/>
      <c r="O65" s="160"/>
      <c r="P65" s="160"/>
      <c r="Q65" s="161"/>
    </row>
    <row r="66" spans="2:17" ht="14.65" customHeight="1" x14ac:dyDescent="0.25"/>
    <row r="67" spans="2:17" ht="14.65" customHeight="1" x14ac:dyDescent="0.25"/>
    <row r="68" spans="2:17" ht="14.65" customHeight="1" x14ac:dyDescent="0.25"/>
    <row r="69" spans="2:17" ht="14.65" customHeight="1" x14ac:dyDescent="0.25"/>
    <row r="70" spans="2:17" ht="14.65" customHeight="1" x14ac:dyDescent="0.25"/>
    <row r="71" spans="2:17" ht="14.65" customHeight="1" x14ac:dyDescent="0.25"/>
  </sheetData>
  <sheetProtection selectLockedCells="1"/>
  <mergeCells count="88">
    <mergeCell ref="C65:H65"/>
    <mergeCell ref="I65:Q65"/>
    <mergeCell ref="C59:K59"/>
    <mergeCell ref="C60:I60"/>
    <mergeCell ref="C61:D61"/>
    <mergeCell ref="H61:Q61"/>
    <mergeCell ref="B62:B64"/>
    <mergeCell ref="C62:H64"/>
    <mergeCell ref="I62:Q64"/>
    <mergeCell ref="D55:I55"/>
    <mergeCell ref="K55:M55"/>
    <mergeCell ref="N55:P55"/>
    <mergeCell ref="J56:P56"/>
    <mergeCell ref="C57:J58"/>
    <mergeCell ref="O58:P58"/>
    <mergeCell ref="B30:B60"/>
    <mergeCell ref="C30:Q31"/>
    <mergeCell ref="Q53:Q54"/>
    <mergeCell ref="D49:I49"/>
    <mergeCell ref="K49:M49"/>
    <mergeCell ref="N49:P49"/>
    <mergeCell ref="D50:I50"/>
    <mergeCell ref="K50:M50"/>
    <mergeCell ref="N50:P50"/>
    <mergeCell ref="J51:P51"/>
    <mergeCell ref="C53:I54"/>
    <mergeCell ref="J53:J54"/>
    <mergeCell ref="K53:M54"/>
    <mergeCell ref="N53:P54"/>
    <mergeCell ref="Q45:Q46"/>
    <mergeCell ref="D47:I47"/>
    <mergeCell ref="K47:M47"/>
    <mergeCell ref="N47:P47"/>
    <mergeCell ref="D48:I48"/>
    <mergeCell ref="K48:M48"/>
    <mergeCell ref="N48:P48"/>
    <mergeCell ref="C43:I43"/>
    <mergeCell ref="J43:P43"/>
    <mergeCell ref="C45:I46"/>
    <mergeCell ref="J45:J46"/>
    <mergeCell ref="K45:M46"/>
    <mergeCell ref="N45:P46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B27:B29"/>
    <mergeCell ref="C27:H29"/>
    <mergeCell ref="J27:Q27"/>
    <mergeCell ref="J28:Q28"/>
    <mergeCell ref="J29:Q29"/>
    <mergeCell ref="B17:B26"/>
    <mergeCell ref="C17:Q18"/>
    <mergeCell ref="C19:C20"/>
    <mergeCell ref="D19:O19"/>
    <mergeCell ref="P19:P20"/>
    <mergeCell ref="Q19:Q20"/>
    <mergeCell ref="C25:Q25"/>
    <mergeCell ref="C26:Q26"/>
    <mergeCell ref="P21:P23"/>
    <mergeCell ref="Q21:Q23"/>
    <mergeCell ref="D9:Q9"/>
    <mergeCell ref="D10:G10"/>
    <mergeCell ref="K10:Q10"/>
    <mergeCell ref="D11:Q11"/>
    <mergeCell ref="D12:Q12"/>
    <mergeCell ref="B13:B16"/>
    <mergeCell ref="C13:Q13"/>
    <mergeCell ref="D14:Q14"/>
    <mergeCell ref="D15:Q15"/>
    <mergeCell ref="D16:Q16"/>
    <mergeCell ref="B4:B5"/>
    <mergeCell ref="D4:Q4"/>
    <mergeCell ref="D5:Q5"/>
    <mergeCell ref="B6:B8"/>
    <mergeCell ref="C6:C8"/>
    <mergeCell ref="D6:Q8"/>
  </mergeCells>
  <hyperlinks>
    <hyperlink ref="B2" location="'FORM'!A1" display="Back" xr:uid="{00000000-0004-0000-0000-000000000000}"/>
  </hyperlinks>
  <printOptions gridLines="1"/>
  <pageMargins left="0.7" right="0.7" top="0.75" bottom="0.75" header="0.3" footer="0.3"/>
  <pageSetup paperSize="9" scale="48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0000000-0002-0000-0000-000000000000}">
          <x14:formula1>
            <xm:f>'D:\DCS\Syllabus CS - (New, 2017)\Dr. Sim\[simhiewmoitable4A&amp;8297.xlsm]Data'!#REF!</xm:f>
          </x14:formula1>
          <xm:sqref>J10</xm:sqref>
        </x14:dataValidation>
        <x14:dataValidation type="list" showInputMessage="1" showErrorMessage="1" xr:uid="{00000000-0002-0000-0000-000001000000}">
          <x14:formula1>
            <xm:f>'D:\DCS\Syllabus CS - (New, 2017)\Dr. Sim\[simhiewmoitable4A&amp;8297.xlsm]Data'!#REF!</xm:f>
          </x14:formula1>
          <xm:sqref>H10</xm:sqref>
        </x14:dataValidation>
        <x14:dataValidation type="list" allowBlank="1" showInputMessage="1" showErrorMessage="1" xr:uid="{00000000-0002-0000-0000-000002000000}">
          <x14:formula1>
            <xm:f>'D:\DCS\Syllabus CS - (New, 2017)\Dr. Sim\[simhiewmoitable4A&amp;8297.xlsm]Data'!#REF!</xm:f>
          </x14:formula1>
          <xm:sqref>K22:O22 I22 I23:O25 G22:H25 F23 D22:F22 D24:F25 D23</xm:sqref>
        </x14:dataValidation>
        <x14:dataValidation type="list" allowBlank="1" showInputMessage="1" xr:uid="{00000000-0002-0000-0000-000003000000}">
          <x14:formula1>
            <xm:f>'D:\DCS\Syllabus CS - (New, 2017)\Dr. Sim\[simhiewmoitable4A&amp;8297.xlsm]Data'!#REF!</xm:f>
          </x14:formula1>
          <xm:sqref>J29:Q31</xm:sqref>
        </x14:dataValidation>
        <x14:dataValidation type="list" allowBlank="1" showInputMessage="1" showErrorMessage="1" xr:uid="{00000000-0002-0000-0000-000004000000}">
          <x14:formula1>
            <xm:f>'D:\DCS\Syllabus CS - (New, 2017)\Dr. Sim\[simhiewmoitable4A&amp;8297.xlsm]Data'!#REF!</xm:f>
          </x14:formula1>
          <xm:sqref>N80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E29119016E54A9168344DA5A8C3A6" ma:contentTypeVersion="0" ma:contentTypeDescription="Create a new document." ma:contentTypeScope="" ma:versionID="2e648afe24e8afbb876a1d2068f9d1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D0ECBF-6FF0-4307-B81B-FF0F83A78B51}"/>
</file>

<file path=customXml/itemProps2.xml><?xml version="1.0" encoding="utf-8"?>
<ds:datastoreItem xmlns:ds="http://schemas.openxmlformats.org/officeDocument/2006/customXml" ds:itemID="{C1B42E6D-F4CD-4A72-846A-CE4EE97EE547}"/>
</file>

<file path=customXml/itemProps3.xml><?xml version="1.0" encoding="utf-8"?>
<ds:datastoreItem xmlns:ds="http://schemas.openxmlformats.org/officeDocument/2006/customXml" ds:itemID="{18148B26-D9AD-4554-869F-C40417DB3D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BTSE2133</vt:lpstr>
      <vt:lpstr>BTSE2133!Print_Area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Yunn Yunn</dc:creator>
  <cp:lastModifiedBy>User</cp:lastModifiedBy>
  <cp:lastPrinted>2020-03-06T05:29:45Z</cp:lastPrinted>
  <dcterms:created xsi:type="dcterms:W3CDTF">2019-10-17T03:36:58Z</dcterms:created>
  <dcterms:modified xsi:type="dcterms:W3CDTF">2020-05-29T07:01:23Z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0x010100352E29119016E54A9168344DA5A8C3A6</vt:lpwstr>
  </property>
</Properties>
</file>