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frdeffilev1\sgudebk$\My Documents\COO\Experience Analysis\08. Specification\2. Legal\Platform\"/>
    </mc:Choice>
  </mc:AlternateContent>
  <xr:revisionPtr revIDLastSave="0" documentId="13_ncr:1_{92E5F081-68F3-4166-8408-1F7142981FA4}" xr6:coauthVersionLast="34" xr6:coauthVersionMax="34" xr10:uidLastSave="{00000000-0000-0000-0000-000000000000}"/>
  <bookViews>
    <workbookView xWindow="0" yWindow="0" windowWidth="28800" windowHeight="14025" xr2:uid="{ABC8373F-4CBB-4DB8-8FAE-DDE35239009A}"/>
  </bookViews>
  <sheets>
    <sheet name="Notes" sheetId="2" r:id="rId1"/>
    <sheet name="Assessment" sheetId="1" r:id="rId2"/>
    <sheet name="Documentation" sheetId="3" r:id="rId3"/>
    <sheet name="Example_assessment" sheetId="4" r:id="rId4"/>
    <sheet name="Example_documentation" sheetId="5" r:id="rId5"/>
  </sheets>
  <externalReferences>
    <externalReference r:id="rId6"/>
  </externalReferences>
  <definedNames>
    <definedName name="\A">'[1]3.13'!#REF!</definedName>
    <definedName name="\C">#REF!</definedName>
    <definedName name="\L">#REF!</definedName>
    <definedName name="\O">'[1]3.13'!#REF!</definedName>
    <definedName name="\Q">'[1]3.13'!#REF!</definedName>
    <definedName name="\T">'[1]3.13'!#REF!</definedName>
    <definedName name="_Key1" hidden="1">'[1]3.13'!#REF!</definedName>
    <definedName name="_Order1" hidden="1">255</definedName>
    <definedName name="_Sort" hidden="1">'[1]3.13'!#REF!</definedName>
    <definedName name="amt_1">#REF!</definedName>
    <definedName name="amt_2">#REF!</definedName>
    <definedName name="amt_3">#REF!</definedName>
    <definedName name="amt_divide">#REF!</definedName>
    <definedName name="amt_round">#REF!</definedName>
    <definedName name="inc_1">#REF!</definedName>
    <definedName name="inc_2">#REF!</definedName>
    <definedName name="inc_3">#REF!</definedName>
    <definedName name="inc_divide">#REF!</definedName>
    <definedName name="inc_round">#REF!</definedName>
    <definedName name="neg">#REF!</definedName>
    <definedName name="not_applic">#REF!</definedName>
    <definedName name="not_avail">#REF!</definedName>
    <definedName name="num_1">#REF!</definedName>
    <definedName name="num_2">#REF!</definedName>
    <definedName name="num_3">#REF!</definedName>
    <definedName name="num_divide">#REF!</definedName>
    <definedName name="num_round">#REF!</definedName>
    <definedName name="perc_dp">#REF!</definedName>
    <definedName name="sample">#REF!</definedName>
    <definedName name="zero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4" l="1"/>
  <c r="S4" i="4"/>
  <c r="P4" i="4"/>
  <c r="M4" i="4"/>
  <c r="J4" i="4"/>
  <c r="F4" i="4"/>
  <c r="G4" i="4" s="1"/>
  <c r="V4" i="1"/>
  <c r="M4" i="1"/>
  <c r="C4" i="4" l="1"/>
  <c r="J4" i="1"/>
  <c r="S4" i="1" l="1"/>
  <c r="P4" i="1" l="1"/>
  <c r="C4" i="1" s="1"/>
  <c r="F4" i="1" l="1"/>
  <c r="G4" i="1" s="1"/>
</calcChain>
</file>

<file path=xl/sharedStrings.xml><?xml version="1.0" encoding="utf-8"?>
<sst xmlns="http://schemas.openxmlformats.org/spreadsheetml/2006/main" count="87" uniqueCount="69">
  <si>
    <t>Population</t>
  </si>
  <si>
    <t>Date of Birth</t>
  </si>
  <si>
    <t>Region</t>
  </si>
  <si>
    <t>Total Granularity</t>
  </si>
  <si>
    <t>Age range corresponding to ages observed in portfolio!</t>
  </si>
  <si>
    <t>Male</t>
  </si>
  <si>
    <t>Female</t>
  </si>
  <si>
    <t>Gender &amp; Age</t>
  </si>
  <si>
    <t>Geographical information</t>
  </si>
  <si>
    <t>Occupational information</t>
  </si>
  <si>
    <t>monthly</t>
  </si>
  <si>
    <t>Salary Band</t>
  </si>
  <si>
    <t>country name</t>
  </si>
  <si>
    <t>Author:</t>
  </si>
  <si>
    <t>Karsten de Braaf</t>
  </si>
  <si>
    <t>Date:</t>
  </si>
  <si>
    <t>Purpose:</t>
  </si>
  <si>
    <t>Version:</t>
  </si>
  <si>
    <t>Initial version</t>
  </si>
  <si>
    <t>Conventions</t>
  </si>
  <si>
    <t>Input cells</t>
  </si>
  <si>
    <t>Sheets:</t>
  </si>
  <si>
    <t>Assessment</t>
  </si>
  <si>
    <t>Educational information</t>
  </si>
  <si>
    <t>Regional information 1</t>
  </si>
  <si>
    <t>Regional information 2</t>
  </si>
  <si>
    <t>Occupational information 1</t>
  </si>
  <si>
    <t>Occupational information 2</t>
  </si>
  <si>
    <t>Manual</t>
  </si>
  <si>
    <t>- Total population</t>
  </si>
  <si>
    <t>1) Input population information of country in scope:</t>
  </si>
  <si>
    <t>2) For each variable in the data set with personal information, fill out its distribution by all categories contained in the variable</t>
  </si>
  <si>
    <t>3) Review "Total granularity". If &gt;= 2 then data is considered anonymous.</t>
  </si>
  <si>
    <t>Perform assessment of data granularity</t>
  </si>
  <si>
    <t>- Split by gender and age. Adjust age range to ages in scope of portfolio</t>
  </si>
  <si>
    <t>4) Document the data sources used and assumptions made</t>
  </si>
  <si>
    <t>Document your data sources used and assumptions made. Feel free to add more sheets</t>
  </si>
  <si>
    <t>Documentation</t>
  </si>
  <si>
    <t>Information category</t>
  </si>
  <si>
    <t>Variable</t>
  </si>
  <si>
    <t>Source</t>
  </si>
  <si>
    <t>Demographic</t>
  </si>
  <si>
    <t>2011 population census, split by gender &amp; individual age</t>
  </si>
  <si>
    <t>Geographic</t>
  </si>
  <si>
    <t>Region of Residence</t>
  </si>
  <si>
    <t>2011 population census, split by region</t>
  </si>
  <si>
    <t>Occupational</t>
  </si>
  <si>
    <t>Assuming a reasonably homogenous distribution in line with industry practice. The smallest category assumed to represent 5% of total persons in portfolio.</t>
  </si>
  <si>
    <t>Template for assessing data granularity and anonymization of data</t>
  </si>
  <si>
    <t>Example_assessment</t>
  </si>
  <si>
    <t>Example of an assessment</t>
  </si>
  <si>
    <t>Example_documentation</t>
  </si>
  <si>
    <t>Documentation of example</t>
  </si>
  <si>
    <t>Schleswig-Holstein</t>
  </si>
  <si>
    <t>Hamburg</t>
  </si>
  <si>
    <t>Niedersachsen</t>
  </si>
  <si>
    <t>Bremen</t>
  </si>
  <si>
    <t>Nordrhein-Westfalen</t>
  </si>
  <si>
    <t>Hessen</t>
  </si>
  <si>
    <t>Rheinland-Pfalz</t>
  </si>
  <si>
    <t>Baden-Württemberg</t>
  </si>
  <si>
    <t>Bayern</t>
  </si>
  <si>
    <t>Saarland</t>
  </si>
  <si>
    <t>Berlin</t>
  </si>
  <si>
    <t>Brandenburg</t>
  </si>
  <si>
    <t>Mecklenburg-Vorpommern</t>
  </si>
  <si>
    <t>Sachsen</t>
  </si>
  <si>
    <t>Sachsen-Anhalt</t>
  </si>
  <si>
    <t>Thüringen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</si>
</sst>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_(* #,##0.00_);_(* \(#,##0.00\);_(* &quot;-&quot;??_);_(@_)"/>
  </numFmts>
  <fonts count="1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0"/>
      <name val="MS Sans Serif"/>
    </font>
    <font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5E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medium">
        <color rgb="FF00B5E2"/>
      </left>
      <right/>
      <top style="medium">
        <color rgb="FF00B5E2"/>
      </top>
      <bottom/>
      <diagonal/>
    </border>
    <border>
      <left/>
      <right/>
      <top style="medium">
        <color rgb="FF00B5E2"/>
      </top>
      <bottom/>
      <diagonal/>
    </border>
    <border>
      <left/>
      <right style="medium">
        <color rgb="FF00B5E2"/>
      </right>
      <top style="medium">
        <color rgb="FF00B5E2"/>
      </top>
      <bottom/>
      <diagonal/>
    </border>
    <border>
      <left style="medium">
        <color rgb="FF00B5E2"/>
      </left>
      <right/>
      <top style="medium">
        <color rgb="FF00B5E2"/>
      </top>
      <bottom style="medium">
        <color rgb="FF00B5E2"/>
      </bottom>
      <diagonal/>
    </border>
    <border>
      <left/>
      <right/>
      <top style="medium">
        <color rgb="FF00B5E2"/>
      </top>
      <bottom style="medium">
        <color rgb="FF00B5E2"/>
      </bottom>
      <diagonal/>
    </border>
    <border>
      <left/>
      <right style="medium">
        <color rgb="FF00B5E2"/>
      </right>
      <top style="medium">
        <color rgb="FF00B5E2"/>
      </top>
      <bottom style="medium">
        <color rgb="FF00B5E2"/>
      </bottom>
      <diagonal/>
    </border>
    <border>
      <left style="medium">
        <color rgb="FF00B5E2"/>
      </left>
      <right/>
      <top/>
      <bottom/>
      <diagonal/>
    </border>
    <border>
      <left/>
      <right style="medium">
        <color rgb="FF00B5E2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Font="0" applyAlignment="0" applyProtection="0"/>
    <xf numFmtId="0" fontId="6" fillId="0" borderId="0"/>
    <xf numFmtId="0" fontId="2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" fillId="0" borderId="0"/>
  </cellStyleXfs>
  <cellXfs count="42">
    <xf numFmtId="0" fontId="0" fillId="0" borderId="0" xfId="0"/>
    <xf numFmtId="0" fontId="3" fillId="2" borderId="1" xfId="2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/>
    <xf numFmtId="3" fontId="3" fillId="2" borderId="1" xfId="2" applyNumberFormat="1" applyFont="1" applyAlignment="1">
      <alignment horizontal="center"/>
    </xf>
    <xf numFmtId="3" fontId="4" fillId="0" borderId="0" xfId="0" applyNumberFormat="1" applyFo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0" xfId="0" applyFont="1"/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1" applyNumberFormat="1" applyFont="1" applyAlignment="1">
      <alignment horizontal="center"/>
    </xf>
    <xf numFmtId="1" fontId="3" fillId="2" borderId="1" xfId="2" applyNumberFormat="1" applyFont="1" applyAlignment="1">
      <alignment horizontal="center"/>
    </xf>
    <xf numFmtId="10" fontId="4" fillId="0" borderId="0" xfId="1" applyNumberFormat="1" applyFont="1"/>
    <xf numFmtId="0" fontId="9" fillId="0" borderId="0" xfId="0" applyFont="1"/>
    <xf numFmtId="0" fontId="11" fillId="0" borderId="0" xfId="8" applyFont="1"/>
    <xf numFmtId="0" fontId="3" fillId="0" borderId="0" xfId="8" applyFont="1"/>
    <xf numFmtId="14" fontId="3" fillId="0" borderId="0" xfId="8" applyNumberFormat="1" applyFont="1"/>
    <xf numFmtId="165" fontId="3" fillId="0" borderId="0" xfId="8" applyNumberFormat="1" applyFont="1" applyAlignment="1">
      <alignment horizontal="left"/>
    </xf>
    <xf numFmtId="0" fontId="3" fillId="0" borderId="0" xfId="8" applyFont="1" applyAlignment="1">
      <alignment horizontal="left"/>
    </xf>
    <xf numFmtId="166" fontId="12" fillId="0" borderId="0" xfId="8" applyNumberFormat="1" applyFont="1" applyBorder="1" applyAlignment="1">
      <alignment horizontal="center"/>
    </xf>
    <xf numFmtId="166" fontId="12" fillId="0" borderId="0" xfId="8" applyNumberFormat="1" applyFont="1" applyBorder="1" applyAlignment="1"/>
    <xf numFmtId="0" fontId="3" fillId="0" borderId="0" xfId="0" applyFont="1"/>
    <xf numFmtId="0" fontId="3" fillId="6" borderId="0" xfId="2" applyFont="1" applyFill="1" applyBorder="1" applyAlignment="1">
      <alignment horizontal="center"/>
    </xf>
    <xf numFmtId="0" fontId="3" fillId="0" borderId="0" xfId="8" quotePrefix="1" applyFont="1"/>
    <xf numFmtId="0" fontId="13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justify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justify" vertical="center" wrapText="1"/>
    </xf>
    <xf numFmtId="0" fontId="4" fillId="0" borderId="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9">
    <cellStyle name="Lien hypertexte 2" xfId="6" xr:uid="{DAD52639-C58C-4EB2-89A5-529557993F85}"/>
    <cellStyle name="Normal" xfId="0" builtinId="0"/>
    <cellStyle name="Normal 2" xfId="3" xr:uid="{6226FD5D-B64F-41C6-ABCC-B62087E81035}"/>
    <cellStyle name="Normal 2 2" xfId="8" xr:uid="{5EB66A8B-25AA-475D-A6DB-E30CF6F46C72}"/>
    <cellStyle name="Normal 3" xfId="4" xr:uid="{9E99F0C1-7523-45EE-94DB-1144C31B88A2}"/>
    <cellStyle name="Normal 4" xfId="7" xr:uid="{6841F482-3AA3-4727-8208-C1B7248FADB0}"/>
    <cellStyle name="Note 2" xfId="2" xr:uid="{B79927A6-AC84-4800-9DE4-16DBCF3C9977}"/>
    <cellStyle name="Pourcentage" xfId="1" builtinId="5"/>
    <cellStyle name="Pourcentage 2" xfId="5" xr:uid="{6615F80A-B89E-4712-83C0-7BF2E8A873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590550</xdr:colOff>
      <xdr:row>5</xdr:row>
      <xdr:rowOff>22294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BF675A-69DF-4316-B7B7-085D20A82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80975"/>
          <a:ext cx="2628900" cy="7461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f03200\team\KAI-IS-DP-SPI-02-R\2009-10\IRS\Excel%20Files\working%20files\Comparison%202003-04%20to%202004-05_post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3.1"/>
      <sheetName val="3.2"/>
      <sheetName val="3.3"/>
      <sheetName val="3.4"/>
      <sheetName val="3.4 "/>
      <sheetName val="3.5"/>
      <sheetName val="3.6"/>
      <sheetName val="3.7"/>
      <sheetName val="3.8"/>
      <sheetName val="3.11"/>
      <sheetName val="3.12"/>
      <sheetName val="3.13"/>
      <sheetName val="3.14"/>
      <sheetName val="3.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A763-2BBA-4263-A44B-7758A6953EC2}">
  <dimension ref="B9:L37"/>
  <sheetViews>
    <sheetView showGridLines="0" tabSelected="1" workbookViewId="0">
      <selection activeCell="C35" sqref="C35"/>
    </sheetView>
  </sheetViews>
  <sheetFormatPr baseColWidth="10" defaultRowHeight="14.25" x14ac:dyDescent="0.2"/>
  <cols>
    <col min="3" max="3" width="15.75" customWidth="1"/>
  </cols>
  <sheetData>
    <row r="9" spans="2:12" ht="15" x14ac:dyDescent="0.25">
      <c r="B9" s="18" t="s">
        <v>13</v>
      </c>
      <c r="C9" s="19" t="s">
        <v>14</v>
      </c>
      <c r="D9" s="19"/>
      <c r="E9" s="19"/>
      <c r="F9" s="19"/>
      <c r="G9" s="19"/>
      <c r="H9" s="19"/>
      <c r="I9" s="19"/>
      <c r="J9" s="19"/>
      <c r="K9" s="19"/>
      <c r="L9" s="19"/>
    </row>
    <row r="10" spans="2:12" ht="15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2:12" ht="15" x14ac:dyDescent="0.25">
      <c r="B11" s="18" t="s">
        <v>15</v>
      </c>
      <c r="C11" s="20">
        <v>43425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2:12" ht="15" x14ac:dyDescent="0.2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2:12" ht="15" x14ac:dyDescent="0.25">
      <c r="B13" s="18" t="s">
        <v>16</v>
      </c>
      <c r="C13" s="19" t="s">
        <v>48</v>
      </c>
      <c r="D13" s="19"/>
      <c r="E13" s="19"/>
      <c r="F13" s="19"/>
      <c r="G13" s="19"/>
      <c r="H13" s="19"/>
      <c r="I13" s="19"/>
      <c r="J13" s="19"/>
      <c r="K13" s="19"/>
      <c r="L13" s="19"/>
    </row>
    <row r="14" spans="2:12" ht="15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2:12" ht="15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2:12" ht="15" x14ac:dyDescent="0.25">
      <c r="B16" s="18" t="s">
        <v>17</v>
      </c>
      <c r="C16" s="21">
        <v>1</v>
      </c>
      <c r="D16" s="22"/>
      <c r="E16" s="19" t="s">
        <v>18</v>
      </c>
      <c r="F16" s="19"/>
      <c r="G16" s="19"/>
      <c r="H16" s="19"/>
      <c r="I16" s="19"/>
      <c r="J16" s="19"/>
      <c r="K16" s="19"/>
      <c r="L16" s="19"/>
    </row>
    <row r="17" spans="2:12" ht="15" x14ac:dyDescent="0.25">
      <c r="B17" s="18"/>
      <c r="C17" s="21"/>
      <c r="D17" s="22"/>
      <c r="E17" s="19"/>
      <c r="F17" s="19"/>
      <c r="G17" s="19"/>
      <c r="H17" s="19"/>
      <c r="I17" s="19"/>
      <c r="J17" s="19"/>
      <c r="K17" s="19"/>
      <c r="L17" s="19"/>
    </row>
    <row r="18" spans="2:12" ht="15" x14ac:dyDescent="0.25">
      <c r="B18" s="18"/>
      <c r="C18" s="21"/>
      <c r="D18" s="22"/>
      <c r="E18" s="19"/>
      <c r="F18" s="19"/>
      <c r="G18" s="19"/>
      <c r="H18" s="19"/>
      <c r="I18" s="19"/>
      <c r="J18" s="19"/>
      <c r="K18" s="19"/>
      <c r="L18" s="19"/>
    </row>
    <row r="19" spans="2:12" ht="15" x14ac:dyDescent="0.25">
      <c r="B19" s="18"/>
      <c r="C19" s="21"/>
      <c r="D19" s="22"/>
      <c r="E19" s="19"/>
      <c r="F19" s="19"/>
      <c r="G19" s="19"/>
      <c r="H19" s="19"/>
      <c r="I19" s="19"/>
      <c r="J19" s="19"/>
      <c r="K19" s="19"/>
      <c r="L19" s="19"/>
    </row>
    <row r="20" spans="2:12" ht="15" x14ac:dyDescent="0.25">
      <c r="B20" s="18" t="s">
        <v>19</v>
      </c>
      <c r="C20" s="1"/>
      <c r="D20" s="22"/>
      <c r="E20" s="19" t="s">
        <v>20</v>
      </c>
      <c r="F20" s="19"/>
      <c r="G20" s="19"/>
      <c r="H20" s="19"/>
      <c r="I20" s="19"/>
      <c r="J20" s="19"/>
      <c r="K20" s="19"/>
      <c r="L20" s="19"/>
    </row>
    <row r="21" spans="2:12" ht="15" x14ac:dyDescent="0.25">
      <c r="B21" s="18"/>
      <c r="C21" s="23"/>
      <c r="D21" s="24"/>
      <c r="E21" s="25"/>
      <c r="F21" s="19"/>
      <c r="G21" s="19"/>
      <c r="H21" s="19"/>
      <c r="I21" s="19"/>
      <c r="J21" s="19"/>
      <c r="K21" s="19"/>
      <c r="L21" s="19"/>
    </row>
    <row r="22" spans="2:12" ht="15" x14ac:dyDescent="0.25">
      <c r="B22" s="18"/>
      <c r="C22" s="23"/>
      <c r="D22" s="24"/>
      <c r="E22" s="19"/>
      <c r="F22" s="19"/>
      <c r="G22" s="19"/>
      <c r="H22" s="19"/>
      <c r="I22" s="19"/>
      <c r="J22" s="19"/>
      <c r="K22" s="19"/>
      <c r="L22" s="19"/>
    </row>
    <row r="23" spans="2:12" ht="15" x14ac:dyDescent="0.25">
      <c r="B23" s="19"/>
      <c r="C23" s="23"/>
      <c r="D23" s="24"/>
      <c r="E23" s="19"/>
      <c r="F23" s="19"/>
      <c r="G23" s="19"/>
      <c r="H23" s="19"/>
      <c r="I23" s="19"/>
      <c r="J23" s="19"/>
      <c r="K23" s="19"/>
      <c r="L23" s="19"/>
    </row>
    <row r="24" spans="2:12" ht="15" x14ac:dyDescent="0.25">
      <c r="B24" s="18" t="s">
        <v>28</v>
      </c>
      <c r="C24" s="19" t="s">
        <v>30</v>
      </c>
      <c r="D24" s="19"/>
      <c r="E24" s="19"/>
      <c r="F24" s="19"/>
      <c r="G24" s="19"/>
      <c r="H24" s="19"/>
      <c r="I24" s="19"/>
      <c r="J24" s="19"/>
      <c r="K24" s="19"/>
      <c r="L24" s="19"/>
    </row>
    <row r="25" spans="2:12" ht="15" x14ac:dyDescent="0.25">
      <c r="B25" s="18"/>
      <c r="C25" s="27" t="s">
        <v>34</v>
      </c>
      <c r="D25" s="19"/>
      <c r="E25" s="19"/>
      <c r="F25" s="19"/>
      <c r="G25" s="19"/>
      <c r="H25" s="19"/>
      <c r="I25" s="19"/>
      <c r="J25" s="19"/>
      <c r="K25" s="19"/>
      <c r="L25" s="19"/>
    </row>
    <row r="26" spans="2:12" ht="15" x14ac:dyDescent="0.25">
      <c r="B26" s="18"/>
      <c r="C26" s="27" t="s">
        <v>29</v>
      </c>
      <c r="D26" s="19"/>
      <c r="E26" s="19"/>
      <c r="F26" s="19"/>
      <c r="G26" s="19"/>
      <c r="H26" s="19"/>
      <c r="I26" s="19"/>
      <c r="J26" s="19"/>
      <c r="K26" s="19"/>
      <c r="L26" s="19"/>
    </row>
    <row r="27" spans="2:12" ht="15" x14ac:dyDescent="0.25">
      <c r="B27" s="18"/>
      <c r="C27" s="22"/>
      <c r="D27" s="26"/>
      <c r="E27" s="19"/>
      <c r="F27" s="19"/>
      <c r="G27" s="19"/>
      <c r="H27" s="19"/>
      <c r="I27" s="19"/>
      <c r="J27" s="19"/>
      <c r="K27" s="19"/>
      <c r="L27" s="19"/>
    </row>
    <row r="28" spans="2:12" ht="15" x14ac:dyDescent="0.25">
      <c r="B28" s="18"/>
      <c r="C28" s="22" t="s">
        <v>31</v>
      </c>
      <c r="D28" s="26"/>
      <c r="E28" s="19"/>
      <c r="F28" s="19"/>
      <c r="G28" s="19"/>
      <c r="H28" s="19"/>
      <c r="I28" s="19"/>
      <c r="J28" s="19"/>
      <c r="K28" s="19"/>
      <c r="L28" s="19"/>
    </row>
    <row r="29" spans="2:12" ht="15" x14ac:dyDescent="0.25">
      <c r="B29" s="18"/>
      <c r="C29" s="22"/>
      <c r="D29" s="26"/>
      <c r="E29" s="19"/>
      <c r="F29" s="19"/>
      <c r="G29" s="19"/>
      <c r="H29" s="19"/>
      <c r="I29" s="19"/>
      <c r="J29" s="19"/>
      <c r="K29" s="19"/>
      <c r="L29" s="19"/>
    </row>
    <row r="30" spans="2:12" ht="15" x14ac:dyDescent="0.25">
      <c r="B30" s="18"/>
      <c r="C30" s="22" t="s">
        <v>32</v>
      </c>
      <c r="D30" s="26"/>
      <c r="E30" s="19"/>
      <c r="F30" s="19"/>
      <c r="G30" s="19"/>
      <c r="H30" s="19"/>
      <c r="I30" s="19"/>
      <c r="J30" s="19"/>
      <c r="K30" s="19"/>
      <c r="L30" s="19"/>
    </row>
    <row r="31" spans="2:12" ht="15" x14ac:dyDescent="0.25">
      <c r="B31" s="18"/>
      <c r="C31" s="22"/>
      <c r="D31" s="26"/>
      <c r="E31" s="19"/>
      <c r="F31" s="19"/>
      <c r="G31" s="19"/>
      <c r="H31" s="19"/>
      <c r="I31" s="19"/>
      <c r="J31" s="19"/>
      <c r="K31" s="19"/>
      <c r="L31" s="19"/>
    </row>
    <row r="32" spans="2:12" ht="15" x14ac:dyDescent="0.25">
      <c r="B32" s="18"/>
      <c r="C32" s="22" t="s">
        <v>35</v>
      </c>
      <c r="D32" s="26"/>
      <c r="E32" s="19"/>
      <c r="F32" s="19"/>
      <c r="G32" s="19"/>
      <c r="H32" s="19"/>
      <c r="I32" s="19"/>
      <c r="J32" s="19"/>
      <c r="K32" s="19"/>
      <c r="L32" s="19"/>
    </row>
    <row r="33" spans="2:12" ht="15" x14ac:dyDescent="0.25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2:12" ht="15" x14ac:dyDescent="0.25">
      <c r="B34" s="18" t="s">
        <v>21</v>
      </c>
      <c r="C34" s="19" t="s">
        <v>22</v>
      </c>
      <c r="D34" s="19" t="s">
        <v>33</v>
      </c>
      <c r="E34" s="19"/>
      <c r="F34" s="19"/>
      <c r="G34" s="19"/>
      <c r="H34" s="19"/>
      <c r="I34" s="19"/>
      <c r="J34" s="19"/>
      <c r="K34" s="19"/>
      <c r="L34" s="19"/>
    </row>
    <row r="35" spans="2:12" ht="15" x14ac:dyDescent="0.25">
      <c r="B35" s="18"/>
      <c r="C35" s="19" t="s">
        <v>37</v>
      </c>
      <c r="D35" s="19" t="s">
        <v>36</v>
      </c>
      <c r="E35" s="19"/>
      <c r="F35" s="19"/>
      <c r="G35" s="19"/>
      <c r="H35" s="19"/>
      <c r="I35" s="19"/>
      <c r="J35" s="19"/>
      <c r="K35" s="19"/>
      <c r="L35" s="19"/>
    </row>
    <row r="36" spans="2:12" ht="15" x14ac:dyDescent="0.25">
      <c r="B36" s="18"/>
      <c r="C36" s="19" t="s">
        <v>49</v>
      </c>
      <c r="D36" s="19" t="s">
        <v>50</v>
      </c>
      <c r="E36" s="19"/>
      <c r="F36" s="19"/>
      <c r="G36" s="19"/>
      <c r="H36" s="19"/>
      <c r="I36" s="19"/>
      <c r="J36" s="19"/>
      <c r="K36" s="19"/>
      <c r="L36" s="19"/>
    </row>
    <row r="37" spans="2:12" ht="15" x14ac:dyDescent="0.25">
      <c r="C37" s="19" t="s">
        <v>51</v>
      </c>
      <c r="D37" s="19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65AC-9E77-4C05-A0F3-AFCBF6F49EEC}">
  <dimension ref="B2:V63"/>
  <sheetViews>
    <sheetView showGridLines="0" topLeftCell="E1" workbookViewId="0">
      <selection activeCell="V4" sqref="V4"/>
    </sheetView>
  </sheetViews>
  <sheetFormatPr baseColWidth="10" defaultColWidth="11" defaultRowHeight="15" x14ac:dyDescent="0.25"/>
  <cols>
    <col min="1" max="1" width="11" style="2"/>
    <col min="2" max="2" width="18.25" style="2" customWidth="1"/>
    <col min="3" max="7" width="11" style="2"/>
    <col min="8" max="8" width="12.625" style="2" customWidth="1"/>
    <col min="9" max="9" width="19.75" style="2" customWidth="1"/>
    <col min="10" max="11" width="11" style="2"/>
    <col min="12" max="12" width="19.75" style="2" customWidth="1"/>
    <col min="13" max="14" width="11" style="2"/>
    <col min="15" max="15" width="17.125" customWidth="1"/>
    <col min="17" max="17" width="11" style="2"/>
    <col min="18" max="18" width="13.75" style="2" customWidth="1"/>
    <col min="19" max="20" width="11" style="2"/>
    <col min="21" max="21" width="17.125" customWidth="1"/>
    <col min="23" max="16384" width="11" style="2"/>
  </cols>
  <sheetData>
    <row r="2" spans="2:22" x14ac:dyDescent="0.25">
      <c r="E2" s="39" t="s">
        <v>7</v>
      </c>
      <c r="F2" s="39"/>
      <c r="G2" s="39"/>
      <c r="I2" s="41" t="s">
        <v>8</v>
      </c>
      <c r="J2" s="41"/>
      <c r="K2" s="41"/>
      <c r="L2" s="41"/>
      <c r="M2" s="41"/>
      <c r="N2" s="7"/>
      <c r="O2" s="40" t="s">
        <v>9</v>
      </c>
      <c r="P2" s="40"/>
      <c r="Q2" s="40"/>
      <c r="R2" s="40"/>
      <c r="S2" s="40"/>
      <c r="U2" s="38" t="s">
        <v>23</v>
      </c>
      <c r="V2" s="38"/>
    </row>
    <row r="3" spans="2:22" s="7" customFormat="1" x14ac:dyDescent="0.25">
      <c r="E3" s="8"/>
      <c r="F3" s="8"/>
      <c r="G3" s="8"/>
      <c r="I3" s="8"/>
      <c r="J3" s="8"/>
      <c r="O3" s="9"/>
      <c r="P3" s="9"/>
      <c r="R3" s="9"/>
      <c r="S3" s="9"/>
      <c r="U3" s="9"/>
      <c r="V3" s="9"/>
    </row>
    <row r="4" spans="2:22" x14ac:dyDescent="0.25">
      <c r="B4" s="10" t="s">
        <v>3</v>
      </c>
      <c r="C4" s="11">
        <f>F4*MIN(J4,M4)*MIN(P4,S4)*V4</f>
        <v>0</v>
      </c>
      <c r="F4" s="6">
        <f>MIN(F11:G200)/IF(F6="daily",365,IF(F6="monthly",12,1))</f>
        <v>0</v>
      </c>
      <c r="G4" s="16" t="e">
        <f>F4/C7*12</f>
        <v>#DIV/0!</v>
      </c>
      <c r="J4" s="14">
        <f>IF(MIN(J$8:J$10000)=0,1,MIN(J$8:J$10000)/$C$7)</f>
        <v>1</v>
      </c>
      <c r="M4" s="14">
        <f>IF(MIN(M$8:M$10000)=0,1,MIN(M$8:M$10000)/$C$7)</f>
        <v>1</v>
      </c>
      <c r="O4" s="2"/>
      <c r="P4" s="14">
        <f>IF(MIN(P$8:P$10000)=0,1,MIN(P$8:P$10000)/$C$7)</f>
        <v>1</v>
      </c>
      <c r="Q4" s="13"/>
      <c r="R4" s="13"/>
      <c r="S4" s="14">
        <f>IF(MIN(S$8:S$10000)=0,1,MIN(S$8:S$10000)/$C$7)</f>
        <v>1</v>
      </c>
      <c r="U4" s="2"/>
      <c r="V4" s="14">
        <f>IF(MIN(V$8:V$10000)=0,1,MIN(V$8:V$10000)/$C$7)</f>
        <v>1</v>
      </c>
    </row>
    <row r="5" spans="2:22" x14ac:dyDescent="0.25">
      <c r="I5" s="4"/>
      <c r="O5" s="4"/>
      <c r="P5" s="2"/>
      <c r="R5" s="4"/>
      <c r="U5" s="4"/>
      <c r="V5" s="2"/>
    </row>
    <row r="6" spans="2:22" x14ac:dyDescent="0.25">
      <c r="C6" s="12" t="s">
        <v>0</v>
      </c>
      <c r="E6" s="2" t="s">
        <v>1</v>
      </c>
      <c r="F6" s="5" t="s">
        <v>10</v>
      </c>
      <c r="O6" s="2"/>
      <c r="P6" s="2"/>
      <c r="U6" s="2"/>
      <c r="V6" s="2"/>
    </row>
    <row r="7" spans="2:22" x14ac:dyDescent="0.25">
      <c r="B7" s="17" t="s">
        <v>12</v>
      </c>
      <c r="C7" s="5"/>
      <c r="I7" s="37" t="s">
        <v>24</v>
      </c>
      <c r="J7" s="37"/>
      <c r="L7" s="37" t="s">
        <v>25</v>
      </c>
      <c r="M7" s="37"/>
      <c r="O7" s="37" t="s">
        <v>26</v>
      </c>
      <c r="P7" s="37"/>
      <c r="R7" s="37" t="s">
        <v>27</v>
      </c>
      <c r="S7" s="37"/>
      <c r="U7" s="37" t="s">
        <v>23</v>
      </c>
      <c r="V7" s="37"/>
    </row>
    <row r="8" spans="2:22" x14ac:dyDescent="0.25">
      <c r="E8" s="2" t="s">
        <v>4</v>
      </c>
      <c r="I8" s="15"/>
      <c r="J8" s="5"/>
      <c r="L8" s="15"/>
      <c r="M8" s="5"/>
      <c r="O8" s="1"/>
      <c r="P8" s="5"/>
      <c r="R8" s="1"/>
      <c r="S8" s="5"/>
      <c r="U8" s="1"/>
      <c r="V8" s="5"/>
    </row>
    <row r="9" spans="2:22" x14ac:dyDescent="0.25">
      <c r="I9" s="15"/>
      <c r="J9" s="5"/>
      <c r="L9" s="15"/>
      <c r="M9" s="5"/>
      <c r="O9" s="1"/>
      <c r="P9" s="5"/>
      <c r="R9" s="1"/>
      <c r="S9" s="5"/>
      <c r="U9" s="1"/>
      <c r="V9" s="5"/>
    </row>
    <row r="10" spans="2:22" x14ac:dyDescent="0.25">
      <c r="F10" s="3" t="s">
        <v>5</v>
      </c>
      <c r="G10" s="3" t="s">
        <v>6</v>
      </c>
      <c r="I10" s="15"/>
      <c r="J10" s="5"/>
      <c r="L10" s="15"/>
      <c r="M10" s="5"/>
      <c r="O10" s="1"/>
      <c r="P10" s="5"/>
      <c r="R10" s="1"/>
      <c r="S10" s="5"/>
      <c r="U10" s="1"/>
      <c r="V10" s="5"/>
    </row>
    <row r="11" spans="2:22" x14ac:dyDescent="0.25">
      <c r="E11" s="1">
        <v>18</v>
      </c>
      <c r="F11" s="5"/>
      <c r="G11" s="5"/>
      <c r="I11" s="15"/>
      <c r="J11" s="5"/>
      <c r="L11" s="15"/>
      <c r="M11" s="5"/>
      <c r="O11" s="1"/>
      <c r="P11" s="5"/>
      <c r="R11" s="1"/>
      <c r="S11" s="5"/>
      <c r="U11" s="1"/>
      <c r="V11" s="5"/>
    </row>
    <row r="12" spans="2:22" x14ac:dyDescent="0.25">
      <c r="E12" s="1">
        <v>19</v>
      </c>
      <c r="F12" s="5"/>
      <c r="G12" s="5"/>
      <c r="I12" s="15"/>
      <c r="J12" s="5"/>
      <c r="L12" s="15"/>
      <c r="M12" s="5"/>
      <c r="O12" s="1"/>
      <c r="P12" s="5"/>
      <c r="R12" s="1"/>
      <c r="S12" s="5"/>
      <c r="U12" s="1"/>
      <c r="V12" s="5"/>
    </row>
    <row r="13" spans="2:22" x14ac:dyDescent="0.25">
      <c r="E13" s="1">
        <v>20</v>
      </c>
      <c r="F13" s="5"/>
      <c r="G13" s="5"/>
      <c r="I13" s="15"/>
      <c r="J13" s="5"/>
      <c r="L13" s="15"/>
      <c r="M13" s="5"/>
      <c r="O13" s="1"/>
      <c r="P13" s="5"/>
      <c r="R13" s="1"/>
      <c r="S13" s="5"/>
      <c r="U13" s="1"/>
      <c r="V13" s="5"/>
    </row>
    <row r="14" spans="2:22" x14ac:dyDescent="0.25">
      <c r="E14" s="1">
        <v>21</v>
      </c>
      <c r="F14" s="5"/>
      <c r="G14" s="5"/>
      <c r="I14" s="15"/>
      <c r="J14" s="5"/>
      <c r="L14" s="15"/>
      <c r="M14" s="5"/>
      <c r="O14" s="1"/>
      <c r="P14" s="5"/>
      <c r="R14" s="1"/>
      <c r="S14" s="5"/>
      <c r="U14" s="1"/>
      <c r="V14" s="5"/>
    </row>
    <row r="15" spans="2:22" x14ac:dyDescent="0.25">
      <c r="E15" s="1">
        <v>22</v>
      </c>
      <c r="F15" s="5"/>
      <c r="G15" s="5"/>
      <c r="I15" s="15"/>
      <c r="J15" s="5"/>
      <c r="L15" s="15"/>
      <c r="M15" s="5"/>
      <c r="O15" s="1"/>
      <c r="P15" s="5"/>
      <c r="R15" s="1"/>
      <c r="S15" s="5"/>
      <c r="U15" s="1"/>
      <c r="V15" s="5"/>
    </row>
    <row r="16" spans="2:22" x14ac:dyDescent="0.25">
      <c r="E16" s="1">
        <v>23</v>
      </c>
      <c r="F16" s="5"/>
      <c r="G16" s="5"/>
      <c r="I16" s="15"/>
      <c r="J16" s="5"/>
      <c r="L16" s="15"/>
      <c r="M16" s="5"/>
      <c r="O16" s="1"/>
      <c r="P16" s="5"/>
      <c r="R16" s="1"/>
      <c r="S16" s="5"/>
      <c r="U16" s="1"/>
      <c r="V16" s="5"/>
    </row>
    <row r="17" spans="5:22" x14ac:dyDescent="0.25">
      <c r="E17" s="1">
        <v>24</v>
      </c>
      <c r="F17" s="5"/>
      <c r="G17" s="5"/>
      <c r="I17" s="15"/>
      <c r="J17" s="5"/>
      <c r="L17" s="15"/>
      <c r="M17" s="5"/>
      <c r="O17" s="1"/>
      <c r="P17" s="5"/>
      <c r="R17" s="1"/>
      <c r="S17" s="5"/>
      <c r="U17" s="1"/>
      <c r="V17" s="5"/>
    </row>
    <row r="18" spans="5:22" x14ac:dyDescent="0.25">
      <c r="E18" s="1">
        <v>25</v>
      </c>
      <c r="F18" s="5"/>
      <c r="G18" s="5"/>
      <c r="I18" s="15"/>
      <c r="J18" s="5"/>
      <c r="L18" s="15"/>
      <c r="M18" s="5"/>
      <c r="O18" s="1"/>
      <c r="P18" s="1"/>
      <c r="R18" s="1"/>
      <c r="S18" s="1"/>
      <c r="U18" s="1"/>
      <c r="V18" s="1"/>
    </row>
    <row r="19" spans="5:22" x14ac:dyDescent="0.25">
      <c r="E19" s="1">
        <v>26</v>
      </c>
      <c r="F19" s="5"/>
      <c r="G19" s="5"/>
      <c r="I19" s="15"/>
      <c r="J19" s="5"/>
      <c r="L19" s="15"/>
      <c r="M19" s="5"/>
      <c r="O19" s="1"/>
      <c r="P19" s="1"/>
      <c r="R19" s="1"/>
      <c r="S19" s="1"/>
      <c r="U19" s="1"/>
      <c r="V19" s="1"/>
    </row>
    <row r="20" spans="5:22" x14ac:dyDescent="0.25">
      <c r="E20" s="1">
        <v>27</v>
      </c>
      <c r="F20" s="5"/>
      <c r="G20" s="5"/>
      <c r="I20" s="15"/>
      <c r="J20" s="5"/>
      <c r="L20" s="15"/>
      <c r="M20" s="5"/>
      <c r="O20" s="1"/>
      <c r="P20" s="1"/>
      <c r="R20" s="1"/>
      <c r="S20" s="1"/>
      <c r="U20" s="1"/>
      <c r="V20" s="1"/>
    </row>
    <row r="21" spans="5:22" x14ac:dyDescent="0.25">
      <c r="E21" s="1">
        <v>28</v>
      </c>
      <c r="F21" s="5"/>
      <c r="G21" s="5"/>
      <c r="I21" s="15"/>
      <c r="J21" s="5"/>
      <c r="L21" s="15"/>
      <c r="M21" s="5"/>
      <c r="O21" s="1"/>
      <c r="P21" s="1"/>
      <c r="R21" s="1"/>
      <c r="S21" s="1"/>
      <c r="U21" s="1"/>
      <c r="V21" s="1"/>
    </row>
    <row r="22" spans="5:22" x14ac:dyDescent="0.25">
      <c r="E22" s="1">
        <v>29</v>
      </c>
      <c r="F22" s="5"/>
      <c r="G22" s="5"/>
      <c r="I22" s="15"/>
      <c r="J22" s="5"/>
      <c r="L22" s="15"/>
      <c r="M22" s="5"/>
      <c r="O22" s="1"/>
      <c r="P22" s="1"/>
      <c r="R22" s="1"/>
      <c r="S22" s="1"/>
      <c r="U22" s="1"/>
      <c r="V22" s="1"/>
    </row>
    <row r="23" spans="5:22" x14ac:dyDescent="0.25">
      <c r="E23" s="1">
        <v>30</v>
      </c>
      <c r="F23" s="5"/>
      <c r="G23" s="5"/>
      <c r="I23" s="15"/>
      <c r="J23" s="5"/>
      <c r="L23" s="15"/>
      <c r="M23" s="5"/>
      <c r="O23" s="1"/>
      <c r="P23" s="1"/>
      <c r="R23" s="1"/>
      <c r="S23" s="1"/>
      <c r="U23" s="1"/>
      <c r="V23" s="1"/>
    </row>
    <row r="24" spans="5:22" x14ac:dyDescent="0.25">
      <c r="E24" s="1">
        <v>31</v>
      </c>
      <c r="F24" s="5"/>
      <c r="G24" s="5"/>
      <c r="I24" s="15"/>
      <c r="J24" s="1"/>
      <c r="L24" s="15"/>
      <c r="M24" s="1"/>
      <c r="O24" s="1"/>
      <c r="P24" s="1"/>
      <c r="R24" s="1"/>
      <c r="S24" s="1"/>
      <c r="U24" s="1"/>
      <c r="V24" s="1"/>
    </row>
    <row r="25" spans="5:22" x14ac:dyDescent="0.25">
      <c r="E25" s="1">
        <v>32</v>
      </c>
      <c r="F25" s="5"/>
      <c r="G25" s="5"/>
      <c r="I25" s="15"/>
      <c r="J25" s="1"/>
      <c r="L25" s="15"/>
      <c r="M25" s="1"/>
      <c r="O25" s="1"/>
      <c r="P25" s="1"/>
      <c r="R25" s="1"/>
      <c r="S25" s="1"/>
      <c r="U25" s="1"/>
      <c r="V25" s="1"/>
    </row>
    <row r="26" spans="5:22" x14ac:dyDescent="0.25">
      <c r="E26" s="1">
        <v>33</v>
      </c>
      <c r="F26" s="5"/>
      <c r="G26" s="5"/>
      <c r="I26" s="15"/>
      <c r="J26" s="1"/>
      <c r="L26" s="15"/>
      <c r="M26" s="1"/>
      <c r="O26" s="1"/>
      <c r="P26" s="1"/>
      <c r="R26" s="1"/>
      <c r="S26" s="1"/>
      <c r="U26" s="1"/>
      <c r="V26" s="1"/>
    </row>
    <row r="27" spans="5:22" x14ac:dyDescent="0.25">
      <c r="E27" s="1">
        <v>34</v>
      </c>
      <c r="F27" s="5"/>
      <c r="G27" s="5"/>
      <c r="I27" s="15"/>
      <c r="J27" s="1"/>
      <c r="L27" s="15"/>
      <c r="M27" s="1"/>
      <c r="O27" s="1"/>
      <c r="P27" s="1"/>
      <c r="R27" s="1"/>
      <c r="S27" s="1"/>
      <c r="U27" s="1"/>
      <c r="V27" s="1"/>
    </row>
    <row r="28" spans="5:22" x14ac:dyDescent="0.25">
      <c r="E28" s="1">
        <v>35</v>
      </c>
      <c r="F28" s="5"/>
      <c r="G28" s="5"/>
      <c r="I28" s="15"/>
      <c r="J28" s="1"/>
      <c r="L28" s="15"/>
      <c r="M28" s="1"/>
      <c r="O28" s="1"/>
      <c r="P28" s="1"/>
      <c r="R28" s="1"/>
      <c r="S28" s="1"/>
      <c r="U28" s="1"/>
      <c r="V28" s="1"/>
    </row>
    <row r="29" spans="5:22" x14ac:dyDescent="0.25">
      <c r="E29" s="1">
        <v>36</v>
      </c>
      <c r="F29" s="5"/>
      <c r="G29" s="5"/>
      <c r="I29" s="15"/>
      <c r="J29" s="1"/>
      <c r="L29" s="15"/>
      <c r="M29" s="1"/>
      <c r="O29" s="1"/>
      <c r="P29" s="1"/>
      <c r="R29" s="1"/>
      <c r="S29" s="1"/>
      <c r="U29" s="1"/>
      <c r="V29" s="1"/>
    </row>
    <row r="30" spans="5:22" x14ac:dyDescent="0.25">
      <c r="E30" s="1">
        <v>37</v>
      </c>
      <c r="F30" s="5"/>
      <c r="G30" s="5"/>
      <c r="I30" s="15"/>
      <c r="J30" s="1"/>
      <c r="L30" s="15"/>
      <c r="M30" s="1"/>
      <c r="O30" s="1"/>
      <c r="P30" s="1"/>
      <c r="R30" s="1"/>
      <c r="S30" s="1"/>
      <c r="U30" s="1"/>
      <c r="V30" s="1"/>
    </row>
    <row r="31" spans="5:22" x14ac:dyDescent="0.25">
      <c r="E31" s="1">
        <v>38</v>
      </c>
      <c r="F31" s="5"/>
      <c r="G31" s="5"/>
      <c r="I31" s="15"/>
      <c r="J31" s="1"/>
      <c r="L31" s="15"/>
      <c r="M31" s="1"/>
      <c r="O31" s="1"/>
      <c r="P31" s="1"/>
      <c r="R31" s="1"/>
      <c r="S31" s="1"/>
      <c r="U31" s="1"/>
      <c r="V31" s="1"/>
    </row>
    <row r="32" spans="5:22" x14ac:dyDescent="0.25">
      <c r="E32" s="1">
        <v>39</v>
      </c>
      <c r="F32" s="5"/>
      <c r="G32" s="5"/>
      <c r="I32" s="15"/>
      <c r="J32" s="1"/>
      <c r="L32" s="15"/>
      <c r="M32" s="1"/>
      <c r="O32" s="1"/>
      <c r="P32" s="1"/>
      <c r="R32" s="1"/>
      <c r="S32" s="1"/>
      <c r="U32" s="1"/>
      <c r="V32" s="1"/>
    </row>
    <row r="33" spans="5:22" x14ac:dyDescent="0.25">
      <c r="E33" s="1">
        <v>40</v>
      </c>
      <c r="F33" s="5"/>
      <c r="G33" s="5"/>
      <c r="I33" s="15"/>
      <c r="J33" s="1"/>
      <c r="L33" s="15"/>
      <c r="M33" s="1"/>
      <c r="O33" s="1"/>
      <c r="P33" s="1"/>
      <c r="R33" s="1"/>
      <c r="S33" s="1"/>
      <c r="U33" s="1"/>
      <c r="V33" s="1"/>
    </row>
    <row r="34" spans="5:22" x14ac:dyDescent="0.25">
      <c r="E34" s="1">
        <v>41</v>
      </c>
      <c r="F34" s="5"/>
      <c r="G34" s="5"/>
      <c r="I34" s="15"/>
      <c r="J34" s="1"/>
      <c r="L34" s="15"/>
      <c r="M34" s="1"/>
      <c r="O34" s="1"/>
      <c r="P34" s="1"/>
      <c r="R34" s="1"/>
      <c r="S34" s="1"/>
      <c r="U34" s="1"/>
      <c r="V34" s="1"/>
    </row>
    <row r="35" spans="5:22" x14ac:dyDescent="0.25">
      <c r="E35" s="1">
        <v>42</v>
      </c>
      <c r="F35" s="5"/>
      <c r="G35" s="5"/>
      <c r="I35" s="15"/>
      <c r="J35" s="1"/>
      <c r="L35" s="15"/>
      <c r="M35" s="1"/>
      <c r="O35" s="1"/>
      <c r="P35" s="1"/>
      <c r="R35" s="1"/>
      <c r="S35" s="1"/>
      <c r="U35" s="1"/>
      <c r="V35" s="1"/>
    </row>
    <row r="36" spans="5:22" x14ac:dyDescent="0.25">
      <c r="E36" s="1">
        <v>43</v>
      </c>
      <c r="F36" s="5"/>
      <c r="G36" s="5"/>
      <c r="I36" s="15"/>
      <c r="J36" s="1"/>
      <c r="L36" s="15"/>
      <c r="M36" s="1"/>
      <c r="O36" s="1"/>
      <c r="P36" s="1"/>
      <c r="R36" s="1"/>
      <c r="S36" s="1"/>
      <c r="U36" s="1"/>
      <c r="V36" s="1"/>
    </row>
    <row r="37" spans="5:22" x14ac:dyDescent="0.25">
      <c r="E37" s="1">
        <v>44</v>
      </c>
      <c r="F37" s="5"/>
      <c r="G37" s="5"/>
      <c r="I37" s="15"/>
      <c r="J37" s="1"/>
      <c r="L37" s="15"/>
      <c r="M37" s="1"/>
      <c r="O37" s="1"/>
      <c r="P37" s="1"/>
      <c r="R37" s="1"/>
      <c r="S37" s="1"/>
      <c r="U37" s="1"/>
      <c r="V37" s="1"/>
    </row>
    <row r="38" spans="5:22" x14ac:dyDescent="0.25">
      <c r="E38" s="1">
        <v>45</v>
      </c>
      <c r="F38" s="5"/>
      <c r="G38" s="5"/>
      <c r="I38" s="15"/>
      <c r="J38" s="1"/>
      <c r="L38" s="15"/>
      <c r="M38" s="1"/>
      <c r="O38" s="1"/>
      <c r="P38" s="1"/>
      <c r="R38" s="1"/>
      <c r="S38" s="1"/>
      <c r="U38" s="1"/>
      <c r="V38" s="1"/>
    </row>
    <row r="39" spans="5:22" x14ac:dyDescent="0.25">
      <c r="E39" s="1">
        <v>46</v>
      </c>
      <c r="F39" s="5"/>
      <c r="G39" s="5"/>
      <c r="I39" s="15"/>
      <c r="J39" s="1"/>
      <c r="L39" s="15"/>
      <c r="M39" s="1"/>
      <c r="O39" s="1"/>
      <c r="P39" s="1"/>
      <c r="R39" s="1"/>
      <c r="S39" s="1"/>
      <c r="U39" s="1"/>
      <c r="V39" s="1"/>
    </row>
    <row r="40" spans="5:22" x14ac:dyDescent="0.25">
      <c r="E40" s="1">
        <v>47</v>
      </c>
      <c r="F40" s="5"/>
      <c r="G40" s="5"/>
      <c r="I40" s="15"/>
      <c r="J40" s="1"/>
      <c r="L40" s="15"/>
      <c r="M40" s="1"/>
      <c r="O40" s="1"/>
      <c r="P40" s="1"/>
      <c r="R40" s="1"/>
      <c r="S40" s="1"/>
      <c r="U40" s="1"/>
      <c r="V40" s="1"/>
    </row>
    <row r="41" spans="5:22" x14ac:dyDescent="0.25">
      <c r="E41" s="1">
        <v>48</v>
      </c>
      <c r="F41" s="5"/>
      <c r="G41" s="5"/>
    </row>
    <row r="42" spans="5:22" x14ac:dyDescent="0.25">
      <c r="E42" s="1">
        <v>49</v>
      </c>
      <c r="F42" s="5"/>
      <c r="G42" s="5"/>
    </row>
    <row r="43" spans="5:22" x14ac:dyDescent="0.25">
      <c r="E43" s="1">
        <v>50</v>
      </c>
      <c r="F43" s="5"/>
      <c r="G43" s="5"/>
    </row>
    <row r="44" spans="5:22" x14ac:dyDescent="0.25">
      <c r="E44" s="1">
        <v>51</v>
      </c>
      <c r="F44" s="5"/>
      <c r="G44" s="5"/>
    </row>
    <row r="45" spans="5:22" x14ac:dyDescent="0.25">
      <c r="E45" s="1">
        <v>52</v>
      </c>
      <c r="F45" s="5"/>
      <c r="G45" s="5"/>
    </row>
    <row r="46" spans="5:22" x14ac:dyDescent="0.25">
      <c r="E46" s="1">
        <v>53</v>
      </c>
      <c r="F46" s="5"/>
      <c r="G46" s="5"/>
    </row>
    <row r="47" spans="5:22" x14ac:dyDescent="0.25">
      <c r="E47" s="1">
        <v>54</v>
      </c>
      <c r="F47" s="5"/>
      <c r="G47" s="5"/>
    </row>
    <row r="48" spans="5:22" x14ac:dyDescent="0.25">
      <c r="E48" s="1">
        <v>55</v>
      </c>
      <c r="F48" s="5"/>
      <c r="G48" s="5"/>
    </row>
    <row r="49" spans="5:7" x14ac:dyDescent="0.25">
      <c r="E49" s="1">
        <v>56</v>
      </c>
      <c r="F49" s="5"/>
      <c r="G49" s="5"/>
    </row>
    <row r="50" spans="5:7" x14ac:dyDescent="0.25">
      <c r="E50" s="1">
        <v>57</v>
      </c>
      <c r="F50" s="5"/>
      <c r="G50" s="5"/>
    </row>
    <row r="51" spans="5:7" x14ac:dyDescent="0.25">
      <c r="E51" s="1">
        <v>58</v>
      </c>
      <c r="F51" s="5"/>
      <c r="G51" s="5"/>
    </row>
    <row r="52" spans="5:7" x14ac:dyDescent="0.25">
      <c r="E52" s="1">
        <v>59</v>
      </c>
      <c r="F52" s="5"/>
      <c r="G52" s="5"/>
    </row>
    <row r="53" spans="5:7" x14ac:dyDescent="0.25">
      <c r="E53" s="1">
        <v>60</v>
      </c>
      <c r="F53" s="5"/>
      <c r="G53" s="5"/>
    </row>
    <row r="54" spans="5:7" x14ac:dyDescent="0.25">
      <c r="E54" s="1">
        <v>61</v>
      </c>
      <c r="F54" s="5"/>
      <c r="G54" s="5"/>
    </row>
    <row r="55" spans="5:7" x14ac:dyDescent="0.25">
      <c r="E55" s="1">
        <v>62</v>
      </c>
      <c r="F55" s="5"/>
      <c r="G55" s="5"/>
    </row>
    <row r="56" spans="5:7" x14ac:dyDescent="0.25">
      <c r="E56" s="1">
        <v>63</v>
      </c>
      <c r="F56" s="5"/>
      <c r="G56" s="5"/>
    </row>
    <row r="57" spans="5:7" x14ac:dyDescent="0.25">
      <c r="E57" s="1">
        <v>64</v>
      </c>
      <c r="F57" s="5"/>
      <c r="G57" s="5"/>
    </row>
    <row r="58" spans="5:7" x14ac:dyDescent="0.25">
      <c r="E58" s="1">
        <v>65</v>
      </c>
      <c r="F58" s="5"/>
      <c r="G58" s="5"/>
    </row>
    <row r="59" spans="5:7" x14ac:dyDescent="0.25">
      <c r="E59" s="1">
        <v>66</v>
      </c>
      <c r="F59" s="5"/>
      <c r="G59" s="5"/>
    </row>
    <row r="60" spans="5:7" x14ac:dyDescent="0.25">
      <c r="E60" s="1">
        <v>67</v>
      </c>
      <c r="F60" s="5"/>
      <c r="G60" s="5"/>
    </row>
    <row r="61" spans="5:7" x14ac:dyDescent="0.25">
      <c r="E61" s="1">
        <v>68</v>
      </c>
      <c r="F61" s="5"/>
      <c r="G61" s="5"/>
    </row>
    <row r="62" spans="5:7" x14ac:dyDescent="0.25">
      <c r="E62" s="1">
        <v>69</v>
      </c>
      <c r="F62" s="5"/>
      <c r="G62" s="5"/>
    </row>
    <row r="63" spans="5:7" x14ac:dyDescent="0.25">
      <c r="E63" s="1">
        <v>70</v>
      </c>
      <c r="F63" s="5"/>
      <c r="G63" s="5"/>
    </row>
  </sheetData>
  <mergeCells count="9">
    <mergeCell ref="U7:V7"/>
    <mergeCell ref="U2:V2"/>
    <mergeCell ref="E2:G2"/>
    <mergeCell ref="R7:S7"/>
    <mergeCell ref="O2:S2"/>
    <mergeCell ref="O7:P7"/>
    <mergeCell ref="I7:J7"/>
    <mergeCell ref="L7:M7"/>
    <mergeCell ref="I2:M2"/>
  </mergeCells>
  <dataValidations disablePrompts="1" count="1">
    <dataValidation type="list" allowBlank="1" showInputMessage="1" showErrorMessage="1" sqref="F6" xr:uid="{4F6D349E-50B8-4A10-A048-0EC26B88B472}">
      <formula1>"daily,monthly,annually"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E36C-F8E8-4793-9DDF-D65391269253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316A-7F84-49DA-84B4-FA6EE3DC1BCE}">
  <dimension ref="B2:V63"/>
  <sheetViews>
    <sheetView showGridLines="0" workbookViewId="0">
      <selection activeCell="D3" sqref="D3"/>
    </sheetView>
  </sheetViews>
  <sheetFormatPr baseColWidth="10" defaultColWidth="11" defaultRowHeight="15" x14ac:dyDescent="0.25"/>
  <cols>
    <col min="1" max="1" width="11" style="2"/>
    <col min="2" max="2" width="18.25" style="2" customWidth="1"/>
    <col min="3" max="7" width="11" style="2"/>
    <col min="8" max="8" width="12.625" style="2" customWidth="1"/>
    <col min="9" max="9" width="21.875" style="2" customWidth="1"/>
    <col min="10" max="11" width="11" style="2"/>
    <col min="12" max="12" width="19.75" style="2" customWidth="1"/>
    <col min="13" max="14" width="11" style="2"/>
    <col min="15" max="15" width="17.125" customWidth="1"/>
    <col min="17" max="17" width="11" style="2"/>
    <col min="18" max="18" width="13.75" style="2" customWidth="1"/>
    <col min="19" max="20" width="11" style="2"/>
    <col min="21" max="21" width="17.125" customWidth="1"/>
    <col min="23" max="16384" width="11" style="2"/>
  </cols>
  <sheetData>
    <row r="2" spans="2:22" x14ac:dyDescent="0.25">
      <c r="E2" s="39" t="s">
        <v>7</v>
      </c>
      <c r="F2" s="39"/>
      <c r="G2" s="39"/>
      <c r="I2" s="41" t="s">
        <v>8</v>
      </c>
      <c r="J2" s="41"/>
      <c r="K2" s="41"/>
      <c r="L2" s="41"/>
      <c r="M2" s="41"/>
      <c r="N2" s="7"/>
      <c r="O2" s="40" t="s">
        <v>9</v>
      </c>
      <c r="P2" s="40"/>
      <c r="Q2" s="40"/>
      <c r="R2" s="40"/>
      <c r="S2" s="40"/>
      <c r="U2" s="38" t="s">
        <v>23</v>
      </c>
      <c r="V2" s="38"/>
    </row>
    <row r="3" spans="2:22" s="7" customFormat="1" x14ac:dyDescent="0.25">
      <c r="E3" s="8"/>
      <c r="F3" s="8"/>
      <c r="G3" s="8"/>
      <c r="I3" s="8"/>
      <c r="J3" s="8"/>
      <c r="O3" s="9"/>
      <c r="P3" s="9"/>
      <c r="R3" s="9"/>
      <c r="S3" s="9"/>
      <c r="U3" s="9"/>
      <c r="V3" s="9"/>
    </row>
    <row r="4" spans="2:22" x14ac:dyDescent="0.25">
      <c r="B4" s="10" t="s">
        <v>3</v>
      </c>
      <c r="C4" s="11">
        <f>F4*MIN(J4,M4)*MIN(P4,S4)*V4</f>
        <v>9.890376625736149</v>
      </c>
      <c r="F4" s="6">
        <f>MIN(F11:G200)/IF(F6="daily",365,IF(F6="monthly",12,1))</f>
        <v>24377.083333333332</v>
      </c>
      <c r="G4" s="16">
        <f>F4/C7*12</f>
        <v>3.6469892898761732E-3</v>
      </c>
      <c r="J4" s="14">
        <f>IF(MIN(J$8:J$10000)=0,1,MIN(J$8:J$10000)/$C$7)</f>
        <v>8.1144872751958835E-3</v>
      </c>
      <c r="M4" s="14">
        <f>IF(MIN(M$8:M$10000)=0,1,MIN(M$8:M$10000)/$C$7)</f>
        <v>1</v>
      </c>
      <c r="O4" s="2"/>
      <c r="P4" s="14">
        <f>IF(MIN(P$8:P$10000)=0,1,MIN(P$8:P$10000)/$C$7)</f>
        <v>0.05</v>
      </c>
      <c r="Q4" s="13"/>
      <c r="R4" s="13"/>
      <c r="S4" s="14">
        <f>IF(MIN(S$8:S$10000)=0,1,MIN(S$8:S$10000)/$C$7)</f>
        <v>1</v>
      </c>
      <c r="U4" s="2"/>
      <c r="V4" s="14">
        <f>IF(MIN(V$8:V$10000)=0,1,MIN(V$8:V$10000)/$C$7)</f>
        <v>1</v>
      </c>
    </row>
    <row r="5" spans="2:22" x14ac:dyDescent="0.25">
      <c r="I5" s="4"/>
      <c r="O5" s="4"/>
      <c r="P5" s="2"/>
      <c r="R5" s="4"/>
      <c r="U5" s="4"/>
      <c r="V5" s="2"/>
    </row>
    <row r="6" spans="2:22" x14ac:dyDescent="0.25">
      <c r="C6" s="13" t="s">
        <v>0</v>
      </c>
      <c r="E6" s="2" t="s">
        <v>1</v>
      </c>
      <c r="F6" s="5" t="s">
        <v>10</v>
      </c>
      <c r="O6" s="2"/>
      <c r="P6" s="2"/>
      <c r="U6" s="2"/>
      <c r="V6" s="2"/>
    </row>
    <row r="7" spans="2:22" x14ac:dyDescent="0.25">
      <c r="B7" s="17" t="s">
        <v>12</v>
      </c>
      <c r="C7" s="5">
        <v>80209997</v>
      </c>
      <c r="I7" s="37" t="s">
        <v>2</v>
      </c>
      <c r="J7" s="37"/>
      <c r="L7" s="37" t="s">
        <v>25</v>
      </c>
      <c r="M7" s="37"/>
      <c r="O7" s="37" t="s">
        <v>11</v>
      </c>
      <c r="P7" s="37"/>
      <c r="R7" s="37" t="s">
        <v>27</v>
      </c>
      <c r="S7" s="37"/>
      <c r="U7" s="37" t="s">
        <v>23</v>
      </c>
      <c r="V7" s="37"/>
    </row>
    <row r="8" spans="2:22" x14ac:dyDescent="0.25">
      <c r="E8" s="2" t="s">
        <v>4</v>
      </c>
      <c r="I8" s="15" t="s">
        <v>53</v>
      </c>
      <c r="J8" s="5">
        <v>2800119</v>
      </c>
      <c r="L8" s="15"/>
      <c r="M8" s="5"/>
      <c r="O8" s="1">
        <v>1</v>
      </c>
      <c r="P8" s="5">
        <v>16041999.4</v>
      </c>
      <c r="R8" s="1"/>
      <c r="S8" s="5"/>
      <c r="U8" s="1"/>
      <c r="V8" s="5"/>
    </row>
    <row r="9" spans="2:22" x14ac:dyDescent="0.25">
      <c r="I9" s="15" t="s">
        <v>54</v>
      </c>
      <c r="J9" s="5">
        <v>1706696</v>
      </c>
      <c r="L9" s="15"/>
      <c r="M9" s="5"/>
      <c r="O9" s="1">
        <v>2</v>
      </c>
      <c r="P9" s="5">
        <v>12031499.549999999</v>
      </c>
      <c r="R9" s="1"/>
      <c r="S9" s="5"/>
      <c r="U9" s="1"/>
      <c r="V9" s="5"/>
    </row>
    <row r="10" spans="2:22" x14ac:dyDescent="0.25">
      <c r="F10" s="13" t="s">
        <v>5</v>
      </c>
      <c r="G10" s="13" t="s">
        <v>6</v>
      </c>
      <c r="I10" s="15" t="s">
        <v>55</v>
      </c>
      <c r="J10" s="5">
        <v>7777992</v>
      </c>
      <c r="L10" s="15"/>
      <c r="M10" s="5"/>
      <c r="O10" s="1">
        <v>3</v>
      </c>
      <c r="P10" s="5">
        <v>8020999.7000000002</v>
      </c>
      <c r="R10" s="1"/>
      <c r="S10" s="5"/>
      <c r="U10" s="1"/>
      <c r="V10" s="5"/>
    </row>
    <row r="11" spans="2:22" x14ac:dyDescent="0.25">
      <c r="E11" s="1">
        <v>18</v>
      </c>
      <c r="F11" s="5">
        <v>423774</v>
      </c>
      <c r="G11" s="5">
        <v>403872</v>
      </c>
      <c r="I11" s="15" t="s">
        <v>56</v>
      </c>
      <c r="J11" s="5">
        <v>650863</v>
      </c>
      <c r="L11" s="15"/>
      <c r="M11" s="5"/>
      <c r="O11" s="1">
        <v>4</v>
      </c>
      <c r="P11" s="5">
        <v>8020999.7000000002</v>
      </c>
      <c r="R11" s="1"/>
      <c r="S11" s="5"/>
      <c r="U11" s="1"/>
      <c r="V11" s="5"/>
    </row>
    <row r="12" spans="2:22" x14ac:dyDescent="0.25">
      <c r="E12" s="1">
        <v>19</v>
      </c>
      <c r="F12" s="5">
        <v>437937</v>
      </c>
      <c r="G12" s="5">
        <v>419110</v>
      </c>
      <c r="I12" s="15" t="s">
        <v>57</v>
      </c>
      <c r="J12" s="5">
        <v>17538251</v>
      </c>
      <c r="L12" s="15"/>
      <c r="M12" s="5"/>
      <c r="O12" s="1">
        <v>5</v>
      </c>
      <c r="P12" s="5">
        <v>8020999.7000000002</v>
      </c>
      <c r="R12" s="1"/>
      <c r="S12" s="5"/>
      <c r="U12" s="1"/>
      <c r="V12" s="5"/>
    </row>
    <row r="13" spans="2:22" x14ac:dyDescent="0.25">
      <c r="E13" s="1">
        <v>20</v>
      </c>
      <c r="F13" s="5">
        <v>480578</v>
      </c>
      <c r="G13" s="5">
        <v>461136</v>
      </c>
      <c r="I13" s="15" t="s">
        <v>58</v>
      </c>
      <c r="J13" s="5">
        <v>5971816</v>
      </c>
      <c r="L13" s="15"/>
      <c r="M13" s="5"/>
      <c r="O13" s="1">
        <v>6</v>
      </c>
      <c r="P13" s="5">
        <v>8020999.7000000002</v>
      </c>
      <c r="R13" s="1"/>
      <c r="S13" s="5"/>
      <c r="U13" s="1"/>
      <c r="V13" s="5"/>
    </row>
    <row r="14" spans="2:22" x14ac:dyDescent="0.25">
      <c r="E14" s="1">
        <v>21</v>
      </c>
      <c r="F14" s="5">
        <v>491485</v>
      </c>
      <c r="G14" s="5">
        <v>471567</v>
      </c>
      <c r="I14" s="15" t="s">
        <v>59</v>
      </c>
      <c r="J14" s="5">
        <v>3989808</v>
      </c>
      <c r="L14" s="15"/>
      <c r="M14" s="5"/>
      <c r="O14" s="1">
        <v>7</v>
      </c>
      <c r="P14" s="5">
        <v>8020999.7000000002</v>
      </c>
      <c r="R14" s="1"/>
      <c r="S14" s="5"/>
      <c r="U14" s="1"/>
      <c r="V14" s="5"/>
    </row>
    <row r="15" spans="2:22" x14ac:dyDescent="0.25">
      <c r="E15" s="1">
        <v>22</v>
      </c>
      <c r="F15" s="5">
        <v>498135</v>
      </c>
      <c r="G15" s="5">
        <v>478631</v>
      </c>
      <c r="I15" s="15" t="s">
        <v>60</v>
      </c>
      <c r="J15" s="5">
        <v>10486660</v>
      </c>
      <c r="L15" s="15"/>
      <c r="M15" s="5"/>
      <c r="O15" s="1">
        <v>8</v>
      </c>
      <c r="P15" s="5">
        <v>4010499.85</v>
      </c>
      <c r="R15" s="1"/>
      <c r="S15" s="5"/>
      <c r="U15" s="1"/>
      <c r="V15" s="5"/>
    </row>
    <row r="16" spans="2:22" x14ac:dyDescent="0.25">
      <c r="E16" s="1">
        <v>23</v>
      </c>
      <c r="F16" s="5">
        <v>502705</v>
      </c>
      <c r="G16" s="5">
        <v>484897</v>
      </c>
      <c r="I16" s="15" t="s">
        <v>61</v>
      </c>
      <c r="J16" s="5">
        <v>12397614</v>
      </c>
      <c r="L16" s="15"/>
      <c r="M16" s="5"/>
      <c r="O16" s="1">
        <v>9</v>
      </c>
      <c r="P16" s="5">
        <v>4010499.85</v>
      </c>
      <c r="R16" s="1"/>
      <c r="S16" s="5"/>
      <c r="U16" s="1"/>
      <c r="V16" s="5"/>
    </row>
    <row r="17" spans="5:22" x14ac:dyDescent="0.25">
      <c r="E17" s="1">
        <v>24</v>
      </c>
      <c r="F17" s="5">
        <v>490874</v>
      </c>
      <c r="G17" s="5">
        <v>475389</v>
      </c>
      <c r="I17" s="15" t="s">
        <v>62</v>
      </c>
      <c r="J17" s="5">
        <v>999623</v>
      </c>
      <c r="L17" s="15"/>
      <c r="M17" s="5"/>
      <c r="O17" s="1">
        <v>10</v>
      </c>
      <c r="P17" s="5">
        <v>4010499.85</v>
      </c>
      <c r="R17" s="1"/>
      <c r="S17" s="5"/>
      <c r="U17" s="1"/>
      <c r="V17" s="5"/>
    </row>
    <row r="18" spans="5:22" x14ac:dyDescent="0.25">
      <c r="E18" s="1">
        <v>25</v>
      </c>
      <c r="F18" s="5">
        <v>481129</v>
      </c>
      <c r="G18" s="5">
        <v>472794</v>
      </c>
      <c r="I18" s="15" t="s">
        <v>63</v>
      </c>
      <c r="J18" s="5">
        <v>3292365</v>
      </c>
      <c r="L18" s="15"/>
      <c r="M18" s="5"/>
      <c r="O18" s="1"/>
      <c r="P18" s="1"/>
      <c r="R18" s="1"/>
      <c r="S18" s="1"/>
      <c r="U18" s="1"/>
      <c r="V18" s="1"/>
    </row>
    <row r="19" spans="5:22" x14ac:dyDescent="0.25">
      <c r="E19" s="1">
        <v>26</v>
      </c>
      <c r="F19" s="5">
        <v>483314</v>
      </c>
      <c r="G19" s="5">
        <v>474820</v>
      </c>
      <c r="I19" s="15" t="s">
        <v>64</v>
      </c>
      <c r="J19" s="5">
        <v>2455780</v>
      </c>
      <c r="L19" s="15"/>
      <c r="M19" s="5"/>
      <c r="O19" s="1"/>
      <c r="P19" s="1"/>
      <c r="R19" s="1"/>
      <c r="S19" s="1"/>
      <c r="U19" s="1"/>
      <c r="V19" s="1"/>
    </row>
    <row r="20" spans="5:22" x14ac:dyDescent="0.25">
      <c r="E20" s="1">
        <v>27</v>
      </c>
      <c r="F20" s="5">
        <v>486336</v>
      </c>
      <c r="G20" s="5">
        <v>478978</v>
      </c>
      <c r="I20" s="15" t="s">
        <v>65</v>
      </c>
      <c r="J20" s="5">
        <v>1609982</v>
      </c>
      <c r="L20" s="15"/>
      <c r="M20" s="5"/>
      <c r="O20" s="1"/>
      <c r="P20" s="1"/>
      <c r="R20" s="1"/>
      <c r="S20" s="1"/>
      <c r="U20" s="1"/>
      <c r="V20" s="1"/>
    </row>
    <row r="21" spans="5:22" x14ac:dyDescent="0.25">
      <c r="E21" s="1">
        <v>28</v>
      </c>
      <c r="F21" s="5">
        <v>501166</v>
      </c>
      <c r="G21" s="5">
        <v>492891</v>
      </c>
      <c r="I21" s="15" t="s">
        <v>66</v>
      </c>
      <c r="J21" s="5">
        <v>4056799</v>
      </c>
      <c r="L21" s="15"/>
      <c r="M21" s="5"/>
    </row>
    <row r="22" spans="5:22" x14ac:dyDescent="0.25">
      <c r="E22" s="1">
        <v>29</v>
      </c>
      <c r="F22" s="5">
        <v>503461</v>
      </c>
      <c r="G22" s="5">
        <v>496952</v>
      </c>
      <c r="I22" s="15" t="s">
        <v>67</v>
      </c>
      <c r="J22" s="5">
        <v>2287040</v>
      </c>
      <c r="L22" s="15"/>
      <c r="M22" s="5"/>
    </row>
    <row r="23" spans="5:22" x14ac:dyDescent="0.25">
      <c r="E23" s="1">
        <v>30</v>
      </c>
      <c r="F23" s="5">
        <v>497543</v>
      </c>
      <c r="G23" s="5">
        <v>493679</v>
      </c>
      <c r="I23" s="15" t="s">
        <v>68</v>
      </c>
      <c r="J23" s="5">
        <v>2188589</v>
      </c>
      <c r="L23" s="15"/>
      <c r="M23" s="5"/>
    </row>
    <row r="24" spans="5:22" x14ac:dyDescent="0.25">
      <c r="E24" s="1">
        <v>31</v>
      </c>
      <c r="F24" s="5">
        <v>484755</v>
      </c>
      <c r="G24" s="5">
        <v>481373</v>
      </c>
      <c r="I24" s="15"/>
      <c r="J24" s="1"/>
      <c r="L24" s="15"/>
      <c r="M24" s="1"/>
    </row>
    <row r="25" spans="5:22" x14ac:dyDescent="0.25">
      <c r="E25" s="1">
        <v>32</v>
      </c>
      <c r="F25" s="5">
        <v>469921</v>
      </c>
      <c r="G25" s="5">
        <v>466265</v>
      </c>
    </row>
    <row r="26" spans="5:22" x14ac:dyDescent="0.25">
      <c r="E26" s="1">
        <v>33</v>
      </c>
      <c r="F26" s="5">
        <v>472159</v>
      </c>
      <c r="G26" s="5">
        <v>467471</v>
      </c>
    </row>
    <row r="27" spans="5:22" x14ac:dyDescent="0.25">
      <c r="E27" s="1">
        <v>34</v>
      </c>
      <c r="F27" s="5">
        <v>460453</v>
      </c>
      <c r="G27" s="5">
        <v>457508</v>
      </c>
    </row>
    <row r="28" spans="5:22" x14ac:dyDescent="0.25">
      <c r="E28" s="1">
        <v>35</v>
      </c>
      <c r="F28" s="5">
        <v>449580</v>
      </c>
      <c r="G28" s="5">
        <v>445988</v>
      </c>
    </row>
    <row r="29" spans="5:22" x14ac:dyDescent="0.25">
      <c r="E29" s="1">
        <v>36</v>
      </c>
      <c r="F29" s="5">
        <v>451267</v>
      </c>
      <c r="G29" s="5">
        <v>450075</v>
      </c>
    </row>
    <row r="30" spans="5:22" x14ac:dyDescent="0.25">
      <c r="E30" s="1">
        <v>37</v>
      </c>
      <c r="F30" s="5">
        <v>456308</v>
      </c>
      <c r="G30" s="5">
        <v>455714</v>
      </c>
    </row>
    <row r="31" spans="5:22" x14ac:dyDescent="0.25">
      <c r="E31" s="1">
        <v>38</v>
      </c>
      <c r="F31" s="5">
        <v>478102</v>
      </c>
      <c r="G31" s="5">
        <v>476139</v>
      </c>
    </row>
    <row r="32" spans="5:22" x14ac:dyDescent="0.25">
      <c r="E32" s="1">
        <v>39</v>
      </c>
      <c r="F32" s="5">
        <v>542188</v>
      </c>
      <c r="G32" s="5">
        <v>536573</v>
      </c>
    </row>
    <row r="33" spans="5:7" x14ac:dyDescent="0.25">
      <c r="E33" s="1">
        <v>40</v>
      </c>
      <c r="F33" s="5">
        <v>574280</v>
      </c>
      <c r="G33" s="5">
        <v>567146</v>
      </c>
    </row>
    <row r="34" spans="5:7" x14ac:dyDescent="0.25">
      <c r="E34" s="1">
        <v>41</v>
      </c>
      <c r="F34" s="5">
        <v>608365</v>
      </c>
      <c r="G34" s="5">
        <v>596508</v>
      </c>
    </row>
    <row r="35" spans="5:7" x14ac:dyDescent="0.25">
      <c r="E35" s="1">
        <v>42</v>
      </c>
      <c r="F35" s="5">
        <v>652906</v>
      </c>
      <c r="G35" s="5">
        <v>637032</v>
      </c>
    </row>
    <row r="36" spans="5:7" x14ac:dyDescent="0.25">
      <c r="E36" s="1">
        <v>43</v>
      </c>
      <c r="F36" s="5">
        <v>680638</v>
      </c>
      <c r="G36" s="5">
        <v>665186</v>
      </c>
    </row>
    <row r="37" spans="5:7" x14ac:dyDescent="0.25">
      <c r="E37" s="1">
        <v>44</v>
      </c>
      <c r="F37" s="5">
        <v>692524</v>
      </c>
      <c r="G37" s="5">
        <v>675340</v>
      </c>
    </row>
    <row r="38" spans="5:7" x14ac:dyDescent="0.25">
      <c r="E38" s="1">
        <v>45</v>
      </c>
      <c r="F38" s="5">
        <v>708462</v>
      </c>
      <c r="G38" s="5">
        <v>686551</v>
      </c>
    </row>
    <row r="39" spans="5:7" x14ac:dyDescent="0.25">
      <c r="E39" s="1">
        <v>46</v>
      </c>
      <c r="F39" s="5">
        <v>719189</v>
      </c>
      <c r="G39" s="5">
        <v>697208</v>
      </c>
    </row>
    <row r="40" spans="5:7" x14ac:dyDescent="0.25">
      <c r="E40" s="1">
        <v>47</v>
      </c>
      <c r="F40" s="5">
        <v>725438</v>
      </c>
      <c r="G40" s="5">
        <v>704435</v>
      </c>
    </row>
    <row r="41" spans="5:7" x14ac:dyDescent="0.25">
      <c r="E41" s="1">
        <v>48</v>
      </c>
      <c r="F41" s="5">
        <v>706502</v>
      </c>
      <c r="G41" s="5">
        <v>689684</v>
      </c>
    </row>
    <row r="42" spans="5:7" x14ac:dyDescent="0.25">
      <c r="E42" s="1">
        <v>49</v>
      </c>
      <c r="F42" s="5">
        <v>686821</v>
      </c>
      <c r="G42" s="5">
        <v>674053</v>
      </c>
    </row>
    <row r="43" spans="5:7" x14ac:dyDescent="0.25">
      <c r="E43" s="1">
        <v>50</v>
      </c>
      <c r="F43" s="5">
        <v>666642</v>
      </c>
      <c r="G43" s="5">
        <v>659939</v>
      </c>
    </row>
    <row r="44" spans="5:7" x14ac:dyDescent="0.25">
      <c r="E44" s="1">
        <v>51</v>
      </c>
      <c r="F44" s="5">
        <v>649083</v>
      </c>
      <c r="G44" s="5">
        <v>644228</v>
      </c>
    </row>
    <row r="45" spans="5:7" x14ac:dyDescent="0.25">
      <c r="E45" s="1">
        <v>52</v>
      </c>
      <c r="F45" s="5">
        <v>619412</v>
      </c>
      <c r="G45" s="5">
        <v>614390</v>
      </c>
    </row>
    <row r="46" spans="5:7" x14ac:dyDescent="0.25">
      <c r="E46" s="1">
        <v>53</v>
      </c>
      <c r="F46" s="5">
        <v>600273</v>
      </c>
      <c r="G46" s="5">
        <v>597425</v>
      </c>
    </row>
    <row r="47" spans="5:7" x14ac:dyDescent="0.25">
      <c r="E47" s="1">
        <v>54</v>
      </c>
      <c r="F47" s="5">
        <v>577360</v>
      </c>
      <c r="G47" s="5">
        <v>576429</v>
      </c>
    </row>
    <row r="48" spans="5:7" x14ac:dyDescent="0.25">
      <c r="E48" s="1">
        <v>55</v>
      </c>
      <c r="F48" s="5">
        <v>563338</v>
      </c>
      <c r="G48" s="5">
        <v>568841</v>
      </c>
    </row>
    <row r="49" spans="5:7" x14ac:dyDescent="0.25">
      <c r="E49" s="1">
        <v>56</v>
      </c>
      <c r="F49" s="5">
        <v>546224</v>
      </c>
      <c r="G49" s="5">
        <v>560284</v>
      </c>
    </row>
    <row r="50" spans="5:7" x14ac:dyDescent="0.25">
      <c r="E50" s="1">
        <v>57</v>
      </c>
      <c r="F50" s="5">
        <v>525273</v>
      </c>
      <c r="G50" s="5">
        <v>543686</v>
      </c>
    </row>
    <row r="51" spans="5:7" x14ac:dyDescent="0.25">
      <c r="E51" s="1">
        <v>58</v>
      </c>
      <c r="F51" s="5">
        <v>518026</v>
      </c>
      <c r="G51" s="5">
        <v>539601</v>
      </c>
    </row>
    <row r="52" spans="5:7" x14ac:dyDescent="0.25">
      <c r="E52" s="1">
        <v>59</v>
      </c>
      <c r="F52" s="5">
        <v>515670</v>
      </c>
      <c r="G52" s="5">
        <v>537821</v>
      </c>
    </row>
    <row r="53" spans="5:7" x14ac:dyDescent="0.25">
      <c r="E53" s="1">
        <v>60</v>
      </c>
      <c r="F53" s="5">
        <v>501933</v>
      </c>
      <c r="G53" s="5">
        <v>524726</v>
      </c>
    </row>
    <row r="54" spans="5:7" x14ac:dyDescent="0.25">
      <c r="E54" s="1">
        <v>61</v>
      </c>
      <c r="F54" s="5">
        <v>499676</v>
      </c>
      <c r="G54" s="5">
        <v>522309</v>
      </c>
    </row>
    <row r="55" spans="5:7" x14ac:dyDescent="0.25">
      <c r="E55" s="1">
        <v>62</v>
      </c>
      <c r="F55" s="5">
        <v>467178</v>
      </c>
      <c r="G55" s="5">
        <v>484950</v>
      </c>
    </row>
    <row r="56" spans="5:7" x14ac:dyDescent="0.25">
      <c r="E56" s="1">
        <v>63</v>
      </c>
      <c r="F56" s="5">
        <v>422549</v>
      </c>
      <c r="G56" s="5">
        <v>442979</v>
      </c>
    </row>
    <row r="57" spans="5:7" x14ac:dyDescent="0.25">
      <c r="E57" s="1">
        <v>64</v>
      </c>
      <c r="F57" s="5">
        <v>407241</v>
      </c>
      <c r="G57" s="5">
        <v>428787</v>
      </c>
    </row>
    <row r="58" spans="5:7" x14ac:dyDescent="0.25">
      <c r="E58" s="1">
        <v>65</v>
      </c>
      <c r="F58" s="5">
        <v>292525</v>
      </c>
      <c r="G58" s="5">
        <v>313384</v>
      </c>
    </row>
    <row r="59" spans="5:7" x14ac:dyDescent="0.25">
      <c r="E59" s="1">
        <v>66</v>
      </c>
      <c r="F59" s="5">
        <v>383492</v>
      </c>
      <c r="G59" s="5">
        <v>416014</v>
      </c>
    </row>
    <row r="60" spans="5:7" x14ac:dyDescent="0.25">
      <c r="E60" s="1">
        <v>67</v>
      </c>
      <c r="F60" s="5">
        <v>434105</v>
      </c>
      <c r="G60" s="5">
        <v>468682</v>
      </c>
    </row>
    <row r="61" spans="5:7" x14ac:dyDescent="0.25">
      <c r="E61" s="1">
        <v>68</v>
      </c>
      <c r="F61" s="5">
        <v>412608</v>
      </c>
      <c r="G61" s="5">
        <v>448494</v>
      </c>
    </row>
    <row r="62" spans="5:7" x14ac:dyDescent="0.25">
      <c r="E62" s="1">
        <v>69</v>
      </c>
      <c r="F62" s="5">
        <v>476529</v>
      </c>
      <c r="G62" s="5">
        <v>527471</v>
      </c>
    </row>
    <row r="63" spans="5:7" x14ac:dyDescent="0.25">
      <c r="E63" s="1">
        <v>70</v>
      </c>
      <c r="F63" s="5">
        <v>466833</v>
      </c>
      <c r="G63" s="5">
        <v>523587</v>
      </c>
    </row>
  </sheetData>
  <mergeCells count="9">
    <mergeCell ref="E2:G2"/>
    <mergeCell ref="I2:M2"/>
    <mergeCell ref="O2:S2"/>
    <mergeCell ref="U2:V2"/>
    <mergeCell ref="I7:J7"/>
    <mergeCell ref="L7:M7"/>
    <mergeCell ref="O7:P7"/>
    <mergeCell ref="R7:S7"/>
    <mergeCell ref="U7:V7"/>
  </mergeCells>
  <dataValidations count="1">
    <dataValidation type="list" allowBlank="1" showInputMessage="1" showErrorMessage="1" sqref="F6" xr:uid="{95153AAB-9CAE-4F1F-9C8B-3084FA261B62}">
      <formula1>"daily,monthly,annually"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AF3-1436-4F6A-B936-55CFA363DE7D}">
  <dimension ref="B1:D5"/>
  <sheetViews>
    <sheetView showGridLines="0" workbookViewId="0">
      <selection activeCell="B26" sqref="B26"/>
    </sheetView>
  </sheetViews>
  <sheetFormatPr baseColWidth="10" defaultRowHeight="14.25" x14ac:dyDescent="0.2"/>
  <cols>
    <col min="2" max="2" width="16.375" customWidth="1"/>
    <col min="4" max="4" width="83.125" customWidth="1"/>
  </cols>
  <sheetData>
    <row r="1" spans="2:4" ht="15" thickBot="1" x14ac:dyDescent="0.25"/>
    <row r="2" spans="2:4" ht="30.75" thickBot="1" x14ac:dyDescent="0.25">
      <c r="B2" s="28" t="s">
        <v>38</v>
      </c>
      <c r="C2" s="29" t="s">
        <v>39</v>
      </c>
      <c r="D2" s="30" t="s">
        <v>40</v>
      </c>
    </row>
    <row r="3" spans="2:4" ht="29.25" thickBot="1" x14ac:dyDescent="0.25">
      <c r="B3" s="31" t="s">
        <v>41</v>
      </c>
      <c r="C3" s="32" t="s">
        <v>7</v>
      </c>
      <c r="D3" s="33" t="s">
        <v>42</v>
      </c>
    </row>
    <row r="4" spans="2:4" ht="29.25" thickBot="1" x14ac:dyDescent="0.25">
      <c r="B4" s="34" t="s">
        <v>43</v>
      </c>
      <c r="C4" s="35" t="s">
        <v>44</v>
      </c>
      <c r="D4" s="36" t="s">
        <v>45</v>
      </c>
    </row>
    <row r="5" spans="2:4" ht="29.25" thickBot="1" x14ac:dyDescent="0.25">
      <c r="B5" s="31" t="s">
        <v>46</v>
      </c>
      <c r="C5" s="32" t="s">
        <v>11</v>
      </c>
      <c r="D5" s="3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Notes</vt:lpstr>
      <vt:lpstr>Assessment</vt:lpstr>
      <vt:lpstr>Documentation</vt:lpstr>
      <vt:lpstr>Example_assessment</vt:lpstr>
      <vt:lpstr>Example_documentation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BRAAF Karsten</dc:creator>
  <cp:lastModifiedBy>DE BRAAF Karsten</cp:lastModifiedBy>
  <dcterms:created xsi:type="dcterms:W3CDTF">2018-03-29T07:41:27Z</dcterms:created>
  <dcterms:modified xsi:type="dcterms:W3CDTF">2018-11-21T18:18:50Z</dcterms:modified>
</cp:coreProperties>
</file>