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xr:revisionPtr revIDLastSave="451" documentId="11_0B1D56BE9CDCCE836B02CE7A5FB0D4A9BBFD1C62" xr6:coauthVersionLast="47" xr6:coauthVersionMax="47" xr10:uidLastSave="{DFCC8DB0-2EB5-4839-BCCA-6D51C14158CE}"/>
  <bookViews>
    <workbookView xWindow="240" yWindow="105" windowWidth="14805" windowHeight="8010" firstSheet="1" activeTab="2" xr2:uid="{00000000-000D-0000-FFFF-FFFF00000000}"/>
  </bookViews>
  <sheets>
    <sheet name="List of aptamers" sheetId="2" r:id="rId1"/>
    <sheet name="Layout" sheetId="1" r:id="rId2"/>
    <sheet name="Calcula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F2" i="3" s="1"/>
  <c r="H2" i="1"/>
  <c r="I2" i="1" s="1"/>
  <c r="J2" i="1" s="1"/>
  <c r="K2" i="1" s="1"/>
  <c r="L2" i="1" s="1"/>
  <c r="M2" i="1" s="1"/>
  <c r="G16" i="3" l="1"/>
  <c r="F16" i="3"/>
  <c r="G9" i="3"/>
  <c r="F9" i="3"/>
  <c r="J9" i="3" s="1"/>
  <c r="G10" i="3"/>
  <c r="F10" i="3"/>
  <c r="J10" i="3" s="1"/>
  <c r="G11" i="3"/>
  <c r="F11" i="3"/>
  <c r="J11" i="3" s="1"/>
  <c r="G12" i="3"/>
  <c r="F12" i="3"/>
  <c r="J12" i="3" s="1"/>
  <c r="G13" i="3"/>
  <c r="F13" i="3"/>
  <c r="J13" i="3" s="1"/>
  <c r="G14" i="3"/>
  <c r="F14" i="3"/>
  <c r="J14" i="3" s="1"/>
  <c r="G2" i="3"/>
  <c r="J2" i="3"/>
  <c r="G3" i="3"/>
  <c r="F3" i="3"/>
  <c r="J3" i="3" s="1"/>
  <c r="G4" i="3"/>
  <c r="F4" i="3"/>
  <c r="J4" i="3" s="1"/>
  <c r="G5" i="3"/>
  <c r="F5" i="3"/>
  <c r="J5" i="3" s="1"/>
  <c r="G6" i="3"/>
  <c r="F6" i="3"/>
  <c r="J6" i="3" s="1"/>
  <c r="G7" i="3"/>
  <c r="F7" i="3"/>
  <c r="J7" i="3" s="1"/>
  <c r="G8" i="3"/>
  <c r="F8" i="3"/>
  <c r="J8" i="3" s="1"/>
  <c r="K2" i="3" l="1"/>
  <c r="K16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<sst xmlns="http://schemas.openxmlformats.org/spreadsheetml/2006/main" count="156" uniqueCount="96">
  <si>
    <t xml:space="preserve">APTAMER </t>
  </si>
  <si>
    <t>VERSIONS</t>
  </si>
  <si>
    <t>SEQUENCE</t>
  </si>
  <si>
    <t>ECO3R_P</t>
  </si>
  <si>
    <t>GTCTGCGAGCGGGGCGCGGGCCCGGCGGGGGATGCGTGGTGTT</t>
  </si>
  <si>
    <t>ECO3R</t>
  </si>
  <si>
    <t>ECO3R_tr1</t>
  </si>
  <si>
    <t>CGGGGCGCGGGCCCGGCGGGGGATGCGTGGTGTT</t>
  </si>
  <si>
    <t>ECO3R_tr2</t>
  </si>
  <si>
    <t>CGGGGCGCGGGCCCGGCGGGGGATGCGTGG</t>
  </si>
  <si>
    <t>ECO3R_tr3</t>
  </si>
  <si>
    <t>GTCTGCGAGCGGGGCGCGGGCCCGGCGGGGGATGCGTGG</t>
  </si>
  <si>
    <t>ECO3R_tr4</t>
  </si>
  <si>
    <t>CGAGCGGGGCGCGGGCCCGGCGGGGGATGCGTGGTGTT</t>
  </si>
  <si>
    <t>ECO3R_tr6</t>
  </si>
  <si>
    <t>CGGGGGATGCGTGGTGTT</t>
  </si>
  <si>
    <t>ECO3R_tr7</t>
  </si>
  <si>
    <t>GCGCGGGCCCGGCGGGGGATGCGT</t>
  </si>
  <si>
    <t>ECA1</t>
  </si>
  <si>
    <t>ECA1_P</t>
  </si>
  <si>
    <t>GTCTGCGAGCGGGGCGCGGGCCGGCGGGGGGATGCGC</t>
  </si>
  <si>
    <t>ECA1_tr1</t>
  </si>
  <si>
    <t>GCGCGGGCCGGCGGGGGGATGCGC</t>
  </si>
  <si>
    <t>ECA2</t>
  </si>
  <si>
    <t xml:space="preserve">ECA2 </t>
  </si>
  <si>
    <t>ACGGCGCTCCCAACAGGCCTCTCCTTACGGCATATTA</t>
  </si>
  <si>
    <t>ECA2_tr3</t>
  </si>
  <si>
    <t>AGGCCTCTCCTTACGGCAT</t>
  </si>
  <si>
    <t>EC04F</t>
  </si>
  <si>
    <t>ECO4F</t>
  </si>
  <si>
    <t>CATAATATGCCGTAAGGAGAGGCCTGTTGGGAGCGCCGTAGAGCAG</t>
  </si>
  <si>
    <t>ECO4F_tr1</t>
  </si>
  <si>
    <t>CATAATATGCCGTAAGGAGAGGC</t>
  </si>
  <si>
    <t>ECO4F_tr2</t>
  </si>
  <si>
    <t>CTGTTGGGAGCGCCGTAGAGCAG</t>
  </si>
  <si>
    <t>A</t>
  </si>
  <si>
    <t>E.coli + ECO3R_P</t>
  </si>
  <si>
    <t>E.coli + ECO3R_tr1</t>
  </si>
  <si>
    <t>E.coli + ECO3R_tr2</t>
  </si>
  <si>
    <t>E.coli + ECO3R_tr3</t>
  </si>
  <si>
    <t>E.coli + ECO3R_tr4</t>
  </si>
  <si>
    <t>E.coli + ECO3R_tr6</t>
  </si>
  <si>
    <t>E.coli + ECO3R_tr7</t>
  </si>
  <si>
    <t>E.coli + ECA1_P</t>
  </si>
  <si>
    <t>E.coli + ECA1_tr1</t>
  </si>
  <si>
    <t>E.coli + ECA2_P</t>
  </si>
  <si>
    <t>E.coli + ECA1_OMPs</t>
  </si>
  <si>
    <t>E.coli + LPS antibody</t>
  </si>
  <si>
    <t>B</t>
  </si>
  <si>
    <t>E.coli + ECA1_tr2</t>
  </si>
  <si>
    <t>C</t>
  </si>
  <si>
    <t>E.coli + ECA1_tr3</t>
  </si>
  <si>
    <t>D</t>
  </si>
  <si>
    <t>ECO3R_P only</t>
  </si>
  <si>
    <t>ECO3R_tr1 only</t>
  </si>
  <si>
    <t>ECO3R_tr2 only</t>
  </si>
  <si>
    <t>ECO3R_tr3 only</t>
  </si>
  <si>
    <t>ECO3R_tr4 only</t>
  </si>
  <si>
    <t>ECO3R_tr6 only</t>
  </si>
  <si>
    <t>ECO3R_tr7 only</t>
  </si>
  <si>
    <t>ECA1_P only</t>
  </si>
  <si>
    <t>ECA1_tr1 only</t>
  </si>
  <si>
    <t>ECA2_P only</t>
  </si>
  <si>
    <t>ECA1_OMPs only</t>
  </si>
  <si>
    <t>Buffer only</t>
  </si>
  <si>
    <t>E</t>
  </si>
  <si>
    <t xml:space="preserve">ECO3R_tr4 only </t>
  </si>
  <si>
    <t>F</t>
  </si>
  <si>
    <t xml:space="preserve">ECO3R_tr2 only </t>
  </si>
  <si>
    <t>G</t>
  </si>
  <si>
    <t>E.coli + ECO4F_OMP</t>
  </si>
  <si>
    <t>E.coli + ECO3R_OMP</t>
  </si>
  <si>
    <t>H</t>
  </si>
  <si>
    <t xml:space="preserve">E.coli </t>
  </si>
  <si>
    <t>ECO4F_OMP only</t>
  </si>
  <si>
    <t>ECO3R_OMPP only</t>
  </si>
  <si>
    <t>ECO3R_OMP only</t>
  </si>
  <si>
    <t>Component</t>
  </si>
  <si>
    <t xml:space="preserve">Total No of wells needed </t>
  </si>
  <si>
    <t xml:space="preserve">No of wells for which we are making the volume </t>
  </si>
  <si>
    <t>Final Volume per well (µL)</t>
  </si>
  <si>
    <t xml:space="preserve"> Volume to add per well for this component (µL)</t>
  </si>
  <si>
    <t>Total Volume to Calculate for  this component (µL)           =  C x D</t>
  </si>
  <si>
    <t>Total Volume to prepare for  this component (µL)           = C x E</t>
  </si>
  <si>
    <t>Stock concentration  (µM)</t>
  </si>
  <si>
    <t>Desired concentration per well (µM)</t>
  </si>
  <si>
    <t>Volume to be taken from the stock (µL)</t>
  </si>
  <si>
    <t>Volume of diluent to be added (µL)            = G - J</t>
  </si>
  <si>
    <t xml:space="preserve">ECA2_OMP </t>
  </si>
  <si>
    <t>ECO4F_OMP</t>
  </si>
  <si>
    <t>ECO3R_OMP</t>
  </si>
  <si>
    <t>ECA1_OMP</t>
  </si>
  <si>
    <t>E.coli</t>
  </si>
  <si>
    <t>LPS antibody</t>
  </si>
  <si>
    <t>1mg/ml</t>
  </si>
  <si>
    <t>0.01ug/uL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</si>
</sst>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6"/>
      <color rgb="FF000000"/>
      <name val="Aptos Narrow"/>
      <family val="2"/>
    </font>
    <font>
      <b/>
      <sz val="16"/>
      <color rgb="FF000000"/>
      <name val="Arial"/>
      <family val="2"/>
    </font>
    <font>
      <b/>
      <sz val="16"/>
      <color rgb="FF000000"/>
      <name val="Arial"/>
    </font>
    <font>
      <sz val="14"/>
      <color rgb="FF000000"/>
      <name val="Aptos Narrow"/>
      <charset val="1"/>
    </font>
    <font>
      <sz val="14"/>
      <color rgb="FF000000"/>
      <name val="Aptos Narrow"/>
    </font>
    <font>
      <sz val="16"/>
      <color rgb="FF000000"/>
      <name val="Arial"/>
      <family val="2"/>
    </font>
    <font>
      <b/>
      <sz val="11"/>
      <color rgb="FF000000"/>
      <name val="Arial"/>
    </font>
    <font>
      <b/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 tint="4.9989318521683403E-2"/>
      <name val="Calibri"/>
    </font>
    <font>
      <sz val="11"/>
      <color theme="1" tint="4.9989318521683403E-2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4" borderId="5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2" borderId="0" xfId="0" applyFill="1"/>
    <xf numFmtId="0" fontId="11" fillId="9" borderId="0" xfId="0" applyFont="1" applyFill="1" applyAlignment="1">
      <alignment horizontal="center" vertical="center"/>
    </xf>
    <xf numFmtId="0" fontId="0" fillId="9" borderId="0" xfId="0" applyFill="1"/>
    <xf numFmtId="0" fontId="11" fillId="9" borderId="0" xfId="0" applyFont="1" applyFill="1"/>
    <xf numFmtId="0" fontId="12" fillId="10" borderId="0" xfId="0" applyFont="1" applyFill="1" applyAlignment="1">
      <alignment horizontal="center" vertical="center"/>
    </xf>
    <xf numFmtId="0" fontId="13" fillId="10" borderId="0" xfId="0" applyFont="1" applyFill="1"/>
    <xf numFmtId="0" fontId="12" fillId="10" borderId="0" xfId="0" applyFont="1" applyFill="1"/>
    <xf numFmtId="0" fontId="11" fillId="11" borderId="0" xfId="0" applyFont="1" applyFill="1" applyAlignment="1">
      <alignment horizontal="center" vertical="center"/>
    </xf>
    <xf numFmtId="0" fontId="0" fillId="11" borderId="0" xfId="0" applyFill="1"/>
    <xf numFmtId="0" fontId="11" fillId="11" borderId="0" xfId="0" applyFont="1" applyFill="1"/>
    <xf numFmtId="0" fontId="11" fillId="12" borderId="0" xfId="0" applyFont="1" applyFill="1" applyAlignment="1">
      <alignment horizontal="center" vertical="center"/>
    </xf>
    <xf numFmtId="0" fontId="0" fillId="12" borderId="0" xfId="0" applyFill="1"/>
    <xf numFmtId="0" fontId="11" fillId="12" borderId="0" xfId="0" applyFont="1" applyFill="1"/>
    <xf numFmtId="0" fontId="11" fillId="13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/>
    </xf>
    <xf numFmtId="0" fontId="0" fillId="13" borderId="0" xfId="0" applyFill="1"/>
    <xf numFmtId="0" fontId="11" fillId="13" borderId="0" xfId="0" applyFont="1" applyFill="1"/>
    <xf numFmtId="0" fontId="11" fillId="14" borderId="0" xfId="0" applyFont="1" applyFill="1" applyAlignment="1">
      <alignment horizontal="center" vertical="center"/>
    </xf>
    <xf numFmtId="0" fontId="0" fillId="14" borderId="0" xfId="0" applyFill="1"/>
    <xf numFmtId="0" fontId="11" fillId="14" borderId="0" xfId="0" applyFont="1" applyFill="1"/>
    <xf numFmtId="0" fontId="11" fillId="15" borderId="0" xfId="0" applyFont="1" applyFill="1" applyAlignment="1">
      <alignment horizontal="center" vertical="center"/>
    </xf>
    <xf numFmtId="0" fontId="4" fillId="16" borderId="5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6609-738C-452D-BB9D-71004E947914}">
  <dimension ref="A1:C38"/>
  <sheetViews>
    <sheetView topLeftCell="A21" workbookViewId="0">
      <selection activeCell="B32" sqref="B32:B34"/>
    </sheetView>
  </sheetViews>
  <sheetFormatPr defaultRowHeight="15"/>
  <cols>
    <col min="1" max="1" width="46.42578125" customWidth="1"/>
    <col min="2" max="2" width="16.7109375" customWidth="1"/>
    <col min="3" max="3" width="72.7109375" customWidth="1"/>
  </cols>
  <sheetData>
    <row r="1" spans="1:3">
      <c r="A1" t="s">
        <v>0</v>
      </c>
      <c r="B1" t="s">
        <v>1</v>
      </c>
      <c r="C1" t="s">
        <v>2</v>
      </c>
    </row>
    <row r="2" spans="1:3" ht="18.75">
      <c r="B2" t="s">
        <v>3</v>
      </c>
      <c r="C2" s="9" t="s">
        <v>4</v>
      </c>
    </row>
    <row r="3" spans="1:3" ht="18.75">
      <c r="A3" s="41" t="s">
        <v>5</v>
      </c>
      <c r="B3" t="s">
        <v>6</v>
      </c>
      <c r="C3" s="10" t="s">
        <v>7</v>
      </c>
    </row>
    <row r="4" spans="1:3" ht="18.75">
      <c r="A4" s="41"/>
      <c r="B4" t="s">
        <v>8</v>
      </c>
      <c r="C4" s="10" t="s">
        <v>9</v>
      </c>
    </row>
    <row r="5" spans="1:3" ht="18.75">
      <c r="A5" s="41"/>
      <c r="B5" t="s">
        <v>10</v>
      </c>
      <c r="C5" s="10" t="s">
        <v>11</v>
      </c>
    </row>
    <row r="6" spans="1:3" ht="18.75">
      <c r="A6" s="41"/>
      <c r="B6" t="s">
        <v>12</v>
      </c>
      <c r="C6" s="10" t="s">
        <v>13</v>
      </c>
    </row>
    <row r="7" spans="1:3" ht="18.75">
      <c r="A7" s="41"/>
      <c r="B7" t="s">
        <v>14</v>
      </c>
      <c r="C7" s="10" t="s">
        <v>15</v>
      </c>
    </row>
    <row r="8" spans="1:3" ht="18.75">
      <c r="A8" s="41"/>
      <c r="B8" t="s">
        <v>16</v>
      </c>
      <c r="C8" s="10" t="s">
        <v>17</v>
      </c>
    </row>
    <row r="9" spans="1:3">
      <c r="A9" s="41"/>
    </row>
    <row r="10" spans="1:3">
      <c r="A10" s="41"/>
    </row>
    <row r="11" spans="1:3">
      <c r="A11" s="41"/>
    </row>
    <row r="12" spans="1:3">
      <c r="A12" s="41"/>
    </row>
    <row r="13" spans="1:3">
      <c r="A13" s="41"/>
    </row>
    <row r="14" spans="1:3" ht="18.75">
      <c r="A14" s="41" t="s">
        <v>18</v>
      </c>
      <c r="B14" t="s">
        <v>19</v>
      </c>
      <c r="C14" s="9" t="s">
        <v>20</v>
      </c>
    </row>
    <row r="15" spans="1:3" ht="18.75">
      <c r="A15" s="41"/>
      <c r="B15" t="s">
        <v>21</v>
      </c>
      <c r="C15" s="10" t="s">
        <v>22</v>
      </c>
    </row>
    <row r="16" spans="1:3">
      <c r="A16" s="41"/>
    </row>
    <row r="17" spans="1:3">
      <c r="A17" s="41"/>
    </row>
    <row r="18" spans="1:3">
      <c r="A18" s="41"/>
    </row>
    <row r="19" spans="1:3">
      <c r="A19" s="41"/>
    </row>
    <row r="20" spans="1:3">
      <c r="A20" s="41"/>
    </row>
    <row r="21" spans="1:3">
      <c r="A21" s="41"/>
    </row>
    <row r="22" spans="1:3">
      <c r="A22" s="41"/>
    </row>
    <row r="23" spans="1:3" ht="18.75">
      <c r="A23" s="41" t="s">
        <v>23</v>
      </c>
      <c r="B23" t="s">
        <v>24</v>
      </c>
      <c r="C23" s="10" t="s">
        <v>25</v>
      </c>
    </row>
    <row r="24" spans="1:3" ht="18.75">
      <c r="A24" s="41"/>
      <c r="B24" t="s">
        <v>26</v>
      </c>
      <c r="C24" s="10" t="s">
        <v>27</v>
      </c>
    </row>
    <row r="25" spans="1:3">
      <c r="A25" s="41"/>
    </row>
    <row r="26" spans="1:3">
      <c r="A26" s="41"/>
    </row>
    <row r="27" spans="1:3">
      <c r="A27" s="41"/>
    </row>
    <row r="28" spans="1:3">
      <c r="A28" s="41"/>
    </row>
    <row r="29" spans="1:3">
      <c r="A29" s="41"/>
    </row>
    <row r="30" spans="1:3">
      <c r="A30" s="41"/>
    </row>
    <row r="31" spans="1:3">
      <c r="A31" s="41"/>
    </row>
    <row r="32" spans="1:3" ht="18.75">
      <c r="A32" s="41" t="s">
        <v>28</v>
      </c>
      <c r="B32" t="s">
        <v>29</v>
      </c>
      <c r="C32" s="10" t="s">
        <v>30</v>
      </c>
    </row>
    <row r="33" spans="1:3" ht="18.75">
      <c r="A33" s="41"/>
      <c r="B33" t="s">
        <v>31</v>
      </c>
      <c r="C33" s="10" t="s">
        <v>32</v>
      </c>
    </row>
    <row r="34" spans="1:3" ht="18.75">
      <c r="A34" s="41"/>
      <c r="B34" t="s">
        <v>33</v>
      </c>
      <c r="C34" s="10" t="s">
        <v>34</v>
      </c>
    </row>
    <row r="35" spans="1:3">
      <c r="A35" s="41"/>
    </row>
    <row r="36" spans="1:3">
      <c r="A36" s="41"/>
    </row>
    <row r="37" spans="1:3">
      <c r="A37" s="41"/>
    </row>
    <row r="38" spans="1:3">
      <c r="A38" s="41"/>
    </row>
  </sheetData>
  <mergeCells count="4">
    <mergeCell ref="A3:A13"/>
    <mergeCell ref="A14:A22"/>
    <mergeCell ref="A23:A31"/>
    <mergeCell ref="A32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opLeftCell="A5" workbookViewId="0">
      <selection activeCell="B4" sqref="B4"/>
    </sheetView>
  </sheetViews>
  <sheetFormatPr defaultColWidth="9.140625" defaultRowHeight="15"/>
  <cols>
    <col min="1" max="1" width="9.140625" style="8"/>
    <col min="2" max="2" width="20.7109375" style="8" customWidth="1"/>
    <col min="3" max="3" width="21.42578125" style="8" customWidth="1"/>
    <col min="4" max="4" width="21.140625" style="8" customWidth="1"/>
    <col min="5" max="5" width="21.85546875" style="8" customWidth="1"/>
    <col min="6" max="6" width="21.5703125" style="8" customWidth="1"/>
    <col min="7" max="7" width="20.7109375" style="8" customWidth="1"/>
    <col min="8" max="8" width="20.5703125" style="8" customWidth="1"/>
    <col min="9" max="9" width="18.42578125" style="8" customWidth="1"/>
    <col min="10" max="10" width="17" style="8" customWidth="1"/>
    <col min="11" max="11" width="17.42578125" style="8" customWidth="1"/>
    <col min="12" max="12" width="21.42578125" style="8" customWidth="1"/>
    <col min="13" max="13" width="16.85546875" style="8" customWidth="1"/>
    <col min="14" max="14" width="18" style="8" customWidth="1"/>
    <col min="15" max="16384" width="9.140625" style="8"/>
  </cols>
  <sheetData>
    <row r="1" spans="1:14" ht="15" customHeight="1">
      <c r="A1" s="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4" ht="2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4">
        <v>6</v>
      </c>
      <c r="H2" s="11">
        <f>G2+1</f>
        <v>7</v>
      </c>
      <c r="I2" s="11">
        <f t="shared" ref="I2:M2" si="0">H2+1</f>
        <v>8</v>
      </c>
      <c r="J2" s="11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</row>
    <row r="3" spans="1:14" ht="61.5" customHeight="1">
      <c r="A3" s="5" t="s">
        <v>35</v>
      </c>
      <c r="B3" s="12" t="s">
        <v>36</v>
      </c>
      <c r="C3" s="12" t="s">
        <v>37</v>
      </c>
      <c r="D3" s="12" t="s">
        <v>38</v>
      </c>
      <c r="E3" s="12" t="s">
        <v>39</v>
      </c>
      <c r="F3" s="12" t="s">
        <v>40</v>
      </c>
      <c r="G3" s="12" t="s">
        <v>41</v>
      </c>
      <c r="H3" s="12" t="s">
        <v>42</v>
      </c>
      <c r="I3" s="12" t="s">
        <v>43</v>
      </c>
      <c r="J3" s="12" t="s">
        <v>44</v>
      </c>
      <c r="K3" s="12" t="s">
        <v>45</v>
      </c>
      <c r="L3" s="12" t="s">
        <v>46</v>
      </c>
      <c r="M3" s="40" t="s">
        <v>47</v>
      </c>
      <c r="N3" s="7"/>
    </row>
    <row r="4" spans="1:14" ht="66" customHeight="1">
      <c r="A4" s="5" t="s">
        <v>48</v>
      </c>
      <c r="B4" s="12" t="s">
        <v>36</v>
      </c>
      <c r="C4" s="12" t="s">
        <v>37</v>
      </c>
      <c r="D4" s="12" t="s">
        <v>38</v>
      </c>
      <c r="E4" s="12" t="s">
        <v>39</v>
      </c>
      <c r="F4" s="12" t="s">
        <v>40</v>
      </c>
      <c r="G4" s="12" t="s">
        <v>41</v>
      </c>
      <c r="H4" s="12" t="s">
        <v>42</v>
      </c>
      <c r="I4" s="12" t="s">
        <v>43</v>
      </c>
      <c r="J4" s="12" t="s">
        <v>49</v>
      </c>
      <c r="K4" s="12" t="s">
        <v>45</v>
      </c>
      <c r="L4" s="12" t="s">
        <v>46</v>
      </c>
      <c r="M4" s="40" t="s">
        <v>47</v>
      </c>
    </row>
    <row r="5" spans="1:14" ht="59.25" customHeight="1">
      <c r="A5" s="5" t="s">
        <v>50</v>
      </c>
      <c r="B5" s="12" t="s">
        <v>36</v>
      </c>
      <c r="C5" s="12" t="s">
        <v>37</v>
      </c>
      <c r="D5" s="12" t="s">
        <v>38</v>
      </c>
      <c r="E5" s="12" t="s">
        <v>39</v>
      </c>
      <c r="F5" s="12" t="s">
        <v>40</v>
      </c>
      <c r="G5" s="12" t="s">
        <v>41</v>
      </c>
      <c r="H5" s="12" t="s">
        <v>42</v>
      </c>
      <c r="I5" s="12" t="s">
        <v>43</v>
      </c>
      <c r="J5" s="12" t="s">
        <v>51</v>
      </c>
      <c r="K5" s="12" t="s">
        <v>45</v>
      </c>
      <c r="L5" s="12" t="s">
        <v>46</v>
      </c>
      <c r="M5" s="40" t="s">
        <v>47</v>
      </c>
    </row>
    <row r="6" spans="1:14" ht="53.25" customHeight="1">
      <c r="A6" s="5" t="s">
        <v>52</v>
      </c>
      <c r="B6" s="13" t="s">
        <v>53</v>
      </c>
      <c r="C6" s="13" t="s">
        <v>54</v>
      </c>
      <c r="D6" s="13" t="s">
        <v>55</v>
      </c>
      <c r="E6" s="13" t="s">
        <v>56</v>
      </c>
      <c r="F6" s="13" t="s">
        <v>57</v>
      </c>
      <c r="G6" s="13" t="s">
        <v>58</v>
      </c>
      <c r="H6" s="13" t="s">
        <v>59</v>
      </c>
      <c r="I6" s="13" t="s">
        <v>60</v>
      </c>
      <c r="J6" s="13" t="s">
        <v>61</v>
      </c>
      <c r="K6" s="13" t="s">
        <v>62</v>
      </c>
      <c r="L6" s="13" t="s">
        <v>63</v>
      </c>
      <c r="M6" s="7" t="s">
        <v>64</v>
      </c>
    </row>
    <row r="7" spans="1:14" ht="51" customHeight="1">
      <c r="A7" s="5" t="s">
        <v>65</v>
      </c>
      <c r="B7" s="13" t="s">
        <v>53</v>
      </c>
      <c r="C7" s="13" t="s">
        <v>54</v>
      </c>
      <c r="D7" s="13" t="s">
        <v>55</v>
      </c>
      <c r="E7" s="13" t="s">
        <v>56</v>
      </c>
      <c r="F7" s="13" t="s">
        <v>66</v>
      </c>
      <c r="G7" s="13" t="s">
        <v>58</v>
      </c>
      <c r="H7" s="13" t="s">
        <v>59</v>
      </c>
      <c r="I7" s="13" t="s">
        <v>60</v>
      </c>
      <c r="J7" s="13" t="s">
        <v>61</v>
      </c>
      <c r="K7" s="13" t="s">
        <v>62</v>
      </c>
      <c r="L7" s="13" t="s">
        <v>63</v>
      </c>
      <c r="M7" s="7" t="s">
        <v>64</v>
      </c>
    </row>
    <row r="8" spans="1:14" ht="59.25" customHeight="1">
      <c r="A8" s="5" t="s">
        <v>67</v>
      </c>
      <c r="B8" s="13" t="s">
        <v>53</v>
      </c>
      <c r="C8" s="13" t="s">
        <v>54</v>
      </c>
      <c r="D8" s="13" t="s">
        <v>68</v>
      </c>
      <c r="E8" s="13" t="s">
        <v>56</v>
      </c>
      <c r="F8" s="13" t="s">
        <v>66</v>
      </c>
      <c r="G8" s="13" t="s">
        <v>58</v>
      </c>
      <c r="H8" s="13" t="s">
        <v>59</v>
      </c>
      <c r="I8" s="13" t="s">
        <v>60</v>
      </c>
      <c r="J8" s="13" t="s">
        <v>61</v>
      </c>
      <c r="K8" s="13" t="s">
        <v>62</v>
      </c>
      <c r="L8" s="13" t="s">
        <v>63</v>
      </c>
      <c r="M8" s="7" t="s">
        <v>64</v>
      </c>
    </row>
    <row r="9" spans="1:14" ht="59.25">
      <c r="A9" s="5" t="s">
        <v>69</v>
      </c>
      <c r="B9" s="14" t="s">
        <v>70</v>
      </c>
      <c r="C9" s="14" t="s">
        <v>70</v>
      </c>
      <c r="D9" s="14" t="s">
        <v>70</v>
      </c>
      <c r="E9" s="14" t="s">
        <v>71</v>
      </c>
      <c r="F9" s="14" t="s">
        <v>71</v>
      </c>
      <c r="G9" s="14" t="s">
        <v>71</v>
      </c>
      <c r="H9" s="7"/>
      <c r="I9" s="7"/>
      <c r="J9" s="7"/>
      <c r="K9" s="7"/>
      <c r="L9" s="7"/>
      <c r="M9" s="7"/>
    </row>
    <row r="10" spans="1:14" ht="39.75">
      <c r="A10" s="5" t="s">
        <v>72</v>
      </c>
      <c r="B10" s="14" t="s">
        <v>73</v>
      </c>
      <c r="C10" s="15" t="s">
        <v>74</v>
      </c>
      <c r="D10" s="15" t="s">
        <v>74</v>
      </c>
      <c r="E10" s="15" t="s">
        <v>74</v>
      </c>
      <c r="F10" s="15" t="s">
        <v>75</v>
      </c>
      <c r="G10" s="15" t="s">
        <v>76</v>
      </c>
      <c r="H10" s="15" t="s">
        <v>76</v>
      </c>
      <c r="I10" s="7"/>
      <c r="J10" s="7"/>
      <c r="K10" s="7"/>
      <c r="L10" s="7"/>
      <c r="M10" s="6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B615-79A8-4226-984B-EC926AB741F1}">
  <dimension ref="A1:Q16"/>
  <sheetViews>
    <sheetView tabSelected="1" topLeftCell="D1" workbookViewId="0">
      <selection activeCell="J17" sqref="J17"/>
    </sheetView>
  </sheetViews>
  <sheetFormatPr defaultRowHeight="15"/>
  <cols>
    <col min="1" max="1" width="13.28515625" customWidth="1"/>
    <col min="2" max="2" width="13.85546875" customWidth="1"/>
    <col min="3" max="3" width="19.28515625" customWidth="1"/>
    <col min="4" max="4" width="11.42578125" customWidth="1"/>
    <col min="5" max="5" width="12.28515625" customWidth="1"/>
    <col min="6" max="6" width="17.28515625" customWidth="1"/>
    <col min="7" max="7" width="17.42578125" customWidth="1"/>
    <col min="8" max="8" width="14" customWidth="1"/>
    <col min="9" max="9" width="15.140625" customWidth="1"/>
    <col min="10" max="10" width="16.42578125" customWidth="1"/>
    <col min="11" max="11" width="12" customWidth="1"/>
  </cols>
  <sheetData>
    <row r="1" spans="1:17" ht="71.25" customHeight="1">
      <c r="A1" s="16" t="s">
        <v>77</v>
      </c>
      <c r="B1" s="17" t="s">
        <v>78</v>
      </c>
      <c r="C1" s="17" t="s">
        <v>79</v>
      </c>
      <c r="D1" s="17" t="s">
        <v>80</v>
      </c>
      <c r="E1" s="17" t="s">
        <v>81</v>
      </c>
      <c r="F1" s="18" t="s">
        <v>82</v>
      </c>
      <c r="G1" s="18" t="s">
        <v>83</v>
      </c>
      <c r="H1" s="18" t="s">
        <v>84</v>
      </c>
      <c r="I1" s="17" t="s">
        <v>85</v>
      </c>
      <c r="J1" s="18" t="s">
        <v>86</v>
      </c>
      <c r="K1" s="18" t="s">
        <v>87</v>
      </c>
      <c r="L1" s="19"/>
      <c r="M1" s="19"/>
      <c r="N1" s="19"/>
      <c r="O1" s="19"/>
    </row>
    <row r="2" spans="1:17" ht="15" customHeight="1">
      <c r="A2" t="s">
        <v>3</v>
      </c>
      <c r="B2" s="32">
        <v>6</v>
      </c>
      <c r="C2" s="20">
        <f>B2+1</f>
        <v>7</v>
      </c>
      <c r="D2" s="20">
        <v>100</v>
      </c>
      <c r="E2" s="20">
        <v>100</v>
      </c>
      <c r="F2" s="20">
        <f>C2*D2</f>
        <v>700</v>
      </c>
      <c r="G2" s="20">
        <f>C2*E2</f>
        <v>700</v>
      </c>
      <c r="H2" s="20">
        <v>100</v>
      </c>
      <c r="I2" s="20">
        <v>1</v>
      </c>
      <c r="J2" s="20">
        <f xml:space="preserve"> (I2*F2)/H2</f>
        <v>7</v>
      </c>
      <c r="K2" s="20">
        <f>G2-J2</f>
        <v>693</v>
      </c>
      <c r="L2" s="21"/>
      <c r="M2" s="21"/>
      <c r="N2" s="21"/>
      <c r="O2" s="22"/>
    </row>
    <row r="3" spans="1:17" s="24" customFormat="1" ht="15" customHeight="1">
      <c r="A3" t="s">
        <v>6</v>
      </c>
      <c r="B3" s="32">
        <v>6</v>
      </c>
      <c r="C3" s="23">
        <f>B3+1</f>
        <v>7</v>
      </c>
      <c r="D3" s="20">
        <v>100</v>
      </c>
      <c r="E3" s="20">
        <v>100</v>
      </c>
      <c r="F3" s="23">
        <f>C3*D3</f>
        <v>700</v>
      </c>
      <c r="G3" s="23">
        <f>C3*E3</f>
        <v>700</v>
      </c>
      <c r="H3" s="23">
        <v>100</v>
      </c>
      <c r="I3" s="20">
        <v>1</v>
      </c>
      <c r="J3" s="23">
        <f xml:space="preserve"> (I3*F3)/H3</f>
        <v>7</v>
      </c>
      <c r="K3" s="23">
        <f>G3-J3</f>
        <v>693</v>
      </c>
      <c r="O3" s="25"/>
    </row>
    <row r="4" spans="1:17" s="27" customFormat="1" ht="15" customHeight="1">
      <c r="A4" t="s">
        <v>8</v>
      </c>
      <c r="B4" s="32">
        <v>6</v>
      </c>
      <c r="C4" s="26">
        <f>B4+1</f>
        <v>7</v>
      </c>
      <c r="D4" s="20">
        <v>100</v>
      </c>
      <c r="E4" s="20">
        <v>100</v>
      </c>
      <c r="F4" s="26">
        <f>C4*D4</f>
        <v>700</v>
      </c>
      <c r="G4" s="26">
        <f>C4*E4</f>
        <v>700</v>
      </c>
      <c r="H4" s="26">
        <v>100</v>
      </c>
      <c r="I4" s="20">
        <v>1</v>
      </c>
      <c r="J4" s="26">
        <f xml:space="preserve"> (I4*F4)/H4</f>
        <v>7</v>
      </c>
      <c r="K4" s="26">
        <f>G4-J4</f>
        <v>693</v>
      </c>
      <c r="O4" s="28"/>
    </row>
    <row r="5" spans="1:17" s="30" customFormat="1">
      <c r="A5" t="s">
        <v>10</v>
      </c>
      <c r="B5" s="32">
        <v>6</v>
      </c>
      <c r="C5" s="29">
        <f>B5+1</f>
        <v>7</v>
      </c>
      <c r="D5" s="20">
        <v>100</v>
      </c>
      <c r="E5" s="20">
        <v>100</v>
      </c>
      <c r="F5" s="29">
        <f>C5*D5</f>
        <v>700</v>
      </c>
      <c r="G5" s="29">
        <f>C5*E5</f>
        <v>700</v>
      </c>
      <c r="H5" s="29">
        <v>100</v>
      </c>
      <c r="I5" s="20">
        <v>1</v>
      </c>
      <c r="J5" s="29">
        <f xml:space="preserve"> (I5*F5)/H5</f>
        <v>7</v>
      </c>
      <c r="K5" s="29">
        <f>G5-J5</f>
        <v>693</v>
      </c>
      <c r="O5" s="31"/>
    </row>
    <row r="6" spans="1:17" s="34" customFormat="1">
      <c r="A6" t="s">
        <v>12</v>
      </c>
      <c r="B6" s="32">
        <v>6</v>
      </c>
      <c r="C6" s="33">
        <f>B6+1</f>
        <v>7</v>
      </c>
      <c r="D6" s="20">
        <v>100</v>
      </c>
      <c r="E6" s="20">
        <v>100</v>
      </c>
      <c r="F6" s="33">
        <f>C6*D6</f>
        <v>700</v>
      </c>
      <c r="G6" s="33">
        <f>C6*E6</f>
        <v>700</v>
      </c>
      <c r="H6" s="33">
        <v>100</v>
      </c>
      <c r="I6" s="20">
        <v>1</v>
      </c>
      <c r="J6" s="33">
        <f xml:space="preserve"> (I6*F6)/H6</f>
        <v>7</v>
      </c>
      <c r="K6" s="33">
        <f>G6-J6</f>
        <v>693</v>
      </c>
      <c r="O6" s="35"/>
    </row>
    <row r="7" spans="1:17" s="37" customFormat="1">
      <c r="A7" t="s">
        <v>14</v>
      </c>
      <c r="B7" s="32">
        <v>6</v>
      </c>
      <c r="C7" s="36">
        <f>B7+1</f>
        <v>7</v>
      </c>
      <c r="D7" s="20">
        <v>100</v>
      </c>
      <c r="E7" s="20">
        <v>100</v>
      </c>
      <c r="F7" s="36">
        <f>C7*D7</f>
        <v>700</v>
      </c>
      <c r="G7" s="36">
        <f>C7*E7</f>
        <v>700</v>
      </c>
      <c r="H7" s="36">
        <v>100</v>
      </c>
      <c r="I7" s="20">
        <v>1</v>
      </c>
      <c r="J7" s="36">
        <f xml:space="preserve"> (I7*F7)/H7</f>
        <v>7</v>
      </c>
      <c r="K7" s="36">
        <f>G7-J7</f>
        <v>693</v>
      </c>
      <c r="O7" s="38"/>
    </row>
    <row r="8" spans="1:17">
      <c r="A8" t="s">
        <v>16</v>
      </c>
      <c r="B8" s="32">
        <v>6</v>
      </c>
      <c r="C8" s="39">
        <f>B8+1</f>
        <v>7</v>
      </c>
      <c r="D8" s="20">
        <v>100</v>
      </c>
      <c r="E8" s="20">
        <v>100</v>
      </c>
      <c r="F8" s="39">
        <f>C8*D8</f>
        <v>700</v>
      </c>
      <c r="G8" s="39">
        <f>C8*E8</f>
        <v>700</v>
      </c>
      <c r="H8" s="39">
        <v>100</v>
      </c>
      <c r="I8" s="20">
        <v>1</v>
      </c>
      <c r="J8" s="39">
        <f xml:space="preserve"> (I8*F8)/H8</f>
        <v>7</v>
      </c>
      <c r="K8" s="39">
        <f>G8-J8</f>
        <v>693</v>
      </c>
      <c r="L8" s="19"/>
      <c r="M8" s="19"/>
      <c r="N8" s="19"/>
      <c r="O8" s="19"/>
      <c r="P8" s="19"/>
      <c r="Q8" s="19"/>
    </row>
    <row r="9" spans="1:17">
      <c r="A9" t="s">
        <v>19</v>
      </c>
      <c r="B9" s="32">
        <v>6</v>
      </c>
      <c r="C9" s="20">
        <f>B9+1</f>
        <v>7</v>
      </c>
      <c r="D9" s="20">
        <v>100</v>
      </c>
      <c r="E9" s="20">
        <v>100</v>
      </c>
      <c r="F9" s="20">
        <f>C9*D9</f>
        <v>700</v>
      </c>
      <c r="G9" s="20">
        <f>C9*E9</f>
        <v>700</v>
      </c>
      <c r="H9" s="20">
        <v>100</v>
      </c>
      <c r="I9" s="20">
        <v>1</v>
      </c>
      <c r="J9" s="20">
        <f xml:space="preserve"> (I9*F9)/H9</f>
        <v>7</v>
      </c>
      <c r="K9" s="20">
        <f>G9-J9</f>
        <v>693</v>
      </c>
      <c r="L9" s="21"/>
      <c r="M9" s="21"/>
      <c r="N9" s="21"/>
      <c r="O9" s="22"/>
    </row>
    <row r="10" spans="1:17">
      <c r="A10" t="s">
        <v>21</v>
      </c>
      <c r="B10" s="32">
        <v>6</v>
      </c>
      <c r="C10" s="23">
        <f>B10+1</f>
        <v>7</v>
      </c>
      <c r="D10" s="20">
        <v>100</v>
      </c>
      <c r="E10" s="20">
        <v>100</v>
      </c>
      <c r="F10" s="23">
        <f>C10*D10</f>
        <v>700</v>
      </c>
      <c r="G10" s="23">
        <f>C10*E10</f>
        <v>700</v>
      </c>
      <c r="H10" s="23">
        <v>100</v>
      </c>
      <c r="I10" s="20">
        <v>1</v>
      </c>
      <c r="J10" s="23">
        <f xml:space="preserve"> (I10*F10)/H10</f>
        <v>7</v>
      </c>
      <c r="K10" s="23">
        <f>G10-J10</f>
        <v>693</v>
      </c>
      <c r="L10" s="24"/>
      <c r="M10" s="24"/>
      <c r="N10" s="24"/>
      <c r="O10" s="25"/>
      <c r="P10" s="24"/>
      <c r="Q10" s="24"/>
    </row>
    <row r="11" spans="1:17">
      <c r="A11" t="s">
        <v>88</v>
      </c>
      <c r="B11" s="32">
        <v>6</v>
      </c>
      <c r="C11" s="26">
        <f>B11+1</f>
        <v>7</v>
      </c>
      <c r="D11" s="20">
        <v>100</v>
      </c>
      <c r="E11" s="20">
        <v>100</v>
      </c>
      <c r="F11" s="26">
        <f>C11*D11</f>
        <v>700</v>
      </c>
      <c r="G11" s="26">
        <f>C11*E11</f>
        <v>700</v>
      </c>
      <c r="H11" s="26">
        <v>100</v>
      </c>
      <c r="I11" s="20">
        <v>1</v>
      </c>
      <c r="J11" s="26">
        <f xml:space="preserve"> (I11*F11)/H11</f>
        <v>7</v>
      </c>
      <c r="K11" s="26">
        <f>G11-J11</f>
        <v>693</v>
      </c>
      <c r="L11" s="27"/>
      <c r="M11" s="27"/>
      <c r="N11" s="27"/>
      <c r="O11" s="28"/>
      <c r="P11" s="27"/>
      <c r="Q11" s="27"/>
    </row>
    <row r="12" spans="1:17">
      <c r="A12" t="s">
        <v>89</v>
      </c>
      <c r="B12" s="32">
        <v>6</v>
      </c>
      <c r="C12" s="29">
        <f>B12+1</f>
        <v>7</v>
      </c>
      <c r="D12" s="20">
        <v>100</v>
      </c>
      <c r="E12" s="20">
        <v>100</v>
      </c>
      <c r="F12" s="29">
        <f>C12*D12</f>
        <v>700</v>
      </c>
      <c r="G12" s="29">
        <f>C12*E12</f>
        <v>700</v>
      </c>
      <c r="H12" s="29">
        <v>100</v>
      </c>
      <c r="I12" s="20">
        <v>1</v>
      </c>
      <c r="J12" s="29">
        <f xml:space="preserve"> (I12*F12)/H12</f>
        <v>7</v>
      </c>
      <c r="K12" s="29">
        <f>G12-J12</f>
        <v>693</v>
      </c>
      <c r="L12" s="30"/>
      <c r="M12" s="30"/>
      <c r="N12" s="30"/>
      <c r="O12" s="31"/>
      <c r="P12" s="30"/>
      <c r="Q12" s="30"/>
    </row>
    <row r="13" spans="1:17">
      <c r="A13" t="s">
        <v>90</v>
      </c>
      <c r="B13" s="32">
        <v>6</v>
      </c>
      <c r="C13" s="33">
        <f>B13+1</f>
        <v>7</v>
      </c>
      <c r="D13" s="20">
        <v>100</v>
      </c>
      <c r="E13" s="20">
        <v>100</v>
      </c>
      <c r="F13" s="33">
        <f>C13*D13</f>
        <v>700</v>
      </c>
      <c r="G13" s="33">
        <f>C13*E13</f>
        <v>700</v>
      </c>
      <c r="H13" s="33">
        <v>100</v>
      </c>
      <c r="I13" s="20">
        <v>1</v>
      </c>
      <c r="J13" s="33">
        <f xml:space="preserve"> (I13*F13)/H13</f>
        <v>7</v>
      </c>
      <c r="K13" s="33">
        <f>G13-J13</f>
        <v>693</v>
      </c>
      <c r="L13" s="34"/>
      <c r="M13" s="34"/>
      <c r="N13" s="34"/>
      <c r="O13" s="35"/>
      <c r="P13" s="34"/>
      <c r="Q13" s="34"/>
    </row>
    <row r="14" spans="1:17">
      <c r="A14" t="s">
        <v>91</v>
      </c>
      <c r="B14" s="32">
        <v>6</v>
      </c>
      <c r="C14" s="36">
        <f>B14+1</f>
        <v>7</v>
      </c>
      <c r="D14" s="20">
        <v>100</v>
      </c>
      <c r="E14" s="20">
        <v>100</v>
      </c>
      <c r="F14" s="36">
        <f>C14*D14</f>
        <v>700</v>
      </c>
      <c r="G14" s="36">
        <f>C14*E14</f>
        <v>700</v>
      </c>
      <c r="H14" s="36">
        <v>100</v>
      </c>
      <c r="I14" s="20">
        <v>1</v>
      </c>
      <c r="J14" s="36">
        <f xml:space="preserve"> (I14*F14)/H14</f>
        <v>7</v>
      </c>
      <c r="K14" s="36">
        <f>G14-J14</f>
        <v>693</v>
      </c>
      <c r="L14" s="37"/>
      <c r="M14" s="37"/>
      <c r="N14" s="37"/>
      <c r="O14" s="38"/>
      <c r="P14" s="37"/>
      <c r="Q14" s="37"/>
    </row>
    <row r="15" spans="1:17">
      <c r="A15" t="s">
        <v>92</v>
      </c>
      <c r="B15">
        <v>45</v>
      </c>
      <c r="C15">
        <v>47</v>
      </c>
      <c r="E15">
        <v>100</v>
      </c>
      <c r="G15">
        <v>4700</v>
      </c>
    </row>
    <row r="16" spans="1:17">
      <c r="A16" t="s">
        <v>93</v>
      </c>
      <c r="B16" s="32">
        <v>3</v>
      </c>
      <c r="C16" s="36">
        <f>B16+1</f>
        <v>4</v>
      </c>
      <c r="D16" s="20">
        <v>100</v>
      </c>
      <c r="E16" s="20">
        <v>100</v>
      </c>
      <c r="F16" s="36">
        <f>C16*D16</f>
        <v>400</v>
      </c>
      <c r="G16" s="36">
        <f>C16*E16</f>
        <v>400</v>
      </c>
      <c r="H16" s="36" t="s">
        <v>94</v>
      </c>
      <c r="I16" s="20" t="s">
        <v>95</v>
      </c>
      <c r="J16" s="36">
        <v>4</v>
      </c>
      <c r="K16" s="36">
        <f>G16-J16</f>
        <v>396</v>
      </c>
      <c r="L16" s="37"/>
      <c r="M16" s="37"/>
      <c r="N16" s="37"/>
      <c r="O16" s="38"/>
      <c r="P16" s="37"/>
      <c r="Q1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Kush Rustagi</cp:lastModifiedBy>
  <cp:revision/>
  <dcterms:created xsi:type="dcterms:W3CDTF">2025-07-17T13:20:44Z</dcterms:created>
  <dcterms:modified xsi:type="dcterms:W3CDTF">2025-07-18T13:29:00Z</dcterms:modified>
  <cp:category/>
  <cp:contentStatus/>
</cp:coreProperties>
</file>