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1"/>
  </bookViews>
  <sheets>
    <sheet name="NIBRS 2020" sheetId="1" r:id="rId1"/>
    <sheet name="copy_NIBRS 2020" sheetId="2" r:id="rId2"/>
  </sheets>
  <definedNames>
    <definedName name="_xlnm.Print_Area" localSheetId="0">'NIBRS 2020'!$A$1:$E$35</definedName>
  </definedNames>
  <calcPr calcId="144525" concurrentCalc="0"/>
</workbook>
</file>

<file path=xl/sharedStrings.xml><?xml version="1.0" encoding="utf-8"?>
<sst xmlns="http://schemas.openxmlformats.org/spreadsheetml/2006/main" count="78" uniqueCount="45">
  <si>
    <t>Offenders</t>
  </si>
  <si>
    <t>Adult and Juvenile Age Category</t>
  </si>
  <si>
    <t>by Offense Category, 2020</t>
  </si>
  <si>
    <r>
      <rPr>
        <b/>
        <sz val="8"/>
        <color theme="1"/>
        <rFont val="Calibri"/>
        <charset val="134"/>
      </rPr>
      <t>Total
Offenders</t>
    </r>
    <r>
      <rPr>
        <b/>
        <vertAlign val="superscript"/>
        <sz val="8"/>
        <color theme="1"/>
        <rFont val="Calibri"/>
        <charset val="134"/>
      </rPr>
      <t>1</t>
    </r>
  </si>
  <si>
    <t>Age Category</t>
  </si>
  <si>
    <t>Offense Category</t>
  </si>
  <si>
    <t>Adult</t>
  </si>
  <si>
    <r>
      <rPr>
        <sz val="8"/>
        <color theme="1"/>
        <rFont val="Calibri"/>
        <charset val="134"/>
      </rPr>
      <t>Juvenile</t>
    </r>
    <r>
      <rPr>
        <vertAlign val="superscript"/>
        <sz val="8"/>
        <color theme="1"/>
        <rFont val="Calibri"/>
        <charset val="134"/>
      </rPr>
      <t>2</t>
    </r>
  </si>
  <si>
    <t>Unknown
Age</t>
  </si>
  <si>
    <t>Total</t>
  </si>
  <si>
    <t>Crimes Against Persons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</si>
  <si>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</si>
  <si>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</si>
  <si>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</si>
  <si>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</si>
  <si>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</si>
  <si>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</si>
  <si>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</si>
  <si>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</si>
  <si>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</si>
  <si>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</si>
  <si>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Destruction/Damage/Vandalism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</si>
  <si>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</si>
  <si>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</si>
  <si>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</si>
  <si>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</si>
  <si>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</si>
  <si>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</si>
  <si>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</si>
  <si>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</si>
  <si>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</si>
  <si>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</si>
  <si>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</si>
  <si>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</si>
  <si>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</si>
  <si>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</si>
  <si>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r>
      <rPr>
        <vertAlign val="superscript"/>
        <sz val="8"/>
        <color rgb="FF000000"/>
        <rFont val="Calibri"/>
        <charset val="134"/>
        <scheme val="minor"/>
      </rPr>
      <t>1</t>
    </r>
    <r>
      <rPr>
        <sz val="8"/>
        <color indexed="8"/>
        <rFont val="Calibri"/>
        <charset val="134"/>
        <scheme val="minor"/>
      </rPr>
      <t xml:space="preserve">Offenders are counted once for each offense type to which they are connected. Neither the offender data nor the offense data for the </t>
    </r>
    <r>
      <rPr>
        <sz val="8"/>
        <rFont val="Calibri"/>
        <charset val="134"/>
        <scheme val="minor"/>
      </rPr>
      <t>2,628,153</t>
    </r>
    <r>
      <rPr>
        <sz val="8"/>
        <color indexed="8"/>
        <rFont val="Calibri"/>
        <charset val="134"/>
        <scheme val="minor"/>
      </rPr>
      <t xml:space="preserve"> incidents reported with unknown offenders were used in constructing this table.  </t>
    </r>
  </si>
  <si>
    <r>
      <rPr>
        <vertAlign val="superscript"/>
        <sz val="8"/>
        <color rgb="FF000000"/>
        <rFont val="Calibri"/>
        <charset val="134"/>
        <scheme val="minor"/>
      </rPr>
      <t>2</t>
    </r>
    <r>
      <rPr>
        <sz val="8"/>
        <color rgb="FF000000"/>
        <rFont val="Calibri"/>
        <charset val="134"/>
        <scheme val="minor"/>
      </rPr>
      <t>For this table, a juvenile is an offender under the age of 18.</t>
    </r>
  </si>
  <si>
    <t>Total Offenders</t>
  </si>
  <si>
    <t>Percentage</t>
  </si>
  <si>
    <t>Adult(&gt;18)</t>
  </si>
  <si>
    <t>Juvenile(=&lt;18)</t>
  </si>
  <si>
    <t>Unknown 
Age</t>
  </si>
  <si>
    <t>Max</t>
  </si>
  <si>
    <t>Min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</si>
</sst>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00000%"/>
  </numFmts>
  <fonts count="34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name val="Calibri"/>
      <charset val="134"/>
    </font>
    <font>
      <sz val="8"/>
      <name val="Calibri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sz val="8"/>
      <color indexed="8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vertAlign val="superscript"/>
      <sz val="8"/>
      <color theme="1"/>
      <name val="Calibri"/>
      <charset val="134"/>
    </font>
    <font>
      <vertAlign val="superscript"/>
      <sz val="8"/>
      <color theme="1"/>
      <name val="Calibri"/>
      <charset val="134"/>
    </font>
    <font>
      <vertAlign val="superscript"/>
      <sz val="8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4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3" borderId="1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8" fillId="11" borderId="10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1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38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9" fontId="1" fillId="0" borderId="0" xfId="6" applyFont="1" applyAlignment="1">
      <alignment horizontal="center"/>
    </xf>
    <xf numFmtId="0" fontId="0" fillId="0" borderId="0" xfId="0" applyFill="1" applyAlignment="1">
      <alignment horizontal="center"/>
    </xf>
    <xf numFmtId="38" fontId="0" fillId="0" borderId="0" xfId="0" applyNumberFormat="1" applyFont="1" applyFill="1" applyAlignment="1">
      <alignment horizontal="center"/>
    </xf>
    <xf numFmtId="9" fontId="0" fillId="0" borderId="0" xfId="6" applyFont="1" applyFill="1" applyAlignment="1">
      <alignment horizontal="center"/>
    </xf>
    <xf numFmtId="49" fontId="0" fillId="0" borderId="0" xfId="0" applyNumberFormat="1" applyAlignment="1">
      <alignment horizontal="center" vertical="top"/>
    </xf>
    <xf numFmtId="10" fontId="0" fillId="0" borderId="0" xfId="6" applyNumberFormat="1" applyFont="1" applyAlignment="1">
      <alignment horizontal="center"/>
    </xf>
    <xf numFmtId="49" fontId="0" fillId="0" borderId="0" xfId="0" applyNumberFormat="1" applyFill="1" applyAlignment="1">
      <alignment horizontal="center" vertical="top"/>
    </xf>
    <xf numFmtId="10" fontId="0" fillId="0" borderId="0" xfId="6" applyNumberFormat="1" applyFont="1" applyFill="1" applyAlignment="1">
      <alignment horizontal="center"/>
    </xf>
    <xf numFmtId="9" fontId="0" fillId="0" borderId="0" xfId="6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38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178" fontId="1" fillId="2" borderId="0" xfId="6" applyNumberFormat="1" applyFont="1" applyFill="1" applyAlignment="1">
      <alignment horizontal="center"/>
    </xf>
    <xf numFmtId="38" fontId="1" fillId="3" borderId="0" xfId="0" applyNumberFormat="1" applyFont="1" applyFill="1" applyAlignment="1">
      <alignment horizontal="center"/>
    </xf>
    <xf numFmtId="38" fontId="1" fillId="4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38" fontId="1" fillId="5" borderId="0" xfId="0" applyNumberFormat="1" applyFont="1" applyFill="1" applyAlignment="1">
      <alignment horizontal="center"/>
    </xf>
    <xf numFmtId="9" fontId="1" fillId="5" borderId="0" xfId="6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38" fontId="0" fillId="0" borderId="0" xfId="0" applyNumberFormat="1" applyFill="1" applyAlignment="1">
      <alignment horizontal="center"/>
    </xf>
    <xf numFmtId="9" fontId="1" fillId="0" borderId="0" xfId="6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left" vertical="top" wrapText="1"/>
    </xf>
    <xf numFmtId="3" fontId="4" fillId="7" borderId="3" xfId="0" applyNumberFormat="1" applyFont="1" applyFill="1" applyBorder="1" applyAlignment="1">
      <alignment horizontal="right" vertical="top" wrapText="1"/>
    </xf>
    <xf numFmtId="3" fontId="4" fillId="7" borderId="7" xfId="0" applyNumberFormat="1" applyFont="1" applyFill="1" applyBorder="1" applyAlignment="1">
      <alignment horizontal="right" vertical="top" wrapText="1"/>
    </xf>
    <xf numFmtId="0" fontId="5" fillId="7" borderId="3" xfId="0" applyFont="1" applyFill="1" applyBorder="1" applyAlignment="1">
      <alignment horizontal="left" vertical="top" wrapText="1" indent="2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7" xfId="0" applyNumberFormat="1" applyFont="1" applyFill="1" applyBorder="1" applyAlignment="1">
      <alignment horizontal="right" vertical="top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showGridLines="0" workbookViewId="0">
      <selection activeCell="A8" sqref="A8"/>
    </sheetView>
  </sheetViews>
  <sheetFormatPr defaultColWidth="9.14285714285714" defaultRowHeight="15" outlineLevelCol="4"/>
  <cols>
    <col min="1" max="1" width="30.7142857142857" customWidth="1"/>
    <col min="2" max="5" width="9.71428571428571" customWidth="1"/>
    <col min="6" max="6" width="9.42857142857143" customWidth="1"/>
  </cols>
  <sheetData>
    <row r="1" spans="1:1">
      <c r="A1" s="30" t="s">
        <v>0</v>
      </c>
    </row>
    <row r="2" spans="1:1">
      <c r="A2" s="30" t="s">
        <v>1</v>
      </c>
    </row>
    <row r="3" spans="1:1">
      <c r="A3" s="31" t="s">
        <v>2</v>
      </c>
    </row>
    <row r="4" spans="1:1">
      <c r="A4" s="31"/>
    </row>
    <row r="5" spans="1:5">
      <c r="A5" s="32"/>
      <c r="B5" s="33" t="s">
        <v>3</v>
      </c>
      <c r="C5" s="34" t="s">
        <v>4</v>
      </c>
      <c r="D5" s="35"/>
      <c r="E5" s="36"/>
    </row>
    <row r="6" ht="22.5" spans="1:5">
      <c r="A6" s="37" t="s">
        <v>5</v>
      </c>
      <c r="B6" s="38"/>
      <c r="C6" s="39" t="s">
        <v>6</v>
      </c>
      <c r="D6" s="39" t="s">
        <v>7</v>
      </c>
      <c r="E6" s="40" t="s">
        <v>8</v>
      </c>
    </row>
    <row r="7" spans="1:5">
      <c r="A7" s="41" t="s">
        <v>9</v>
      </c>
      <c r="B7" s="42">
        <v>7173072</v>
      </c>
      <c r="C7" s="42">
        <v>5350030</v>
      </c>
      <c r="D7" s="42">
        <v>494379</v>
      </c>
      <c r="E7" s="43">
        <v>1328663</v>
      </c>
    </row>
    <row r="8" spans="1:5">
      <c r="A8" s="41" t="s">
        <v>10</v>
      </c>
      <c r="B8" s="42">
        <v>2082672</v>
      </c>
      <c r="C8" s="42">
        <v>1764896</v>
      </c>
      <c r="D8" s="42">
        <v>171481</v>
      </c>
      <c r="E8" s="43">
        <v>146295</v>
      </c>
    </row>
    <row r="9" spans="1:5">
      <c r="A9" s="44" t="s">
        <v>11</v>
      </c>
      <c r="B9" s="42">
        <v>1916007</v>
      </c>
      <c r="C9" s="45">
        <v>1637423</v>
      </c>
      <c r="D9" s="45">
        <v>149061</v>
      </c>
      <c r="E9" s="46">
        <v>129523</v>
      </c>
    </row>
    <row r="10" spans="1:5">
      <c r="A10" s="44" t="s">
        <v>12</v>
      </c>
      <c r="B10" s="42">
        <v>13169</v>
      </c>
      <c r="C10" s="45">
        <v>10427</v>
      </c>
      <c r="D10" s="45">
        <v>895</v>
      </c>
      <c r="E10" s="46">
        <v>1847</v>
      </c>
    </row>
    <row r="11" spans="1:5">
      <c r="A11" s="44" t="s">
        <v>13</v>
      </c>
      <c r="B11" s="42">
        <v>1526</v>
      </c>
      <c r="C11" s="45">
        <v>1266</v>
      </c>
      <c r="D11" s="45">
        <v>58</v>
      </c>
      <c r="E11" s="46">
        <v>202</v>
      </c>
    </row>
    <row r="12" spans="1:5">
      <c r="A12" s="44" t="s">
        <v>14</v>
      </c>
      <c r="B12" s="42">
        <v>31672</v>
      </c>
      <c r="C12" s="45">
        <v>28380</v>
      </c>
      <c r="D12" s="45">
        <v>953</v>
      </c>
      <c r="E12" s="46">
        <v>2339</v>
      </c>
    </row>
    <row r="13" spans="1:5">
      <c r="A13" s="44" t="s">
        <v>15</v>
      </c>
      <c r="B13" s="42">
        <v>120298</v>
      </c>
      <c r="C13" s="45">
        <v>87400</v>
      </c>
      <c r="D13" s="45">
        <v>20514</v>
      </c>
      <c r="E13" s="46">
        <v>12384</v>
      </c>
    </row>
    <row r="14" spans="1:5">
      <c r="A14" s="41" t="s">
        <v>16</v>
      </c>
      <c r="B14" s="42">
        <v>3536809</v>
      </c>
      <c r="C14" s="42">
        <v>2157314</v>
      </c>
      <c r="D14" s="42">
        <v>228799</v>
      </c>
      <c r="E14" s="43">
        <v>1150696</v>
      </c>
    </row>
    <row r="15" spans="1:5">
      <c r="A15" s="44" t="s">
        <v>17</v>
      </c>
      <c r="B15" s="42">
        <v>15675</v>
      </c>
      <c r="C15" s="45">
        <v>9755</v>
      </c>
      <c r="D15" s="45">
        <v>2204</v>
      </c>
      <c r="E15" s="46">
        <v>3716</v>
      </c>
    </row>
    <row r="16" spans="1:5">
      <c r="A16" s="44" t="s">
        <v>18</v>
      </c>
      <c r="B16" s="42">
        <v>691</v>
      </c>
      <c r="C16" s="45">
        <v>626</v>
      </c>
      <c r="D16" s="45">
        <v>21</v>
      </c>
      <c r="E16" s="46">
        <v>44</v>
      </c>
    </row>
    <row r="17" spans="1:5">
      <c r="A17" s="44" t="s">
        <v>19</v>
      </c>
      <c r="B17" s="42">
        <v>352844</v>
      </c>
      <c r="C17" s="45">
        <v>197453</v>
      </c>
      <c r="D17" s="45">
        <v>22798</v>
      </c>
      <c r="E17" s="46">
        <v>132593</v>
      </c>
    </row>
    <row r="18" spans="1:5">
      <c r="A18" s="44" t="s">
        <v>20</v>
      </c>
      <c r="B18" s="42">
        <v>84308</v>
      </c>
      <c r="C18" s="45">
        <v>63758</v>
      </c>
      <c r="D18" s="45">
        <v>1301</v>
      </c>
      <c r="E18" s="46">
        <v>19249</v>
      </c>
    </row>
    <row r="19" spans="1:5">
      <c r="A19" s="44" t="s">
        <v>21</v>
      </c>
      <c r="B19" s="42">
        <v>663771</v>
      </c>
      <c r="C19" s="45">
        <v>409097</v>
      </c>
      <c r="D19" s="45">
        <v>63372</v>
      </c>
      <c r="E19" s="46">
        <v>191302</v>
      </c>
    </row>
    <row r="20" spans="1:5">
      <c r="A20" s="44" t="s">
        <v>22</v>
      </c>
      <c r="B20" s="42">
        <v>20438</v>
      </c>
      <c r="C20" s="45">
        <v>18442</v>
      </c>
      <c r="D20" s="45">
        <v>789</v>
      </c>
      <c r="E20" s="46">
        <v>1207</v>
      </c>
    </row>
    <row r="21" spans="1:5">
      <c r="A21" s="44" t="s">
        <v>23</v>
      </c>
      <c r="B21" s="42">
        <v>5661</v>
      </c>
      <c r="C21" s="45">
        <v>2599</v>
      </c>
      <c r="D21" s="45">
        <v>180</v>
      </c>
      <c r="E21" s="46">
        <v>2882</v>
      </c>
    </row>
    <row r="22" spans="1:5">
      <c r="A22" s="44" t="s">
        <v>24</v>
      </c>
      <c r="B22" s="42">
        <v>344021</v>
      </c>
      <c r="C22" s="45">
        <v>202802</v>
      </c>
      <c r="D22" s="45">
        <v>7733</v>
      </c>
      <c r="E22" s="46">
        <v>133486</v>
      </c>
    </row>
    <row r="23" spans="1:5">
      <c r="A23" s="44" t="s">
        <v>25</v>
      </c>
      <c r="B23" s="42">
        <v>1556452</v>
      </c>
      <c r="C23" s="45">
        <v>949297</v>
      </c>
      <c r="D23" s="45">
        <v>82865</v>
      </c>
      <c r="E23" s="46">
        <v>524290</v>
      </c>
    </row>
    <row r="24" spans="1:5">
      <c r="A24" s="44" t="s">
        <v>26</v>
      </c>
      <c r="B24" s="42">
        <v>256851</v>
      </c>
      <c r="C24" s="45">
        <v>138769</v>
      </c>
      <c r="D24" s="45">
        <v>21383</v>
      </c>
      <c r="E24" s="46">
        <v>96699</v>
      </c>
    </row>
    <row r="25" spans="1:5">
      <c r="A25" s="44" t="s">
        <v>27</v>
      </c>
      <c r="B25" s="42">
        <v>146933</v>
      </c>
      <c r="C25" s="45">
        <v>88871</v>
      </c>
      <c r="D25" s="45">
        <v>16954</v>
      </c>
      <c r="E25" s="46">
        <v>41108</v>
      </c>
    </row>
    <row r="26" spans="1:5">
      <c r="A26" s="44" t="s">
        <v>28</v>
      </c>
      <c r="B26" s="42">
        <v>89164</v>
      </c>
      <c r="C26" s="45">
        <v>75845</v>
      </c>
      <c r="D26" s="45">
        <v>9199</v>
      </c>
      <c r="E26" s="46">
        <v>4120</v>
      </c>
    </row>
    <row r="27" spans="1:5">
      <c r="A27" s="41" t="s">
        <v>29</v>
      </c>
      <c r="B27" s="42">
        <v>1553591</v>
      </c>
      <c r="C27" s="42">
        <v>1427820</v>
      </c>
      <c r="D27" s="42">
        <v>94099</v>
      </c>
      <c r="E27" s="43">
        <v>31672</v>
      </c>
    </row>
    <row r="28" spans="1:5">
      <c r="A28" s="44" t="s">
        <v>30</v>
      </c>
      <c r="B28" s="42">
        <v>10414</v>
      </c>
      <c r="C28" s="45">
        <v>8834</v>
      </c>
      <c r="D28" s="45">
        <v>335</v>
      </c>
      <c r="E28" s="46">
        <v>1245</v>
      </c>
    </row>
    <row r="29" spans="1:5">
      <c r="A29" s="44" t="s">
        <v>31</v>
      </c>
      <c r="B29" s="42">
        <v>1295689</v>
      </c>
      <c r="C29" s="45">
        <v>1213705</v>
      </c>
      <c r="D29" s="45">
        <v>70925</v>
      </c>
      <c r="E29" s="46">
        <v>11059</v>
      </c>
    </row>
    <row r="30" spans="1:5">
      <c r="A30" s="44" t="s">
        <v>32</v>
      </c>
      <c r="B30" s="42">
        <v>2122</v>
      </c>
      <c r="C30" s="45">
        <v>1999</v>
      </c>
      <c r="D30" s="45">
        <v>48</v>
      </c>
      <c r="E30" s="46">
        <v>75</v>
      </c>
    </row>
    <row r="31" spans="1:5">
      <c r="A31" s="44" t="s">
        <v>33</v>
      </c>
      <c r="B31" s="42">
        <v>21137</v>
      </c>
      <c r="C31" s="45">
        <v>11933</v>
      </c>
      <c r="D31" s="45">
        <v>6348</v>
      </c>
      <c r="E31" s="46">
        <v>2856</v>
      </c>
    </row>
    <row r="32" spans="1:5">
      <c r="A32" s="44" t="s">
        <v>34</v>
      </c>
      <c r="B32" s="42">
        <v>8998</v>
      </c>
      <c r="C32" s="45">
        <v>8673</v>
      </c>
      <c r="D32" s="45">
        <v>118</v>
      </c>
      <c r="E32" s="46">
        <v>207</v>
      </c>
    </row>
    <row r="33" spans="1:5">
      <c r="A33" s="44" t="s">
        <v>35</v>
      </c>
      <c r="B33" s="42">
        <v>215231</v>
      </c>
      <c r="C33" s="45">
        <v>182676</v>
      </c>
      <c r="D33" s="45">
        <v>16325</v>
      </c>
      <c r="E33" s="46">
        <v>16230</v>
      </c>
    </row>
    <row r="34" ht="35.1" customHeight="1" spans="1:5">
      <c r="A34" s="47" t="s">
        <v>36</v>
      </c>
      <c r="B34" s="48"/>
      <c r="C34" s="48"/>
      <c r="D34" s="48"/>
      <c r="E34" s="48"/>
    </row>
    <row r="35" spans="1:5">
      <c r="A35" s="49" t="s">
        <v>37</v>
      </c>
      <c r="B35" s="50"/>
      <c r="C35" s="50"/>
      <c r="D35" s="50"/>
      <c r="E35" s="50"/>
    </row>
  </sheetData>
  <mergeCells count="4">
    <mergeCell ref="C5:E5"/>
    <mergeCell ref="A34:E34"/>
    <mergeCell ref="A35:E35"/>
    <mergeCell ref="B5:B6"/>
  </mergeCell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E2" sqref="E2"/>
    </sheetView>
  </sheetViews>
  <sheetFormatPr defaultColWidth="9.14285714285714" defaultRowHeight="15" outlineLevelCol="5"/>
  <cols>
    <col min="1" max="1" width="29.5714285714286" customWidth="1"/>
    <col min="2" max="6" width="23.5714285714286" customWidth="1"/>
  </cols>
  <sheetData>
    <row r="1" spans="1:6">
      <c r="A1" s="1" t="s">
        <v>5</v>
      </c>
      <c r="B1" s="2" t="s">
        <v>38</v>
      </c>
      <c r="C1" s="2"/>
      <c r="D1" s="2" t="s">
        <v>4</v>
      </c>
      <c r="E1" s="2"/>
      <c r="F1" s="2"/>
    </row>
    <row r="2" ht="30" spans="1:6">
      <c r="A2" s="3"/>
      <c r="B2" s="1"/>
      <c r="C2" s="1" t="s">
        <v>39</v>
      </c>
      <c r="D2" s="1" t="s">
        <v>40</v>
      </c>
      <c r="E2" s="1" t="s">
        <v>41</v>
      </c>
      <c r="F2" s="2" t="s">
        <v>42</v>
      </c>
    </row>
    <row r="3" spans="1:6">
      <c r="A3" s="3" t="s">
        <v>9</v>
      </c>
      <c r="B3" s="4">
        <v>7173072</v>
      </c>
      <c r="C3" s="4"/>
      <c r="D3" s="4">
        <v>5350030</v>
      </c>
      <c r="E3" s="4">
        <v>494379</v>
      </c>
      <c r="F3" s="4">
        <v>1328663</v>
      </c>
    </row>
    <row r="4" spans="1:6">
      <c r="A4" s="5" t="s">
        <v>10</v>
      </c>
      <c r="B4" s="4">
        <v>2082672</v>
      </c>
      <c r="C4" s="6">
        <f>(B4/B3)</f>
        <v>0.290345893642222</v>
      </c>
      <c r="D4" s="4">
        <v>1764896</v>
      </c>
      <c r="E4" s="4">
        <v>171481</v>
      </c>
      <c r="F4" s="4">
        <v>146295</v>
      </c>
    </row>
    <row r="5" spans="1:6">
      <c r="A5" s="7" t="s">
        <v>11</v>
      </c>
      <c r="B5" s="8">
        <v>1916007</v>
      </c>
      <c r="C5" s="9">
        <f>B5/B4</f>
        <v>0.919975396990021</v>
      </c>
      <c r="D5" s="8">
        <v>1637423</v>
      </c>
      <c r="E5" s="8">
        <v>149061</v>
      </c>
      <c r="F5" s="8">
        <v>129523</v>
      </c>
    </row>
    <row r="6" spans="1:6">
      <c r="A6" s="10" t="s">
        <v>12</v>
      </c>
      <c r="B6" s="4">
        <v>13169</v>
      </c>
      <c r="C6" s="11">
        <f>B6/B4</f>
        <v>0.00632312721350265</v>
      </c>
      <c r="D6" s="4">
        <v>10427</v>
      </c>
      <c r="E6" s="4">
        <v>895</v>
      </c>
      <c r="F6" s="4">
        <v>1847</v>
      </c>
    </row>
    <row r="7" spans="1:6">
      <c r="A7" s="12" t="s">
        <v>13</v>
      </c>
      <c r="B7" s="8">
        <v>1526</v>
      </c>
      <c r="C7" s="13">
        <f>B7/B4</f>
        <v>0.000732712592285295</v>
      </c>
      <c r="D7" s="8">
        <v>1266</v>
      </c>
      <c r="E7" s="8">
        <v>58</v>
      </c>
      <c r="F7" s="8">
        <v>202</v>
      </c>
    </row>
    <row r="8" spans="1:6">
      <c r="A8" s="10" t="s">
        <v>14</v>
      </c>
      <c r="B8" s="4">
        <v>31672</v>
      </c>
      <c r="C8" s="14">
        <f>B8/B4</f>
        <v>0.0152073874330668</v>
      </c>
      <c r="D8" s="4">
        <v>28380</v>
      </c>
      <c r="E8" s="4">
        <v>953</v>
      </c>
      <c r="F8" s="4">
        <v>2339</v>
      </c>
    </row>
    <row r="9" spans="1:6">
      <c r="A9" s="10" t="s">
        <v>15</v>
      </c>
      <c r="B9" s="4">
        <v>120298</v>
      </c>
      <c r="C9" s="14">
        <f>B9/B4</f>
        <v>0.0577613757711248</v>
      </c>
      <c r="D9" s="4">
        <v>87400</v>
      </c>
      <c r="E9" s="4">
        <v>20514</v>
      </c>
      <c r="F9" s="4">
        <v>12384</v>
      </c>
    </row>
    <row r="10" spans="1:6">
      <c r="A10" s="15" t="s">
        <v>43</v>
      </c>
      <c r="B10" s="16">
        <f>MAX(B5:B9)</f>
        <v>1916007</v>
      </c>
      <c r="C10" s="6"/>
      <c r="D10" s="16">
        <f>MAX(D5:D9)</f>
        <v>1637423</v>
      </c>
      <c r="E10" s="16">
        <f>MAX(E5:E9)</f>
        <v>149061</v>
      </c>
      <c r="F10" s="16">
        <f>MAX(F5:F9)</f>
        <v>129523</v>
      </c>
    </row>
    <row r="11" spans="1:6">
      <c r="A11" s="15" t="s">
        <v>44</v>
      </c>
      <c r="B11" s="16">
        <f>MIN(B5:B9)</f>
        <v>1526</v>
      </c>
      <c r="C11" s="16"/>
      <c r="D11" s="16">
        <f>MIN(D5:D9)</f>
        <v>1266</v>
      </c>
      <c r="E11" s="16">
        <f>MIN(E5:E9)</f>
        <v>58</v>
      </c>
      <c r="F11" s="16">
        <f>MIN(F5:F9)</f>
        <v>202</v>
      </c>
    </row>
    <row r="12" spans="1:6">
      <c r="A12" s="3" t="s">
        <v>16</v>
      </c>
      <c r="B12" s="4">
        <v>3536809</v>
      </c>
      <c r="C12" s="6">
        <f>B12/B3</f>
        <v>0.493067544839924</v>
      </c>
      <c r="D12" s="4">
        <v>2157314</v>
      </c>
      <c r="E12" s="4">
        <v>228799</v>
      </c>
      <c r="F12" s="4">
        <v>1150696</v>
      </c>
    </row>
    <row r="13" spans="1:6">
      <c r="A13" s="17" t="s">
        <v>17</v>
      </c>
      <c r="B13" s="4">
        <v>15675</v>
      </c>
      <c r="C13" s="11">
        <f>B13/B12</f>
        <v>0.0044319611265409</v>
      </c>
      <c r="D13" s="4">
        <v>9755</v>
      </c>
      <c r="E13" s="4">
        <v>2204</v>
      </c>
      <c r="F13" s="4">
        <v>3716</v>
      </c>
    </row>
    <row r="14" spans="1:6">
      <c r="A14" s="18" t="s">
        <v>18</v>
      </c>
      <c r="B14" s="19">
        <v>691</v>
      </c>
      <c r="C14" s="20">
        <f>C13/B12</f>
        <v>1.25309597621497e-9</v>
      </c>
      <c r="D14" s="21">
        <v>626</v>
      </c>
      <c r="E14" s="22">
        <v>21</v>
      </c>
      <c r="F14" s="19">
        <v>44</v>
      </c>
    </row>
    <row r="15" spans="1:6">
      <c r="A15" s="17" t="s">
        <v>19</v>
      </c>
      <c r="B15" s="4">
        <v>352844</v>
      </c>
      <c r="C15" s="14">
        <f>B15/B12</f>
        <v>0.0997633742732503</v>
      </c>
      <c r="D15" s="4">
        <v>197453</v>
      </c>
      <c r="E15" s="4">
        <v>22798</v>
      </c>
      <c r="F15" s="4">
        <v>132593</v>
      </c>
    </row>
    <row r="16" spans="1:6">
      <c r="A16" s="17" t="s">
        <v>20</v>
      </c>
      <c r="B16" s="4">
        <v>84308</v>
      </c>
      <c r="C16" s="14">
        <f>B16/B12</f>
        <v>0.0238373064533595</v>
      </c>
      <c r="D16" s="4">
        <v>63758</v>
      </c>
      <c r="E16" s="4">
        <v>1301</v>
      </c>
      <c r="F16" s="4">
        <v>19249</v>
      </c>
    </row>
    <row r="17" spans="1:6">
      <c r="A17" s="17" t="s">
        <v>21</v>
      </c>
      <c r="B17" s="4">
        <v>663771</v>
      </c>
      <c r="C17" s="14">
        <f>B17/B12</f>
        <v>0.18767510487561</v>
      </c>
      <c r="D17" s="4">
        <v>409097</v>
      </c>
      <c r="E17" s="4">
        <v>63372</v>
      </c>
      <c r="F17" s="4">
        <v>191302</v>
      </c>
    </row>
    <row r="18" spans="1:6">
      <c r="A18" s="17" t="s">
        <v>22</v>
      </c>
      <c r="B18" s="4">
        <v>20438</v>
      </c>
      <c r="C18" s="14">
        <f>B18/B12</f>
        <v>0.00577865527937754</v>
      </c>
      <c r="D18" s="4">
        <v>18442</v>
      </c>
      <c r="E18" s="4">
        <v>789</v>
      </c>
      <c r="F18" s="4">
        <v>1207</v>
      </c>
    </row>
    <row r="19" spans="1:6">
      <c r="A19" s="17" t="s">
        <v>23</v>
      </c>
      <c r="B19" s="4">
        <v>5661</v>
      </c>
      <c r="C19" s="11">
        <f>B19/B12</f>
        <v>0.00160059533890578</v>
      </c>
      <c r="D19" s="4">
        <v>2599</v>
      </c>
      <c r="E19" s="4">
        <v>180</v>
      </c>
      <c r="F19" s="4">
        <v>2882</v>
      </c>
    </row>
    <row r="20" spans="1:6">
      <c r="A20" s="17" t="s">
        <v>24</v>
      </c>
      <c r="B20" s="4">
        <v>344021</v>
      </c>
      <c r="C20" s="14">
        <f>B20/B12</f>
        <v>0.0972687527090097</v>
      </c>
      <c r="D20" s="4">
        <v>202802</v>
      </c>
      <c r="E20" s="4">
        <v>7733</v>
      </c>
      <c r="F20" s="4">
        <v>133486</v>
      </c>
    </row>
    <row r="21" spans="1:6">
      <c r="A21" s="23" t="s">
        <v>25</v>
      </c>
      <c r="B21" s="24">
        <v>1556452</v>
      </c>
      <c r="C21" s="25">
        <f>B21/B12</f>
        <v>0.440072392939511</v>
      </c>
      <c r="D21" s="21">
        <v>949297</v>
      </c>
      <c r="E21" s="22">
        <v>82865</v>
      </c>
      <c r="F21" s="24">
        <v>524290</v>
      </c>
    </row>
    <row r="22" spans="1:6">
      <c r="A22" s="17" t="s">
        <v>26</v>
      </c>
      <c r="B22" s="4">
        <v>256851</v>
      </c>
      <c r="C22" s="14">
        <f>B22/B12</f>
        <v>0.072622242252833</v>
      </c>
      <c r="D22" s="4">
        <v>138769</v>
      </c>
      <c r="E22" s="4">
        <v>21383</v>
      </c>
      <c r="F22" s="4">
        <v>96699</v>
      </c>
    </row>
    <row r="23" spans="1:6">
      <c r="A23" s="17" t="s">
        <v>27</v>
      </c>
      <c r="B23" s="4">
        <v>146933</v>
      </c>
      <c r="C23" s="14">
        <f>B23/B12</f>
        <v>0.0415439454038937</v>
      </c>
      <c r="D23" s="4">
        <v>88871</v>
      </c>
      <c r="E23" s="4">
        <v>16954</v>
      </c>
      <c r="F23" s="4">
        <v>41108</v>
      </c>
    </row>
    <row r="24" spans="1:6">
      <c r="A24" s="17" t="s">
        <v>28</v>
      </c>
      <c r="B24" s="4">
        <v>89164</v>
      </c>
      <c r="C24" s="14">
        <f>B24/B12</f>
        <v>0.0252102954951766</v>
      </c>
      <c r="D24" s="4">
        <v>75845</v>
      </c>
      <c r="E24" s="4">
        <v>9199</v>
      </c>
      <c r="F24" s="4">
        <v>4120</v>
      </c>
    </row>
    <row r="25" spans="1:6">
      <c r="A25" s="1" t="s">
        <v>43</v>
      </c>
      <c r="B25" s="16">
        <f>MAX(B13:B24)</f>
        <v>1556452</v>
      </c>
      <c r="C25" s="6"/>
      <c r="D25" s="16">
        <f>MAX(D13:D24)</f>
        <v>949297</v>
      </c>
      <c r="E25" s="16">
        <f>MAX(E13:E24)</f>
        <v>82865</v>
      </c>
      <c r="F25" s="16">
        <f>MAX(F13:F24)</f>
        <v>524290</v>
      </c>
    </row>
    <row r="26" spans="1:6">
      <c r="A26" s="1" t="s">
        <v>44</v>
      </c>
      <c r="B26" s="16">
        <f>MIN(B13:B24)</f>
        <v>691</v>
      </c>
      <c r="C26" s="16"/>
      <c r="D26" s="16">
        <f>MIN(D13:D24)</f>
        <v>626</v>
      </c>
      <c r="E26" s="16">
        <f>MIN(E13:E24)</f>
        <v>21</v>
      </c>
      <c r="F26" s="16">
        <f>MIN(F13:F24)</f>
        <v>44</v>
      </c>
    </row>
    <row r="27" spans="1:6">
      <c r="A27" s="3" t="s">
        <v>29</v>
      </c>
      <c r="B27" s="4">
        <v>1553591</v>
      </c>
      <c r="C27" s="14">
        <f>B27/B3</f>
        <v>0.216586561517855</v>
      </c>
      <c r="D27" s="4">
        <v>1427820</v>
      </c>
      <c r="E27" s="4">
        <v>94099</v>
      </c>
      <c r="F27" s="4">
        <v>31672</v>
      </c>
    </row>
    <row r="28" spans="1:6">
      <c r="A28" s="17" t="s">
        <v>30</v>
      </c>
      <c r="B28" s="4">
        <v>10414</v>
      </c>
      <c r="C28" s="14">
        <f>B28/B27</f>
        <v>0.00670317992315867</v>
      </c>
      <c r="D28" s="4">
        <v>8834</v>
      </c>
      <c r="E28" s="4">
        <v>335</v>
      </c>
      <c r="F28" s="4">
        <v>1245</v>
      </c>
    </row>
    <row r="29" spans="1:6">
      <c r="A29" s="26" t="s">
        <v>31</v>
      </c>
      <c r="B29" s="8">
        <v>1295689</v>
      </c>
      <c r="C29" s="9">
        <f>B29/B27</f>
        <v>0.833996206208713</v>
      </c>
      <c r="D29" s="8">
        <v>1213705</v>
      </c>
      <c r="E29" s="8">
        <v>70925</v>
      </c>
      <c r="F29" s="27">
        <v>11059</v>
      </c>
    </row>
    <row r="30" spans="1:6">
      <c r="A30" s="26" t="s">
        <v>32</v>
      </c>
      <c r="B30" s="8">
        <v>2122</v>
      </c>
      <c r="C30" s="13">
        <f>B30/B27</f>
        <v>0.00136586785067627</v>
      </c>
      <c r="D30" s="8">
        <v>1999</v>
      </c>
      <c r="E30" s="8">
        <v>48</v>
      </c>
      <c r="F30" s="8">
        <v>75</v>
      </c>
    </row>
    <row r="31" spans="1:6">
      <c r="A31" s="17" t="s">
        <v>33</v>
      </c>
      <c r="B31" s="4">
        <v>21137</v>
      </c>
      <c r="C31" s="14">
        <f>B31/B27</f>
        <v>0.0136052538924337</v>
      </c>
      <c r="D31" s="4">
        <v>11933</v>
      </c>
      <c r="E31" s="4">
        <v>6348</v>
      </c>
      <c r="F31" s="4">
        <v>2856</v>
      </c>
    </row>
    <row r="32" spans="1:6">
      <c r="A32" s="17" t="s">
        <v>34</v>
      </c>
      <c r="B32" s="4">
        <v>8998</v>
      </c>
      <c r="C32" s="14">
        <f>B32/B27</f>
        <v>0.00579174312930495</v>
      </c>
      <c r="D32" s="4">
        <v>8673</v>
      </c>
      <c r="E32" s="4">
        <v>118</v>
      </c>
      <c r="F32" s="4">
        <v>207</v>
      </c>
    </row>
    <row r="33" spans="1:6">
      <c r="A33" s="26" t="s">
        <v>35</v>
      </c>
      <c r="B33" s="4">
        <v>215231</v>
      </c>
      <c r="C33" s="28">
        <f>B33/B27</f>
        <v>0.138537748995714</v>
      </c>
      <c r="D33" s="4">
        <v>182676</v>
      </c>
      <c r="E33" s="4">
        <v>16325</v>
      </c>
      <c r="F33" s="8">
        <v>16230</v>
      </c>
    </row>
    <row r="34" spans="1:6">
      <c r="A34" s="29" t="s">
        <v>43</v>
      </c>
      <c r="B34" s="16">
        <f>MAX(B28:B33)</f>
        <v>1295689</v>
      </c>
      <c r="C34" s="6"/>
      <c r="D34" s="16">
        <f>MAX(D28:D33)</f>
        <v>1213705</v>
      </c>
      <c r="E34" s="16">
        <f>MAX(E28:E33)</f>
        <v>70925</v>
      </c>
      <c r="F34" s="16">
        <f>MAX(F28:F33)</f>
        <v>16230</v>
      </c>
    </row>
    <row r="35" spans="1:6">
      <c r="A35" s="29" t="s">
        <v>44</v>
      </c>
      <c r="B35" s="16">
        <f>MIN(B28:B33)</f>
        <v>2122</v>
      </c>
      <c r="C35" s="16"/>
      <c r="D35" s="16">
        <f>MIN(D28:D33)</f>
        <v>1999</v>
      </c>
      <c r="E35" s="16">
        <f>MIN(E28:E33)</f>
        <v>48</v>
      </c>
      <c r="F35" s="16">
        <f>MIN(F28:F33)</f>
        <v>75</v>
      </c>
    </row>
  </sheetData>
  <mergeCells count="3">
    <mergeCell ref="D1:F1"/>
    <mergeCell ref="A1:A2"/>
    <mergeCell ref="B1:B2"/>
  </mergeCells>
  <pageMargins left="0.75" right="0.75" top="1" bottom="1" header="0.5" footer="0.5"/>
  <headerFooter/>
  <ignoredErrors>
    <ignoredError sqref="D10:F11 D25:F26 D34:F35 B34:B35 B25:B26 B10: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NIBRS 2020</vt:lpstr>
      <vt:lpstr>copy_NIBRS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25191</cp:lastModifiedBy>
  <dcterms:created xsi:type="dcterms:W3CDTF">2021-05-18T17:13:00Z</dcterms:created>
  <dcterms:modified xsi:type="dcterms:W3CDTF">2022-11-03T11:44:16Z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41AD0D0F46F94D9BBC26C43E7A7DCD8E</vt:lpwstr>
  </property>
  <property fmtid="{D5CDD505-2E9C-101B-9397-08002B2CF9AE}" pid="3" name="KSOProductBuildVer">
    <vt:lpwstr>1033-11.2.0.11380</vt:lpwstr>
  </property>
</Properties>
</file>