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8415" activeTab="1"/>
  </bookViews>
  <sheets>
    <sheet name="NIBRS 2020" sheetId="1" r:id="rId1"/>
    <sheet name="Sheet1" sheetId="2" r:id="rId2"/>
  </sheets>
  <definedNames>
    <definedName name="_xlnm.Print_Area" localSheetId="0">'NIBRS 2020'!$A$1:$P$34</definedName>
  </definedNames>
  <calcPr calcId="144525" concurrentCalc="0"/>
</workbook>
</file>

<file path=xl/sharedStrings.xml><?xml version="1.0" encoding="utf-8"?>
<sst xmlns="http://schemas.openxmlformats.org/spreadsheetml/2006/main" count="95" uniqueCount="58">
  <si>
    <t>Offenders</t>
  </si>
  <si>
    <t>Age</t>
  </si>
  <si>
    <t>by Offense Category, 2020</t>
  </si>
  <si>
    <r>
      <rPr>
        <b/>
        <sz val="8"/>
        <color theme="1"/>
        <rFont val="Calibri"/>
        <charset val="134"/>
      </rPr>
      <t>Total
Offenders</t>
    </r>
    <r>
      <rPr>
        <b/>
        <vertAlign val="superscript"/>
        <sz val="8"/>
        <color theme="1"/>
        <rFont val="Calibri"/>
        <charset val="134"/>
      </rPr>
      <t>1</t>
    </r>
  </si>
  <si>
    <t>Offense Category</t>
  </si>
  <si>
    <t>10 and
Under</t>
  </si>
  <si>
    <t>11 - 15</t>
  </si>
  <si>
    <t>16 - 20</t>
  </si>
  <si>
    <t>21 - 25</t>
  </si>
  <si>
    <t>26 - 30</t>
  </si>
  <si>
    <t>31 - 35</t>
  </si>
  <si>
    <t>36 - 40</t>
  </si>
  <si>
    <t>41 - 45</t>
  </si>
  <si>
    <t>46 - 50</t>
  </si>
  <si>
    <t>51 - 55</t>
  </si>
  <si>
    <t>56 - 60</t>
  </si>
  <si>
    <t>61 - 65</t>
  </si>
  <si>
    <t>66 and
Over</t>
  </si>
  <si>
    <t>Unknown
Age</t>
  </si>
  <si>
    <t>Total</t>
  </si>
  <si>
    <t>Crimes Against Persons</t>
  </si>
  <si>
    <t>Assault Offenses</t>
  </si>
  <si>
    <t>Homicide Offenses</t>
  </si>
  <si>
    <t>Human Trafficking</t>
  </si>
  <si>
    <t>Kidnapping/Abduction</t>
  </si>
  <si>
    <t>Sex Offenses</t>
  </si>
  <si>
    <t>Crimes Against Property</t>
  </si>
  <si>
    <t>Arson</t>
  </si>
  <si>
    <t>Bribery</t>
  </si>
  <si>
    <t>Burglary/Breaking &amp; Entering</t>
  </si>
  <si>
    <t>Counterfeiting/Forgery</t>
  </si>
  <si>
    <t xml:space="preserve">Destruction/Damage/Vandalism </t>
  </si>
  <si>
    <t>Embezzlement</t>
  </si>
  <si>
    <t>Extortion/Blackmail</t>
  </si>
  <si>
    <t>Fraud Offenses</t>
  </si>
  <si>
    <t>Larceny/Theft Offenses</t>
  </si>
  <si>
    <t>Motor Vehicle Theft</t>
  </si>
  <si>
    <t>Robbery</t>
  </si>
  <si>
    <t>Stolen Property Offenses</t>
  </si>
  <si>
    <t>Crimes Against Society</t>
  </si>
  <si>
    <t>Animal Cruelty</t>
  </si>
  <si>
    <t>Drug/Narcotic Offenses</t>
  </si>
  <si>
    <t>Gambling Offenses</t>
  </si>
  <si>
    <t>Pornography/Obscene Material</t>
  </si>
  <si>
    <t>Prostitution Offenses</t>
  </si>
  <si>
    <t>Weapon Law Violations</t>
  </si>
  <si>
    <r>
      <rPr>
        <vertAlign val="superscript"/>
        <sz val="8"/>
        <color indexed="8"/>
        <rFont val="Calibri"/>
        <charset val="134"/>
        <scheme val="minor"/>
      </rPr>
      <t>1</t>
    </r>
    <r>
      <rPr>
        <sz val="8"/>
        <color indexed="8"/>
        <rFont val="Calibri"/>
        <charset val="134"/>
        <scheme val="minor"/>
      </rPr>
      <t xml:space="preserve">Offenders are counted once for each offense type to which they are connected. Neither the offender data nor the offense data for the </t>
    </r>
    <r>
      <rPr>
        <sz val="8"/>
        <rFont val="Calibri"/>
        <charset val="134"/>
        <scheme val="minor"/>
      </rPr>
      <t>2,628,153</t>
    </r>
    <r>
      <rPr>
        <sz val="8"/>
        <color indexed="8"/>
        <rFont val="Calibri"/>
        <charset val="134"/>
        <scheme val="minor"/>
      </rPr>
      <t xml:space="preserve"> incidents reported with unknown offenders were used in constructing this table.  </t>
    </r>
  </si>
  <si>
    <t>Total Offenders</t>
  </si>
  <si>
    <t>Percentage</t>
  </si>
  <si>
    <t>10 and Under</t>
  </si>
  <si>
    <t>16 -20</t>
  </si>
  <si>
    <t>31 -35</t>
  </si>
  <si>
    <t>41- 45</t>
  </si>
  <si>
    <t>66 and Over</t>
  </si>
  <si>
    <t>Unknown Age</t>
  </si>
  <si>
    <t>Max</t>
  </si>
  <si>
    <t>Min</t>
  </si>
  <si>
    <t>Destruction/Damage/Vandalism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</si>
</sst>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0.00000000%"/>
  </numFmts>
  <fonts count="31"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8"/>
      <color theme="1"/>
      <name val="Calibri"/>
      <charset val="134"/>
    </font>
    <font>
      <b/>
      <sz val="10"/>
      <name val="Calibri"/>
      <charset val="134"/>
    </font>
    <font>
      <sz val="8"/>
      <name val="Calibri"/>
      <charset val="134"/>
    </font>
    <font>
      <b/>
      <sz val="8"/>
      <color theme="1"/>
      <name val="Calibri"/>
      <charset val="134"/>
    </font>
    <font>
      <sz val="8"/>
      <color indexed="8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vertAlign val="superscript"/>
      <sz val="8"/>
      <color theme="1"/>
      <name val="Calibri"/>
      <charset val="134"/>
    </font>
    <font>
      <vertAlign val="superscript"/>
      <sz val="8"/>
      <color indexed="8"/>
      <name val="Calibri"/>
      <charset val="134"/>
      <scheme val="minor"/>
    </font>
    <font>
      <sz val="8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4F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/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/>
      <top/>
      <bottom style="thin">
        <color rgb="FF979991"/>
      </bottom>
      <diagonal/>
    </border>
    <border>
      <left/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15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1" borderId="11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0" fillId="10" borderId="9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8" borderId="8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2" fillId="8" borderId="13" applyNumberFormat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</cellStyleXfs>
  <cellXfs count="45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1" fillId="0" borderId="0" xfId="0" applyNumberFormat="1" applyFont="1"/>
    <xf numFmtId="38" fontId="0" fillId="0" borderId="0" xfId="0" applyNumberFormat="1" applyAlignment="1">
      <alignment horizontal="center"/>
    </xf>
    <xf numFmtId="9" fontId="1" fillId="0" borderId="0" xfId="6" applyFont="1" applyAlignment="1">
      <alignment horizontal="center"/>
    </xf>
    <xf numFmtId="49" fontId="0" fillId="0" borderId="0" xfId="0" applyNumberFormat="1" applyFill="1" applyAlignment="1">
      <alignment horizontal="center"/>
    </xf>
    <xf numFmtId="38" fontId="0" fillId="0" borderId="0" xfId="0" applyNumberFormat="1" applyFont="1" applyFill="1" applyAlignment="1">
      <alignment horizontal="center"/>
    </xf>
    <xf numFmtId="9" fontId="0" fillId="0" borderId="0" xfId="6" applyFont="1" applyFill="1" applyAlignment="1">
      <alignment horizontal="center"/>
    </xf>
    <xf numFmtId="49" fontId="0" fillId="0" borderId="0" xfId="0" applyNumberFormat="1" applyAlignment="1">
      <alignment horizontal="center"/>
    </xf>
    <xf numFmtId="10" fontId="0" fillId="0" borderId="0" xfId="6" applyNumberFormat="1" applyFont="1" applyAlignment="1">
      <alignment horizontal="center"/>
    </xf>
    <xf numFmtId="10" fontId="0" fillId="0" borderId="0" xfId="6" applyNumberFormat="1" applyFont="1" applyFill="1" applyAlignment="1">
      <alignment horizontal="center"/>
    </xf>
    <xf numFmtId="9" fontId="0" fillId="0" borderId="0" xfId="6" applyFont="1" applyAlignment="1">
      <alignment horizontal="center"/>
    </xf>
    <xf numFmtId="38" fontId="1" fillId="0" borderId="0" xfId="0" applyNumberFormat="1" applyFont="1" applyAlignment="1">
      <alignment horizontal="center"/>
    </xf>
    <xf numFmtId="49" fontId="0" fillId="2" borderId="0" xfId="0" applyNumberFormat="1" applyFill="1" applyAlignment="1">
      <alignment horizontal="center"/>
    </xf>
    <xf numFmtId="38" fontId="1" fillId="2" borderId="0" xfId="0" applyNumberFormat="1" applyFont="1" applyFill="1" applyAlignment="1">
      <alignment horizontal="center"/>
    </xf>
    <xf numFmtId="178" fontId="1" fillId="2" borderId="0" xfId="6" applyNumberFormat="1" applyFont="1" applyFill="1" applyAlignment="1">
      <alignment horizontal="center"/>
    </xf>
    <xf numFmtId="38" fontId="1" fillId="3" borderId="0" xfId="0" applyNumberFormat="1" applyFont="1" applyFill="1" applyAlignment="1">
      <alignment horizontal="center"/>
    </xf>
    <xf numFmtId="38" fontId="1" fillId="4" borderId="0" xfId="0" applyNumberFormat="1" applyFont="1" applyFill="1" applyAlignment="1">
      <alignment horizontal="center"/>
    </xf>
    <xf numFmtId="49" fontId="0" fillId="5" borderId="0" xfId="0" applyNumberFormat="1" applyFill="1" applyAlignment="1">
      <alignment horizontal="center"/>
    </xf>
    <xf numFmtId="38" fontId="1" fillId="5" borderId="0" xfId="0" applyNumberFormat="1" applyFont="1" applyFill="1" applyAlignment="1">
      <alignment horizontal="center"/>
    </xf>
    <xf numFmtId="9" fontId="1" fillId="5" borderId="0" xfId="6" applyFont="1" applyFill="1" applyAlignment="1">
      <alignment horizontal="center"/>
    </xf>
    <xf numFmtId="38" fontId="0" fillId="3" borderId="0" xfId="0" applyNumberFormat="1" applyFill="1" applyAlignment="1">
      <alignment horizontal="center"/>
    </xf>
    <xf numFmtId="38" fontId="0" fillId="0" borderId="0" xfId="0" applyNumberForma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5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vertical="top" wrapText="1"/>
    </xf>
    <xf numFmtId="0" fontId="2" fillId="7" borderId="4" xfId="0" applyFont="1" applyFill="1" applyBorder="1" applyAlignment="1">
      <alignment horizontal="center" vertical="top" wrapText="1"/>
    </xf>
    <xf numFmtId="0" fontId="2" fillId="7" borderId="2" xfId="0" applyFont="1" applyFill="1" applyBorder="1" applyAlignment="1">
      <alignment horizontal="center" wrapText="1"/>
    </xf>
    <xf numFmtId="0" fontId="5" fillId="7" borderId="5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left" vertical="top" wrapText="1"/>
    </xf>
    <xf numFmtId="3" fontId="5" fillId="7" borderId="3" xfId="0" applyNumberFormat="1" applyFont="1" applyFill="1" applyBorder="1" applyAlignment="1">
      <alignment horizontal="right" vertical="top" wrapText="1"/>
    </xf>
    <xf numFmtId="0" fontId="2" fillId="7" borderId="3" xfId="0" applyFont="1" applyFill="1" applyBorder="1" applyAlignment="1">
      <alignment horizontal="left" vertical="top" wrapText="1" indent="2"/>
    </xf>
    <xf numFmtId="3" fontId="2" fillId="6" borderId="3" xfId="0" applyNumberFormat="1" applyFont="1" applyFill="1" applyBorder="1" applyAlignment="1">
      <alignment horizontal="right" vertical="top" wrapText="1"/>
    </xf>
    <xf numFmtId="0" fontId="2" fillId="6" borderId="3" xfId="0" applyFont="1" applyFill="1" applyBorder="1" applyAlignment="1">
      <alignment horizontal="right" vertical="top" wrapText="1"/>
    </xf>
    <xf numFmtId="0" fontId="6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top" wrapText="1"/>
    </xf>
    <xf numFmtId="0" fontId="2" fillId="7" borderId="7" xfId="0" applyFont="1" applyFill="1" applyBorder="1" applyAlignment="1">
      <alignment horizontal="center" wrapText="1"/>
    </xf>
    <xf numFmtId="3" fontId="5" fillId="7" borderId="7" xfId="0" applyNumberFormat="1" applyFont="1" applyFill="1" applyBorder="1" applyAlignment="1">
      <alignment horizontal="right" vertical="top" wrapText="1"/>
    </xf>
    <xf numFmtId="3" fontId="2" fillId="6" borderId="7" xfId="0" applyNumberFormat="1" applyFont="1" applyFill="1" applyBorder="1" applyAlignment="1">
      <alignment horizontal="right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34"/>
  <sheetViews>
    <sheetView showGridLines="0" workbookViewId="0">
      <selection activeCell="C6" sqref="C6"/>
    </sheetView>
  </sheetViews>
  <sheetFormatPr defaultColWidth="9" defaultRowHeight="15"/>
  <cols>
    <col min="1" max="1" width="26" customWidth="1"/>
    <col min="2" max="2" width="9.71428571428571" style="24" customWidth="1"/>
    <col min="3" max="16" width="8.71428571428571" style="24" customWidth="1"/>
  </cols>
  <sheetData>
    <row r="1" spans="1:1">
      <c r="A1" s="25" t="s">
        <v>0</v>
      </c>
    </row>
    <row r="2" spans="1:1">
      <c r="A2" s="25" t="s">
        <v>1</v>
      </c>
    </row>
    <row r="3" spans="1:1">
      <c r="A3" s="26" t="s">
        <v>2</v>
      </c>
    </row>
    <row r="4" spans="1:1">
      <c r="A4" s="26"/>
    </row>
    <row r="5" spans="1:16">
      <c r="A5" s="27"/>
      <c r="B5" s="28" t="s">
        <v>3</v>
      </c>
      <c r="C5" s="29" t="s">
        <v>1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41"/>
    </row>
    <row r="6" ht="22.5" spans="1:16">
      <c r="A6" s="31" t="s">
        <v>4</v>
      </c>
      <c r="B6" s="32"/>
      <c r="C6" s="33" t="s">
        <v>5</v>
      </c>
      <c r="D6" s="33" t="s">
        <v>6</v>
      </c>
      <c r="E6" s="33" t="s">
        <v>7</v>
      </c>
      <c r="F6" s="33" t="s">
        <v>8</v>
      </c>
      <c r="G6" s="33" t="s">
        <v>9</v>
      </c>
      <c r="H6" s="33" t="s">
        <v>10</v>
      </c>
      <c r="I6" s="33" t="s">
        <v>11</v>
      </c>
      <c r="J6" s="33" t="s">
        <v>12</v>
      </c>
      <c r="K6" s="33" t="s">
        <v>13</v>
      </c>
      <c r="L6" s="33" t="s">
        <v>14</v>
      </c>
      <c r="M6" s="33" t="s">
        <v>15</v>
      </c>
      <c r="N6" s="33" t="s">
        <v>16</v>
      </c>
      <c r="O6" s="33" t="s">
        <v>17</v>
      </c>
      <c r="P6" s="42" t="s">
        <v>18</v>
      </c>
    </row>
    <row r="7" spans="1:16">
      <c r="A7" s="34" t="s">
        <v>19</v>
      </c>
      <c r="B7" s="35">
        <v>7173072</v>
      </c>
      <c r="C7" s="35">
        <v>18067</v>
      </c>
      <c r="D7" s="35">
        <v>230476</v>
      </c>
      <c r="E7" s="35">
        <v>792384</v>
      </c>
      <c r="F7" s="35">
        <v>917511</v>
      </c>
      <c r="G7" s="35">
        <v>972769</v>
      </c>
      <c r="H7" s="35">
        <v>850807</v>
      </c>
      <c r="I7" s="35">
        <v>684825</v>
      </c>
      <c r="J7" s="35">
        <v>452126</v>
      </c>
      <c r="K7" s="35">
        <v>331436</v>
      </c>
      <c r="L7" s="35">
        <v>234695</v>
      </c>
      <c r="M7" s="35">
        <v>202295</v>
      </c>
      <c r="N7" s="35">
        <v>84548</v>
      </c>
      <c r="O7" s="35">
        <v>72470</v>
      </c>
      <c r="P7" s="43">
        <v>1328663</v>
      </c>
    </row>
    <row r="8" spans="1:16">
      <c r="A8" s="34" t="s">
        <v>20</v>
      </c>
      <c r="B8" s="35">
        <v>2082672</v>
      </c>
      <c r="C8" s="35">
        <v>7880</v>
      </c>
      <c r="D8" s="35">
        <v>90610</v>
      </c>
      <c r="E8" s="35">
        <v>217950</v>
      </c>
      <c r="F8" s="35">
        <v>287530</v>
      </c>
      <c r="G8" s="35">
        <v>312423</v>
      </c>
      <c r="H8" s="35">
        <v>276403</v>
      </c>
      <c r="I8" s="35">
        <v>227927</v>
      </c>
      <c r="J8" s="35">
        <v>157478</v>
      </c>
      <c r="K8" s="35">
        <v>119513</v>
      </c>
      <c r="L8" s="35">
        <v>91689</v>
      </c>
      <c r="M8" s="35">
        <v>72793</v>
      </c>
      <c r="N8" s="35">
        <v>38493</v>
      </c>
      <c r="O8" s="35">
        <v>35688</v>
      </c>
      <c r="P8" s="43">
        <v>146295</v>
      </c>
    </row>
    <row r="9" spans="1:16">
      <c r="A9" s="36" t="s">
        <v>21</v>
      </c>
      <c r="B9" s="35">
        <v>1916007</v>
      </c>
      <c r="C9" s="37">
        <v>5577</v>
      </c>
      <c r="D9" s="37">
        <v>78696</v>
      </c>
      <c r="E9" s="37">
        <v>194618</v>
      </c>
      <c r="F9" s="37">
        <v>266881</v>
      </c>
      <c r="G9" s="37">
        <v>292506</v>
      </c>
      <c r="H9" s="37">
        <v>257809</v>
      </c>
      <c r="I9" s="37">
        <v>211945</v>
      </c>
      <c r="J9" s="37">
        <v>146420</v>
      </c>
      <c r="K9" s="37">
        <v>111318</v>
      </c>
      <c r="L9" s="37">
        <v>85480</v>
      </c>
      <c r="M9" s="37">
        <v>67479</v>
      </c>
      <c r="N9" s="37">
        <v>35492</v>
      </c>
      <c r="O9" s="37">
        <v>32263</v>
      </c>
      <c r="P9" s="44">
        <v>129523</v>
      </c>
    </row>
    <row r="10" spans="1:16">
      <c r="A10" s="36" t="s">
        <v>22</v>
      </c>
      <c r="B10" s="35">
        <v>13169</v>
      </c>
      <c r="C10" s="37">
        <v>19</v>
      </c>
      <c r="D10" s="37">
        <v>215</v>
      </c>
      <c r="E10" s="37">
        <v>2339</v>
      </c>
      <c r="F10" s="37">
        <v>2317</v>
      </c>
      <c r="G10" s="37">
        <v>1971</v>
      </c>
      <c r="H10" s="37">
        <v>1308</v>
      </c>
      <c r="I10" s="37">
        <v>1008</v>
      </c>
      <c r="J10" s="37">
        <v>652</v>
      </c>
      <c r="K10" s="37">
        <v>481</v>
      </c>
      <c r="L10" s="37">
        <v>348</v>
      </c>
      <c r="M10" s="37">
        <v>309</v>
      </c>
      <c r="N10" s="37">
        <v>155</v>
      </c>
      <c r="O10" s="37">
        <v>200</v>
      </c>
      <c r="P10" s="44">
        <v>1847</v>
      </c>
    </row>
    <row r="11" spans="1:16">
      <c r="A11" s="36" t="s">
        <v>23</v>
      </c>
      <c r="B11" s="35">
        <v>1526</v>
      </c>
      <c r="C11" s="37">
        <v>5</v>
      </c>
      <c r="D11" s="37">
        <v>18</v>
      </c>
      <c r="E11" s="37">
        <v>133</v>
      </c>
      <c r="F11" s="37">
        <v>205</v>
      </c>
      <c r="G11" s="37">
        <v>224</v>
      </c>
      <c r="H11" s="37">
        <v>216</v>
      </c>
      <c r="I11" s="37">
        <v>152</v>
      </c>
      <c r="J11" s="37">
        <v>129</v>
      </c>
      <c r="K11" s="37">
        <v>95</v>
      </c>
      <c r="L11" s="37">
        <v>54</v>
      </c>
      <c r="M11" s="37">
        <v>55</v>
      </c>
      <c r="N11" s="37">
        <v>22</v>
      </c>
      <c r="O11" s="37">
        <v>16</v>
      </c>
      <c r="P11" s="44">
        <v>202</v>
      </c>
    </row>
    <row r="12" spans="1:16">
      <c r="A12" s="36" t="s">
        <v>24</v>
      </c>
      <c r="B12" s="35">
        <v>31672</v>
      </c>
      <c r="C12" s="37">
        <v>16</v>
      </c>
      <c r="D12" s="37">
        <v>341</v>
      </c>
      <c r="E12" s="37">
        <v>2812</v>
      </c>
      <c r="F12" s="37">
        <v>4955</v>
      </c>
      <c r="G12" s="37">
        <v>5552</v>
      </c>
      <c r="H12" s="37">
        <v>5242</v>
      </c>
      <c r="I12" s="37">
        <v>4034</v>
      </c>
      <c r="J12" s="37">
        <v>2520</v>
      </c>
      <c r="K12" s="37">
        <v>1547</v>
      </c>
      <c r="L12" s="37">
        <v>1016</v>
      </c>
      <c r="M12" s="37">
        <v>730</v>
      </c>
      <c r="N12" s="37">
        <v>345</v>
      </c>
      <c r="O12" s="37">
        <v>223</v>
      </c>
      <c r="P12" s="44">
        <v>2339</v>
      </c>
    </row>
    <row r="13" spans="1:16">
      <c r="A13" s="36" t="s">
        <v>25</v>
      </c>
      <c r="B13" s="35">
        <v>120298</v>
      </c>
      <c r="C13" s="37">
        <v>2263</v>
      </c>
      <c r="D13" s="37">
        <v>11340</v>
      </c>
      <c r="E13" s="37">
        <v>18048</v>
      </c>
      <c r="F13" s="37">
        <v>13172</v>
      </c>
      <c r="G13" s="37">
        <v>12170</v>
      </c>
      <c r="H13" s="37">
        <v>11828</v>
      </c>
      <c r="I13" s="37">
        <v>10788</v>
      </c>
      <c r="J13" s="37">
        <v>7757</v>
      </c>
      <c r="K13" s="37">
        <v>6072</v>
      </c>
      <c r="L13" s="37">
        <v>4791</v>
      </c>
      <c r="M13" s="37">
        <v>4220</v>
      </c>
      <c r="N13" s="37">
        <v>2479</v>
      </c>
      <c r="O13" s="37">
        <v>2986</v>
      </c>
      <c r="P13" s="44">
        <v>12384</v>
      </c>
    </row>
    <row r="14" spans="1:16">
      <c r="A14" s="34" t="s">
        <v>26</v>
      </c>
      <c r="B14" s="35">
        <v>3536809</v>
      </c>
      <c r="C14" s="35">
        <v>9351</v>
      </c>
      <c r="D14" s="35">
        <v>108271</v>
      </c>
      <c r="E14" s="35">
        <v>337118</v>
      </c>
      <c r="F14" s="35">
        <v>365325</v>
      </c>
      <c r="G14" s="35">
        <v>389029</v>
      </c>
      <c r="H14" s="35">
        <v>345098</v>
      </c>
      <c r="I14" s="35">
        <v>273941</v>
      </c>
      <c r="J14" s="35">
        <v>178920</v>
      </c>
      <c r="K14" s="35">
        <v>136258</v>
      </c>
      <c r="L14" s="35">
        <v>91635</v>
      </c>
      <c r="M14" s="35">
        <v>93305</v>
      </c>
      <c r="N14" s="35">
        <v>29775</v>
      </c>
      <c r="O14" s="35">
        <v>28087</v>
      </c>
      <c r="P14" s="43">
        <v>1150696</v>
      </c>
    </row>
    <row r="15" spans="1:16">
      <c r="A15" s="36" t="s">
        <v>27</v>
      </c>
      <c r="B15" s="35">
        <v>15675</v>
      </c>
      <c r="C15" s="37">
        <v>326</v>
      </c>
      <c r="D15" s="37">
        <v>1357</v>
      </c>
      <c r="E15" s="37">
        <v>1283</v>
      </c>
      <c r="F15" s="37">
        <v>1297</v>
      </c>
      <c r="G15" s="37">
        <v>1665</v>
      </c>
      <c r="H15" s="37">
        <v>1566</v>
      </c>
      <c r="I15" s="37">
        <v>1322</v>
      </c>
      <c r="J15" s="37">
        <v>945</v>
      </c>
      <c r="K15" s="37">
        <v>692</v>
      </c>
      <c r="L15" s="37">
        <v>540</v>
      </c>
      <c r="M15" s="37">
        <v>487</v>
      </c>
      <c r="N15" s="37">
        <v>271</v>
      </c>
      <c r="O15" s="37">
        <v>208</v>
      </c>
      <c r="P15" s="44">
        <v>3716</v>
      </c>
    </row>
    <row r="16" spans="1:16">
      <c r="A16" s="36" t="s">
        <v>28</v>
      </c>
      <c r="B16" s="35">
        <v>691</v>
      </c>
      <c r="C16" s="38">
        <v>0</v>
      </c>
      <c r="D16" s="37">
        <v>11</v>
      </c>
      <c r="E16" s="37">
        <v>62</v>
      </c>
      <c r="F16" s="37">
        <v>101</v>
      </c>
      <c r="G16" s="37">
        <v>122</v>
      </c>
      <c r="H16" s="37">
        <v>113</v>
      </c>
      <c r="I16" s="37">
        <v>97</v>
      </c>
      <c r="J16" s="37">
        <v>41</v>
      </c>
      <c r="K16" s="37">
        <v>42</v>
      </c>
      <c r="L16" s="37">
        <v>20</v>
      </c>
      <c r="M16" s="37">
        <v>21</v>
      </c>
      <c r="N16" s="37">
        <v>7</v>
      </c>
      <c r="O16" s="37">
        <v>10</v>
      </c>
      <c r="P16" s="44">
        <v>44</v>
      </c>
    </row>
    <row r="17" spans="1:16">
      <c r="A17" s="36" t="s">
        <v>29</v>
      </c>
      <c r="B17" s="35">
        <v>352844</v>
      </c>
      <c r="C17" s="37">
        <v>972</v>
      </c>
      <c r="D17" s="37">
        <v>11399</v>
      </c>
      <c r="E17" s="37">
        <v>30968</v>
      </c>
      <c r="F17" s="37">
        <v>33014</v>
      </c>
      <c r="G17" s="37">
        <v>36487</v>
      </c>
      <c r="H17" s="37">
        <v>32846</v>
      </c>
      <c r="I17" s="37">
        <v>25729</v>
      </c>
      <c r="J17" s="37">
        <v>15965</v>
      </c>
      <c r="K17" s="37">
        <v>12456</v>
      </c>
      <c r="L17" s="37">
        <v>7777</v>
      </c>
      <c r="M17" s="37">
        <v>8515</v>
      </c>
      <c r="N17" s="37">
        <v>2108</v>
      </c>
      <c r="O17" s="37">
        <v>2015</v>
      </c>
      <c r="P17" s="44">
        <v>132593</v>
      </c>
    </row>
    <row r="18" spans="1:16">
      <c r="A18" s="36" t="s">
        <v>30</v>
      </c>
      <c r="B18" s="35">
        <v>84308</v>
      </c>
      <c r="C18" s="37">
        <v>79</v>
      </c>
      <c r="D18" s="37">
        <v>376</v>
      </c>
      <c r="E18" s="37">
        <v>6428</v>
      </c>
      <c r="F18" s="37">
        <v>9232</v>
      </c>
      <c r="G18" s="37">
        <v>11213</v>
      </c>
      <c r="H18" s="37">
        <v>10844</v>
      </c>
      <c r="I18" s="37">
        <v>8992</v>
      </c>
      <c r="J18" s="37">
        <v>5872</v>
      </c>
      <c r="K18" s="37">
        <v>4256</v>
      </c>
      <c r="L18" s="37">
        <v>3027</v>
      </c>
      <c r="M18" s="37">
        <v>2612</v>
      </c>
      <c r="N18" s="37">
        <v>1116</v>
      </c>
      <c r="O18" s="37">
        <v>1012</v>
      </c>
      <c r="P18" s="44">
        <v>19249</v>
      </c>
    </row>
    <row r="19" customHeight="1" spans="1:16">
      <c r="A19" s="36" t="s">
        <v>31</v>
      </c>
      <c r="B19" s="35">
        <v>663771</v>
      </c>
      <c r="C19" s="37">
        <v>3997</v>
      </c>
      <c r="D19" s="37">
        <v>32914</v>
      </c>
      <c r="E19" s="37">
        <v>74666</v>
      </c>
      <c r="F19" s="37">
        <v>77189</v>
      </c>
      <c r="G19" s="37">
        <v>77711</v>
      </c>
      <c r="H19" s="37">
        <v>63489</v>
      </c>
      <c r="I19" s="37">
        <v>48465</v>
      </c>
      <c r="J19" s="37">
        <v>30923</v>
      </c>
      <c r="K19" s="37">
        <v>22622</v>
      </c>
      <c r="L19" s="37">
        <v>14929</v>
      </c>
      <c r="M19" s="37">
        <v>14794</v>
      </c>
      <c r="N19" s="37">
        <v>5214</v>
      </c>
      <c r="O19" s="37">
        <v>5556</v>
      </c>
      <c r="P19" s="44">
        <v>191302</v>
      </c>
    </row>
    <row r="20" spans="1:16">
      <c r="A20" s="36" t="s">
        <v>32</v>
      </c>
      <c r="B20" s="35">
        <v>20438</v>
      </c>
      <c r="C20" s="37">
        <v>7</v>
      </c>
      <c r="D20" s="37">
        <v>69</v>
      </c>
      <c r="E20" s="37">
        <v>3060</v>
      </c>
      <c r="F20" s="37">
        <v>3119</v>
      </c>
      <c r="G20" s="37">
        <v>2994</v>
      </c>
      <c r="H20" s="37">
        <v>2691</v>
      </c>
      <c r="I20" s="37">
        <v>2313</v>
      </c>
      <c r="J20" s="37">
        <v>1704</v>
      </c>
      <c r="K20" s="37">
        <v>1273</v>
      </c>
      <c r="L20" s="37">
        <v>890</v>
      </c>
      <c r="M20" s="37">
        <v>640</v>
      </c>
      <c r="N20" s="37">
        <v>273</v>
      </c>
      <c r="O20" s="37">
        <v>198</v>
      </c>
      <c r="P20" s="44">
        <v>1207</v>
      </c>
    </row>
    <row r="21" spans="1:16">
      <c r="A21" s="36" t="s">
        <v>33</v>
      </c>
      <c r="B21" s="35">
        <v>5661</v>
      </c>
      <c r="C21" s="37">
        <v>9</v>
      </c>
      <c r="D21" s="37">
        <v>79</v>
      </c>
      <c r="E21" s="37">
        <v>368</v>
      </c>
      <c r="F21" s="37">
        <v>627</v>
      </c>
      <c r="G21" s="37">
        <v>402</v>
      </c>
      <c r="H21" s="37">
        <v>341</v>
      </c>
      <c r="I21" s="37">
        <v>270</v>
      </c>
      <c r="J21" s="37">
        <v>192</v>
      </c>
      <c r="K21" s="37">
        <v>176</v>
      </c>
      <c r="L21" s="37">
        <v>106</v>
      </c>
      <c r="M21" s="37">
        <v>119</v>
      </c>
      <c r="N21" s="37">
        <v>37</v>
      </c>
      <c r="O21" s="37">
        <v>53</v>
      </c>
      <c r="P21" s="44">
        <v>2882</v>
      </c>
    </row>
    <row r="22" spans="1:16">
      <c r="A22" s="36" t="s">
        <v>34</v>
      </c>
      <c r="B22" s="35">
        <v>344021</v>
      </c>
      <c r="C22" s="37">
        <v>558</v>
      </c>
      <c r="D22" s="37">
        <v>3056</v>
      </c>
      <c r="E22" s="37">
        <v>19221</v>
      </c>
      <c r="F22" s="37">
        <v>29950</v>
      </c>
      <c r="G22" s="37">
        <v>35804</v>
      </c>
      <c r="H22" s="37">
        <v>32823</v>
      </c>
      <c r="I22" s="37">
        <v>27572</v>
      </c>
      <c r="J22" s="37">
        <v>18949</v>
      </c>
      <c r="K22" s="37">
        <v>14806</v>
      </c>
      <c r="L22" s="37">
        <v>9495</v>
      </c>
      <c r="M22" s="37">
        <v>11324</v>
      </c>
      <c r="N22" s="37">
        <v>3299</v>
      </c>
      <c r="O22" s="37">
        <v>3678</v>
      </c>
      <c r="P22" s="44">
        <v>133486</v>
      </c>
    </row>
    <row r="23" spans="1:16">
      <c r="A23" s="36" t="s">
        <v>35</v>
      </c>
      <c r="B23" s="35">
        <v>1556452</v>
      </c>
      <c r="C23" s="37">
        <v>2932</v>
      </c>
      <c r="D23" s="37">
        <v>38137</v>
      </c>
      <c r="E23" s="37">
        <v>131486</v>
      </c>
      <c r="F23" s="37">
        <v>149522</v>
      </c>
      <c r="G23" s="37">
        <v>165170</v>
      </c>
      <c r="H23" s="37">
        <v>152508</v>
      </c>
      <c r="I23" s="37">
        <v>123395</v>
      </c>
      <c r="J23" s="37">
        <v>83019</v>
      </c>
      <c r="K23" s="37">
        <v>65371</v>
      </c>
      <c r="L23" s="37">
        <v>46271</v>
      </c>
      <c r="M23" s="37">
        <v>45208</v>
      </c>
      <c r="N23" s="37">
        <v>15464</v>
      </c>
      <c r="O23" s="37">
        <v>13679</v>
      </c>
      <c r="P23" s="44">
        <v>524290</v>
      </c>
    </row>
    <row r="24" spans="1:16">
      <c r="A24" s="36" t="s">
        <v>36</v>
      </c>
      <c r="B24" s="35">
        <v>256851</v>
      </c>
      <c r="C24" s="37">
        <v>284</v>
      </c>
      <c r="D24" s="37">
        <v>10530</v>
      </c>
      <c r="E24" s="37">
        <v>26122</v>
      </c>
      <c r="F24" s="37">
        <v>23461</v>
      </c>
      <c r="G24" s="37">
        <v>26975</v>
      </c>
      <c r="H24" s="37">
        <v>23995</v>
      </c>
      <c r="I24" s="37">
        <v>18061</v>
      </c>
      <c r="J24" s="37">
        <v>10938</v>
      </c>
      <c r="K24" s="37">
        <v>7809</v>
      </c>
      <c r="L24" s="37">
        <v>4356</v>
      </c>
      <c r="M24" s="37">
        <v>5574</v>
      </c>
      <c r="N24" s="37">
        <v>1032</v>
      </c>
      <c r="O24" s="37">
        <v>1015</v>
      </c>
      <c r="P24" s="44">
        <v>96699</v>
      </c>
    </row>
    <row r="25" spans="1:16">
      <c r="A25" s="36" t="s">
        <v>37</v>
      </c>
      <c r="B25" s="35">
        <v>146933</v>
      </c>
      <c r="C25" s="37">
        <v>157</v>
      </c>
      <c r="D25" s="37">
        <v>6418</v>
      </c>
      <c r="E25" s="37">
        <v>29560</v>
      </c>
      <c r="F25" s="37">
        <v>24790</v>
      </c>
      <c r="G25" s="37">
        <v>15318</v>
      </c>
      <c r="H25" s="37">
        <v>10545</v>
      </c>
      <c r="I25" s="37">
        <v>7393</v>
      </c>
      <c r="J25" s="37">
        <v>3993</v>
      </c>
      <c r="K25" s="37">
        <v>2769</v>
      </c>
      <c r="L25" s="37">
        <v>1712</v>
      </c>
      <c r="M25" s="37">
        <v>2484</v>
      </c>
      <c r="N25" s="37">
        <v>386</v>
      </c>
      <c r="O25" s="37">
        <v>300</v>
      </c>
      <c r="P25" s="44">
        <v>41108</v>
      </c>
    </row>
    <row r="26" spans="1:16">
      <c r="A26" s="36" t="s">
        <v>38</v>
      </c>
      <c r="B26" s="35">
        <v>89164</v>
      </c>
      <c r="C26" s="37">
        <v>30</v>
      </c>
      <c r="D26" s="37">
        <v>3925</v>
      </c>
      <c r="E26" s="37">
        <v>13894</v>
      </c>
      <c r="F26" s="37">
        <v>13023</v>
      </c>
      <c r="G26" s="37">
        <v>15168</v>
      </c>
      <c r="H26" s="37">
        <v>13337</v>
      </c>
      <c r="I26" s="37">
        <v>10332</v>
      </c>
      <c r="J26" s="37">
        <v>6379</v>
      </c>
      <c r="K26" s="37">
        <v>3986</v>
      </c>
      <c r="L26" s="37">
        <v>2512</v>
      </c>
      <c r="M26" s="37">
        <v>1527</v>
      </c>
      <c r="N26" s="37">
        <v>568</v>
      </c>
      <c r="O26" s="37">
        <v>363</v>
      </c>
      <c r="P26" s="44">
        <v>4120</v>
      </c>
    </row>
    <row r="27" spans="1:16">
      <c r="A27" s="34" t="s">
        <v>39</v>
      </c>
      <c r="B27" s="35">
        <v>1553591</v>
      </c>
      <c r="C27" s="35">
        <v>836</v>
      </c>
      <c r="D27" s="35">
        <v>31595</v>
      </c>
      <c r="E27" s="35">
        <v>237316</v>
      </c>
      <c r="F27" s="35">
        <v>264656</v>
      </c>
      <c r="G27" s="35">
        <v>271317</v>
      </c>
      <c r="H27" s="35">
        <v>229306</v>
      </c>
      <c r="I27" s="35">
        <v>182957</v>
      </c>
      <c r="J27" s="35">
        <v>115728</v>
      </c>
      <c r="K27" s="35">
        <v>75665</v>
      </c>
      <c r="L27" s="35">
        <v>51371</v>
      </c>
      <c r="M27" s="35">
        <v>36197</v>
      </c>
      <c r="N27" s="35">
        <v>16280</v>
      </c>
      <c r="O27" s="35">
        <v>8695</v>
      </c>
      <c r="P27" s="43">
        <v>31672</v>
      </c>
    </row>
    <row r="28" spans="1:16">
      <c r="A28" s="36" t="s">
        <v>40</v>
      </c>
      <c r="B28" s="35">
        <v>10414</v>
      </c>
      <c r="C28" s="37">
        <v>41</v>
      </c>
      <c r="D28" s="37">
        <v>159</v>
      </c>
      <c r="E28" s="37">
        <v>672</v>
      </c>
      <c r="F28" s="37">
        <v>1092</v>
      </c>
      <c r="G28" s="37">
        <v>1285</v>
      </c>
      <c r="H28" s="37">
        <v>1227</v>
      </c>
      <c r="I28" s="37">
        <v>1073</v>
      </c>
      <c r="J28" s="37">
        <v>793</v>
      </c>
      <c r="K28" s="37">
        <v>642</v>
      </c>
      <c r="L28" s="37">
        <v>587</v>
      </c>
      <c r="M28" s="37">
        <v>590</v>
      </c>
      <c r="N28" s="37">
        <v>401</v>
      </c>
      <c r="O28" s="37">
        <v>607</v>
      </c>
      <c r="P28" s="44">
        <v>1245</v>
      </c>
    </row>
    <row r="29" spans="1:16">
      <c r="A29" s="36" t="s">
        <v>41</v>
      </c>
      <c r="B29" s="35">
        <v>1295689</v>
      </c>
      <c r="C29" s="37">
        <v>188</v>
      </c>
      <c r="D29" s="37">
        <v>21471</v>
      </c>
      <c r="E29" s="37">
        <v>196450</v>
      </c>
      <c r="F29" s="37">
        <v>217107</v>
      </c>
      <c r="G29" s="37">
        <v>229925</v>
      </c>
      <c r="H29" s="37">
        <v>198441</v>
      </c>
      <c r="I29" s="37">
        <v>159937</v>
      </c>
      <c r="J29" s="37">
        <v>101415</v>
      </c>
      <c r="K29" s="37">
        <v>65773</v>
      </c>
      <c r="L29" s="37">
        <v>44463</v>
      </c>
      <c r="M29" s="37">
        <v>30518</v>
      </c>
      <c r="N29" s="37">
        <v>13236</v>
      </c>
      <c r="O29" s="37">
        <v>5706</v>
      </c>
      <c r="P29" s="44">
        <v>11059</v>
      </c>
    </row>
    <row r="30" spans="1:16">
      <c r="A30" s="36" t="s">
        <v>42</v>
      </c>
      <c r="B30" s="35">
        <v>2122</v>
      </c>
      <c r="C30" s="38"/>
      <c r="D30" s="37">
        <v>17</v>
      </c>
      <c r="E30" s="37">
        <v>153</v>
      </c>
      <c r="F30" s="37">
        <v>181</v>
      </c>
      <c r="G30" s="37">
        <v>225</v>
      </c>
      <c r="H30" s="37">
        <v>272</v>
      </c>
      <c r="I30" s="37">
        <v>255</v>
      </c>
      <c r="J30" s="37">
        <v>242</v>
      </c>
      <c r="K30" s="37">
        <v>211</v>
      </c>
      <c r="L30" s="37">
        <v>189</v>
      </c>
      <c r="M30" s="37">
        <v>140</v>
      </c>
      <c r="N30" s="37">
        <v>71</v>
      </c>
      <c r="O30" s="37">
        <v>91</v>
      </c>
      <c r="P30" s="44">
        <v>75</v>
      </c>
    </row>
    <row r="31" customHeight="1" spans="1:16">
      <c r="A31" s="36" t="s">
        <v>43</v>
      </c>
      <c r="B31" s="35">
        <v>21137</v>
      </c>
      <c r="C31" s="37">
        <v>249</v>
      </c>
      <c r="D31" s="37">
        <v>4333</v>
      </c>
      <c r="E31" s="37">
        <v>3521</v>
      </c>
      <c r="F31" s="37">
        <v>2013</v>
      </c>
      <c r="G31" s="37">
        <v>1752</v>
      </c>
      <c r="H31" s="37">
        <v>1623</v>
      </c>
      <c r="I31" s="37">
        <v>1377</v>
      </c>
      <c r="J31" s="37">
        <v>998</v>
      </c>
      <c r="K31" s="37">
        <v>782</v>
      </c>
      <c r="L31" s="37">
        <v>537</v>
      </c>
      <c r="M31" s="37">
        <v>493</v>
      </c>
      <c r="N31" s="37">
        <v>296</v>
      </c>
      <c r="O31" s="37">
        <v>307</v>
      </c>
      <c r="P31" s="44">
        <v>2856</v>
      </c>
    </row>
    <row r="32" spans="1:16">
      <c r="A32" s="36" t="s">
        <v>44</v>
      </c>
      <c r="B32" s="35">
        <v>8998</v>
      </c>
      <c r="C32" s="38"/>
      <c r="D32" s="37">
        <v>34</v>
      </c>
      <c r="E32" s="37">
        <v>680</v>
      </c>
      <c r="F32" s="37">
        <v>1490</v>
      </c>
      <c r="G32" s="37">
        <v>1521</v>
      </c>
      <c r="H32" s="37">
        <v>1315</v>
      </c>
      <c r="I32" s="37">
        <v>1081</v>
      </c>
      <c r="J32" s="37">
        <v>785</v>
      </c>
      <c r="K32" s="37">
        <v>607</v>
      </c>
      <c r="L32" s="37">
        <v>473</v>
      </c>
      <c r="M32" s="37">
        <v>402</v>
      </c>
      <c r="N32" s="37">
        <v>197</v>
      </c>
      <c r="O32" s="37">
        <v>206</v>
      </c>
      <c r="P32" s="44">
        <v>207</v>
      </c>
    </row>
    <row r="33" spans="1:16">
      <c r="A33" s="36" t="s">
        <v>45</v>
      </c>
      <c r="B33" s="35">
        <v>215231</v>
      </c>
      <c r="C33" s="37">
        <v>358</v>
      </c>
      <c r="D33" s="37">
        <v>5581</v>
      </c>
      <c r="E33" s="37">
        <v>35840</v>
      </c>
      <c r="F33" s="37">
        <v>42773</v>
      </c>
      <c r="G33" s="37">
        <v>36609</v>
      </c>
      <c r="H33" s="37">
        <v>26428</v>
      </c>
      <c r="I33" s="37">
        <v>19234</v>
      </c>
      <c r="J33" s="37">
        <v>11495</v>
      </c>
      <c r="K33" s="37">
        <v>7650</v>
      </c>
      <c r="L33" s="37">
        <v>5122</v>
      </c>
      <c r="M33" s="37">
        <v>4054</v>
      </c>
      <c r="N33" s="37">
        <v>2079</v>
      </c>
      <c r="O33" s="37">
        <v>1778</v>
      </c>
      <c r="P33" s="44">
        <v>16230</v>
      </c>
    </row>
    <row r="34" spans="1:16">
      <c r="A34" s="39" t="s">
        <v>46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</row>
  </sheetData>
  <mergeCells count="3">
    <mergeCell ref="C5:P5"/>
    <mergeCell ref="A34:P34"/>
    <mergeCell ref="B5:B6"/>
  </mergeCells>
  <pageMargins left="0.7" right="0.7" top="0.75" bottom="0.75" header="0.3" footer="0.3"/>
  <pageSetup paperSize="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tabSelected="1" workbookViewId="0">
      <selection activeCell="D17" sqref="D17"/>
    </sheetView>
  </sheetViews>
  <sheetFormatPr defaultColWidth="20" defaultRowHeight="15"/>
  <cols>
    <col min="1" max="1" width="30.1428571428571" customWidth="1"/>
    <col min="2" max="16384" width="20" customWidth="1"/>
  </cols>
  <sheetData>
    <row r="1" spans="1:17">
      <c r="A1" s="1" t="s">
        <v>4</v>
      </c>
      <c r="B1" s="2" t="s">
        <v>47</v>
      </c>
      <c r="C1" s="1" t="s">
        <v>48</v>
      </c>
      <c r="D1" s="1" t="s">
        <v>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1"/>
      <c r="B2" s="2"/>
      <c r="C2" s="1"/>
      <c r="D2" s="1" t="s">
        <v>49</v>
      </c>
      <c r="E2" s="1" t="s">
        <v>6</v>
      </c>
      <c r="F2" s="1" t="s">
        <v>50</v>
      </c>
      <c r="G2" s="1" t="s">
        <v>8</v>
      </c>
      <c r="H2" s="1" t="s">
        <v>9</v>
      </c>
      <c r="I2" s="1" t="s">
        <v>51</v>
      </c>
      <c r="J2" s="1" t="s">
        <v>11</v>
      </c>
      <c r="K2" s="1" t="s">
        <v>52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53</v>
      </c>
      <c r="Q2" s="1" t="s">
        <v>54</v>
      </c>
    </row>
    <row r="3" spans="1:17">
      <c r="A3" s="3" t="s">
        <v>19</v>
      </c>
      <c r="B3" s="4">
        <v>7173072</v>
      </c>
      <c r="C3" s="4"/>
      <c r="D3" s="4">
        <v>18067</v>
      </c>
      <c r="E3" s="4">
        <v>230476</v>
      </c>
      <c r="F3" s="4">
        <v>792384</v>
      </c>
      <c r="G3" s="4">
        <v>917511</v>
      </c>
      <c r="H3" s="4">
        <v>972769</v>
      </c>
      <c r="I3" s="4">
        <v>850807</v>
      </c>
      <c r="J3" s="4">
        <v>684825</v>
      </c>
      <c r="K3" s="4">
        <v>452126</v>
      </c>
      <c r="L3" s="4">
        <v>331436</v>
      </c>
      <c r="M3" s="4">
        <v>234695</v>
      </c>
      <c r="N3" s="4">
        <v>202295</v>
      </c>
      <c r="O3" s="4">
        <v>84548</v>
      </c>
      <c r="P3" s="4">
        <v>72470</v>
      </c>
      <c r="Q3" s="4">
        <v>1328663</v>
      </c>
    </row>
    <row r="4" spans="1:17">
      <c r="A4" s="3" t="s">
        <v>20</v>
      </c>
      <c r="B4" s="4">
        <v>2082672</v>
      </c>
      <c r="C4" s="5">
        <f>(B4/B3)</f>
        <v>0.290345893642222</v>
      </c>
      <c r="D4" s="4">
        <v>7880</v>
      </c>
      <c r="E4" s="4">
        <v>90610</v>
      </c>
      <c r="F4" s="4">
        <v>217950</v>
      </c>
      <c r="G4" s="4">
        <v>287530</v>
      </c>
      <c r="H4" s="4">
        <v>312423</v>
      </c>
      <c r="I4" s="4">
        <v>276403</v>
      </c>
      <c r="J4" s="4">
        <v>227927</v>
      </c>
      <c r="K4" s="4">
        <v>157478</v>
      </c>
      <c r="L4" s="4">
        <v>119513</v>
      </c>
      <c r="M4" s="4">
        <v>91689</v>
      </c>
      <c r="N4" s="4">
        <v>72793</v>
      </c>
      <c r="O4" s="4">
        <v>38493</v>
      </c>
      <c r="P4" s="4">
        <v>35688</v>
      </c>
      <c r="Q4" s="4">
        <v>146295</v>
      </c>
    </row>
    <row r="5" spans="1:17">
      <c r="A5" s="6" t="s">
        <v>21</v>
      </c>
      <c r="B5" s="7">
        <v>1916007</v>
      </c>
      <c r="C5" s="8">
        <f>B5/B4</f>
        <v>0.919975396990021</v>
      </c>
      <c r="D5" s="7">
        <v>5577</v>
      </c>
      <c r="E5" s="7">
        <v>78696</v>
      </c>
      <c r="F5" s="7">
        <v>194618</v>
      </c>
      <c r="G5" s="7">
        <v>266881</v>
      </c>
      <c r="H5" s="7">
        <v>292506</v>
      </c>
      <c r="I5" s="7">
        <v>257809</v>
      </c>
      <c r="J5" s="7">
        <v>211945</v>
      </c>
      <c r="K5" s="7">
        <v>146420</v>
      </c>
      <c r="L5" s="7">
        <v>111318</v>
      </c>
      <c r="M5" s="7">
        <v>85480</v>
      </c>
      <c r="N5" s="7">
        <v>67479</v>
      </c>
      <c r="O5" s="7">
        <v>35492</v>
      </c>
      <c r="P5" s="7">
        <v>32263</v>
      </c>
      <c r="Q5" s="7">
        <v>129523</v>
      </c>
    </row>
    <row r="6" spans="1:17">
      <c r="A6" s="9" t="s">
        <v>22</v>
      </c>
      <c r="B6" s="4">
        <v>13169</v>
      </c>
      <c r="C6" s="10">
        <f>B6/B4</f>
        <v>0.00632312721350265</v>
      </c>
      <c r="D6" s="4">
        <v>19</v>
      </c>
      <c r="E6" s="4">
        <v>215</v>
      </c>
      <c r="F6" s="4">
        <v>2339</v>
      </c>
      <c r="G6" s="4">
        <v>2317</v>
      </c>
      <c r="H6" s="4">
        <v>1971</v>
      </c>
      <c r="I6" s="4">
        <v>1308</v>
      </c>
      <c r="J6" s="4">
        <v>1008</v>
      </c>
      <c r="K6" s="4">
        <v>652</v>
      </c>
      <c r="L6" s="4">
        <v>481</v>
      </c>
      <c r="M6" s="4">
        <v>348</v>
      </c>
      <c r="N6" s="4">
        <v>309</v>
      </c>
      <c r="O6" s="4">
        <v>155</v>
      </c>
      <c r="P6" s="4">
        <v>200</v>
      </c>
      <c r="Q6" s="4">
        <v>1847</v>
      </c>
    </row>
    <row r="7" spans="1:17">
      <c r="A7" s="6" t="s">
        <v>23</v>
      </c>
      <c r="B7" s="7">
        <v>1526</v>
      </c>
      <c r="C7" s="11">
        <f>B7/B4</f>
        <v>0.000732712592285295</v>
      </c>
      <c r="D7" s="7">
        <v>5</v>
      </c>
      <c r="E7" s="7">
        <v>18</v>
      </c>
      <c r="F7" s="7">
        <v>133</v>
      </c>
      <c r="G7" s="7">
        <v>205</v>
      </c>
      <c r="H7" s="7">
        <v>224</v>
      </c>
      <c r="I7" s="7">
        <v>216</v>
      </c>
      <c r="J7" s="7">
        <v>152</v>
      </c>
      <c r="K7" s="7">
        <v>129</v>
      </c>
      <c r="L7" s="7">
        <v>95</v>
      </c>
      <c r="M7" s="7">
        <v>54</v>
      </c>
      <c r="N7" s="7">
        <v>55</v>
      </c>
      <c r="O7" s="7">
        <v>22</v>
      </c>
      <c r="P7" s="7">
        <v>16</v>
      </c>
      <c r="Q7" s="7">
        <v>202</v>
      </c>
    </row>
    <row r="8" spans="1:17">
      <c r="A8" s="9" t="s">
        <v>24</v>
      </c>
      <c r="B8" s="4">
        <v>31672</v>
      </c>
      <c r="C8" s="12">
        <f>B8/B4</f>
        <v>0.0152073874330668</v>
      </c>
      <c r="D8" s="4">
        <v>16</v>
      </c>
      <c r="E8" s="4">
        <v>341</v>
      </c>
      <c r="F8" s="4">
        <v>2812</v>
      </c>
      <c r="G8" s="4">
        <v>4955</v>
      </c>
      <c r="H8" s="4">
        <v>5552</v>
      </c>
      <c r="I8" s="4">
        <v>5242</v>
      </c>
      <c r="J8" s="4">
        <v>4034</v>
      </c>
      <c r="K8" s="4">
        <v>2520</v>
      </c>
      <c r="L8" s="4">
        <v>1547</v>
      </c>
      <c r="M8" s="4">
        <v>1016</v>
      </c>
      <c r="N8" s="4">
        <v>730</v>
      </c>
      <c r="O8" s="4">
        <v>345</v>
      </c>
      <c r="P8" s="4">
        <v>223</v>
      </c>
      <c r="Q8" s="4">
        <v>2339</v>
      </c>
    </row>
    <row r="9" spans="1:17">
      <c r="A9" s="9" t="s">
        <v>25</v>
      </c>
      <c r="B9" s="4">
        <v>120298</v>
      </c>
      <c r="C9" s="12">
        <f>B9/B4</f>
        <v>0.0577613757711248</v>
      </c>
      <c r="D9" s="4">
        <v>2263</v>
      </c>
      <c r="E9" s="4">
        <v>11340</v>
      </c>
      <c r="F9" s="4">
        <v>18048</v>
      </c>
      <c r="G9" s="4">
        <v>13172</v>
      </c>
      <c r="H9" s="4">
        <v>12170</v>
      </c>
      <c r="I9" s="4">
        <v>11828</v>
      </c>
      <c r="J9" s="4">
        <v>10788</v>
      </c>
      <c r="K9" s="4">
        <v>7757</v>
      </c>
      <c r="L9" s="4">
        <v>6072</v>
      </c>
      <c r="M9" s="4">
        <v>4791</v>
      </c>
      <c r="N9" s="4">
        <v>4220</v>
      </c>
      <c r="O9" s="4">
        <v>2479</v>
      </c>
      <c r="P9" s="4">
        <v>2986</v>
      </c>
      <c r="Q9" s="4">
        <v>12384</v>
      </c>
    </row>
    <row r="10" spans="1:17">
      <c r="A10" s="1" t="s">
        <v>55</v>
      </c>
      <c r="B10" s="13">
        <f>MAX(B5:B9)</f>
        <v>1916007</v>
      </c>
      <c r="C10" s="13"/>
      <c r="D10" s="13">
        <f t="shared" ref="D10:Q10" si="0">MAX(D5:D9)</f>
        <v>5577</v>
      </c>
      <c r="E10" s="13">
        <f t="shared" si="0"/>
        <v>78696</v>
      </c>
      <c r="F10" s="13">
        <f t="shared" si="0"/>
        <v>194618</v>
      </c>
      <c r="G10" s="13">
        <f t="shared" si="0"/>
        <v>266881</v>
      </c>
      <c r="H10" s="13">
        <f t="shared" si="0"/>
        <v>292506</v>
      </c>
      <c r="I10" s="13">
        <f t="shared" si="0"/>
        <v>257809</v>
      </c>
      <c r="J10" s="13">
        <f t="shared" si="0"/>
        <v>211945</v>
      </c>
      <c r="K10" s="13">
        <f t="shared" si="0"/>
        <v>146420</v>
      </c>
      <c r="L10" s="13">
        <f t="shared" si="0"/>
        <v>111318</v>
      </c>
      <c r="M10" s="13">
        <f t="shared" si="0"/>
        <v>85480</v>
      </c>
      <c r="N10" s="13">
        <f t="shared" si="0"/>
        <v>67479</v>
      </c>
      <c r="O10" s="13">
        <f t="shared" si="0"/>
        <v>35492</v>
      </c>
      <c r="P10" s="13">
        <f t="shared" si="0"/>
        <v>32263</v>
      </c>
      <c r="Q10" s="13">
        <f t="shared" si="0"/>
        <v>129523</v>
      </c>
    </row>
    <row r="11" spans="1:17">
      <c r="A11" s="1" t="s">
        <v>56</v>
      </c>
      <c r="B11" s="13">
        <f>MIN(B5:B9)</f>
        <v>1526</v>
      </c>
      <c r="C11" s="13"/>
      <c r="D11" s="13">
        <f t="shared" ref="D11:Q11" si="1">MIN(D5:D9)</f>
        <v>5</v>
      </c>
      <c r="E11" s="13">
        <f t="shared" si="1"/>
        <v>18</v>
      </c>
      <c r="F11" s="13">
        <f t="shared" si="1"/>
        <v>133</v>
      </c>
      <c r="G11" s="13">
        <f t="shared" si="1"/>
        <v>205</v>
      </c>
      <c r="H11" s="13">
        <f t="shared" si="1"/>
        <v>224</v>
      </c>
      <c r="I11" s="13">
        <f t="shared" si="1"/>
        <v>216</v>
      </c>
      <c r="J11" s="13">
        <f t="shared" si="1"/>
        <v>152</v>
      </c>
      <c r="K11" s="13">
        <f t="shared" si="1"/>
        <v>129</v>
      </c>
      <c r="L11" s="13">
        <f t="shared" si="1"/>
        <v>95</v>
      </c>
      <c r="M11" s="13">
        <f t="shared" si="1"/>
        <v>54</v>
      </c>
      <c r="N11" s="13">
        <f t="shared" si="1"/>
        <v>55</v>
      </c>
      <c r="O11" s="13">
        <f t="shared" si="1"/>
        <v>22</v>
      </c>
      <c r="P11" s="13">
        <f t="shared" si="1"/>
        <v>16</v>
      </c>
      <c r="Q11" s="13">
        <f t="shared" si="1"/>
        <v>202</v>
      </c>
    </row>
    <row r="12" spans="1:17">
      <c r="A12" s="3" t="s">
        <v>26</v>
      </c>
      <c r="B12" s="4">
        <v>3536809</v>
      </c>
      <c r="C12" s="5">
        <f>B12/B3</f>
        <v>0.493067544839924</v>
      </c>
      <c r="D12" s="4">
        <v>9351</v>
      </c>
      <c r="E12" s="4">
        <v>108271</v>
      </c>
      <c r="F12" s="4">
        <v>337118</v>
      </c>
      <c r="G12" s="4">
        <v>365325</v>
      </c>
      <c r="H12" s="4">
        <v>389029</v>
      </c>
      <c r="I12" s="4">
        <v>345098</v>
      </c>
      <c r="J12" s="4">
        <v>273941</v>
      </c>
      <c r="K12" s="4">
        <v>178920</v>
      </c>
      <c r="L12" s="4">
        <v>136258</v>
      </c>
      <c r="M12" s="4">
        <v>91635</v>
      </c>
      <c r="N12" s="4">
        <v>93305</v>
      </c>
      <c r="O12" s="4">
        <v>29775</v>
      </c>
      <c r="P12" s="4">
        <v>28087</v>
      </c>
      <c r="Q12" s="4">
        <v>1150696</v>
      </c>
    </row>
    <row r="13" spans="1:17">
      <c r="A13" s="9" t="s">
        <v>27</v>
      </c>
      <c r="B13" s="4">
        <v>15675</v>
      </c>
      <c r="C13" s="10">
        <f>B13/B12</f>
        <v>0.0044319611265409</v>
      </c>
      <c r="D13" s="4">
        <v>326</v>
      </c>
      <c r="E13" s="4">
        <v>1357</v>
      </c>
      <c r="F13" s="4">
        <v>1283</v>
      </c>
      <c r="G13" s="4">
        <v>1297</v>
      </c>
      <c r="H13" s="4">
        <v>1665</v>
      </c>
      <c r="I13" s="4">
        <v>1566</v>
      </c>
      <c r="J13" s="4">
        <v>1322</v>
      </c>
      <c r="K13" s="4">
        <v>945</v>
      </c>
      <c r="L13" s="4">
        <v>692</v>
      </c>
      <c r="M13" s="4">
        <v>540</v>
      </c>
      <c r="N13" s="4">
        <v>487</v>
      </c>
      <c r="O13" s="4">
        <v>271</v>
      </c>
      <c r="P13" s="4">
        <v>208</v>
      </c>
      <c r="Q13" s="4">
        <v>3716</v>
      </c>
    </row>
    <row r="14" spans="1:17">
      <c r="A14" s="14" t="s">
        <v>28</v>
      </c>
      <c r="B14" s="15">
        <v>691</v>
      </c>
      <c r="C14" s="16">
        <f>C13/B12</f>
        <v>1.25309597621497e-9</v>
      </c>
      <c r="D14" s="17">
        <v>0</v>
      </c>
      <c r="E14" s="15">
        <v>11</v>
      </c>
      <c r="F14" s="15">
        <v>62</v>
      </c>
      <c r="G14" s="15">
        <v>101</v>
      </c>
      <c r="H14" s="18">
        <v>122</v>
      </c>
      <c r="I14" s="15">
        <v>113</v>
      </c>
      <c r="J14" s="15">
        <v>97</v>
      </c>
      <c r="K14" s="15">
        <v>41</v>
      </c>
      <c r="L14" s="15">
        <v>42</v>
      </c>
      <c r="M14" s="15">
        <v>20</v>
      </c>
      <c r="N14" s="15">
        <v>21</v>
      </c>
      <c r="O14" s="15">
        <v>7</v>
      </c>
      <c r="P14" s="15">
        <v>10</v>
      </c>
      <c r="Q14" s="15">
        <v>44</v>
      </c>
    </row>
    <row r="15" spans="1:17">
      <c r="A15" s="9" t="s">
        <v>29</v>
      </c>
      <c r="B15" s="4">
        <v>352844</v>
      </c>
      <c r="C15" s="12">
        <f>B15/B12</f>
        <v>0.0997633742732503</v>
      </c>
      <c r="D15" s="4">
        <v>972</v>
      </c>
      <c r="E15" s="4">
        <v>11399</v>
      </c>
      <c r="F15" s="4">
        <v>30968</v>
      </c>
      <c r="G15" s="4">
        <v>33014</v>
      </c>
      <c r="H15" s="4">
        <v>36487</v>
      </c>
      <c r="I15" s="4">
        <v>32846</v>
      </c>
      <c r="J15" s="4">
        <v>25729</v>
      </c>
      <c r="K15" s="4">
        <v>15965</v>
      </c>
      <c r="L15" s="4">
        <v>12456</v>
      </c>
      <c r="M15" s="4">
        <v>7777</v>
      </c>
      <c r="N15" s="4">
        <v>8515</v>
      </c>
      <c r="O15" s="4">
        <v>2108</v>
      </c>
      <c r="P15" s="4">
        <v>2015</v>
      </c>
      <c r="Q15" s="4">
        <v>132593</v>
      </c>
    </row>
    <row r="16" spans="1:17">
      <c r="A16" s="9" t="s">
        <v>30</v>
      </c>
      <c r="B16" s="4">
        <v>84308</v>
      </c>
      <c r="C16" s="12">
        <f>B16/B12</f>
        <v>0.0238373064533595</v>
      </c>
      <c r="D16" s="4">
        <v>79</v>
      </c>
      <c r="E16" s="4">
        <v>376</v>
      </c>
      <c r="F16" s="4">
        <v>6428</v>
      </c>
      <c r="G16" s="4">
        <v>9232</v>
      </c>
      <c r="H16" s="4">
        <v>11213</v>
      </c>
      <c r="I16" s="4">
        <v>10844</v>
      </c>
      <c r="J16" s="4">
        <v>8992</v>
      </c>
      <c r="K16" s="4">
        <v>5872</v>
      </c>
      <c r="L16" s="4">
        <v>4256</v>
      </c>
      <c r="M16" s="4">
        <v>3027</v>
      </c>
      <c r="N16" s="4">
        <v>2612</v>
      </c>
      <c r="O16" s="4">
        <v>1116</v>
      </c>
      <c r="P16" s="4">
        <v>1012</v>
      </c>
      <c r="Q16" s="4">
        <v>19249</v>
      </c>
    </row>
    <row r="17" spans="1:17">
      <c r="A17" s="6" t="s">
        <v>57</v>
      </c>
      <c r="B17" s="4">
        <v>663771</v>
      </c>
      <c r="C17" s="12">
        <f>B17/B12</f>
        <v>0.18767510487561</v>
      </c>
      <c r="D17" s="7">
        <v>3997</v>
      </c>
      <c r="E17" s="4">
        <v>32914</v>
      </c>
      <c r="F17" s="4">
        <v>74666</v>
      </c>
      <c r="G17" s="4">
        <v>77189</v>
      </c>
      <c r="H17" s="4">
        <v>77711</v>
      </c>
      <c r="I17" s="4">
        <v>63489</v>
      </c>
      <c r="J17" s="4">
        <v>48465</v>
      </c>
      <c r="K17" s="4">
        <v>30923</v>
      </c>
      <c r="L17" s="4">
        <v>22622</v>
      </c>
      <c r="M17" s="4">
        <v>14929</v>
      </c>
      <c r="N17" s="4">
        <v>14794</v>
      </c>
      <c r="O17" s="4">
        <v>5214</v>
      </c>
      <c r="P17" s="4">
        <v>5556</v>
      </c>
      <c r="Q17" s="4">
        <v>191302</v>
      </c>
    </row>
    <row r="18" spans="1:17">
      <c r="A18" s="9" t="s">
        <v>32</v>
      </c>
      <c r="B18" s="4">
        <v>20438</v>
      </c>
      <c r="C18" s="12">
        <f>B18/B12</f>
        <v>0.00577865527937754</v>
      </c>
      <c r="D18" s="4">
        <v>7</v>
      </c>
      <c r="E18" s="4">
        <v>69</v>
      </c>
      <c r="F18" s="4">
        <v>3060</v>
      </c>
      <c r="G18" s="4">
        <v>3119</v>
      </c>
      <c r="H18" s="4">
        <v>2994</v>
      </c>
      <c r="I18" s="4">
        <v>2691</v>
      </c>
      <c r="J18" s="4">
        <v>2313</v>
      </c>
      <c r="K18" s="4">
        <v>1704</v>
      </c>
      <c r="L18" s="4">
        <v>1273</v>
      </c>
      <c r="M18" s="4">
        <v>890</v>
      </c>
      <c r="N18" s="4">
        <v>640</v>
      </c>
      <c r="O18" s="4">
        <v>273</v>
      </c>
      <c r="P18" s="4">
        <v>198</v>
      </c>
      <c r="Q18" s="4">
        <v>1207</v>
      </c>
    </row>
    <row r="19" spans="1:17">
      <c r="A19" s="9" t="s">
        <v>33</v>
      </c>
      <c r="B19" s="4">
        <v>5661</v>
      </c>
      <c r="C19" s="10">
        <f>B19/B12</f>
        <v>0.00160059533890578</v>
      </c>
      <c r="D19" s="4">
        <v>9</v>
      </c>
      <c r="E19" s="4">
        <v>79</v>
      </c>
      <c r="F19" s="4">
        <v>368</v>
      </c>
      <c r="G19" s="4">
        <v>627</v>
      </c>
      <c r="H19" s="4">
        <v>402</v>
      </c>
      <c r="I19" s="4">
        <v>341</v>
      </c>
      <c r="J19" s="4">
        <v>270</v>
      </c>
      <c r="K19" s="4">
        <v>192</v>
      </c>
      <c r="L19" s="4">
        <v>176</v>
      </c>
      <c r="M19" s="4">
        <v>106</v>
      </c>
      <c r="N19" s="4">
        <v>119</v>
      </c>
      <c r="O19" s="4">
        <v>37</v>
      </c>
      <c r="P19" s="4">
        <v>53</v>
      </c>
      <c r="Q19" s="4">
        <v>2882</v>
      </c>
    </row>
    <row r="20" spans="1:17">
      <c r="A20" s="9" t="s">
        <v>34</v>
      </c>
      <c r="B20" s="4">
        <v>344021</v>
      </c>
      <c r="C20" s="12">
        <f>B20/B12</f>
        <v>0.0972687527090097</v>
      </c>
      <c r="D20" s="4">
        <v>558</v>
      </c>
      <c r="E20" s="4">
        <v>3056</v>
      </c>
      <c r="F20" s="4">
        <v>19221</v>
      </c>
      <c r="G20" s="4">
        <v>29950</v>
      </c>
      <c r="H20" s="4">
        <v>35804</v>
      </c>
      <c r="I20" s="4">
        <v>32823</v>
      </c>
      <c r="J20" s="4">
        <v>27572</v>
      </c>
      <c r="K20" s="4">
        <v>18949</v>
      </c>
      <c r="L20" s="4">
        <v>14806</v>
      </c>
      <c r="M20" s="4">
        <v>9495</v>
      </c>
      <c r="N20" s="4">
        <v>11324</v>
      </c>
      <c r="O20" s="4">
        <v>3299</v>
      </c>
      <c r="P20" s="4">
        <v>3678</v>
      </c>
      <c r="Q20" s="4">
        <v>133486</v>
      </c>
    </row>
    <row r="21" spans="1:17">
      <c r="A21" s="19" t="s">
        <v>35</v>
      </c>
      <c r="B21" s="20">
        <v>1556452</v>
      </c>
      <c r="C21" s="21">
        <f>B21/B12</f>
        <v>0.440072392939511</v>
      </c>
      <c r="D21" s="22">
        <v>2932</v>
      </c>
      <c r="E21" s="20">
        <v>38137</v>
      </c>
      <c r="F21" s="20">
        <v>131486</v>
      </c>
      <c r="G21" s="20">
        <v>149522</v>
      </c>
      <c r="H21" s="20">
        <v>165170</v>
      </c>
      <c r="I21" s="20">
        <v>152508</v>
      </c>
      <c r="J21" s="20">
        <v>123395</v>
      </c>
      <c r="K21" s="20">
        <v>83019</v>
      </c>
      <c r="L21" s="20">
        <v>65371</v>
      </c>
      <c r="M21" s="20">
        <v>46271</v>
      </c>
      <c r="N21" s="20">
        <v>45208</v>
      </c>
      <c r="O21" s="20">
        <v>15464</v>
      </c>
      <c r="P21" s="20">
        <v>13679</v>
      </c>
      <c r="Q21" s="18">
        <v>524290</v>
      </c>
    </row>
    <row r="22" spans="1:17">
      <c r="A22" s="9" t="s">
        <v>36</v>
      </c>
      <c r="B22" s="4">
        <v>256851</v>
      </c>
      <c r="C22" s="12">
        <f>B22/B12</f>
        <v>0.072622242252833</v>
      </c>
      <c r="D22" s="4">
        <v>284</v>
      </c>
      <c r="E22" s="4">
        <v>10530</v>
      </c>
      <c r="F22" s="4">
        <v>26122</v>
      </c>
      <c r="G22" s="4">
        <v>23461</v>
      </c>
      <c r="H22" s="4">
        <v>26975</v>
      </c>
      <c r="I22" s="4">
        <v>23995</v>
      </c>
      <c r="J22" s="4">
        <v>18061</v>
      </c>
      <c r="K22" s="4">
        <v>10938</v>
      </c>
      <c r="L22" s="4">
        <v>7809</v>
      </c>
      <c r="M22" s="4">
        <v>4356</v>
      </c>
      <c r="N22" s="4">
        <v>5574</v>
      </c>
      <c r="O22" s="4">
        <v>1032</v>
      </c>
      <c r="P22" s="4">
        <v>1015</v>
      </c>
      <c r="Q22" s="4">
        <v>96699</v>
      </c>
    </row>
    <row r="23" spans="1:17">
      <c r="A23" s="9" t="s">
        <v>37</v>
      </c>
      <c r="B23" s="4">
        <v>146933</v>
      </c>
      <c r="C23" s="12">
        <f>B23/B12</f>
        <v>0.0415439454038937</v>
      </c>
      <c r="D23" s="4">
        <v>157</v>
      </c>
      <c r="E23" s="4">
        <v>6418</v>
      </c>
      <c r="F23" s="4">
        <v>29560</v>
      </c>
      <c r="G23" s="4">
        <v>24790</v>
      </c>
      <c r="H23" s="4">
        <v>15318</v>
      </c>
      <c r="I23" s="4">
        <v>10545</v>
      </c>
      <c r="J23" s="4">
        <v>7393</v>
      </c>
      <c r="K23" s="4">
        <v>3993</v>
      </c>
      <c r="L23" s="4">
        <v>2769</v>
      </c>
      <c r="M23" s="4">
        <v>1712</v>
      </c>
      <c r="N23" s="4">
        <v>2484</v>
      </c>
      <c r="O23" s="4">
        <v>386</v>
      </c>
      <c r="P23" s="4">
        <v>300</v>
      </c>
      <c r="Q23" s="4">
        <v>41108</v>
      </c>
    </row>
    <row r="24" spans="1:17">
      <c r="A24" s="9" t="s">
        <v>38</v>
      </c>
      <c r="B24" s="4">
        <v>89164</v>
      </c>
      <c r="C24" s="12">
        <f>B24/B12</f>
        <v>0.0252102954951766</v>
      </c>
      <c r="D24" s="4">
        <v>30</v>
      </c>
      <c r="E24" s="4">
        <v>3925</v>
      </c>
      <c r="F24" s="4">
        <v>13894</v>
      </c>
      <c r="G24" s="4">
        <v>13023</v>
      </c>
      <c r="H24" s="4">
        <v>15168</v>
      </c>
      <c r="I24" s="4">
        <v>13337</v>
      </c>
      <c r="J24" s="4">
        <v>10332</v>
      </c>
      <c r="K24" s="4">
        <v>6379</v>
      </c>
      <c r="L24" s="4">
        <v>3986</v>
      </c>
      <c r="M24" s="4">
        <v>2512</v>
      </c>
      <c r="N24" s="4">
        <v>1527</v>
      </c>
      <c r="O24" s="4">
        <v>568</v>
      </c>
      <c r="P24" s="4">
        <v>363</v>
      </c>
      <c r="Q24" s="4">
        <v>4120</v>
      </c>
    </row>
    <row r="25" spans="1:17">
      <c r="A25" s="9"/>
      <c r="B25" s="13">
        <f>MAX(B13:B24)</f>
        <v>1556452</v>
      </c>
      <c r="C25" s="12"/>
      <c r="D25" s="13">
        <f>MAX(D13:D24)</f>
        <v>3997</v>
      </c>
      <c r="E25" s="13">
        <f t="shared" ref="E25:Q25" si="2">MAX(E13:E24)</f>
        <v>38137</v>
      </c>
      <c r="F25" s="13">
        <f t="shared" si="2"/>
        <v>131486</v>
      </c>
      <c r="G25" s="13">
        <f t="shared" si="2"/>
        <v>149522</v>
      </c>
      <c r="H25" s="13">
        <f t="shared" si="2"/>
        <v>165170</v>
      </c>
      <c r="I25" s="13">
        <f t="shared" si="2"/>
        <v>152508</v>
      </c>
      <c r="J25" s="13">
        <f t="shared" si="2"/>
        <v>123395</v>
      </c>
      <c r="K25" s="13">
        <f t="shared" si="2"/>
        <v>83019</v>
      </c>
      <c r="L25" s="13">
        <f t="shared" si="2"/>
        <v>65371</v>
      </c>
      <c r="M25" s="13">
        <f t="shared" si="2"/>
        <v>46271</v>
      </c>
      <c r="N25" s="13">
        <f t="shared" si="2"/>
        <v>45208</v>
      </c>
      <c r="O25" s="13">
        <f t="shared" si="2"/>
        <v>15464</v>
      </c>
      <c r="P25" s="13">
        <f t="shared" si="2"/>
        <v>13679</v>
      </c>
      <c r="Q25" s="13">
        <f t="shared" si="2"/>
        <v>524290</v>
      </c>
    </row>
    <row r="26" spans="1:17">
      <c r="A26" s="9"/>
      <c r="B26" s="13">
        <f>MIN(B13:B24)</f>
        <v>691</v>
      </c>
      <c r="C26" s="12"/>
      <c r="D26" s="13">
        <f>MIN(D13:D24)</f>
        <v>0</v>
      </c>
      <c r="E26" s="13">
        <f t="shared" ref="E26:Q26" si="3">MIN(E13:E24)</f>
        <v>11</v>
      </c>
      <c r="F26" s="13">
        <f t="shared" si="3"/>
        <v>62</v>
      </c>
      <c r="G26" s="13">
        <f t="shared" si="3"/>
        <v>101</v>
      </c>
      <c r="H26" s="13">
        <f t="shared" si="3"/>
        <v>122</v>
      </c>
      <c r="I26" s="13">
        <f t="shared" si="3"/>
        <v>113</v>
      </c>
      <c r="J26" s="13">
        <f t="shared" si="3"/>
        <v>97</v>
      </c>
      <c r="K26" s="13">
        <f t="shared" si="3"/>
        <v>41</v>
      </c>
      <c r="L26" s="13">
        <f t="shared" si="3"/>
        <v>42</v>
      </c>
      <c r="M26" s="13">
        <f t="shared" si="3"/>
        <v>20</v>
      </c>
      <c r="N26" s="13">
        <f t="shared" si="3"/>
        <v>21</v>
      </c>
      <c r="O26" s="13">
        <f t="shared" si="3"/>
        <v>7</v>
      </c>
      <c r="P26" s="13">
        <f t="shared" si="3"/>
        <v>10</v>
      </c>
      <c r="Q26" s="13">
        <f t="shared" si="3"/>
        <v>44</v>
      </c>
    </row>
    <row r="27" spans="1:17">
      <c r="A27" s="3" t="s">
        <v>39</v>
      </c>
      <c r="B27" s="4">
        <v>1553591</v>
      </c>
      <c r="C27" s="12">
        <f>B27/B3</f>
        <v>0.216586561517855</v>
      </c>
      <c r="D27" s="4">
        <v>836</v>
      </c>
      <c r="E27" s="4">
        <v>31595</v>
      </c>
      <c r="F27" s="4">
        <v>237316</v>
      </c>
      <c r="G27" s="4">
        <v>264656</v>
      </c>
      <c r="H27" s="4">
        <v>271317</v>
      </c>
      <c r="I27" s="4">
        <v>229306</v>
      </c>
      <c r="J27" s="4">
        <v>182957</v>
      </c>
      <c r="K27" s="4">
        <v>115728</v>
      </c>
      <c r="L27" s="4">
        <v>75665</v>
      </c>
      <c r="M27" s="4">
        <v>51371</v>
      </c>
      <c r="N27" s="4">
        <v>36197</v>
      </c>
      <c r="O27" s="4">
        <v>16280</v>
      </c>
      <c r="P27" s="4">
        <v>8695</v>
      </c>
      <c r="Q27" s="4">
        <v>31672</v>
      </c>
    </row>
    <row r="28" spans="1:17">
      <c r="A28" s="9" t="s">
        <v>40</v>
      </c>
      <c r="B28" s="4">
        <v>10414</v>
      </c>
      <c r="C28" s="12">
        <f>B28/B27</f>
        <v>0.00670317992315867</v>
      </c>
      <c r="D28" s="4">
        <v>41</v>
      </c>
      <c r="E28" s="4">
        <v>159</v>
      </c>
      <c r="F28" s="4">
        <v>672</v>
      </c>
      <c r="G28" s="4">
        <v>1092</v>
      </c>
      <c r="H28" s="4">
        <v>1285</v>
      </c>
      <c r="I28" s="4">
        <v>1227</v>
      </c>
      <c r="J28" s="4">
        <v>1073</v>
      </c>
      <c r="K28" s="4">
        <v>793</v>
      </c>
      <c r="L28" s="4">
        <v>642</v>
      </c>
      <c r="M28" s="4">
        <v>587</v>
      </c>
      <c r="N28" s="4">
        <v>590</v>
      </c>
      <c r="O28" s="4">
        <v>401</v>
      </c>
      <c r="P28" s="4">
        <v>607</v>
      </c>
      <c r="Q28" s="4">
        <v>1245</v>
      </c>
    </row>
    <row r="29" spans="1:17">
      <c r="A29" s="6" t="s">
        <v>41</v>
      </c>
      <c r="B29" s="7">
        <v>1295689</v>
      </c>
      <c r="C29" s="8">
        <f>B29/B27</f>
        <v>0.833996206208713</v>
      </c>
      <c r="D29" s="23">
        <v>188</v>
      </c>
      <c r="E29" s="7">
        <v>21471</v>
      </c>
      <c r="F29" s="7">
        <v>196450</v>
      </c>
      <c r="G29" s="7">
        <v>217107</v>
      </c>
      <c r="H29" s="7">
        <v>229925</v>
      </c>
      <c r="I29" s="7">
        <v>198441</v>
      </c>
      <c r="J29" s="7">
        <v>159937</v>
      </c>
      <c r="K29" s="7">
        <v>101415</v>
      </c>
      <c r="L29" s="7">
        <v>65773</v>
      </c>
      <c r="M29" s="7">
        <v>44463</v>
      </c>
      <c r="N29" s="7">
        <v>30518</v>
      </c>
      <c r="O29" s="7">
        <v>13236</v>
      </c>
      <c r="P29" s="7">
        <v>5706</v>
      </c>
      <c r="Q29" s="4">
        <v>11059</v>
      </c>
    </row>
    <row r="30" spans="1:17">
      <c r="A30" s="6" t="s">
        <v>42</v>
      </c>
      <c r="B30" s="7">
        <v>2122</v>
      </c>
      <c r="C30" s="11">
        <f>B30/B27</f>
        <v>0.00136586785067627</v>
      </c>
      <c r="D30" s="7">
        <v>0</v>
      </c>
      <c r="E30" s="7">
        <v>17</v>
      </c>
      <c r="F30" s="7">
        <v>153</v>
      </c>
      <c r="G30" s="7">
        <v>181</v>
      </c>
      <c r="H30" s="7">
        <v>225</v>
      </c>
      <c r="I30" s="7">
        <v>272</v>
      </c>
      <c r="J30" s="7">
        <v>255</v>
      </c>
      <c r="K30" s="7">
        <v>242</v>
      </c>
      <c r="L30" s="7">
        <v>211</v>
      </c>
      <c r="M30" s="7">
        <v>189</v>
      </c>
      <c r="N30" s="7">
        <v>140</v>
      </c>
      <c r="O30" s="7">
        <v>71</v>
      </c>
      <c r="P30" s="7">
        <v>91</v>
      </c>
      <c r="Q30" s="7">
        <v>75</v>
      </c>
    </row>
    <row r="31" spans="1:17">
      <c r="A31" s="9" t="s">
        <v>43</v>
      </c>
      <c r="B31" s="4">
        <v>21137</v>
      </c>
      <c r="C31" s="12">
        <f>B31/B27</f>
        <v>0.0136052538924337</v>
      </c>
      <c r="D31" s="4">
        <v>249</v>
      </c>
      <c r="E31" s="4">
        <v>4333</v>
      </c>
      <c r="F31" s="4">
        <v>3521</v>
      </c>
      <c r="G31" s="4">
        <v>2013</v>
      </c>
      <c r="H31" s="4">
        <v>1752</v>
      </c>
      <c r="I31" s="4">
        <v>1623</v>
      </c>
      <c r="J31" s="4">
        <v>1377</v>
      </c>
      <c r="K31" s="4">
        <v>998</v>
      </c>
      <c r="L31" s="4">
        <v>782</v>
      </c>
      <c r="M31" s="4">
        <v>537</v>
      </c>
      <c r="N31" s="4">
        <v>493</v>
      </c>
      <c r="O31" s="4">
        <v>296</v>
      </c>
      <c r="P31" s="4">
        <v>307</v>
      </c>
      <c r="Q31" s="4">
        <v>2856</v>
      </c>
    </row>
    <row r="32" spans="1:17">
      <c r="A32" s="6" t="s">
        <v>44</v>
      </c>
      <c r="B32" s="4">
        <v>8998</v>
      </c>
      <c r="C32" s="12">
        <f>B32/B27</f>
        <v>0.00579174312930495</v>
      </c>
      <c r="D32" s="7">
        <v>0</v>
      </c>
      <c r="E32" s="4">
        <v>34</v>
      </c>
      <c r="F32" s="4">
        <v>680</v>
      </c>
      <c r="G32" s="4">
        <v>1490</v>
      </c>
      <c r="H32" s="4">
        <v>1521</v>
      </c>
      <c r="I32" s="4">
        <v>1315</v>
      </c>
      <c r="J32" s="4">
        <v>1081</v>
      </c>
      <c r="K32" s="4">
        <v>785</v>
      </c>
      <c r="L32" s="4">
        <v>607</v>
      </c>
      <c r="M32" s="4">
        <v>473</v>
      </c>
      <c r="N32" s="4">
        <v>402</v>
      </c>
      <c r="O32" s="4">
        <v>197</v>
      </c>
      <c r="P32" s="4">
        <v>206</v>
      </c>
      <c r="Q32" s="4">
        <v>207</v>
      </c>
    </row>
    <row r="33" spans="1:17">
      <c r="A33" s="6" t="s">
        <v>45</v>
      </c>
      <c r="B33" s="4">
        <v>215231</v>
      </c>
      <c r="C33" s="8">
        <f>B33/B27</f>
        <v>0.138537748995714</v>
      </c>
      <c r="D33" s="7">
        <v>358</v>
      </c>
      <c r="E33" s="4">
        <v>5581</v>
      </c>
      <c r="F33" s="4">
        <v>35840</v>
      </c>
      <c r="G33" s="4">
        <v>42773</v>
      </c>
      <c r="H33" s="4">
        <v>36609</v>
      </c>
      <c r="I33" s="4">
        <v>26428</v>
      </c>
      <c r="J33" s="4">
        <v>19234</v>
      </c>
      <c r="K33" s="4">
        <v>11495</v>
      </c>
      <c r="L33" s="4">
        <v>7650</v>
      </c>
      <c r="M33" s="4">
        <v>5122</v>
      </c>
      <c r="N33" s="4">
        <v>4054</v>
      </c>
      <c r="O33" s="4">
        <v>2079</v>
      </c>
      <c r="P33" s="4">
        <v>1778</v>
      </c>
      <c r="Q33" s="7">
        <v>16230</v>
      </c>
    </row>
    <row r="34" spans="2:17">
      <c r="B34" s="13">
        <f>MAX(B28:B33)</f>
        <v>1295689</v>
      </c>
      <c r="D34" s="13">
        <f>MAX(D28:D33)</f>
        <v>358</v>
      </c>
      <c r="E34" s="13">
        <f t="shared" ref="E34:Q34" si="4">MAX(E28:E33)</f>
        <v>21471</v>
      </c>
      <c r="F34" s="13">
        <f t="shared" si="4"/>
        <v>196450</v>
      </c>
      <c r="G34" s="13">
        <f t="shared" si="4"/>
        <v>217107</v>
      </c>
      <c r="H34" s="13">
        <f t="shared" si="4"/>
        <v>229925</v>
      </c>
      <c r="I34" s="13">
        <f t="shared" si="4"/>
        <v>198441</v>
      </c>
      <c r="J34" s="13">
        <f t="shared" si="4"/>
        <v>159937</v>
      </c>
      <c r="K34" s="13">
        <f t="shared" si="4"/>
        <v>101415</v>
      </c>
      <c r="L34" s="13">
        <f t="shared" si="4"/>
        <v>65773</v>
      </c>
      <c r="M34" s="13">
        <f t="shared" si="4"/>
        <v>44463</v>
      </c>
      <c r="N34" s="13">
        <f t="shared" si="4"/>
        <v>30518</v>
      </c>
      <c r="O34" s="13">
        <f t="shared" si="4"/>
        <v>13236</v>
      </c>
      <c r="P34" s="13">
        <f t="shared" si="4"/>
        <v>5706</v>
      </c>
      <c r="Q34" s="13">
        <f t="shared" si="4"/>
        <v>16230</v>
      </c>
    </row>
    <row r="35" spans="2:17">
      <c r="B35" s="13">
        <f>MIN(B28:B33)</f>
        <v>2122</v>
      </c>
      <c r="D35" s="13">
        <f>MIN(D28:D33)</f>
        <v>0</v>
      </c>
      <c r="E35" s="13">
        <f t="shared" ref="E35:Q35" si="5">MIN(E28:E33)</f>
        <v>17</v>
      </c>
      <c r="F35" s="13">
        <f t="shared" si="5"/>
        <v>153</v>
      </c>
      <c r="G35" s="13">
        <f t="shared" si="5"/>
        <v>181</v>
      </c>
      <c r="H35" s="13">
        <f t="shared" si="5"/>
        <v>225</v>
      </c>
      <c r="I35" s="13">
        <f t="shared" si="5"/>
        <v>272</v>
      </c>
      <c r="J35" s="13">
        <f t="shared" si="5"/>
        <v>255</v>
      </c>
      <c r="K35" s="13">
        <f t="shared" si="5"/>
        <v>242</v>
      </c>
      <c r="L35" s="13">
        <f t="shared" si="5"/>
        <v>211</v>
      </c>
      <c r="M35" s="13">
        <f t="shared" si="5"/>
        <v>189</v>
      </c>
      <c r="N35" s="13">
        <f t="shared" si="5"/>
        <v>140</v>
      </c>
      <c r="O35" s="13">
        <f t="shared" si="5"/>
        <v>71</v>
      </c>
      <c r="P35" s="13">
        <f t="shared" si="5"/>
        <v>91</v>
      </c>
      <c r="Q35" s="13">
        <f t="shared" si="5"/>
        <v>75</v>
      </c>
    </row>
  </sheetData>
  <mergeCells count="4">
    <mergeCell ref="D1:Q1"/>
    <mergeCell ref="A1:A2"/>
    <mergeCell ref="B1:B2"/>
    <mergeCell ref="C1:C2"/>
  </mergeCells>
  <pageMargins left="0.75" right="0.75" top="1" bottom="1" header="0.5" footer="0.5"/>
  <headerFooter/>
  <ignoredErrors>
    <ignoredError sqref="B10:B11 D10:Q11 B25:B26 D25:Q26 B34:B35 D34:Q3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NIBRS 2020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25191</cp:lastModifiedBy>
  <dcterms:created xsi:type="dcterms:W3CDTF">2021-05-18T17:16:00Z</dcterms:created>
  <dcterms:modified xsi:type="dcterms:W3CDTF">2022-11-03T12:03:12Z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1033-11.2.0.11380</vt:lpwstr>
  </property>
  <property fmtid="{D5CDD505-2E9C-101B-9397-08002B2CF9AE}" pid="3" name="ICV">
    <vt:lpwstr>0DAEBF28A351484C8C74C588FDF86F32</vt:lpwstr>
  </property>
</Properties>
</file>