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8415" activeTab="1"/>
  </bookViews>
  <sheets>
    <sheet name="NIBRS 2020" sheetId="1" r:id="rId1"/>
    <sheet name="Sheet1" sheetId="2" r:id="rId2"/>
  </sheets>
  <definedNames>
    <definedName name="_xlnm.Print_Area" localSheetId="0">'NIBRS 2020'!$A$1:$H$34</definedName>
  </definedNames>
  <calcPr calcId="144525" concurrentCalc="0"/>
</workbook>
</file>

<file path=xl/sharedStrings.xml><?xml version="1.0" encoding="utf-8"?>
<sst xmlns="http://schemas.openxmlformats.org/spreadsheetml/2006/main" count="83" uniqueCount="47">
  <si>
    <t>Offenders</t>
  </si>
  <si>
    <t>Race</t>
  </si>
  <si>
    <t>by Offense Category, 2020</t>
  </si>
  <si>
    <r>
      <rPr>
        <b/>
        <sz val="8"/>
        <color theme="1"/>
        <rFont val="Calibri"/>
        <charset val="134"/>
      </rPr>
      <t>Total
Offenders</t>
    </r>
    <r>
      <rPr>
        <b/>
        <vertAlign val="superscript"/>
        <sz val="8"/>
        <color theme="1"/>
        <rFont val="Calibri"/>
        <charset val="134"/>
      </rPr>
      <t>1</t>
    </r>
  </si>
  <si>
    <t>Offense Category</t>
  </si>
  <si>
    <t>White</t>
  </si>
  <si>
    <t>Black or
African
American</t>
  </si>
  <si>
    <t>American
Indian or
Alaska
Native</t>
  </si>
  <si>
    <t>Asian</t>
  </si>
  <si>
    <t>Native
Hawaiian
or Other
Pacific
Islander</t>
  </si>
  <si>
    <t>Unknown
Race</t>
  </si>
  <si>
    <t>Total</t>
  </si>
  <si>
    <t>Crimes Against Persons</t>
  </si>
  <si>
    <t>Assault Offenses</t>
  </si>
  <si>
    <t>Homicide Offenses</t>
  </si>
  <si>
    <t>Human Trafficking</t>
  </si>
  <si>
    <t>Kidnapping/Abduction</t>
  </si>
  <si>
    <t>Sex Offenses</t>
  </si>
  <si>
    <t>Crimes Against Property</t>
  </si>
  <si>
    <t>Arson</t>
  </si>
  <si>
    <t>Bribery</t>
  </si>
  <si>
    <t>Burglary/Breaking &amp; Entering</t>
  </si>
  <si>
    <t>Counterfeiting/Forgery</t>
  </si>
  <si>
    <t>Destruction/Damage/Vandalism</t>
  </si>
  <si>
    <t>Embezzlement</t>
  </si>
  <si>
    <t>Extortion/Blackmail</t>
  </si>
  <si>
    <t>Fraud Offenses</t>
  </si>
  <si>
    <t>Larceny/Theft Offenses</t>
  </si>
  <si>
    <t>Motor Vehicle Theft</t>
  </si>
  <si>
    <t>Robbery</t>
  </si>
  <si>
    <t>Stolen Property Offenses</t>
  </si>
  <si>
    <t>Crimes Against Society</t>
  </si>
  <si>
    <t>Animal Cruelty</t>
  </si>
  <si>
    <t>Drug/Narcotic Offenses</t>
  </si>
  <si>
    <t>Gambling Offenses</t>
  </si>
  <si>
    <t>Pornography/Obscene Material</t>
  </si>
  <si>
    <t>Prostitution Offenses</t>
  </si>
  <si>
    <t>Weapon Law Violations</t>
  </si>
  <si>
    <r>
      <rPr>
        <vertAlign val="superscript"/>
        <sz val="8"/>
        <color rgb="FF000000"/>
        <rFont val="Calibri"/>
        <charset val="134"/>
      </rPr>
      <t>1</t>
    </r>
    <r>
      <rPr>
        <sz val="8"/>
        <color indexed="8"/>
        <rFont val="Calibri"/>
        <charset val="134"/>
      </rPr>
      <t xml:space="preserve">Offenders are counted once for each offense type to which they are connected. Neither the offender data nor the offense data for the </t>
    </r>
    <r>
      <rPr>
        <sz val="8"/>
        <rFont val="Calibri"/>
        <charset val="134"/>
      </rPr>
      <t>2,628,153</t>
    </r>
    <r>
      <rPr>
        <sz val="8"/>
        <color indexed="8"/>
        <rFont val="Calibri"/>
        <charset val="134"/>
      </rPr>
      <t xml:space="preserve"> incidents reported with unknown offenders were used in constructing this table.  </t>
    </r>
  </si>
  <si>
    <t>Total Offenders</t>
  </si>
  <si>
    <t>Percentage</t>
  </si>
  <si>
    <t>Balck or African American</t>
  </si>
  <si>
    <t>American Indian or Alaska Native</t>
  </si>
  <si>
    <t>Native Hawaiian or Other Pacific Islanders</t>
  </si>
  <si>
    <t>Unknown Race</t>
  </si>
  <si>
    <t>Max</t>
  </si>
  <si>
    <t>Min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</si>
</sst>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0.00000000%"/>
  </numFmts>
  <fonts count="29"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0"/>
      <name val="Calibri"/>
      <charset val="134"/>
    </font>
    <font>
      <sz val="8"/>
      <name val="Calibri"/>
      <charset val="134"/>
    </font>
    <font>
      <b/>
      <sz val="8"/>
      <color theme="1"/>
      <name val="Calibri"/>
      <charset val="134"/>
    </font>
    <font>
      <sz val="8"/>
      <color theme="1"/>
      <name val="Calibri"/>
      <charset val="134"/>
    </font>
    <font>
      <sz val="8"/>
      <color indexed="8"/>
      <name val="Calibri"/>
      <charset val="134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vertAlign val="superscript"/>
      <sz val="8"/>
      <color theme="1"/>
      <name val="Calibri"/>
      <charset val="134"/>
    </font>
    <font>
      <vertAlign val="superscript"/>
      <sz val="8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4F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/>
      <right/>
      <top style="thin">
        <color rgb="FF979991"/>
      </top>
      <bottom style="thin">
        <color rgb="FF979991"/>
      </bottom>
      <diagonal/>
    </border>
    <border>
      <left/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rgb="FF979991"/>
      </left>
      <right/>
      <top/>
      <bottom style="thin">
        <color rgb="FF979991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11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9" borderId="9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9" fillId="12" borderId="12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7" fillId="8" borderId="8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8" borderId="10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</cellStyleXfs>
  <cellXfs count="42">
    <xf numFmtId="0" fontId="0" fillId="0" borderId="0" xfId="0"/>
    <xf numFmtId="49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38" fontId="0" fillId="0" borderId="0" xfId="0" applyNumberFormat="1" applyAlignment="1">
      <alignment horizontal="center"/>
    </xf>
    <xf numFmtId="9" fontId="0" fillId="0" borderId="0" xfId="6" applyFont="1" applyAlignment="1">
      <alignment horizontal="center"/>
    </xf>
    <xf numFmtId="49" fontId="0" fillId="0" borderId="0" xfId="0" applyNumberFormat="1" applyFill="1" applyAlignment="1">
      <alignment horizontal="center"/>
    </xf>
    <xf numFmtId="38" fontId="0" fillId="0" borderId="0" xfId="0" applyNumberFormat="1" applyFont="1" applyFill="1" applyAlignment="1">
      <alignment horizontal="center"/>
    </xf>
    <xf numFmtId="9" fontId="0" fillId="0" borderId="0" xfId="6" applyFont="1" applyFill="1" applyAlignment="1">
      <alignment horizontal="center"/>
    </xf>
    <xf numFmtId="49" fontId="0" fillId="0" borderId="0" xfId="0" applyNumberFormat="1" applyAlignment="1">
      <alignment horizontal="center"/>
    </xf>
    <xf numFmtId="10" fontId="0" fillId="0" borderId="0" xfId="6" applyNumberFormat="1" applyFont="1" applyAlignment="1">
      <alignment horizontal="center"/>
    </xf>
    <xf numFmtId="49" fontId="0" fillId="0" borderId="0" xfId="0" applyNumberFormat="1" applyFont="1" applyFill="1" applyAlignment="1">
      <alignment horizontal="center"/>
    </xf>
    <xf numFmtId="10" fontId="0" fillId="0" borderId="0" xfId="6" applyNumberFormat="1" applyFont="1" applyFill="1" applyAlignment="1">
      <alignment horizontal="center"/>
    </xf>
    <xf numFmtId="38" fontId="1" fillId="0" borderId="0" xfId="0" applyNumberFormat="1" applyFont="1" applyAlignment="1">
      <alignment horizontal="center"/>
    </xf>
    <xf numFmtId="49" fontId="0" fillId="2" borderId="0" xfId="0" applyNumberFormat="1" applyFill="1" applyAlignment="1">
      <alignment horizontal="center"/>
    </xf>
    <xf numFmtId="38" fontId="1" fillId="2" borderId="0" xfId="0" applyNumberFormat="1" applyFont="1" applyFill="1" applyAlignment="1">
      <alignment horizontal="center"/>
    </xf>
    <xf numFmtId="178" fontId="1" fillId="2" borderId="0" xfId="6" applyNumberFormat="1" applyFont="1" applyFill="1" applyAlignment="1">
      <alignment horizontal="center"/>
    </xf>
    <xf numFmtId="38" fontId="1" fillId="3" borderId="0" xfId="0" applyNumberFormat="1" applyFont="1" applyFill="1" applyAlignment="1">
      <alignment horizontal="center"/>
    </xf>
    <xf numFmtId="38" fontId="1" fillId="4" borderId="0" xfId="0" applyNumberFormat="1" applyFont="1" applyFill="1" applyAlignment="1">
      <alignment horizontal="center"/>
    </xf>
    <xf numFmtId="49" fontId="0" fillId="5" borderId="0" xfId="0" applyNumberFormat="1" applyFill="1" applyAlignment="1">
      <alignment horizontal="center"/>
    </xf>
    <xf numFmtId="38" fontId="1" fillId="5" borderId="0" xfId="0" applyNumberFormat="1" applyFont="1" applyFill="1" applyAlignment="1">
      <alignment horizontal="center"/>
    </xf>
    <xf numFmtId="9" fontId="1" fillId="5" borderId="0" xfId="6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4" fillId="7" borderId="2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vertical="top" wrapText="1"/>
    </xf>
    <xf numFmtId="0" fontId="5" fillId="7" borderId="4" xfId="0" applyFont="1" applyFill="1" applyBorder="1" applyAlignment="1">
      <alignment horizontal="center" vertical="top" wrapText="1"/>
    </xf>
    <xf numFmtId="0" fontId="5" fillId="7" borderId="5" xfId="0" applyFont="1" applyFill="1" applyBorder="1" applyAlignment="1">
      <alignment horizontal="center" vertical="top" wrapText="1"/>
    </xf>
    <xf numFmtId="0" fontId="5" fillId="7" borderId="2" xfId="0" applyFont="1" applyFill="1" applyBorder="1" applyAlignment="1">
      <alignment horizontal="center" wrapText="1"/>
    </xf>
    <xf numFmtId="0" fontId="4" fillId="7" borderId="6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5" fillId="7" borderId="7" xfId="0" applyFont="1" applyFill="1" applyBorder="1" applyAlignment="1">
      <alignment horizontal="center" wrapText="1"/>
    </xf>
    <xf numFmtId="0" fontId="4" fillId="7" borderId="3" xfId="0" applyFont="1" applyFill="1" applyBorder="1" applyAlignment="1">
      <alignment horizontal="left" vertical="top" wrapText="1"/>
    </xf>
    <xf numFmtId="3" fontId="4" fillId="7" borderId="3" xfId="0" applyNumberFormat="1" applyFont="1" applyFill="1" applyBorder="1" applyAlignment="1">
      <alignment horizontal="right" vertical="top" wrapText="1"/>
    </xf>
    <xf numFmtId="3" fontId="4" fillId="7" borderId="7" xfId="0" applyNumberFormat="1" applyFont="1" applyFill="1" applyBorder="1" applyAlignment="1">
      <alignment horizontal="right" vertical="top" wrapText="1"/>
    </xf>
    <xf numFmtId="0" fontId="5" fillId="7" borderId="3" xfId="0" applyFont="1" applyFill="1" applyBorder="1" applyAlignment="1">
      <alignment horizontal="left" vertical="top" wrapText="1" indent="2"/>
    </xf>
    <xf numFmtId="3" fontId="5" fillId="6" borderId="3" xfId="0" applyNumberFormat="1" applyFont="1" applyFill="1" applyBorder="1" applyAlignment="1">
      <alignment horizontal="right" vertical="top" wrapText="1"/>
    </xf>
    <xf numFmtId="3" fontId="5" fillId="6" borderId="7" xfId="0" applyNumberFormat="1" applyFont="1" applyFill="1" applyBorder="1" applyAlignment="1">
      <alignment horizontal="right" vertical="top" wrapText="1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showGridLines="0" workbookViewId="0">
      <selection activeCell="A1" sqref="A1"/>
    </sheetView>
  </sheetViews>
  <sheetFormatPr defaultColWidth="9" defaultRowHeight="15" outlineLevelCol="7"/>
  <cols>
    <col min="1" max="1" width="32.8571428571429" customWidth="1"/>
    <col min="2" max="4" width="9.71428571428571" customWidth="1"/>
    <col min="5" max="7" width="8.71428571428571" customWidth="1"/>
    <col min="8" max="8" width="9.71428571428571" customWidth="1"/>
  </cols>
  <sheetData>
    <row r="1" spans="1:1">
      <c r="A1" s="23" t="s">
        <v>0</v>
      </c>
    </row>
    <row r="2" spans="1:1">
      <c r="A2" s="23" t="s">
        <v>1</v>
      </c>
    </row>
    <row r="3" spans="1:1">
      <c r="A3" s="24" t="s">
        <v>2</v>
      </c>
    </row>
    <row r="4" spans="1:1">
      <c r="A4" s="24"/>
    </row>
    <row r="5" spans="1:8">
      <c r="A5" s="25"/>
      <c r="B5" s="26" t="s">
        <v>3</v>
      </c>
      <c r="C5" s="27" t="s">
        <v>1</v>
      </c>
      <c r="D5" s="28"/>
      <c r="E5" s="28"/>
      <c r="F5" s="28"/>
      <c r="G5" s="28"/>
      <c r="H5" s="29"/>
    </row>
    <row r="6" ht="56.25" spans="1:8">
      <c r="A6" s="30" t="s">
        <v>4</v>
      </c>
      <c r="B6" s="31"/>
      <c r="C6" s="32" t="s">
        <v>5</v>
      </c>
      <c r="D6" s="32" t="s">
        <v>6</v>
      </c>
      <c r="E6" s="32" t="s">
        <v>7</v>
      </c>
      <c r="F6" s="32" t="s">
        <v>8</v>
      </c>
      <c r="G6" s="32" t="s">
        <v>9</v>
      </c>
      <c r="H6" s="33" t="s">
        <v>10</v>
      </c>
    </row>
    <row r="7" spans="1:8">
      <c r="A7" s="34" t="s">
        <v>11</v>
      </c>
      <c r="B7" s="35">
        <v>7173072</v>
      </c>
      <c r="C7" s="35">
        <v>3642932</v>
      </c>
      <c r="D7" s="35">
        <v>2122038</v>
      </c>
      <c r="E7" s="35">
        <v>83161</v>
      </c>
      <c r="F7" s="35">
        <v>58063</v>
      </c>
      <c r="G7" s="35">
        <v>15391</v>
      </c>
      <c r="H7" s="36">
        <v>1251487</v>
      </c>
    </row>
    <row r="8" spans="1:8">
      <c r="A8" s="34" t="s">
        <v>12</v>
      </c>
      <c r="B8" s="35">
        <v>2082672</v>
      </c>
      <c r="C8" s="35">
        <v>1134914</v>
      </c>
      <c r="D8" s="35">
        <v>769955</v>
      </c>
      <c r="E8" s="35">
        <v>25873</v>
      </c>
      <c r="F8" s="35">
        <v>19864</v>
      </c>
      <c r="G8" s="35">
        <v>6161</v>
      </c>
      <c r="H8" s="36">
        <v>125905</v>
      </c>
    </row>
    <row r="9" spans="1:8">
      <c r="A9" s="37" t="s">
        <v>13</v>
      </c>
      <c r="B9" s="35">
        <v>1916007</v>
      </c>
      <c r="C9" s="38">
        <v>1037246</v>
      </c>
      <c r="D9" s="38">
        <v>722340</v>
      </c>
      <c r="E9" s="38">
        <v>23948</v>
      </c>
      <c r="F9" s="38">
        <v>18007</v>
      </c>
      <c r="G9" s="38">
        <v>5697</v>
      </c>
      <c r="H9" s="39">
        <v>108769</v>
      </c>
    </row>
    <row r="10" spans="1:8">
      <c r="A10" s="37" t="s">
        <v>14</v>
      </c>
      <c r="B10" s="35">
        <v>13169</v>
      </c>
      <c r="C10" s="38">
        <v>4945</v>
      </c>
      <c r="D10" s="38">
        <v>6285</v>
      </c>
      <c r="E10" s="38">
        <v>142</v>
      </c>
      <c r="F10" s="38">
        <v>80</v>
      </c>
      <c r="G10" s="38">
        <v>34</v>
      </c>
      <c r="H10" s="39">
        <v>1683</v>
      </c>
    </row>
    <row r="11" spans="1:8">
      <c r="A11" s="37" t="s">
        <v>15</v>
      </c>
      <c r="B11" s="35">
        <v>1526</v>
      </c>
      <c r="C11" s="38">
        <v>666</v>
      </c>
      <c r="D11" s="38">
        <v>611</v>
      </c>
      <c r="E11" s="38">
        <v>13</v>
      </c>
      <c r="F11" s="38">
        <v>31</v>
      </c>
      <c r="G11" s="38">
        <v>7</v>
      </c>
      <c r="H11" s="39">
        <v>198</v>
      </c>
    </row>
    <row r="12" spans="1:8">
      <c r="A12" s="37" t="s">
        <v>16</v>
      </c>
      <c r="B12" s="35">
        <v>31672</v>
      </c>
      <c r="C12" s="38">
        <v>17800</v>
      </c>
      <c r="D12" s="38">
        <v>11271</v>
      </c>
      <c r="E12" s="38">
        <v>496</v>
      </c>
      <c r="F12" s="38">
        <v>312</v>
      </c>
      <c r="G12" s="38">
        <v>151</v>
      </c>
      <c r="H12" s="39">
        <v>1642</v>
      </c>
    </row>
    <row r="13" spans="1:8">
      <c r="A13" s="37" t="s">
        <v>17</v>
      </c>
      <c r="B13" s="35">
        <v>120298</v>
      </c>
      <c r="C13" s="38">
        <v>74257</v>
      </c>
      <c r="D13" s="38">
        <v>29448</v>
      </c>
      <c r="E13" s="38">
        <v>1274</v>
      </c>
      <c r="F13" s="38">
        <v>1434</v>
      </c>
      <c r="G13" s="38">
        <v>272</v>
      </c>
      <c r="H13" s="39">
        <v>13613</v>
      </c>
    </row>
    <row r="14" spans="1:8">
      <c r="A14" s="34" t="s">
        <v>18</v>
      </c>
      <c r="B14" s="35">
        <v>3536809</v>
      </c>
      <c r="C14" s="35">
        <v>1491218</v>
      </c>
      <c r="D14" s="35">
        <v>913641</v>
      </c>
      <c r="E14" s="35">
        <v>34741</v>
      </c>
      <c r="F14" s="35">
        <v>26656</v>
      </c>
      <c r="G14" s="35">
        <v>6667</v>
      </c>
      <c r="H14" s="36">
        <v>1063886</v>
      </c>
    </row>
    <row r="15" spans="1:8">
      <c r="A15" s="37" t="s">
        <v>19</v>
      </c>
      <c r="B15" s="35">
        <v>15675</v>
      </c>
      <c r="C15" s="38">
        <v>7989</v>
      </c>
      <c r="D15" s="38">
        <v>3406</v>
      </c>
      <c r="E15" s="38">
        <v>190</v>
      </c>
      <c r="F15" s="38">
        <v>145</v>
      </c>
      <c r="G15" s="38">
        <v>32</v>
      </c>
      <c r="H15" s="39">
        <v>3913</v>
      </c>
    </row>
    <row r="16" spans="1:8">
      <c r="A16" s="37" t="s">
        <v>20</v>
      </c>
      <c r="B16" s="35">
        <v>691</v>
      </c>
      <c r="C16" s="38">
        <v>511</v>
      </c>
      <c r="D16" s="38">
        <v>113</v>
      </c>
      <c r="E16" s="38">
        <v>7</v>
      </c>
      <c r="F16" s="38">
        <v>9</v>
      </c>
      <c r="G16" s="38">
        <v>2</v>
      </c>
      <c r="H16" s="39">
        <v>49</v>
      </c>
    </row>
    <row r="17" spans="1:8">
      <c r="A17" s="37" t="s">
        <v>21</v>
      </c>
      <c r="B17" s="35">
        <v>352844</v>
      </c>
      <c r="C17" s="38">
        <v>145278</v>
      </c>
      <c r="D17" s="38">
        <v>76122</v>
      </c>
      <c r="E17" s="38">
        <v>3086</v>
      </c>
      <c r="F17" s="38">
        <v>2062</v>
      </c>
      <c r="G17" s="38">
        <v>495</v>
      </c>
      <c r="H17" s="39">
        <v>125801</v>
      </c>
    </row>
    <row r="18" spans="1:8">
      <c r="A18" s="37" t="s">
        <v>22</v>
      </c>
      <c r="B18" s="35">
        <v>84308</v>
      </c>
      <c r="C18" s="38">
        <v>44535</v>
      </c>
      <c r="D18" s="38">
        <v>19495</v>
      </c>
      <c r="E18" s="38">
        <v>838</v>
      </c>
      <c r="F18" s="38">
        <v>882</v>
      </c>
      <c r="G18" s="38">
        <v>135</v>
      </c>
      <c r="H18" s="39">
        <v>18423</v>
      </c>
    </row>
    <row r="19" spans="1:8">
      <c r="A19" s="37" t="s">
        <v>23</v>
      </c>
      <c r="B19" s="35">
        <v>663771</v>
      </c>
      <c r="C19" s="38">
        <v>282567</v>
      </c>
      <c r="D19" s="38">
        <v>182124</v>
      </c>
      <c r="E19" s="38">
        <v>6265</v>
      </c>
      <c r="F19" s="38">
        <v>4844</v>
      </c>
      <c r="G19" s="38">
        <v>840</v>
      </c>
      <c r="H19" s="39">
        <v>187131</v>
      </c>
    </row>
    <row r="20" spans="1:8">
      <c r="A20" s="37" t="s">
        <v>24</v>
      </c>
      <c r="B20" s="35">
        <v>20438</v>
      </c>
      <c r="C20" s="38">
        <v>11428</v>
      </c>
      <c r="D20" s="38">
        <v>6974</v>
      </c>
      <c r="E20" s="38">
        <v>195</v>
      </c>
      <c r="F20" s="38">
        <v>211</v>
      </c>
      <c r="G20" s="38">
        <v>41</v>
      </c>
      <c r="H20" s="39">
        <v>1589</v>
      </c>
    </row>
    <row r="21" spans="1:8">
      <c r="A21" s="37" t="s">
        <v>25</v>
      </c>
      <c r="B21" s="35">
        <v>5661</v>
      </c>
      <c r="C21" s="38">
        <v>2012</v>
      </c>
      <c r="D21" s="38">
        <v>649</v>
      </c>
      <c r="E21" s="38">
        <v>21</v>
      </c>
      <c r="F21" s="38">
        <v>126</v>
      </c>
      <c r="G21" s="38">
        <v>12</v>
      </c>
      <c r="H21" s="39">
        <v>2841</v>
      </c>
    </row>
    <row r="22" spans="1:8">
      <c r="A22" s="37" t="s">
        <v>26</v>
      </c>
      <c r="B22" s="35">
        <v>344021</v>
      </c>
      <c r="C22" s="38">
        <v>129465</v>
      </c>
      <c r="D22" s="38">
        <v>68102</v>
      </c>
      <c r="E22" s="38">
        <v>2667</v>
      </c>
      <c r="F22" s="38">
        <v>4019</v>
      </c>
      <c r="G22" s="38">
        <v>468</v>
      </c>
      <c r="H22" s="39">
        <v>139300</v>
      </c>
    </row>
    <row r="23" spans="1:8">
      <c r="A23" s="37" t="s">
        <v>27</v>
      </c>
      <c r="B23" s="35">
        <v>1556452</v>
      </c>
      <c r="C23" s="38">
        <v>670506</v>
      </c>
      <c r="D23" s="38">
        <v>388839</v>
      </c>
      <c r="E23" s="38">
        <v>15508</v>
      </c>
      <c r="F23" s="38">
        <v>10775</v>
      </c>
      <c r="G23" s="38">
        <v>2772</v>
      </c>
      <c r="H23" s="39">
        <v>468052</v>
      </c>
    </row>
    <row r="24" spans="1:8">
      <c r="A24" s="37" t="s">
        <v>28</v>
      </c>
      <c r="B24" s="35">
        <v>256851</v>
      </c>
      <c r="C24" s="38">
        <v>102745</v>
      </c>
      <c r="D24" s="38">
        <v>53514</v>
      </c>
      <c r="E24" s="38">
        <v>3123</v>
      </c>
      <c r="F24" s="38">
        <v>1585</v>
      </c>
      <c r="G24" s="38">
        <v>637</v>
      </c>
      <c r="H24" s="39">
        <v>95247</v>
      </c>
    </row>
    <row r="25" spans="1:8">
      <c r="A25" s="37" t="s">
        <v>29</v>
      </c>
      <c r="B25" s="35">
        <v>146933</v>
      </c>
      <c r="C25" s="38">
        <v>42454</v>
      </c>
      <c r="D25" s="38">
        <v>85601</v>
      </c>
      <c r="E25" s="38">
        <v>1216</v>
      </c>
      <c r="F25" s="38">
        <v>836</v>
      </c>
      <c r="G25" s="38">
        <v>729</v>
      </c>
      <c r="H25" s="39">
        <v>16097</v>
      </c>
    </row>
    <row r="26" spans="1:8">
      <c r="A26" s="37" t="s">
        <v>30</v>
      </c>
      <c r="B26" s="35">
        <v>89164</v>
      </c>
      <c r="C26" s="38">
        <v>51728</v>
      </c>
      <c r="D26" s="38">
        <v>28702</v>
      </c>
      <c r="E26" s="38">
        <v>1625</v>
      </c>
      <c r="F26" s="38">
        <v>1162</v>
      </c>
      <c r="G26" s="38">
        <v>504</v>
      </c>
      <c r="H26" s="39">
        <v>5443</v>
      </c>
    </row>
    <row r="27" spans="1:8">
      <c r="A27" s="34" t="s">
        <v>31</v>
      </c>
      <c r="B27" s="35">
        <v>1553591</v>
      </c>
      <c r="C27" s="35">
        <v>1016800</v>
      </c>
      <c r="D27" s="35">
        <v>438442</v>
      </c>
      <c r="E27" s="35">
        <v>22547</v>
      </c>
      <c r="F27" s="35">
        <v>11543</v>
      </c>
      <c r="G27" s="35">
        <v>2563</v>
      </c>
      <c r="H27" s="36">
        <v>61696</v>
      </c>
    </row>
    <row r="28" spans="1:8">
      <c r="A28" s="37" t="s">
        <v>32</v>
      </c>
      <c r="B28" s="35">
        <v>10414</v>
      </c>
      <c r="C28" s="38">
        <v>6442</v>
      </c>
      <c r="D28" s="38">
        <v>2468</v>
      </c>
      <c r="E28" s="38">
        <v>76</v>
      </c>
      <c r="F28" s="38">
        <v>117</v>
      </c>
      <c r="G28" s="38">
        <v>25</v>
      </c>
      <c r="H28" s="39">
        <v>1286</v>
      </c>
    </row>
    <row r="29" spans="1:8">
      <c r="A29" s="37" t="s">
        <v>33</v>
      </c>
      <c r="B29" s="35">
        <v>1295689</v>
      </c>
      <c r="C29" s="38">
        <v>896430</v>
      </c>
      <c r="D29" s="38">
        <v>327343</v>
      </c>
      <c r="E29" s="38">
        <v>20572</v>
      </c>
      <c r="F29" s="38">
        <v>8844</v>
      </c>
      <c r="G29" s="38">
        <v>1861</v>
      </c>
      <c r="H29" s="39">
        <v>40639</v>
      </c>
    </row>
    <row r="30" spans="1:8">
      <c r="A30" s="37" t="s">
        <v>34</v>
      </c>
      <c r="B30" s="35">
        <v>2122</v>
      </c>
      <c r="C30" s="38">
        <v>925</v>
      </c>
      <c r="D30" s="38">
        <v>442</v>
      </c>
      <c r="E30" s="38">
        <v>13</v>
      </c>
      <c r="F30" s="38">
        <v>304</v>
      </c>
      <c r="G30" s="38">
        <v>210</v>
      </c>
      <c r="H30" s="39">
        <v>228</v>
      </c>
    </row>
    <row r="31" spans="1:8">
      <c r="A31" s="37" t="s">
        <v>35</v>
      </c>
      <c r="B31" s="35">
        <v>21137</v>
      </c>
      <c r="C31" s="38">
        <v>13469</v>
      </c>
      <c r="D31" s="38">
        <v>3723</v>
      </c>
      <c r="E31" s="38">
        <v>118</v>
      </c>
      <c r="F31" s="38">
        <v>271</v>
      </c>
      <c r="G31" s="38">
        <v>29</v>
      </c>
      <c r="H31" s="39">
        <v>3527</v>
      </c>
    </row>
    <row r="32" spans="1:8">
      <c r="A32" s="37" t="s">
        <v>36</v>
      </c>
      <c r="B32" s="35">
        <v>8998</v>
      </c>
      <c r="C32" s="38">
        <v>4722</v>
      </c>
      <c r="D32" s="38">
        <v>3350</v>
      </c>
      <c r="E32" s="38">
        <v>56</v>
      </c>
      <c r="F32" s="38">
        <v>532</v>
      </c>
      <c r="G32" s="38">
        <v>42</v>
      </c>
      <c r="H32" s="39">
        <v>296</v>
      </c>
    </row>
    <row r="33" spans="1:8">
      <c r="A33" s="37" t="s">
        <v>37</v>
      </c>
      <c r="B33" s="35">
        <v>215231</v>
      </c>
      <c r="C33" s="38">
        <v>94812</v>
      </c>
      <c r="D33" s="38">
        <v>101116</v>
      </c>
      <c r="E33" s="38">
        <v>1712</v>
      </c>
      <c r="F33" s="38">
        <v>1475</v>
      </c>
      <c r="G33" s="38">
        <v>396</v>
      </c>
      <c r="H33" s="39">
        <v>15720</v>
      </c>
    </row>
    <row r="34" ht="27.95" customHeight="1" spans="1:8">
      <c r="A34" s="40" t="s">
        <v>38</v>
      </c>
      <c r="B34" s="41"/>
      <c r="C34" s="41"/>
      <c r="D34" s="41"/>
      <c r="E34" s="41"/>
      <c r="F34" s="41"/>
      <c r="G34" s="41"/>
      <c r="H34" s="41"/>
    </row>
  </sheetData>
  <mergeCells count="3">
    <mergeCell ref="C5:H5"/>
    <mergeCell ref="A34:H34"/>
    <mergeCell ref="B5:B6"/>
  </mergeCells>
  <pageMargins left="0.7" right="0.7" top="0.5" bottom="0.5" header="0.3" footer="0.3"/>
  <pageSetup paperSize="1" scale="9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abSelected="1" workbookViewId="0">
      <selection activeCell="A35" sqref="A34:A35"/>
    </sheetView>
  </sheetViews>
  <sheetFormatPr defaultColWidth="19.2857142857143" defaultRowHeight="15"/>
  <cols>
    <col min="1" max="1" width="29.7142857142857" customWidth="1"/>
    <col min="2" max="16384" width="19.2857142857143" customWidth="1"/>
  </cols>
  <sheetData>
    <row r="1" spans="1:9">
      <c r="A1" s="1" t="s">
        <v>4</v>
      </c>
      <c r="B1" s="2" t="s">
        <v>39</v>
      </c>
      <c r="C1" s="1" t="s">
        <v>40</v>
      </c>
      <c r="D1" s="1" t="s">
        <v>1</v>
      </c>
      <c r="E1" s="1"/>
      <c r="F1" s="1"/>
      <c r="G1" s="1"/>
      <c r="H1" s="1"/>
      <c r="I1" s="1"/>
    </row>
    <row r="2" ht="45" spans="1:9">
      <c r="A2" s="1"/>
      <c r="B2" s="2"/>
      <c r="C2" s="1"/>
      <c r="D2" s="2" t="s">
        <v>5</v>
      </c>
      <c r="E2" s="1" t="s">
        <v>41</v>
      </c>
      <c r="F2" s="1" t="s">
        <v>42</v>
      </c>
      <c r="G2" s="2" t="s">
        <v>8</v>
      </c>
      <c r="H2" s="1" t="s">
        <v>43</v>
      </c>
      <c r="I2" s="1" t="s">
        <v>44</v>
      </c>
    </row>
    <row r="3" spans="1:9">
      <c r="A3" s="3" t="s">
        <v>11</v>
      </c>
      <c r="B3" s="4">
        <v>7173072</v>
      </c>
      <c r="C3" s="4"/>
      <c r="D3" s="4">
        <v>3642932</v>
      </c>
      <c r="E3" s="4">
        <v>2122038</v>
      </c>
      <c r="F3" s="4">
        <v>83161</v>
      </c>
      <c r="G3" s="4">
        <v>58063</v>
      </c>
      <c r="H3" s="4">
        <v>15391</v>
      </c>
      <c r="I3" s="4">
        <v>1251487</v>
      </c>
    </row>
    <row r="4" spans="1:9">
      <c r="A4" s="3" t="s">
        <v>12</v>
      </c>
      <c r="B4" s="4">
        <v>2082672</v>
      </c>
      <c r="C4" s="5">
        <f>(B4/B3)</f>
        <v>0.290345893642222</v>
      </c>
      <c r="D4" s="4">
        <v>1134914</v>
      </c>
      <c r="E4" s="4">
        <v>769955</v>
      </c>
      <c r="F4" s="4">
        <v>25873</v>
      </c>
      <c r="G4" s="4">
        <v>19864</v>
      </c>
      <c r="H4" s="4">
        <v>6161</v>
      </c>
      <c r="I4" s="4">
        <v>125905</v>
      </c>
    </row>
    <row r="5" spans="1:9">
      <c r="A5" s="6" t="s">
        <v>13</v>
      </c>
      <c r="B5" s="7">
        <v>1916007</v>
      </c>
      <c r="C5" s="8">
        <f>B5/B4</f>
        <v>0.919975396990021</v>
      </c>
      <c r="D5" s="7">
        <v>1037246</v>
      </c>
      <c r="E5" s="7">
        <v>722340</v>
      </c>
      <c r="F5" s="7">
        <v>23948</v>
      </c>
      <c r="G5" s="7">
        <v>18007</v>
      </c>
      <c r="H5" s="7">
        <v>5697</v>
      </c>
      <c r="I5" s="7">
        <v>108769</v>
      </c>
    </row>
    <row r="6" spans="1:9">
      <c r="A6" s="9" t="s">
        <v>14</v>
      </c>
      <c r="B6" s="4">
        <v>13169</v>
      </c>
      <c r="C6" s="10">
        <f>B6/B4</f>
        <v>0.00632312721350265</v>
      </c>
      <c r="D6" s="4">
        <v>4945</v>
      </c>
      <c r="E6" s="4">
        <v>6285</v>
      </c>
      <c r="F6" s="4">
        <v>142</v>
      </c>
      <c r="G6" s="4">
        <v>80</v>
      </c>
      <c r="H6" s="4">
        <v>34</v>
      </c>
      <c r="I6" s="4">
        <v>1683</v>
      </c>
    </row>
    <row r="7" spans="1:9">
      <c r="A7" s="11" t="s">
        <v>15</v>
      </c>
      <c r="B7" s="7">
        <v>1526</v>
      </c>
      <c r="C7" s="12">
        <f>B7/B4</f>
        <v>0.000732712592285295</v>
      </c>
      <c r="D7" s="7">
        <v>666</v>
      </c>
      <c r="E7" s="7">
        <v>611</v>
      </c>
      <c r="F7" s="7">
        <v>13</v>
      </c>
      <c r="G7" s="7">
        <v>31</v>
      </c>
      <c r="H7" s="7">
        <v>7</v>
      </c>
      <c r="I7" s="7">
        <v>198</v>
      </c>
    </row>
    <row r="8" spans="1:9">
      <c r="A8" s="9" t="s">
        <v>16</v>
      </c>
      <c r="B8" s="4">
        <v>31672</v>
      </c>
      <c r="C8" s="5">
        <f>B8/B4</f>
        <v>0.0152073874330668</v>
      </c>
      <c r="D8" s="4">
        <v>17800</v>
      </c>
      <c r="E8" s="4">
        <v>11271</v>
      </c>
      <c r="F8" s="4">
        <v>496</v>
      </c>
      <c r="G8" s="4">
        <v>312</v>
      </c>
      <c r="H8" s="4">
        <v>151</v>
      </c>
      <c r="I8" s="4">
        <v>1642</v>
      </c>
    </row>
    <row r="9" spans="1:9">
      <c r="A9" s="9" t="s">
        <v>17</v>
      </c>
      <c r="B9" s="4">
        <v>120298</v>
      </c>
      <c r="C9" s="5">
        <f>B9/B4</f>
        <v>0.0577613757711248</v>
      </c>
      <c r="D9" s="4">
        <v>74257</v>
      </c>
      <c r="E9" s="4">
        <v>29448</v>
      </c>
      <c r="F9" s="4">
        <v>1274</v>
      </c>
      <c r="G9" s="4">
        <v>1434</v>
      </c>
      <c r="H9" s="4">
        <v>272</v>
      </c>
      <c r="I9" s="4">
        <v>13613</v>
      </c>
    </row>
    <row r="10" spans="1:9">
      <c r="A10" s="2" t="s">
        <v>45</v>
      </c>
      <c r="B10" s="13">
        <f>MAX(B5:B9)</f>
        <v>1916007</v>
      </c>
      <c r="C10" s="4"/>
      <c r="D10" s="13">
        <f t="shared" ref="D10:I10" si="0">MAX(D5:D9)</f>
        <v>1037246</v>
      </c>
      <c r="E10" s="13">
        <f t="shared" si="0"/>
        <v>722340</v>
      </c>
      <c r="F10" s="13">
        <f t="shared" si="0"/>
        <v>23948</v>
      </c>
      <c r="G10" s="13">
        <f t="shared" si="0"/>
        <v>18007</v>
      </c>
      <c r="H10" s="13">
        <f t="shared" si="0"/>
        <v>5697</v>
      </c>
      <c r="I10" s="13">
        <f t="shared" si="0"/>
        <v>108769</v>
      </c>
    </row>
    <row r="11" spans="1:9">
      <c r="A11" s="2" t="s">
        <v>46</v>
      </c>
      <c r="B11" s="13">
        <f>MIN(B5:B9)</f>
        <v>1526</v>
      </c>
      <c r="C11" s="4"/>
      <c r="D11" s="13">
        <f t="shared" ref="D11:I11" si="1">MIN(D5:D9)</f>
        <v>666</v>
      </c>
      <c r="E11" s="13">
        <f t="shared" si="1"/>
        <v>611</v>
      </c>
      <c r="F11" s="13">
        <f t="shared" si="1"/>
        <v>13</v>
      </c>
      <c r="G11" s="13">
        <f t="shared" si="1"/>
        <v>31</v>
      </c>
      <c r="H11" s="13">
        <f t="shared" si="1"/>
        <v>7</v>
      </c>
      <c r="I11" s="13">
        <f t="shared" si="1"/>
        <v>198</v>
      </c>
    </row>
    <row r="12" spans="1:9">
      <c r="A12" s="3" t="s">
        <v>18</v>
      </c>
      <c r="B12" s="4">
        <v>3536809</v>
      </c>
      <c r="C12" s="5">
        <f>B12/B3</f>
        <v>0.493067544839924</v>
      </c>
      <c r="D12" s="4">
        <v>1491218</v>
      </c>
      <c r="E12" s="4">
        <v>913641</v>
      </c>
      <c r="F12" s="4">
        <v>34741</v>
      </c>
      <c r="G12" s="4">
        <v>26656</v>
      </c>
      <c r="H12" s="4">
        <v>6667</v>
      </c>
      <c r="I12" s="4">
        <v>1063886</v>
      </c>
    </row>
    <row r="13" spans="1:9">
      <c r="A13" s="9" t="s">
        <v>19</v>
      </c>
      <c r="B13" s="4">
        <v>15675</v>
      </c>
      <c r="C13" s="10">
        <f>B13/B12</f>
        <v>0.0044319611265409</v>
      </c>
      <c r="D13" s="4">
        <v>7989</v>
      </c>
      <c r="E13" s="4">
        <v>3406</v>
      </c>
      <c r="F13" s="4">
        <v>190</v>
      </c>
      <c r="G13" s="4">
        <v>145</v>
      </c>
      <c r="H13" s="4">
        <v>32</v>
      </c>
      <c r="I13" s="4">
        <v>3913</v>
      </c>
    </row>
    <row r="14" spans="1:9">
      <c r="A14" s="14" t="s">
        <v>20</v>
      </c>
      <c r="B14" s="15">
        <v>691</v>
      </c>
      <c r="C14" s="16">
        <f>C13/B12</f>
        <v>1.25309597621497e-9</v>
      </c>
      <c r="D14" s="17">
        <v>511</v>
      </c>
      <c r="E14" s="15">
        <v>113</v>
      </c>
      <c r="F14" s="15">
        <v>7</v>
      </c>
      <c r="G14" s="15">
        <v>9</v>
      </c>
      <c r="H14" s="18">
        <v>2</v>
      </c>
      <c r="I14" s="15">
        <v>49</v>
      </c>
    </row>
    <row r="15" spans="1:9">
      <c r="A15" s="9" t="s">
        <v>21</v>
      </c>
      <c r="B15" s="4">
        <v>352844</v>
      </c>
      <c r="C15" s="5">
        <f>B15/B12</f>
        <v>0.0997633742732503</v>
      </c>
      <c r="D15" s="4">
        <v>145278</v>
      </c>
      <c r="E15" s="4">
        <v>76122</v>
      </c>
      <c r="F15" s="4">
        <v>3086</v>
      </c>
      <c r="G15" s="4">
        <v>2062</v>
      </c>
      <c r="H15" s="4">
        <v>495</v>
      </c>
      <c r="I15" s="4">
        <v>125801</v>
      </c>
    </row>
    <row r="16" spans="1:9">
      <c r="A16" s="9" t="s">
        <v>22</v>
      </c>
      <c r="B16" s="4">
        <v>84308</v>
      </c>
      <c r="C16" s="5">
        <f>B16/B12</f>
        <v>0.0238373064533595</v>
      </c>
      <c r="D16" s="4">
        <v>44535</v>
      </c>
      <c r="E16" s="4">
        <v>19495</v>
      </c>
      <c r="F16" s="4">
        <v>838</v>
      </c>
      <c r="G16" s="4">
        <v>882</v>
      </c>
      <c r="H16" s="4">
        <v>135</v>
      </c>
      <c r="I16" s="4">
        <v>18423</v>
      </c>
    </row>
    <row r="17" spans="1:9">
      <c r="A17" s="9" t="s">
        <v>23</v>
      </c>
      <c r="B17" s="4">
        <v>663771</v>
      </c>
      <c r="C17" s="5">
        <f>B17/B12</f>
        <v>0.18767510487561</v>
      </c>
      <c r="D17" s="4">
        <v>282567</v>
      </c>
      <c r="E17" s="4">
        <v>182124</v>
      </c>
      <c r="F17" s="4">
        <v>6265</v>
      </c>
      <c r="G17" s="4">
        <v>4844</v>
      </c>
      <c r="H17" s="4">
        <v>840</v>
      </c>
      <c r="I17" s="4">
        <v>187131</v>
      </c>
    </row>
    <row r="18" spans="1:9">
      <c r="A18" s="9" t="s">
        <v>24</v>
      </c>
      <c r="B18" s="4">
        <v>20438</v>
      </c>
      <c r="C18" s="5">
        <f>B18/B12</f>
        <v>0.00577865527937754</v>
      </c>
      <c r="D18" s="4">
        <v>11428</v>
      </c>
      <c r="E18" s="4">
        <v>6974</v>
      </c>
      <c r="F18" s="4">
        <v>195</v>
      </c>
      <c r="G18" s="4">
        <v>211</v>
      </c>
      <c r="H18" s="4">
        <v>41</v>
      </c>
      <c r="I18" s="4">
        <v>1589</v>
      </c>
    </row>
    <row r="19" spans="1:9">
      <c r="A19" s="9" t="s">
        <v>25</v>
      </c>
      <c r="B19" s="4">
        <v>5661</v>
      </c>
      <c r="C19" s="10">
        <f>B19/B12</f>
        <v>0.00160059533890578</v>
      </c>
      <c r="D19" s="4">
        <v>2012</v>
      </c>
      <c r="E19" s="4">
        <v>649</v>
      </c>
      <c r="F19" s="4">
        <v>21</v>
      </c>
      <c r="G19" s="4">
        <v>126</v>
      </c>
      <c r="H19" s="4">
        <v>12</v>
      </c>
      <c r="I19" s="4">
        <v>2841</v>
      </c>
    </row>
    <row r="20" spans="1:9">
      <c r="A20" s="9" t="s">
        <v>26</v>
      </c>
      <c r="B20" s="4">
        <v>344021</v>
      </c>
      <c r="C20" s="5">
        <f>B20/B12</f>
        <v>0.0972687527090097</v>
      </c>
      <c r="D20" s="4">
        <v>129465</v>
      </c>
      <c r="E20" s="4">
        <v>68102</v>
      </c>
      <c r="F20" s="4">
        <v>2667</v>
      </c>
      <c r="G20" s="4">
        <v>4019</v>
      </c>
      <c r="H20" s="4">
        <v>468</v>
      </c>
      <c r="I20" s="4">
        <v>139300</v>
      </c>
    </row>
    <row r="21" spans="1:9">
      <c r="A21" s="19" t="s">
        <v>27</v>
      </c>
      <c r="B21" s="20">
        <v>1556452</v>
      </c>
      <c r="C21" s="21">
        <f>B21/B12</f>
        <v>0.440072392939511</v>
      </c>
      <c r="D21" s="17">
        <v>670506</v>
      </c>
      <c r="E21" s="20">
        <v>388839</v>
      </c>
      <c r="F21" s="20">
        <v>15508</v>
      </c>
      <c r="G21" s="20">
        <v>10775</v>
      </c>
      <c r="H21" s="18">
        <v>2772</v>
      </c>
      <c r="I21" s="20">
        <v>468052</v>
      </c>
    </row>
    <row r="22" spans="1:9">
      <c r="A22" s="9" t="s">
        <v>28</v>
      </c>
      <c r="B22" s="4">
        <v>256851</v>
      </c>
      <c r="C22" s="5">
        <f>B22/B12</f>
        <v>0.072622242252833</v>
      </c>
      <c r="D22" s="4">
        <v>102745</v>
      </c>
      <c r="E22" s="4">
        <v>53514</v>
      </c>
      <c r="F22" s="4">
        <v>3123</v>
      </c>
      <c r="G22" s="4">
        <v>1585</v>
      </c>
      <c r="H22" s="4">
        <v>637</v>
      </c>
      <c r="I22" s="4">
        <v>95247</v>
      </c>
    </row>
    <row r="23" spans="1:9">
      <c r="A23" s="9" t="s">
        <v>29</v>
      </c>
      <c r="B23" s="4">
        <v>146933</v>
      </c>
      <c r="C23" s="5">
        <f>B23/B12</f>
        <v>0.0415439454038937</v>
      </c>
      <c r="D23" s="4">
        <v>42454</v>
      </c>
      <c r="E23" s="4">
        <v>85601</v>
      </c>
      <c r="F23" s="4">
        <v>1216</v>
      </c>
      <c r="G23" s="4">
        <v>836</v>
      </c>
      <c r="H23" s="4">
        <v>729</v>
      </c>
      <c r="I23" s="4">
        <v>16097</v>
      </c>
    </row>
    <row r="24" spans="1:9">
      <c r="A24" s="9" t="s">
        <v>30</v>
      </c>
      <c r="B24" s="4">
        <v>89164</v>
      </c>
      <c r="C24" s="5">
        <f>B24/B12</f>
        <v>0.0252102954951766</v>
      </c>
      <c r="D24" s="4">
        <v>51728</v>
      </c>
      <c r="E24" s="4">
        <v>28702</v>
      </c>
      <c r="F24" s="4">
        <v>1625</v>
      </c>
      <c r="G24" s="4">
        <v>1162</v>
      </c>
      <c r="H24" s="4">
        <v>504</v>
      </c>
      <c r="I24" s="4">
        <v>5443</v>
      </c>
    </row>
    <row r="25" spans="1:9">
      <c r="A25" s="2" t="s">
        <v>45</v>
      </c>
      <c r="B25" s="13">
        <f>MAX(B13:B24)</f>
        <v>1556452</v>
      </c>
      <c r="C25" s="5"/>
      <c r="D25" s="13">
        <f t="shared" ref="D25:I25" si="2">MAX(D13:D24)</f>
        <v>670506</v>
      </c>
      <c r="E25" s="13">
        <f t="shared" si="2"/>
        <v>388839</v>
      </c>
      <c r="F25" s="13">
        <f t="shared" si="2"/>
        <v>15508</v>
      </c>
      <c r="G25" s="13">
        <f t="shared" si="2"/>
        <v>10775</v>
      </c>
      <c r="H25" s="13">
        <f t="shared" si="2"/>
        <v>2772</v>
      </c>
      <c r="I25" s="13">
        <f t="shared" si="2"/>
        <v>468052</v>
      </c>
    </row>
    <row r="26" spans="1:9">
      <c r="A26" s="2" t="s">
        <v>46</v>
      </c>
      <c r="B26" s="13">
        <f>MIN(B13:B24)</f>
        <v>691</v>
      </c>
      <c r="C26" s="5"/>
      <c r="D26" s="13">
        <f t="shared" ref="D26:I26" si="3">MIN(D13:D24)</f>
        <v>511</v>
      </c>
      <c r="E26" s="13">
        <f t="shared" si="3"/>
        <v>113</v>
      </c>
      <c r="F26" s="13">
        <f t="shared" si="3"/>
        <v>7</v>
      </c>
      <c r="G26" s="13">
        <f t="shared" si="3"/>
        <v>9</v>
      </c>
      <c r="H26" s="13">
        <f t="shared" si="3"/>
        <v>2</v>
      </c>
      <c r="I26" s="13">
        <f t="shared" si="3"/>
        <v>49</v>
      </c>
    </row>
    <row r="27" spans="1:9">
      <c r="A27" s="3" t="s">
        <v>31</v>
      </c>
      <c r="B27" s="4">
        <v>1553591</v>
      </c>
      <c r="C27" s="5">
        <f>B27/B3</f>
        <v>0.216586561517855</v>
      </c>
      <c r="D27" s="4">
        <v>1016800</v>
      </c>
      <c r="E27" s="4">
        <v>438442</v>
      </c>
      <c r="F27" s="4">
        <v>22547</v>
      </c>
      <c r="G27" s="4">
        <v>11543</v>
      </c>
      <c r="H27" s="4">
        <v>2563</v>
      </c>
      <c r="I27" s="4">
        <v>61696</v>
      </c>
    </row>
    <row r="28" spans="1:9">
      <c r="A28" s="6" t="s">
        <v>32</v>
      </c>
      <c r="B28" s="4">
        <v>10414</v>
      </c>
      <c r="C28" s="5">
        <f>B28/B27</f>
        <v>0.00670317992315867</v>
      </c>
      <c r="D28" s="4">
        <v>6442</v>
      </c>
      <c r="E28" s="4">
        <v>2468</v>
      </c>
      <c r="F28" s="4">
        <v>76</v>
      </c>
      <c r="G28" s="7">
        <v>117</v>
      </c>
      <c r="H28" s="7">
        <v>25</v>
      </c>
      <c r="I28" s="4">
        <v>1286</v>
      </c>
    </row>
    <row r="29" spans="1:9">
      <c r="A29" s="6" t="s">
        <v>33</v>
      </c>
      <c r="B29" s="7">
        <v>1295689</v>
      </c>
      <c r="C29" s="8">
        <f>B29/B27</f>
        <v>0.833996206208713</v>
      </c>
      <c r="D29" s="7">
        <v>896430</v>
      </c>
      <c r="E29" s="7">
        <v>327343</v>
      </c>
      <c r="F29" s="7">
        <v>20572</v>
      </c>
      <c r="G29" s="7">
        <v>8844</v>
      </c>
      <c r="H29" s="7">
        <v>1861</v>
      </c>
      <c r="I29" s="7">
        <v>40639</v>
      </c>
    </row>
    <row r="30" spans="1:9">
      <c r="A30" s="6" t="s">
        <v>34</v>
      </c>
      <c r="B30" s="7">
        <v>2122</v>
      </c>
      <c r="C30" s="12">
        <f>B30/B27</f>
        <v>0.00136586785067627</v>
      </c>
      <c r="D30" s="7">
        <v>925</v>
      </c>
      <c r="E30" s="7">
        <v>442</v>
      </c>
      <c r="F30" s="7">
        <v>13</v>
      </c>
      <c r="G30" s="4">
        <v>304</v>
      </c>
      <c r="H30" s="4">
        <v>210</v>
      </c>
      <c r="I30" s="7">
        <v>228</v>
      </c>
    </row>
    <row r="31" spans="1:9">
      <c r="A31" s="9" t="s">
        <v>35</v>
      </c>
      <c r="B31" s="4">
        <v>21137</v>
      </c>
      <c r="C31" s="5">
        <f>B31/B27</f>
        <v>0.0136052538924337</v>
      </c>
      <c r="D31" s="4">
        <v>13469</v>
      </c>
      <c r="E31" s="4">
        <v>3723</v>
      </c>
      <c r="F31" s="4">
        <v>118</v>
      </c>
      <c r="G31" s="4">
        <v>271</v>
      </c>
      <c r="H31" s="4">
        <v>29</v>
      </c>
      <c r="I31" s="4">
        <v>3527</v>
      </c>
    </row>
    <row r="32" spans="1:9">
      <c r="A32" s="9" t="s">
        <v>36</v>
      </c>
      <c r="B32" s="4">
        <v>8998</v>
      </c>
      <c r="C32" s="5">
        <f>B32/B27</f>
        <v>0.00579174312930495</v>
      </c>
      <c r="D32" s="4">
        <v>4722</v>
      </c>
      <c r="E32" s="4">
        <v>3350</v>
      </c>
      <c r="F32" s="4">
        <v>56</v>
      </c>
      <c r="G32" s="4">
        <v>532</v>
      </c>
      <c r="H32" s="4">
        <v>42</v>
      </c>
      <c r="I32" s="4">
        <v>296</v>
      </c>
    </row>
    <row r="33" spans="1:9">
      <c r="A33" s="6" t="s">
        <v>37</v>
      </c>
      <c r="B33" s="4">
        <v>215231</v>
      </c>
      <c r="C33" s="8">
        <f>B33/B27</f>
        <v>0.138537748995714</v>
      </c>
      <c r="D33" s="4">
        <v>94812</v>
      </c>
      <c r="E33" s="4">
        <v>101116</v>
      </c>
      <c r="F33" s="4">
        <v>1712</v>
      </c>
      <c r="G33" s="4">
        <v>1475</v>
      </c>
      <c r="H33" s="4">
        <v>396</v>
      </c>
      <c r="I33" s="4">
        <v>15720</v>
      </c>
    </row>
    <row r="34" spans="1:9">
      <c r="A34" s="22" t="s">
        <v>45</v>
      </c>
      <c r="B34" s="13">
        <f>MAX(B28:B33)</f>
        <v>1295689</v>
      </c>
      <c r="D34" s="13">
        <f t="shared" ref="D34:I34" si="4">MAX(D28:D33)</f>
        <v>896430</v>
      </c>
      <c r="E34" s="13">
        <f t="shared" si="4"/>
        <v>327343</v>
      </c>
      <c r="F34" s="13">
        <f t="shared" si="4"/>
        <v>20572</v>
      </c>
      <c r="G34" s="13">
        <f t="shared" si="4"/>
        <v>8844</v>
      </c>
      <c r="H34" s="13">
        <f t="shared" si="4"/>
        <v>1861</v>
      </c>
      <c r="I34" s="13">
        <f t="shared" si="4"/>
        <v>40639</v>
      </c>
    </row>
    <row r="35" spans="1:9">
      <c r="A35" s="22" t="s">
        <v>46</v>
      </c>
      <c r="B35" s="13">
        <f>MIN(B28:B33)</f>
        <v>2122</v>
      </c>
      <c r="D35" s="13">
        <f t="shared" ref="D35:I35" si="5">MIN(D28:D33)</f>
        <v>925</v>
      </c>
      <c r="E35" s="13">
        <f t="shared" si="5"/>
        <v>442</v>
      </c>
      <c r="F35" s="13">
        <f t="shared" si="5"/>
        <v>13</v>
      </c>
      <c r="G35" s="13">
        <f t="shared" si="5"/>
        <v>117</v>
      </c>
      <c r="H35" s="13">
        <f t="shared" si="5"/>
        <v>25</v>
      </c>
      <c r="I35" s="13">
        <f t="shared" si="5"/>
        <v>228</v>
      </c>
    </row>
  </sheetData>
  <mergeCells count="4">
    <mergeCell ref="D1:I1"/>
    <mergeCell ref="A1:A2"/>
    <mergeCell ref="B1:B2"/>
    <mergeCell ref="C1:C2"/>
  </mergeCells>
  <pageMargins left="0.75" right="0.75" top="1" bottom="1" header="0.5" footer="0.5"/>
  <headerFooter/>
  <ignoredErrors>
    <ignoredError sqref="B10:B11 D10:I11 B25:B26 D25:I26 B34:B35 D34:I3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NIBRS 2020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25191</cp:lastModifiedBy>
  <dcterms:created xsi:type="dcterms:W3CDTF">2021-05-18T17:29:00Z</dcterms:created>
  <dcterms:modified xsi:type="dcterms:W3CDTF">2022-11-03T12:05:55Z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1033-11.2.0.11380</vt:lpwstr>
  </property>
  <property fmtid="{D5CDD505-2E9C-101B-9397-08002B2CF9AE}" pid="3" name="ICV">
    <vt:lpwstr>1B9FBACD31494D099B7D11D2AB28292E</vt:lpwstr>
  </property>
</Properties>
</file>