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8415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<sst xmlns="http://schemas.openxmlformats.org/spreadsheetml/2006/main" count="34" uniqueCount="30">
  <si>
    <t>Crime Against of Property-Larceny/Theft Offenses</t>
  </si>
  <si>
    <t>Age Category Percentage</t>
  </si>
  <si>
    <t>Adult</t>
  </si>
  <si>
    <t>Juvenile</t>
  </si>
  <si>
    <t>Unknown Age</t>
  </si>
  <si>
    <t>Age</t>
  </si>
  <si>
    <t>10 and Under</t>
  </si>
  <si>
    <t>11 - 15</t>
  </si>
  <si>
    <t>16 - 20</t>
  </si>
  <si>
    <t>21 -25</t>
  </si>
  <si>
    <t>26 - 30</t>
  </si>
  <si>
    <t>31 - 35</t>
  </si>
  <si>
    <t>36 - 40</t>
  </si>
  <si>
    <t>41 - 45</t>
  </si>
  <si>
    <t>46 - 50</t>
  </si>
  <si>
    <t>51 - 55</t>
  </si>
  <si>
    <t>56 - 60</t>
  </si>
  <si>
    <t>61 - 65</t>
  </si>
  <si>
    <t>66 - Over</t>
  </si>
  <si>
    <t>Race</t>
  </si>
  <si>
    <t>White</t>
  </si>
  <si>
    <t>Black or African American</t>
  </si>
  <si>
    <t>American Indian or Alaska Native</t>
  </si>
  <si>
    <t>Asian</t>
  </si>
  <si>
    <t>Native Hawaiian or Other Pacific Islanders</t>
  </si>
  <si>
    <t>Unknown Race</t>
  </si>
  <si>
    <t>Sex</t>
  </si>
  <si>
    <t>Male</t>
  </si>
  <si>
    <t>Female</t>
  </si>
  <si>
    <t>Unknown Sex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</si>
</sst>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6" applyBorder="1" applyAlignment="1">
      <alignment horizontal="center" vertical="center"/>
    </xf>
    <xf numFmtId="0" fontId="0" fillId="2" borderId="0" xfId="0" applyFill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0" fontId="0" fillId="0" borderId="1" xfId="6" applyNumberFormat="1" applyBorder="1" applyAlignment="1">
      <alignment horizontal="center" vertical="center"/>
    </xf>
    <xf numFmtId="9" fontId="0" fillId="2" borderId="0" xfId="0" applyNumberFormat="1" applyFill="1">
      <alignment vertical="center"/>
    </xf>
    <xf numFmtId="10" fontId="0" fillId="0" borderId="0" xfId="0" applyNumberFormat="1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/>
              <a:t>Age Category Percentage</a:t>
            </a:r>
            <a:endParaRPr b="0"/>
          </a:p>
        </c:rich>
      </c:tx>
      <c:layout>
        <c:manualLayout>
          <c:xMode val="edge"/>
          <c:yMode val="edge"/>
          <c:x val="0.222774641332282"/>
          <c:y val="0.026417525773195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Age Category Percentage</c:v>
                </c:pt>
              </c:strCache>
            </c:strRef>
          </c:tx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Sheet1!$A$2:$A$4</c:f>
              <c:strCache>
                <c:ptCount val="3"/>
                <c:pt idx="0">
                  <c:v>Adult</c:v>
                </c:pt>
                <c:pt idx="1">
                  <c:v>Juvenile</c:v>
                </c:pt>
                <c:pt idx="2">
                  <c:v>Unknown Age</c:v>
                </c:pt>
              </c:strCache>
            </c:strRef>
          </c:cat>
          <c:val>
            <c:numRef>
              <c:f>Sheet1!$B$2:$B$4</c:f>
              <c:numCache>
                <c:formatCode>0%</c:formatCode>
                <c:ptCount val="3"/>
                <c:pt idx="0">
                  <c:v>0.609910874219057</c:v>
                </c:pt>
                <c:pt idx="1">
                  <c:v>0.0532396758782153</c:v>
                </c:pt>
                <c:pt idx="2">
                  <c:v>0.336849449902727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752686213804"/>
          <c:y val="0.233676975945017"/>
          <c:w val="0.240393370970679"/>
          <c:h val="0.49484536082474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3057335873896"/>
          <c:y val="0.009946949602122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Sheet1!$B$6</c:f>
              <c:strCache>
                <c:ptCount val="1"/>
                <c:pt idx="0">
                  <c:v>Age</c:v>
                </c:pt>
              </c:strCache>
            </c:strRef>
          </c:tx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206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3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Sheet1!$A$7:$A$20</c:f>
              <c:strCache>
                <c:ptCount val="14"/>
                <c:pt idx="0" c:formatCode="@">
                  <c:v>10 and Under</c:v>
                </c:pt>
                <c:pt idx="1" c:formatCode="@">
                  <c:v>11 - 15</c:v>
                </c:pt>
                <c:pt idx="2" c:formatCode="@">
                  <c:v>16 - 20</c:v>
                </c:pt>
                <c:pt idx="3" c:formatCode="@">
                  <c:v>21 -25</c:v>
                </c:pt>
                <c:pt idx="4" c:formatCode="@">
                  <c:v>26 - 30</c:v>
                </c:pt>
                <c:pt idx="5" c:formatCode="@">
                  <c:v>31 - 35</c:v>
                </c:pt>
                <c:pt idx="6" c:formatCode="@">
                  <c:v>36 - 40</c:v>
                </c:pt>
                <c:pt idx="7" c:formatCode="@">
                  <c:v>41 - 45</c:v>
                </c:pt>
                <c:pt idx="8" c:formatCode="@">
                  <c:v>46 - 50</c:v>
                </c:pt>
                <c:pt idx="9" c:formatCode="@">
                  <c:v>51 - 55</c:v>
                </c:pt>
                <c:pt idx="10" c:formatCode="@">
                  <c:v>56 - 60</c:v>
                </c:pt>
                <c:pt idx="11" c:formatCode="@">
                  <c:v>61 - 65</c:v>
                </c:pt>
                <c:pt idx="12" c:formatCode="@">
                  <c:v>66 - Over</c:v>
                </c:pt>
                <c:pt idx="13" c:formatCode="@">
                  <c:v>Unknown Age</c:v>
                </c:pt>
              </c:strCache>
            </c:strRef>
          </c:cat>
          <c:val>
            <c:numRef>
              <c:f>Sheet1!$B$7:$B$20</c:f>
              <c:numCache>
                <c:formatCode>0.00%</c:formatCode>
                <c:ptCount val="14"/>
                <c:pt idx="0">
                  <c:v>0.00188377155222262</c:v>
                </c:pt>
                <c:pt idx="1" c:formatCode="0%">
                  <c:v>0.0245025224035177</c:v>
                </c:pt>
                <c:pt idx="2" c:formatCode="0%">
                  <c:v>0.0844780308033913</c:v>
                </c:pt>
                <c:pt idx="3" c:formatCode="0%">
                  <c:v>0.0960659242944852</c:v>
                </c:pt>
                <c:pt idx="4" c:formatCode="0%">
                  <c:v>0.106119559099799</c:v>
                </c:pt>
                <c:pt idx="5" c:formatCode="0%">
                  <c:v>0.0979843901385973</c:v>
                </c:pt>
                <c:pt idx="6" c:formatCode="0%">
                  <c:v>0.0792796694019475</c:v>
                </c:pt>
                <c:pt idx="7" c:formatCode="0%">
                  <c:v>0.0533386188587891</c:v>
                </c:pt>
                <c:pt idx="8" c:formatCode="0%">
                  <c:v>0.0420000102797902</c:v>
                </c:pt>
                <c:pt idx="9" c:formatCode="0%">
                  <c:v>0.0297285107410958</c:v>
                </c:pt>
                <c:pt idx="10" c:formatCode="0%">
                  <c:v>0.029045547180382</c:v>
                </c:pt>
                <c:pt idx="11">
                  <c:v>0.00993541721813458</c:v>
                </c:pt>
                <c:pt idx="12">
                  <c:v>0.00878857812512047</c:v>
                </c:pt>
                <c:pt idx="13" c:formatCode="0%">
                  <c:v>0.336849449902727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097522951672"/>
          <c:y val="0.0795755968169761"/>
          <c:w val="0.210116057509094"/>
          <c:h val="0.8458222811671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Sheet1!$B$22</c:f>
              <c:strCache>
                <c:ptCount val="1"/>
                <c:pt idx="0">
                  <c:v>Race</c:v>
                </c:pt>
              </c:strCache>
            </c:strRef>
          </c:tx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Sheet1!$A$23:$A$28</c:f>
              <c:strCache>
                <c:ptCount val="6"/>
                <c:pt idx="0" c:formatCode="@">
                  <c:v>White</c:v>
                </c:pt>
                <c:pt idx="1" c:formatCode="@">
                  <c:v>Black or African American</c:v>
                </c:pt>
                <c:pt idx="2" c:formatCode="@">
                  <c:v>American Indian or Alaska Native</c:v>
                </c:pt>
                <c:pt idx="3" c:formatCode="@">
                  <c:v>Asian</c:v>
                </c:pt>
                <c:pt idx="4" c:formatCode="@">
                  <c:v>Native Hawaiian or Other Pacific Islanders</c:v>
                </c:pt>
                <c:pt idx="5" c:formatCode="@">
                  <c:v>Unknown Race</c:v>
                </c:pt>
              </c:strCache>
            </c:strRef>
          </c:cat>
          <c:val>
            <c:numRef>
              <c:f>Sheet1!$B$23:$B$28</c:f>
              <c:numCache>
                <c:formatCode>0%</c:formatCode>
                <c:ptCount val="6"/>
                <c:pt idx="0">
                  <c:v>0.430791312549311</c:v>
                </c:pt>
                <c:pt idx="1">
                  <c:v>0.249823958593005</c:v>
                </c:pt>
                <c:pt idx="2">
                  <c:v>0.00996368664115565</c:v>
                </c:pt>
                <c:pt idx="3">
                  <c:v>0.00692279620572944</c:v>
                </c:pt>
                <c:pt idx="4" c:formatCode="0.00%">
                  <c:v>0.0017809736503278</c:v>
                </c:pt>
                <c:pt idx="5">
                  <c:v>0.300717272360471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366100469823"/>
          <c:y val="0.16211588426738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9131944444444"/>
          <c:y val="0.0083682008368200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Sheet1!$B$30</c:f>
              <c:strCache>
                <c:ptCount val="1"/>
                <c:pt idx="0">
                  <c:v>Sex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Sheet1!$A$31:$A$33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Unknown Sex</c:v>
                </c:pt>
              </c:strCache>
            </c:strRef>
          </c:cat>
          <c:val>
            <c:numRef>
              <c:f>Sheet1!$B$31:$B$33</c:f>
              <c:numCache>
                <c:formatCode>0%</c:formatCode>
                <c:ptCount val="3"/>
                <c:pt idx="0">
                  <c:v>0.488544458807596</c:v>
                </c:pt>
                <c:pt idx="1">
                  <c:v>0.251653761246733</c:v>
                </c:pt>
                <c:pt idx="2">
                  <c:v>0.259801779945671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777875</xdr:colOff>
      <xdr:row>0</xdr:row>
      <xdr:rowOff>63500</xdr:rowOff>
    </xdr:from>
    <xdr:to>
      <xdr:col>8</xdr:col>
      <xdr:colOff>416560</xdr:colOff>
      <xdr:row>12</xdr:row>
      <xdr:rowOff>139065</xdr:rowOff>
    </xdr:to>
    <xdr:graphicFrame>
      <xdr:nvGraphicFramePr>
        <xdr:cNvPr id="2" name="Chart 1"/>
        <xdr:cNvGraphicFramePr/>
      </xdr:nvGraphicFramePr>
      <xdr:xfrm>
        <a:off x="5864225" y="63500"/>
        <a:ext cx="3534410" cy="2361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114935</xdr:colOff>
      <xdr:row>0</xdr:row>
      <xdr:rowOff>9525</xdr:rowOff>
    </xdr:from>
    <xdr:to>
      <xdr:col>15</xdr:col>
      <xdr:colOff>236855</xdr:colOff>
      <xdr:row>12</xdr:row>
      <xdr:rowOff>105410</xdr:rowOff>
    </xdr:to>
    <xdr:graphicFrame>
      <xdr:nvGraphicFramePr>
        <xdr:cNvPr id="3" name="Chart 2"/>
        <xdr:cNvGraphicFramePr/>
      </xdr:nvGraphicFramePr>
      <xdr:xfrm>
        <a:off x="9706610" y="9525"/>
        <a:ext cx="3779520" cy="2381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762635</xdr:colOff>
      <xdr:row>13</xdr:row>
      <xdr:rowOff>169545</xdr:rowOff>
    </xdr:from>
    <xdr:to>
      <xdr:col>8</xdr:col>
      <xdr:colOff>381000</xdr:colOff>
      <xdr:row>26</xdr:row>
      <xdr:rowOff>45085</xdr:rowOff>
    </xdr:to>
    <xdr:graphicFrame>
      <xdr:nvGraphicFramePr>
        <xdr:cNvPr id="4" name="Chart 3"/>
        <xdr:cNvGraphicFramePr/>
      </xdr:nvGraphicFramePr>
      <xdr:xfrm>
        <a:off x="5848985" y="2646045"/>
        <a:ext cx="3514090" cy="235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114300</xdr:colOff>
      <xdr:row>13</xdr:row>
      <xdr:rowOff>130810</xdr:rowOff>
    </xdr:from>
    <xdr:to>
      <xdr:col>15</xdr:col>
      <xdr:colOff>285750</xdr:colOff>
      <xdr:row>25</xdr:row>
      <xdr:rowOff>158750</xdr:rowOff>
    </xdr:to>
    <xdr:graphicFrame>
      <xdr:nvGraphicFramePr>
        <xdr:cNvPr id="5" name="Chart 4"/>
        <xdr:cNvGraphicFramePr/>
      </xdr:nvGraphicFramePr>
      <xdr:xfrm>
        <a:off x="9705975" y="2607310"/>
        <a:ext cx="3829050" cy="2313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25191\Documents\For%20Github\Offenders\Offenders_Adult_and_Juvenile_Age_Category_by_Offense_Category_2020.x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25191\Documents\For%20Github\Offenders\Offenders_Age_by_Offense_Category_2020.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25191\Documents\For%20Github\Offenders\Offenders_Race_by_Offense_Category_2020.xl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25191\Documents\For%20Github\Offenders\Offenders_Sex_by_Offense_Category_2020.x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IBRS 2020"/>
      <sheetName val="Sheet1"/>
    </sheetNames>
    <sheetDataSet>
      <sheetData sheetId="0"/>
      <sheetData sheetId="1">
        <row r="21">
          <cell r="B21">
            <v>1556452</v>
          </cell>
        </row>
        <row r="21">
          <cell r="D21">
            <v>949297</v>
          </cell>
          <cell r="E21">
            <v>82865</v>
          </cell>
          <cell r="F21">
            <v>524290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IBRS 2020"/>
      <sheetName val="Sheet1"/>
    </sheetNames>
    <sheetDataSet>
      <sheetData sheetId="0"/>
      <sheetData sheetId="1">
        <row r="21">
          <cell r="B21">
            <v>1556452</v>
          </cell>
        </row>
        <row r="21">
          <cell r="D21">
            <v>2932</v>
          </cell>
          <cell r="E21">
            <v>38137</v>
          </cell>
          <cell r="F21">
            <v>131486</v>
          </cell>
          <cell r="G21">
            <v>149522</v>
          </cell>
          <cell r="H21">
            <v>165170</v>
          </cell>
          <cell r="I21">
            <v>152508</v>
          </cell>
          <cell r="J21">
            <v>123395</v>
          </cell>
          <cell r="K21">
            <v>83019</v>
          </cell>
          <cell r="L21">
            <v>65371</v>
          </cell>
          <cell r="M21">
            <v>46271</v>
          </cell>
          <cell r="N21">
            <v>45208</v>
          </cell>
          <cell r="O21">
            <v>15464</v>
          </cell>
          <cell r="P21">
            <v>13679</v>
          </cell>
          <cell r="Q21">
            <v>524290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NIBRS 2020"/>
      <sheetName val="Sheet1"/>
    </sheetNames>
    <sheetDataSet>
      <sheetData sheetId="0"/>
      <sheetData sheetId="1">
        <row r="21">
          <cell r="B21">
            <v>1556452</v>
          </cell>
        </row>
        <row r="21">
          <cell r="D21">
            <v>670506</v>
          </cell>
          <cell r="E21">
            <v>388839</v>
          </cell>
          <cell r="F21">
            <v>15508</v>
          </cell>
          <cell r="G21">
            <v>10775</v>
          </cell>
          <cell r="H21">
            <v>2772</v>
          </cell>
          <cell r="I21">
            <v>468052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NIBRS 2020"/>
      <sheetName val="Sheet1"/>
    </sheetNames>
    <sheetDataSet>
      <sheetData sheetId="0"/>
      <sheetData sheetId="1">
        <row r="21">
          <cell r="B21">
            <v>1556452</v>
          </cell>
        </row>
        <row r="21">
          <cell r="D21">
            <v>760396</v>
          </cell>
          <cell r="E21">
            <v>391687</v>
          </cell>
          <cell r="F21">
            <v>404369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showGridLines="0" tabSelected="1" workbookViewId="0">
      <selection activeCell="C3" sqref="C3"/>
    </sheetView>
  </sheetViews>
  <sheetFormatPr defaultColWidth="9.14285714285714" defaultRowHeight="15" outlineLevelCol="3"/>
  <cols>
    <col min="1" max="1" width="45.5714285714286" customWidth="1"/>
    <col min="2" max="2" width="30.7142857142857" customWidth="1"/>
    <col min="3" max="3" width="12.7142857142857" customWidth="1"/>
  </cols>
  <sheetData>
    <row r="1" spans="1:3">
      <c r="A1" s="1" t="s">
        <v>0</v>
      </c>
      <c r="B1" s="1" t="s">
        <v>1</v>
      </c>
      <c r="C1" s="2"/>
    </row>
    <row r="2" spans="1:2">
      <c r="A2" s="3" t="s">
        <v>2</v>
      </c>
      <c r="B2" s="4">
        <f>[1]Sheet1!$D$21/[1]Sheet1!$B$21</f>
        <v>0.609910874219057</v>
      </c>
    </row>
    <row r="3" spans="1:2">
      <c r="A3" s="3" t="s">
        <v>3</v>
      </c>
      <c r="B3" s="4">
        <f>[1]Sheet1!$E$21/[1]Sheet1!$B$21</f>
        <v>0.0532396758782153</v>
      </c>
    </row>
    <row r="4" spans="1:2">
      <c r="A4" s="3" t="s">
        <v>4</v>
      </c>
      <c r="B4" s="4">
        <f>[1]Sheet1!$F$21/[1]Sheet1!$B$21</f>
        <v>0.336849449902727</v>
      </c>
    </row>
    <row r="5" spans="1:2">
      <c r="A5" s="5"/>
      <c r="B5" s="5"/>
    </row>
    <row r="6" spans="1:2">
      <c r="A6" s="6" t="s">
        <v>0</v>
      </c>
      <c r="B6" s="1" t="s">
        <v>5</v>
      </c>
    </row>
    <row r="7" spans="1:2">
      <c r="A7" s="7" t="s">
        <v>6</v>
      </c>
      <c r="B7" s="8">
        <f>[2]Sheet1!$D$21/[2]Sheet1!$B$21</f>
        <v>0.00188377155222262</v>
      </c>
    </row>
    <row r="8" spans="1:2">
      <c r="A8" s="7" t="s">
        <v>7</v>
      </c>
      <c r="B8" s="4">
        <f>[2]Sheet1!$E$21/[2]Sheet1!$B$21</f>
        <v>0.0245025224035177</v>
      </c>
    </row>
    <row r="9" spans="1:2">
      <c r="A9" s="7" t="s">
        <v>8</v>
      </c>
      <c r="B9" s="4">
        <f>[2]Sheet1!$F$21/[2]Sheet1!$B$21</f>
        <v>0.0844780308033913</v>
      </c>
    </row>
    <row r="10" spans="1:2">
      <c r="A10" s="7" t="s">
        <v>9</v>
      </c>
      <c r="B10" s="4">
        <f>[2]Sheet1!$G$21/[2]Sheet1!$B$21</f>
        <v>0.0960659242944852</v>
      </c>
    </row>
    <row r="11" spans="1:2">
      <c r="A11" s="7" t="s">
        <v>10</v>
      </c>
      <c r="B11" s="4">
        <f>[2]Sheet1!$H$21/[2]Sheet1!$B$21</f>
        <v>0.106119559099799</v>
      </c>
    </row>
    <row r="12" spans="1:2">
      <c r="A12" s="7" t="s">
        <v>11</v>
      </c>
      <c r="B12" s="4">
        <f>[2]Sheet1!I21/[2]Sheet1!$B$21</f>
        <v>0.0979843901385973</v>
      </c>
    </row>
    <row r="13" spans="1:2">
      <c r="A13" s="7" t="s">
        <v>12</v>
      </c>
      <c r="B13" s="4">
        <f>[2]Sheet1!$J$21/[2]Sheet1!$B$21</f>
        <v>0.0792796694019475</v>
      </c>
    </row>
    <row r="14" spans="1:2">
      <c r="A14" s="7" t="s">
        <v>13</v>
      </c>
      <c r="B14" s="4">
        <f>[2]Sheet1!$K$21/[2]Sheet1!$B$21</f>
        <v>0.0533386188587891</v>
      </c>
    </row>
    <row r="15" spans="1:2">
      <c r="A15" s="7" t="s">
        <v>14</v>
      </c>
      <c r="B15" s="4">
        <f>[2]Sheet1!$L$21/[2]Sheet1!$B$21</f>
        <v>0.0420000102797902</v>
      </c>
    </row>
    <row r="16" spans="1:2">
      <c r="A16" s="7" t="s">
        <v>15</v>
      </c>
      <c r="B16" s="4">
        <f>[2]Sheet1!$M$21/[2]Sheet1!$B$21</f>
        <v>0.0297285107410958</v>
      </c>
    </row>
    <row r="17" spans="1:2">
      <c r="A17" s="7" t="s">
        <v>16</v>
      </c>
      <c r="B17" s="4">
        <f>[2]Sheet1!$N$21/[2]Sheet1!$B$21</f>
        <v>0.029045547180382</v>
      </c>
    </row>
    <row r="18" spans="1:2">
      <c r="A18" s="7" t="s">
        <v>17</v>
      </c>
      <c r="B18" s="8">
        <f>[2]Sheet1!$O$21/[2]Sheet1!$B$21</f>
        <v>0.00993541721813458</v>
      </c>
    </row>
    <row r="19" spans="1:2">
      <c r="A19" s="7" t="s">
        <v>18</v>
      </c>
      <c r="B19" s="8">
        <f>[2]Sheet1!$P$21/[2]Sheet1!$B$21</f>
        <v>0.00878857812512047</v>
      </c>
    </row>
    <row r="20" spans="1:2">
      <c r="A20" s="7" t="s">
        <v>4</v>
      </c>
      <c r="B20" s="4">
        <f>[2]Sheet1!$Q$21/[2]Sheet1!$B$21</f>
        <v>0.336849449902727</v>
      </c>
    </row>
    <row r="21" spans="1:4">
      <c r="A21" s="5"/>
      <c r="B21" s="9"/>
      <c r="D21" s="10"/>
    </row>
    <row r="22" spans="1:3">
      <c r="A22" s="11" t="s">
        <v>0</v>
      </c>
      <c r="B22" s="12" t="s">
        <v>19</v>
      </c>
      <c r="C22" s="13"/>
    </row>
    <row r="23" spans="1:2">
      <c r="A23" s="7" t="s">
        <v>20</v>
      </c>
      <c r="B23" s="4">
        <f>[3]Sheet1!$D$21/[3]Sheet1!$B$21</f>
        <v>0.430791312549311</v>
      </c>
    </row>
    <row r="24" spans="1:2">
      <c r="A24" s="7" t="s">
        <v>21</v>
      </c>
      <c r="B24" s="4">
        <f>[3]Sheet1!$E$21/[3]Sheet1!$B$21</f>
        <v>0.249823958593005</v>
      </c>
    </row>
    <row r="25" spans="1:2">
      <c r="A25" s="7" t="s">
        <v>22</v>
      </c>
      <c r="B25" s="4">
        <f>[3]Sheet1!$F$21/[3]Sheet1!$B$21</f>
        <v>0.00996368664115565</v>
      </c>
    </row>
    <row r="26" spans="1:2">
      <c r="A26" s="7" t="s">
        <v>23</v>
      </c>
      <c r="B26" s="4">
        <f>[3]Sheet1!$G$21/[3]Sheet1!$B$21</f>
        <v>0.00692279620572944</v>
      </c>
    </row>
    <row r="27" spans="1:2">
      <c r="A27" s="7" t="s">
        <v>24</v>
      </c>
      <c r="B27" s="8">
        <f>[3]Sheet1!$H$21/[3]Sheet1!$B$21</f>
        <v>0.0017809736503278</v>
      </c>
    </row>
    <row r="28" spans="1:2">
      <c r="A28" s="7" t="s">
        <v>25</v>
      </c>
      <c r="B28" s="4">
        <f>[3]Sheet1!$I$21/[3]Sheet1!$B$21</f>
        <v>0.300717272360471</v>
      </c>
    </row>
    <row r="29" spans="1:4">
      <c r="A29" s="5"/>
      <c r="B29" s="5"/>
      <c r="D29" s="13"/>
    </row>
    <row r="30" spans="1:2">
      <c r="A30" s="6" t="s">
        <v>0</v>
      </c>
      <c r="B30" s="1" t="s">
        <v>26</v>
      </c>
    </row>
    <row r="31" spans="1:2">
      <c r="A31" s="3" t="s">
        <v>27</v>
      </c>
      <c r="B31" s="4">
        <f>[4]Sheet1!$D$21/[4]Sheet1!$B$21</f>
        <v>0.488544458807596</v>
      </c>
    </row>
    <row r="32" spans="1:2">
      <c r="A32" s="3" t="s">
        <v>28</v>
      </c>
      <c r="B32" s="4">
        <f>[4]Sheet1!$E$21/[4]Sheet1!$B$21</f>
        <v>0.251653761246733</v>
      </c>
    </row>
    <row r="33" spans="1:2">
      <c r="A33" s="3" t="s">
        <v>29</v>
      </c>
      <c r="B33" s="4">
        <f>[4]Sheet1!$F$21/[4]Sheet1!$B$21</f>
        <v>0.259801779945671</v>
      </c>
    </row>
    <row r="34" spans="4:4">
      <c r="D34" s="13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25191</dc:creator>
  <cp:lastModifiedBy>25191</cp:lastModifiedBy>
  <dcterms:created xsi:type="dcterms:W3CDTF">2022-11-01T12:45:00Z</dcterms:created>
  <dcterms:modified xsi:type="dcterms:W3CDTF">2022-11-03T10:18:48Z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D5CC80B32D4A4656838B6488D6206418</vt:lpwstr>
  </property>
  <property fmtid="{D5CDD505-2E9C-101B-9397-08002B2CF9AE}" pid="3" name="KSOProductBuildVer">
    <vt:lpwstr>1033-11.2.0.11380</vt:lpwstr>
  </property>
</Properties>
</file>