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group\UOP\Томчик Ян\ЭКСЕЛЬКИ ДЛЯ КОПа\"/>
    </mc:Choice>
  </mc:AlternateContent>
  <xr:revisionPtr revIDLastSave="0" documentId="13_ncr:1_{2CA14193-5BE3-4D3C-8ABF-2651D94A0486}" xr6:coauthVersionLast="36" xr6:coauthVersionMax="36" xr10:uidLastSave="{00000000-0000-0000-0000-000000000000}"/>
  <bookViews>
    <workbookView xWindow="0" yWindow="0" windowWidth="28800" windowHeight="12225" xr2:uid="{F5FAFEC0-FE70-4564-8674-4BB31507A539}"/>
  </bookViews>
  <sheets>
    <sheet name="КПЭ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P3" i="1"/>
  <c r="N2" i="1"/>
  <c r="O2" i="1"/>
  <c r="N3" i="1" l="1"/>
  <c r="O3" i="1" l="1"/>
</calcChain>
</file>

<file path=xl/sharedStrings.xml><?xml version="1.0" encoding="utf-8"?>
<sst xmlns="http://schemas.openxmlformats.org/spreadsheetml/2006/main" count="27" uniqueCount="23">
  <si>
    <t>дек.21</t>
  </si>
  <si>
    <t>янв.22</t>
  </si>
  <si>
    <t>февр.22</t>
  </si>
  <si>
    <t>март.22</t>
  </si>
  <si>
    <t>апр.22</t>
  </si>
  <si>
    <t>май.22</t>
  </si>
  <si>
    <t>Подроль</t>
  </si>
  <si>
    <t>ФИО</t>
  </si>
  <si>
    <t>Табельный номер</t>
  </si>
  <si>
    <t>A1</t>
  </si>
  <si>
    <t>A1+</t>
  </si>
  <si>
    <t>% выполнения КПЭ за оцениваемый период</t>
  </si>
  <si>
    <t>Дата присвоения текущей подроли</t>
  </si>
  <si>
    <t>План КПЭ</t>
  </si>
  <si>
    <t>Департамент</t>
  </si>
  <si>
    <t>Отдел</t>
  </si>
  <si>
    <t>Сектор</t>
  </si>
  <si>
    <t>УДПО Управление дистанционных продаж и обслуживания</t>
  </si>
  <si>
    <t>Отдел лояльности и удержания клиентов</t>
  </si>
  <si>
    <t>Текущая дата</t>
  </si>
  <si>
    <t>Оцениваемый период</t>
  </si>
  <si>
    <t>Батурель Евгений Дмитриевич</t>
  </si>
  <si>
    <t>Томчик Ян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</si>
</sst>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9" fontId="0" fillId="0" borderId="1" xfId="1" applyNumberFormat="1" applyFont="1" applyBorder="1"/>
    <xf numFmtId="0" fontId="4" fillId="0" borderId="2" xfId="2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left"/>
    </xf>
    <xf numFmtId="0" fontId="5" fillId="0" borderId="3" xfId="2" applyFont="1" applyFill="1" applyBorder="1" applyAlignment="1">
      <alignment horizontal="left"/>
    </xf>
    <xf numFmtId="0" fontId="0" fillId="0" borderId="1" xfId="0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" fontId="2" fillId="3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1" xfId="0" applyNumberFormat="1" applyFill="1" applyBorder="1"/>
    <xf numFmtId="1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9" fontId="0" fillId="0" borderId="4" xfId="1" applyNumberFormat="1" applyFont="1" applyBorder="1" applyAlignment="1">
      <alignment wrapText="1"/>
    </xf>
  </cellXfs>
  <cellStyles count="4">
    <cellStyle name="Обычный" xfId="0" builtinId="0"/>
    <cellStyle name="Обычный 12" xfId="2" xr:uid="{CFB22EAF-35BF-4F0D-9101-971EC4E058C0}"/>
    <cellStyle name="Обычный 2" xfId="3" xr:uid="{FBE9EF19-D6A2-452B-BA4F-DC7564409363}"/>
    <cellStyle name="Процентный" xfId="1" builtinId="5"/>
  </cellStyles>
  <dxfs count="24"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3D1"/>
      <color rgb="FFFFFCF3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7D467-519A-4416-95A2-979388DC6E46}" name="ГВПОП" displayName="ГВПОП" ref="A1:P3" totalsRowShown="0" headerRowDxfId="23" headerRowBorderDxfId="22" tableBorderDxfId="21" totalsRowBorderDxfId="20">
  <autoFilter ref="A1:P3" xr:uid="{F6855933-3B77-4E0C-8086-AC1D25CB6C4E}"/>
  <tableColumns count="16">
    <tableColumn id="4" xr3:uid="{711D7864-6FD6-4CB7-9289-F519B6D08308}" name="Табельный номер" dataDxfId="19"/>
    <tableColumn id="1" xr3:uid="{686F0422-B3F8-4EDB-92AA-4D783207F3A2}" name="ФИО" dataDxfId="18"/>
    <tableColumn id="15" xr3:uid="{C8DADF51-188B-4B78-BDD8-60AFEFD4A65E}" name="Департамент" dataDxfId="17"/>
    <tableColumn id="14" xr3:uid="{F9816FAC-4597-42D8-8AEE-43A25F87C0D6}" name="Отдел" dataDxfId="16"/>
    <tableColumn id="13" xr3:uid="{52068A0C-C573-484A-8260-97B98721BEA2}" name="Сектор" dataDxfId="15"/>
    <tableColumn id="2" xr3:uid="{531765B5-A4BC-413E-B894-F740AB10B005}" name="Подроль" dataDxfId="14"/>
    <tableColumn id="3" xr3:uid="{9CBEF666-CD45-48E5-B5E0-17B8D184D492}" name="Дата присвоения текущей подроли" dataDxfId="13"/>
    <tableColumn id="5" xr3:uid="{021C9445-5FD9-4CF6-8658-CBF711274B56}" name="дек.21" dataDxfId="12" dataCellStyle="Процентный"/>
    <tableColumn id="6" xr3:uid="{321EC9D8-8370-46C9-A899-DBA2A7D647C7}" name="янв.22" dataDxfId="11" dataCellStyle="Процентный"/>
    <tableColumn id="7" xr3:uid="{C509A3FC-997B-45E9-A01F-AB3018C7489F}" name="февр.22" dataDxfId="10" dataCellStyle="Процентный"/>
    <tableColumn id="8" xr3:uid="{A9F3A638-8C64-4201-B935-37B55D9E3B04}" name="март.22" dataDxfId="9" dataCellStyle="Процентный"/>
    <tableColumn id="9" xr3:uid="{97912DF1-FE33-40A0-A769-8EFE5CEA71A0}" name="апр.22" dataDxfId="8" dataCellStyle="Процентный"/>
    <tableColumn id="10" xr3:uid="{DBDB9F7A-C0C6-4A93-9EC0-1D5A6E64C57E}" name="май.22" dataDxfId="7" dataCellStyle="Процентный"/>
    <tableColumn id="11" xr3:uid="{D7AF664D-AD30-477C-9C51-2EFF1C632AFB}" name="% выполнения КПЭ за оцениваемый период" dataDxfId="6" dataCellStyle="Процентный">
      <calculatedColumnFormula>IF(OR(КПЭ!$F2="A1",КПЭ!$F2="A1+"),AVERAGE(КПЭ!$L2:$M2),IF(F2="A1++",AVERAGE(КПЭ!$K2:$M2),IF(КПЭ!$F2="B1",AVERAGE(КПЭ!$H2:$M2),IF(КПЭ!$F2="C1","-"))))</calculatedColumnFormula>
    </tableColumn>
    <tableColumn id="12" xr3:uid="{2EEE23D7-8A58-4A4D-864C-EB6D47C35227}" name="План КПЭ" dataDxfId="5" dataCellStyle="Процентный">
      <calculatedColumnFormula>IF(ГВПОП[[#This Row],[Подроль]]="C1","-",
IF(ГВПОП[[#This Row],[Сектор]]="Отдел лояльности и удержания клиентов",100%,
IF(AND(ГВПОП[[#This Row],[Сектор]]="Отдел информационной поддержки и сопровождения",ГВПОП[[#This Row],[Подроль]]="A1"),85%,
IF(AND(ГВПОП[[#This Row],[Сектор]]="Отдел информационной поддержки и сопровождения",ГВПОП[[#This Row],[Подроль]]="A1+"),91%,
IF(AND(ГВПОП[[#This Row],[Сектор]]="Отдел информационной поддержки и сопровождения",ГВПОП[[#This Row],[Подроль]]="A1++"),93%,
IF(AND(ГВПОП[[#This Row],[Сектор]]="Отдел информационной поддержки и сопровождения",ГВПОП[[#This Row],[Подроль]]="B1"),95%,
IF(AND(ГВПОП[[#This Row],[Отдел]]="Отдел продаж",ГВПОП[[#This Row],[Подроль]]="A1"),100%,
IF(AND(ГВПОП[[#This Row],[Сектор]]="Группа онлайн продаж г.Бобруйск",ГВПОП[[#This Row],[Подроль]]="A1+",EDATE(ГВПОП[[#This Row],[Дата присвоения текущей подроли]],2)&gt;$R$2),109%,
IF(AND(ГВПОП[[#This Row],[Сектор]]="Группа онлайн продаж г.Бобруйск",ГВПОП[[#This Row],[Подроль]]="A1+",EDATE(ГВПОП[[#This Row],[Дата присвоения текущей подроли]],2)&lt;=$R$2),100%,
IF(AND(ГВПОП[[#This Row],[Сектор]]="Группа онлайн продаж г.Бобруйск",ГВПОП[[#This Row],[Подроль]]="A1++",EDATE(ГВПОП[[#This Row],[Дата присвоения текущей подроли]],3)&gt;$R$2),105%,
IF(AND(ГВПОП[[#This Row],[Сектор]]="Группа онлайн продаж г.Бобруйск",ГВПОП[[#This Row],[Подроль]]="A1++",EDATE(ГВПОП[[#This Row],[Дата присвоения текущей подроли]],3)&lt;=$R$2),100%,
IF(AND(ГВПОП[[#This Row],[Сектор]]="Группа онлайн продаж г.Бобруйск",ГВПОП[[#This Row],[Подроль]]="B1",EDATE(ГВПОП[[#This Row],[Дата присвоения текущей подроли]],6)&gt;$R$2),105%,
IF(AND(ГВПОП[[#This Row],[Сектор]]="Группа онлайн продаж г.Бобруйск",ГВПОП[[#This Row],[Подроль]]="B1",EDATE(ГВПОП[[#This Row],[Дата присвоения текущей подроли]],6)&lt;=$R$2),100%,
IF(AND(OR(ГВПОП[[#This Row],[Сектор]]="Группа входящих продаж",ГВПОП[[#This Row],[Сектор]]="Группа исходящих продаж"),ГВПОП[[#This Row],[Подроль]]="A1+",EDATE(ГВПОП[[#This Row],[Дата присвоения текущей подроли]],2)&gt;$R$2),110%,
IF(AND(OR(ГВПОП[[#This Row],[Сектор]]="Группа входящих продаж",ГВПОП[[#This Row],[Сектор]]="Группа исходящих продаж"),ГВПОП[[#This Row],[Подроль]]="A1+",EDATE(ГВПОП[[#This Row],[Дата присвоения текущей подроли]],2)&lt;=$R$2),100%,
IF(AND(OR(ГВПОП[[#This Row],[Сектор]]="Группа входящих продаж",ГВПОП[[#This Row],[Сектор]]="Группа исходящих продаж"),ГВПОП[[#This Row],[Подроль]]="A1++",EDATE(ГВПОП[[#This Row],[Дата присвоения текущей подроли]],3)&gt;$R$2),109%,
IF(AND(OR(ГВПОП[[#This Row],[Сектор]]="Группа входящих продаж",ГВПОП[[#This Row],[Сектор]]="Группа исходящих продаж"),ГВПОП[[#This Row],[Подроль]]="A1++",EDATE(ГВПОП[[#This Row],[Дата присвоения текущей подроли]],3)&lt;=$R$2),100%,
IF(AND(OR(ГВПОП[[#This Row],[Сектор]]="Группа входящих продаж",ГВПОП[[#This Row],[Сектор]]="Группа исходящих продаж"),ГВПОП[[#This Row],[Подроль]]="B1",EDATE(ГВПОП[[#This Row],[Дата присвоения текущей подроли]],6)&gt;$R$2),110%,
IF(AND(OR(ГВПОП[[#This Row],[Сектор]]="Группа входящих продаж",ГВПОП[[#This Row],[Сектор]]="Группа исходящих продаж"),ГВПОП[[#This Row],[Подроль]]="B1",EDATE(ГВПОП[[#This Row],[Дата присвоения текущей подроли]],6)&lt;=$R$2),100%)))))))))))))))))))</calculatedColumnFormula>
    </tableColumn>
    <tableColumn id="16" xr3:uid="{D7D63099-FBAD-407F-90E1-ED460E284F6C}" name="Оцениваемый период" dataDxfId="4" dataCellStyle="Процентный">
      <calculatedColumnFormula>IF(OR(КПЭ!$F2="A1",КПЭ!$F2="A1+"),_xlfn.CONCAT(MONTH(ГВПОП[[#Headers],[апр.22]]),".",YEAR(ГВПОП[[#Headers],[апр.22]]),"-",MONTH(ГВПОП[[#Headers],[май.22]]),".",YEAR(ГВПОП[[#Headers],[май.22]])),
IF(F2="A1++",_xlfn.CONCAT(MONTH(ГВПОП[[#Headers],[март.22]]),".",YEAR(ГВПОП[[#Headers],[март.22]]),"-",MONTH(ГВПОП[[#Headers],[май.22]]),".",YEAR(ГВПОП[[#Headers],[май.22]])),
IF(КПЭ!$F2="B1",_xlfn.CONCAT(MONTH(ГВПОП[[#Headers],[дек.21]]),".",YEAR(ГВПОП[[#Headers],[дек.21]]),"-",MONTH(ГВПОП[[#Headers],[май.22]]),".",YEAR(ГВПОП[[#Headers],[май.22]])),
IF(КПЭ!$F2="C1","-"))))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E566-79B9-47AE-868F-1AC3CC846E83}">
  <sheetPr codeName="Лист1"/>
  <dimension ref="A1:R6"/>
  <sheetViews>
    <sheetView tabSelected="1" zoomScale="70" zoomScaleNormal="70" workbookViewId="0">
      <selection activeCell="Q15" sqref="Q15"/>
    </sheetView>
  </sheetViews>
  <sheetFormatPr defaultRowHeight="15" x14ac:dyDescent="0.25"/>
  <cols>
    <col min="1" max="1" width="12.5703125" customWidth="1"/>
    <col min="2" max="2" width="38.5703125" customWidth="1"/>
    <col min="3" max="3" width="62.5703125" customWidth="1"/>
    <col min="4" max="4" width="44.42578125" customWidth="1"/>
    <col min="5" max="5" width="45.28515625" customWidth="1"/>
    <col min="6" max="7" width="15.42578125" customWidth="1"/>
    <col min="8" max="13" width="9.7109375" customWidth="1"/>
    <col min="14" max="14" width="20.7109375" customWidth="1"/>
    <col min="15" max="15" width="13.85546875" customWidth="1"/>
    <col min="16" max="16" width="14.7109375" customWidth="1"/>
    <col min="18" max="18" width="10.7109375" bestFit="1" customWidth="1"/>
  </cols>
  <sheetData>
    <row r="1" spans="1:18" s="5" customFormat="1" ht="60" x14ac:dyDescent="0.25">
      <c r="A1" s="6" t="s">
        <v>8</v>
      </c>
      <c r="B1" s="10" t="s">
        <v>7</v>
      </c>
      <c r="C1" s="10" t="s">
        <v>14</v>
      </c>
      <c r="D1" s="10" t="s">
        <v>15</v>
      </c>
      <c r="E1" s="10" t="s">
        <v>16</v>
      </c>
      <c r="F1" s="11" t="s">
        <v>6</v>
      </c>
      <c r="G1" s="14" t="s">
        <v>12</v>
      </c>
      <c r="H1" s="12" t="s">
        <v>0</v>
      </c>
      <c r="I1" s="12" t="s">
        <v>1</v>
      </c>
      <c r="J1" s="12" t="s">
        <v>2</v>
      </c>
      <c r="K1" s="12" t="s">
        <v>3</v>
      </c>
      <c r="L1" s="12" t="s">
        <v>4</v>
      </c>
      <c r="M1" s="12" t="s">
        <v>5</v>
      </c>
      <c r="N1" s="13" t="s">
        <v>11</v>
      </c>
      <c r="O1" s="13" t="s">
        <v>13</v>
      </c>
      <c r="P1" s="13" t="s">
        <v>20</v>
      </c>
      <c r="R1" s="18" t="s">
        <v>19</v>
      </c>
    </row>
    <row r="2" spans="1:18" ht="15.75" x14ac:dyDescent="0.25">
      <c r="A2" s="8">
        <v>1234</v>
      </c>
      <c r="B2" s="3" t="s">
        <v>22</v>
      </c>
      <c r="C2" s="3" t="s">
        <v>17</v>
      </c>
      <c r="D2" s="3" t="s">
        <v>18</v>
      </c>
      <c r="E2" s="3" t="s">
        <v>18</v>
      </c>
      <c r="F2" s="1" t="s">
        <v>9</v>
      </c>
      <c r="G2" s="15">
        <v>44682</v>
      </c>
      <c r="H2" s="2">
        <v>0.88</v>
      </c>
      <c r="I2" s="2">
        <v>1.1123668890002212</v>
      </c>
      <c r="J2" s="2">
        <v>1.058390903949201</v>
      </c>
      <c r="K2" s="2">
        <v>0.96391397662513278</v>
      </c>
      <c r="L2" s="2">
        <v>1.1203339333080713</v>
      </c>
      <c r="M2" s="2">
        <v>1.0237420525120982</v>
      </c>
      <c r="N2" s="2">
        <f>IF(OR(КПЭ!$F2="A1",КПЭ!$F2="A1+"),AVERAGE(КПЭ!$L2:$M2),IF(F2="A1++",AVERAGE(КПЭ!$K2:$M2),IF(КПЭ!$F2="B1",AVERAGE(КПЭ!$H2:$M2),IF(КПЭ!$F2="C1","-"))))</f>
        <v>1.0720379929100847</v>
      </c>
      <c r="O2" s="19">
        <f>IF(ГВПОП[[#This Row],[Подроль]]="C1","-",
IF(ГВПОП[[#This Row],[Сектор]]="Отдел лояльности и удержания клиентов",100%,
IF(AND(ГВПОП[[#This Row],[Сектор]]="Отдел информационной поддержки и сопровождения",ГВПОП[[#This Row],[Подроль]]="A1"),85%,
IF(AND(ГВПОП[[#This Row],[Сектор]]="Отдел информационной поддержки и сопровождения",ГВПОП[[#This Row],[Подроль]]="A1+"),91%,
IF(AND(ГВПОП[[#This Row],[Сектор]]="Отдел информационной поддержки и сопровождения",ГВПОП[[#This Row],[Подроль]]="A1++"),93%,
IF(AND(ГВПОП[[#This Row],[Сектор]]="Отдел информационной поддержки и сопровождения",ГВПОП[[#This Row],[Подроль]]="B1"),95%,
IF(AND(ГВПОП[[#This Row],[Отдел]]="Отдел продаж",ГВПОП[[#This Row],[Подроль]]="A1"),100%,
IF(AND(ГВПОП[[#This Row],[Сектор]]="Группа онлайн продаж г.Бобруйск",ГВПОП[[#This Row],[Подроль]]="A1+",EDATE(ГВПОП[[#This Row],[Дата присвоения текущей подроли]],2)&gt;$R$2),109%,
IF(AND(ГВПОП[[#This Row],[Сектор]]="Группа онлайн продаж г.Бобруйск",ГВПОП[[#This Row],[Подроль]]="A1+",EDATE(ГВПОП[[#This Row],[Дата присвоения текущей подроли]],2)&lt;=$R$2),100%,
IF(AND(ГВПОП[[#This Row],[Сектор]]="Группа онлайн продаж г.Бобруйск",ГВПОП[[#This Row],[Подроль]]="A1++",EDATE(ГВПОП[[#This Row],[Дата присвоения текущей подроли]],3)&gt;$R$2),105%,
IF(AND(ГВПОП[[#This Row],[Сектор]]="Группа онлайн продаж г.Бобруйск",ГВПОП[[#This Row],[Подроль]]="A1++",EDATE(ГВПОП[[#This Row],[Дата присвоения текущей подроли]],3)&lt;=$R$2),100%,
IF(AND(ГВПОП[[#This Row],[Сектор]]="Группа онлайн продаж г.Бобруйск",ГВПОП[[#This Row],[Подроль]]="B1",EDATE(ГВПОП[[#This Row],[Дата присвоения текущей подроли]],6)&gt;$R$2),105%,
IF(AND(ГВПОП[[#This Row],[Сектор]]="Группа онлайн продаж г.Бобруйск",ГВПОП[[#This Row],[Подроль]]="B1",EDATE(ГВПОП[[#This Row],[Дата присвоения текущей подроли]],6)&lt;=$R$2),100%,
IF(AND(OR(ГВПОП[[#This Row],[Сектор]]="Группа входящих продаж",ГВПОП[[#This Row],[Сектор]]="Группа исходящих продаж"),ГВПОП[[#This Row],[Подроль]]="A1+",EDATE(ГВПОП[[#This Row],[Дата присвоения текущей подроли]],2)&gt;$R$2),110%,
IF(AND(OR(ГВПОП[[#This Row],[Сектор]]="Группа входящих продаж",ГВПОП[[#This Row],[Сектор]]="Группа исходящих продаж"),ГВПОП[[#This Row],[Подроль]]="A1+",EDATE(ГВПОП[[#This Row],[Дата присвоения текущей подроли]],2)&lt;=$R$2),100%,
IF(AND(OR(ГВПОП[[#This Row],[Сектор]]="Группа входящих продаж",ГВПОП[[#This Row],[Сектор]]="Группа исходящих продаж"),ГВПОП[[#This Row],[Подроль]]="A1++",EDATE(ГВПОП[[#This Row],[Дата присвоения текущей подроли]],3)&gt;$R$2),109%,
IF(AND(OR(ГВПОП[[#This Row],[Сектор]]="Группа входящих продаж",ГВПОП[[#This Row],[Сектор]]="Группа исходящих продаж"),ГВПОП[[#This Row],[Подроль]]="A1++",EDATE(ГВПОП[[#This Row],[Дата присвоения текущей подроли]],3)&lt;=$R$2),100%,
IF(AND(OR(ГВПОП[[#This Row],[Сектор]]="Группа входящих продаж",ГВПОП[[#This Row],[Сектор]]="Группа исходящих продаж"),ГВПОП[[#This Row],[Подроль]]="B1",EDATE(ГВПОП[[#This Row],[Дата присвоения текущей подроли]],6)&gt;$R$2),110%,
IF(AND(OR(ГВПОП[[#This Row],[Сектор]]="Группа входящих продаж",ГВПОП[[#This Row],[Сектор]]="Группа исходящих продаж"),ГВПОП[[#This Row],[Подроль]]="B1",EDATE(ГВПОП[[#This Row],[Дата присвоения текущей подроли]],6)&lt;=$R$2),100%)))))))))))))))))))</f>
        <v>1</v>
      </c>
      <c r="P2" s="19" t="str">
        <f>IF(OR(КПЭ!$F2="A1",КПЭ!$F2="A1+"),_xlfn.CONCAT(MONTH(ГВПОП[[#Headers],[апр.22]]),".",YEAR(ГВПОП[[#Headers],[апр.22]]),"-",MONTH(ГВПОП[[#Headers],[май.22]]),".",YEAR(ГВПОП[[#Headers],[май.22]])),
IF(F2="A1++",_xlfn.CONCAT(MONTH(ГВПОП[[#Headers],[март.22]]),".",YEAR(ГВПОП[[#Headers],[март.22]]),"-",MONTH(ГВПОП[[#Headers],[май.22]]),".",YEAR(ГВПОП[[#Headers],[май.22]])),
IF(КПЭ!$F2="B1",_xlfn.CONCAT(MONTH(ГВПОП[[#Headers],[дек.21]]),".",YEAR(ГВПОП[[#Headers],[дек.21]]),"-",MONTH(ГВПОП[[#Headers],[май.22]]),".",YEAR(ГВПОП[[#Headers],[май.22]])),
IF(КПЭ!$F2="C1","-"))))</f>
        <v>4.2022-5.2022</v>
      </c>
      <c r="R2" s="17">
        <v>44682</v>
      </c>
    </row>
    <row r="3" spans="1:18" ht="15.75" x14ac:dyDescent="0.25">
      <c r="A3" s="7">
        <v>3546</v>
      </c>
      <c r="B3" s="3" t="s">
        <v>21</v>
      </c>
      <c r="C3" s="3" t="s">
        <v>17</v>
      </c>
      <c r="D3" s="3" t="s">
        <v>18</v>
      </c>
      <c r="E3" s="3" t="s">
        <v>18</v>
      </c>
      <c r="F3" s="9" t="s">
        <v>10</v>
      </c>
      <c r="G3" s="16">
        <v>44682</v>
      </c>
      <c r="H3" s="2">
        <v>1.1000000000000001</v>
      </c>
      <c r="I3" s="2">
        <v>0.99134167740887069</v>
      </c>
      <c r="J3" s="2">
        <v>1.0852642703868842</v>
      </c>
      <c r="K3" s="2">
        <v>0.88432189296771346</v>
      </c>
      <c r="L3" s="2">
        <v>0.86887755102040809</v>
      </c>
      <c r="M3" s="2">
        <v>1.0348169348521314</v>
      </c>
      <c r="N3" s="2">
        <f>IF(OR(КПЭ!$F3="A1",КПЭ!$F3="A1+"),AVERAGE(КПЭ!$L3:$M3),IF(F3="A1++",AVERAGE(КПЭ!$K3:$M3),IF(КПЭ!$F3="B1",AVERAGE(КПЭ!$H3:$M3),IF(КПЭ!$F3="C1","-"))))</f>
        <v>0.95184724293626977</v>
      </c>
      <c r="O3" s="2">
        <f>IF(ГВПОП[[#This Row],[Подроль]]="C1","-",
IF(ГВПОП[[#This Row],[Сектор]]="Отдел лояльности и удержания клиентов",100%,
IF(AND(ГВПОП[[#This Row],[Сектор]]="Отдел информационной поддержки и сопровождения",ГВПОП[[#This Row],[Подроль]]="A1"),85%,
IF(AND(ГВПОП[[#This Row],[Сектор]]="Отдел информационной поддержки и сопровождения",ГВПОП[[#This Row],[Подроль]]="A1+"),91%,
IF(AND(ГВПОП[[#This Row],[Сектор]]="Отдел информационной поддержки и сопровождения",ГВПОП[[#This Row],[Подроль]]="A1++"),93%,
IF(AND(ГВПОП[[#This Row],[Сектор]]="Отдел информационной поддержки и сопровождения",ГВПОП[[#This Row],[Подроль]]="B1"),95%,
IF(AND(ГВПОП[[#This Row],[Отдел]]="Отдел продаж",ГВПОП[[#This Row],[Подроль]]="A1"),100%,
IF(AND(ГВПОП[[#This Row],[Сектор]]="Группа онлайн продаж г.Бобруйск",ГВПОП[[#This Row],[Подроль]]="A1+",EDATE(ГВПОП[[#This Row],[Дата присвоения текущей подроли]],2)&gt;$R$2),109%,
IF(AND(ГВПОП[[#This Row],[Сектор]]="Группа онлайн продаж г.Бобруйск",ГВПОП[[#This Row],[Подроль]]="A1+",EDATE(ГВПОП[[#This Row],[Дата присвоения текущей подроли]],2)&lt;=$R$2),100%,
IF(AND(ГВПОП[[#This Row],[Сектор]]="Группа онлайн продаж г.Бобруйск",ГВПОП[[#This Row],[Подроль]]="A1++",EDATE(ГВПОП[[#This Row],[Дата присвоения текущей подроли]],3)&gt;$R$2),105%,
IF(AND(ГВПОП[[#This Row],[Сектор]]="Группа онлайн продаж г.Бобруйск",ГВПОП[[#This Row],[Подроль]]="A1++",EDATE(ГВПОП[[#This Row],[Дата присвоения текущей подроли]],3)&lt;=$R$2),100%,
IF(AND(ГВПОП[[#This Row],[Сектор]]="Группа онлайн продаж г.Бобруйск",ГВПОП[[#This Row],[Подроль]]="B1",EDATE(ГВПОП[[#This Row],[Дата присвоения текущей подроли]],6)&gt;$R$2),105%,
IF(AND(ГВПОП[[#This Row],[Сектор]]="Группа онлайн продаж г.Бобруйск",ГВПОП[[#This Row],[Подроль]]="B1",EDATE(ГВПОП[[#This Row],[Дата присвоения текущей подроли]],6)&lt;=$R$2),100%,
IF(AND(OR(ГВПОП[[#This Row],[Сектор]]="Группа входящих продаж",ГВПОП[[#This Row],[Сектор]]="Группа исходящих продаж"),ГВПОП[[#This Row],[Подроль]]="A1+",EDATE(ГВПОП[[#This Row],[Дата присвоения текущей подроли]],2)&gt;$R$2),110%,
IF(AND(OR(ГВПОП[[#This Row],[Сектор]]="Группа входящих продаж",ГВПОП[[#This Row],[Сектор]]="Группа исходящих продаж"),ГВПОП[[#This Row],[Подроль]]="A1+",EDATE(ГВПОП[[#This Row],[Дата присвоения текущей подроли]],2)&lt;=$R$2),100%,
IF(AND(OR(ГВПОП[[#This Row],[Сектор]]="Группа входящих продаж",ГВПОП[[#This Row],[Сектор]]="Группа исходящих продаж"),ГВПОП[[#This Row],[Подроль]]="A1++",EDATE(ГВПОП[[#This Row],[Дата присвоения текущей подроли]],3)&gt;$R$2),109%,
IF(AND(OR(ГВПОП[[#This Row],[Сектор]]="Группа входящих продаж",ГВПОП[[#This Row],[Сектор]]="Группа исходящих продаж"),ГВПОП[[#This Row],[Подроль]]="A1++",EDATE(ГВПОП[[#This Row],[Дата присвоения текущей подроли]],3)&lt;=$R$2),100%,
IF(AND(OR(ГВПОП[[#This Row],[Сектор]]="Группа входящих продаж",ГВПОП[[#This Row],[Сектор]]="Группа исходящих продаж"),ГВПОП[[#This Row],[Подроль]]="B1",EDATE(ГВПОП[[#This Row],[Дата присвоения текущей подроли]],6)&gt;$R$2),110%,
IF(AND(OR(ГВПОП[[#This Row],[Сектор]]="Группа входящих продаж",ГВПОП[[#This Row],[Сектор]]="Группа исходящих продаж"),ГВПОП[[#This Row],[Подроль]]="B1",EDATE(ГВПОП[[#This Row],[Дата присвоения текущей подроли]],6)&lt;=$R$2),100%)))))))))))))))))))</f>
        <v>1</v>
      </c>
      <c r="P3" s="2" t="str">
        <f>IF(OR(КПЭ!$F3="A1",КПЭ!$F3="A1+"),_xlfn.CONCAT(MONTH(ГВПОП[[#Headers],[апр.22]]),".",YEAR(ГВПОП[[#Headers],[апр.22]]),"-",MONTH(ГВПОП[[#Headers],[май.22]]),".",YEAR(ГВПОП[[#Headers],[май.22]])),
IF(F3="A1++",_xlfn.CONCAT(MONTH(ГВПОП[[#Headers],[март.22]]),".",YEAR(ГВПОП[[#Headers],[март.22]]),"-",MONTH(ГВПОП[[#Headers],[май.22]]),".",YEAR(ГВПОП[[#Headers],[май.22]])),
IF(КПЭ!$F3="B1",_xlfn.CONCAT(MONTH(ГВПОП[[#Headers],[дек.21]]),".",YEAR(ГВПОП[[#Headers],[дек.21]]),"-",MONTH(ГВПОП[[#Headers],[май.22]]),".",YEAR(ГВПОП[[#Headers],[май.22]])),
IF(КПЭ!$F3="C1","-"))))</f>
        <v>4.2022-5.2022</v>
      </c>
    </row>
    <row r="4" spans="1:18" x14ac:dyDescent="0.25">
      <c r="F4" s="4"/>
      <c r="G4" s="4"/>
    </row>
    <row r="5" spans="1:18" x14ac:dyDescent="0.25">
      <c r="F5" s="4"/>
      <c r="G5" s="4"/>
    </row>
    <row r="6" spans="1:18" x14ac:dyDescent="0.25">
      <c r="F6" s="4"/>
      <c r="G6" s="4"/>
    </row>
  </sheetData>
  <conditionalFormatting sqref="A1:M3">
    <cfRule type="containsBlanks" dxfId="3" priority="17">
      <formula>LEN(TRIM(A1))=0</formula>
    </cfRule>
  </conditionalFormatting>
  <conditionalFormatting sqref="N2:N3">
    <cfRule type="cellIs" dxfId="2" priority="2" operator="lessThan">
      <formula>1</formula>
    </cfRule>
    <cfRule type="cellIs" dxfId="1" priority="3" operator="greaterThanOrEqual">
      <formula>1</formula>
    </cfRule>
  </conditionalFormatting>
  <conditionalFormatting sqref="R1">
    <cfRule type="containsBlanks" dxfId="0" priority="1">
      <formula>LEN(TRIM(R1))=0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КПЭ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tomchik</cp:lastModifiedBy>
  <cp:lastPrinted>2022-06-30T11:58:27Z</cp:lastPrinted>
  <dcterms:created xsi:type="dcterms:W3CDTF">2022-06-27T07:58:21Z</dcterms:created>
  <dcterms:modified xsi:type="dcterms:W3CDTF">2022-12-08T11:04:09Z</dcterms:modified>
</cp:coreProperties>
</file>