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euil1"/>
  </sheets>
  <calcPr fullCalcOnLoad="1"/>
</workbook>
</file>

<file path=xl/sharedStrings.xml><?xml version="1.0" encoding="utf-8"?>
<sst xmlns="http://schemas.openxmlformats.org/spreadsheetml/2006/main" count="55" uniqueCount="47">
  <si>
    <t>Project Name :</t>
  </si>
  <si>
    <t>frc</t>
  </si>
  <si>
    <t>Stay Cable System</t>
  </si>
  <si>
    <t>PSS</t>
  </si>
  <si>
    <t>Filder :</t>
  </si>
  <si>
    <t>D:\FRC\PROJECTS\2011\11-042 FORTH REPLACEMENT CROSSING EXECUTION\INTERNAL DOCUMENTS\SRU\VIBRATEST MST\PREPARATION</t>
  </si>
  <si>
    <t>Project Date :</t>
  </si>
  <si>
    <t>Bottom Device System :</t>
  </si>
  <si>
    <t>NONE</t>
  </si>
  <si>
    <t>Numbre of Stay Cable :</t>
  </si>
  <si>
    <t>Nambre of Stay Cable :</t>
  </si>
  <si>
    <t>ALL OF THIS WILL BE CREATED AND FILLED BY THE SOFTWARE AUTOMATICALLY</t>
  </si>
  <si>
    <t>Stay Cable Parameters</t>
  </si>
  <si>
    <t>Bottom Damper Parameters</t>
  </si>
  <si>
    <t>Top Damper Parameters</t>
  </si>
  <si>
    <t xml:space="preserve"> </t>
  </si>
  <si>
    <t>Name of stay 
 cable</t>
  </si>
  <si>
    <t xml:space="preserve">Cable 
 Inclination 
 alpha 
 [°] </t>
  </si>
  <si>
    <t>cable 
 free length 
 L 
 [m]</t>
  </si>
  <si>
    <t>Young Modolus 
 E 
 [GPa]</t>
  </si>
  <si>
    <t>Effective steel 
 Cross section 
 Ac 
 [mm^2]</t>
  </si>
  <si>
    <t xml:space="preserve">Distributed mass 
 at anchorage exit 
 m_a 
 [kg/m] </t>
  </si>
  <si>
    <t xml:space="preserve">Distributed mass 
 in free length 
 m_c 
 [kg/m] </t>
  </si>
  <si>
    <t xml:space="preserve">Cable Inertia 
 at anchorage exit 
 I_a 
 [mm^4] </t>
  </si>
  <si>
    <t xml:space="preserve">Cable Inertia 
 in free length 
 I_c 
 [mm^4] </t>
  </si>
  <si>
    <t>Initial 
 estimated 
 T_o 
 [kN]</t>
  </si>
  <si>
    <t>Bottom damper 
 position 
 or anchorage length 
 Xb 
 [m]</t>
  </si>
  <si>
    <t>Top damper 
 position 
 or anchorage length 
 Xt 
 [m]</t>
  </si>
  <si>
    <t>Support mass 
 mr 
 [kg]</t>
  </si>
  <si>
    <t>Support stiffness 
 Kr 
 [N/m]</t>
  </si>
  <si>
    <t>Additional mass 
 on the cable 
 md 
 [kg]</t>
  </si>
  <si>
    <t>R.D Stiffness 
 Kd 
 [N/m]</t>
  </si>
  <si>
    <t>V.D or R.D Coefficient 
 Cd 
 [N.s/m]</t>
  </si>
  <si>
    <t>S7-U-P1</t>
  </si>
  <si>
    <t>-</t>
  </si>
  <si>
    <t>S7-D-P2</t>
  </si>
  <si>
    <t/>
  </si>
  <si>
    <t xml:space="preserve">the chord length from
the bottom working 
point to the top 
working point </t>
  </si>
  <si>
    <t xml:space="preserve">we consider the total 
linear mass of the strand and the stay pipe </t>
  </si>
  <si>
    <t>If the  cable bottom is equipped by
 a Guide deviator or a Damper, 
you put the distance bettewen
 the device and the bottom
 working point</t>
  </si>
  <si>
    <t>Considered (basically)
equal to the m_c</t>
  </si>
  <si>
    <t>not needed for this vibratest version</t>
  </si>
  <si>
    <t>In general it is 195 Gpa
but check if another 
Young Modulus is used</t>
  </si>
  <si>
    <t>Considered (basically)
equal to the I_c</t>
  </si>
  <si>
    <r>
      <t>I_c = n x S</t>
    </r>
    <r>
      <rPr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/4</t>
    </r>
    <r>
      <rPr>
        <sz val="11"/>
        <color rgb="FF000000"/>
        <rFont val="Calibri"/>
        <family val="2"/>
        <scheme val="minor"/>
      </rPr>
      <t>π 
if the strands are not injected
I_c = n</t>
    </r>
    <r>
      <rPr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x S</t>
    </r>
    <r>
      <rPr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/4π 
if the strands are not injected
where:
- n: Nomber of strands 
- S: Strand section (150mm2)</t>
    </r>
  </si>
  <si>
    <t>Ac = S x n
where :
- n: Nomber of strands 
- S: Strand section
in general we consider 
S = 150mm2</t>
  </si>
  <si>
    <t>If the  cable top is equipped by
 a Guide deviator or a Damper, 
you put the distance bettewen
 the device and the top
 working 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</si>
</sst>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i/>
      <sz val="11"/>
      <color rgb="FFff0000"/>
      <name val="Calibri"/>
      <family val="2"/>
    </font>
    <font>
      <sz val="20"/>
      <color rgb="FF000000"/>
      <name val="Calibri"/>
      <family val="2"/>
    </font>
    <font>
      <i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0f0"/>
      </patternFill>
    </fill>
    <fill>
      <patternFill patternType="solid">
        <fgColor rgb="FFffffd2"/>
      </patternFill>
    </fill>
    <fill>
      <patternFill patternType="solid">
        <fgColor rgb="FFd2ffd2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7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2" applyBorder="1" fontId="1" applyFont="1" fillId="2" applyFill="1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3" applyNumberFormat="1" borderId="2" applyBorder="1" fontId="1" applyFont="1" fillId="2" applyFill="1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2" applyBorder="1" fontId="1" applyFont="1" fillId="2" applyFill="1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 wrapText="1"/>
    </xf>
    <xf xfId="0" numFmtId="14" applyNumberFormat="1" borderId="2" applyBorder="1" fontId="1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right"/>
    </xf>
    <xf xfId="0" numFmtId="4" applyNumberFormat="1" borderId="2" applyBorder="1" fontId="3" applyFont="1" fillId="2" applyFill="1" applyAlignment="1">
      <alignment horizontal="center"/>
    </xf>
    <xf xfId="0" numFmtId="1" applyNumberFormat="1" borderId="2" applyBorder="1" fontId="3" applyFont="1" fillId="2" applyFill="1" applyAlignment="1">
      <alignment horizontal="center"/>
    </xf>
    <xf xfId="0" numFmtId="3" applyNumberFormat="1" borderId="1" applyBorder="1" fontId="4" applyFont="1" fillId="0" applyAlignment="1">
      <alignment horizontal="left"/>
    </xf>
    <xf xfId="0" numFmtId="0" borderId="3" applyBorder="1" fontId="4" applyFont="1" fillId="0" applyAlignment="1">
      <alignment horizontal="center"/>
    </xf>
    <xf xfId="0" numFmtId="4" applyNumberFormat="1" borderId="4" applyBorder="1" fontId="4" applyFont="1" fillId="0" applyAlignment="1">
      <alignment horizontal="left"/>
    </xf>
    <xf xfId="0" numFmtId="3" applyNumberFormat="1" borderId="4" applyBorder="1" fontId="4" applyFont="1" fillId="0" applyAlignment="1">
      <alignment horizontal="left"/>
    </xf>
    <xf xfId="0" numFmtId="1" applyNumberFormat="1" borderId="4" applyBorder="1" fontId="4" applyFont="1" fillId="0" applyAlignment="1">
      <alignment horizontal="left"/>
    </xf>
    <xf xfId="0" numFmtId="0" borderId="4" applyBorder="1" fontId="4" applyFont="1" fillId="0" applyAlignment="1">
      <alignment horizontal="left"/>
    </xf>
    <xf xfId="0" numFmtId="3" applyNumberFormat="1" borderId="3" applyBorder="1" fontId="4" applyFont="1" fillId="0" applyAlignment="1">
      <alignment horizontal="left"/>
    </xf>
    <xf xfId="0" numFmtId="3" applyNumberFormat="1" borderId="5" applyBorder="1" fontId="4" applyFont="1" fillId="0" applyAlignment="1">
      <alignment horizontal="left"/>
    </xf>
    <xf xfId="0" numFmtId="0" borderId="0" fontId="0" fillId="0" applyAlignment="1">
      <alignment wrapText="1"/>
    </xf>
    <xf xfId="0" numFmtId="3" applyNumberFormat="1" borderId="1" applyBorder="1" fontId="1" applyFont="1" fillId="0" applyAlignment="1">
      <alignment horizontal="left" wrapText="1"/>
    </xf>
    <xf xfId="0" numFmtId="0" borderId="6" applyBorder="1" fontId="5" applyFont="1" fillId="0" applyAlignment="1">
      <alignment horizontal="center" wrapText="1"/>
    </xf>
    <xf xfId="0" numFmtId="4" applyNumberFormat="1" borderId="6" applyBorder="1" fontId="5" applyFont="1" fillId="0" applyAlignment="1">
      <alignment horizontal="center" wrapText="1"/>
    </xf>
    <xf xfId="0" numFmtId="3" applyNumberFormat="1" borderId="6" applyBorder="1" fontId="5" applyFont="1" fillId="0" applyAlignment="1">
      <alignment horizontal="center" wrapText="1"/>
    </xf>
    <xf xfId="0" numFmtId="1" applyNumberFormat="1" borderId="6" applyBorder="1" fontId="5" applyFont="1" fillId="0" applyAlignment="1">
      <alignment horizontal="center" wrapText="1"/>
    </xf>
    <xf xfId="0" numFmtId="0" borderId="1" applyBorder="1" fontId="1" applyFont="1" fillId="0" applyAlignment="1">
      <alignment horizontal="left" wrapText="1"/>
    </xf>
    <xf xfId="0" numFmtId="3" applyNumberFormat="1" borderId="7" applyBorder="1" fontId="1" applyFont="1" fillId="3" applyFill="1" applyAlignment="1">
      <alignment horizontal="right"/>
    </xf>
    <xf xfId="0" numFmtId="0" borderId="8" applyBorder="1" fontId="1" applyFont="1" fillId="3" applyFill="1" applyAlignment="1">
      <alignment horizontal="center"/>
    </xf>
    <xf xfId="0" numFmtId="4" applyNumberFormat="1" borderId="8" applyBorder="1" fontId="1" applyFont="1" fillId="3" applyFill="1" applyAlignment="1">
      <alignment horizontal="right"/>
    </xf>
    <xf xfId="0" numFmtId="3" applyNumberFormat="1" borderId="8" applyBorder="1" fontId="1" applyFont="1" fillId="3" applyFill="1" applyAlignment="1">
      <alignment horizontal="center"/>
    </xf>
    <xf xfId="0" numFmtId="4" applyNumberFormat="1" borderId="8" applyBorder="1" fontId="1" applyFont="1" fillId="3" applyFill="1" applyAlignment="1">
      <alignment horizontal="center"/>
    </xf>
    <xf xfId="0" numFmtId="1" applyNumberFormat="1" borderId="8" applyBorder="1" fontId="1" applyFont="1" fillId="3" applyFill="1" applyAlignment="1">
      <alignment horizontal="center"/>
    </xf>
    <xf xfId="0" numFmtId="0" borderId="9" applyBorder="1" fontId="1" applyFont="1" fillId="3" applyFill="1" applyAlignment="1">
      <alignment horizontal="center"/>
    </xf>
    <xf xfId="0" numFmtId="3" applyNumberFormat="1" borderId="7" applyBorder="1" fontId="1" applyFont="1" fillId="4" applyFill="1" applyAlignment="1">
      <alignment horizontal="center"/>
    </xf>
    <xf xfId="0" numFmtId="3" applyNumberFormat="1" borderId="8" applyBorder="1" fontId="1" applyFont="1" fillId="4" applyFill="1" applyAlignment="1">
      <alignment horizontal="center"/>
    </xf>
    <xf xfId="0" numFmtId="3" applyNumberFormat="1" borderId="9" applyBorder="1" fontId="1" applyFont="1" fillId="4" applyFill="1" applyAlignment="1">
      <alignment horizontal="center"/>
    </xf>
    <xf xfId="0" numFmtId="3" applyNumberFormat="1" borderId="7" applyBorder="1" fontId="1" applyFont="1" fillId="5" applyFill="1" applyAlignment="1">
      <alignment horizontal="center"/>
    </xf>
    <xf xfId="0" numFmtId="3" applyNumberFormat="1" borderId="8" applyBorder="1" fontId="1" applyFont="1" fillId="5" applyFill="1" applyAlignment="1">
      <alignment horizontal="center"/>
    </xf>
    <xf xfId="0" numFmtId="3" applyNumberFormat="1" borderId="10" applyBorder="1" fontId="1" applyFont="1" fillId="5" applyFill="1" applyAlignment="1">
      <alignment horizontal="center"/>
    </xf>
    <xf xfId="0" numFmtId="0" borderId="1" applyBorder="1" fontId="1" applyFont="1" fillId="0" applyAlignment="1">
      <alignment horizontal="center"/>
    </xf>
    <xf xfId="0" numFmtId="0" borderId="1" applyBorder="1" fontId="2" applyFont="1" fillId="0" quotePrefix="1" applyAlignment="1">
      <alignment horizontal="left" wrapText="1"/>
    </xf>
    <xf xfId="0" numFmtId="3" applyNumberFormat="1" borderId="7" applyBorder="1" fontId="1" applyFont="1" fillId="3" applyFill="1" applyAlignment="1">
      <alignment horizontal="left"/>
    </xf>
    <xf xfId="0" numFmtId="4" applyNumberFormat="1" borderId="8" applyBorder="1" fontId="1" applyFont="1" fillId="3" applyFill="1" applyAlignment="1">
      <alignment horizontal="left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right" wrapText="1"/>
    </xf>
    <xf xfId="0" numFmtId="4" applyNumberFormat="1" borderId="1" applyBorder="1" fontId="1" applyFont="1" fillId="0" applyAlignment="1">
      <alignment horizontal="right" wrapText="1"/>
    </xf>
    <xf xfId="0" numFmtId="4" applyNumberFormat="1" borderId="11" applyBorder="1" fontId="1" applyFont="1" fillId="0" applyAlignment="1">
      <alignment horizontal="left" vertical="top" wrapText="1"/>
    </xf>
    <xf xfId="0" numFmtId="1" applyNumberFormat="1" borderId="1" applyBorder="1" fontId="1" applyFont="1" fillId="0" applyAlignment="1">
      <alignment horizontal="left" wrapText="1"/>
    </xf>
    <xf xfId="0" numFmtId="0" borderId="11" applyBorder="1" fontId="1" applyFont="1" fillId="0" applyAlignment="1">
      <alignment horizontal="left" vertical="top" wrapText="1"/>
    </xf>
    <xf xfId="0" numFmtId="4" applyNumberFormat="1" borderId="12" applyBorder="1" fontId="1" applyFont="1" fillId="0" applyAlignment="1">
      <alignment horizontal="left" wrapText="1"/>
    </xf>
    <xf xfId="0" numFmtId="0" borderId="12" applyBorder="1" fontId="1" applyFont="1" fillId="0" applyAlignment="1">
      <alignment horizontal="left"/>
    </xf>
    <xf xfId="0" numFmtId="4" applyNumberFormat="1" borderId="13" applyBorder="1" fontId="1" applyFont="1" fillId="0" applyAlignment="1">
      <alignment horizontal="left" vertical="top" wrapText="1"/>
    </xf>
    <xf xfId="0" numFmtId="4" applyNumberFormat="1" borderId="14" applyBorder="1" fontId="1" applyFont="1" fillId="0" applyAlignment="1">
      <alignment horizontal="left" wrapText="1"/>
    </xf>
    <xf xfId="0" numFmtId="4" applyNumberFormat="1" borderId="15" applyBorder="1" fontId="1" applyFont="1" fillId="0" applyAlignment="1">
      <alignment horizontal="left" wrapText="1"/>
    </xf>
    <xf xfId="0" numFmtId="3" applyNumberFormat="1" borderId="13" applyBorder="1" fontId="1" applyFont="1" fillId="0" applyAlignment="1">
      <alignment horizontal="center" vertical="top"/>
    </xf>
    <xf xfId="0" numFmtId="3" applyNumberFormat="1" borderId="16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left" wrapText="1"/>
    </xf>
    <xf xfId="0" numFmtId="3" applyNumberFormat="1" borderId="11" applyBorder="1" fontId="1" applyFont="1" fillId="0" applyAlignment="1">
      <alignment horizontal="left" vertical="top" wrapText="1"/>
    </xf>
    <xf xfId="0" numFmtId="3" applyNumberFormat="1" borderId="15" applyBorder="1" fontId="1" applyFont="1" fillId="0" applyAlignment="1">
      <alignment horizontal="center"/>
    </xf>
    <xf xfId="0" numFmtId="3" applyNumberFormat="1" borderId="17" applyBorder="1" fontId="1" applyFont="1" fillId="0" applyAlignment="1">
      <alignment horizontal="center"/>
    </xf>
    <xf xfId="0" numFmtId="3" applyNumberFormat="1" borderId="12" applyBorder="1" fontId="1" applyFont="1" fillId="0" applyAlignment="1">
      <alignment horizontal="left" wrapText="1"/>
    </xf>
    <xf xfId="0" numFmtId="1" applyNumberFormat="1" borderId="14" applyBorder="1" fontId="1" applyFont="1" fillId="0" applyAlignment="1">
      <alignment horizontal="left" wrapText="1"/>
    </xf>
    <xf xfId="0" numFmtId="1" applyNumberFormat="1" borderId="11" applyBorder="1" fontId="1" applyFont="1" fillId="0" applyAlignment="1">
      <alignment horizontal="left" vertical="top" wrapText="1"/>
    </xf>
    <xf xfId="0" numFmtId="3" applyNumberFormat="1" borderId="14" applyBorder="1" fontId="1" applyFont="1" fillId="0" applyAlignment="1">
      <alignment horizontal="left" wrapText="1"/>
    </xf>
    <xf xfId="0" numFmtId="1" applyNumberFormat="1" borderId="12" applyBorder="1" fontId="1" applyFont="1" fillId="0" applyAlignment="1">
      <alignment horizontal="left" wrapText="1"/>
    </xf>
    <xf xfId="0" numFmtId="0" borderId="14" applyBorder="1" fontId="1" applyFont="1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1" applyNumberFormat="1" borderId="0" fontId="0" fillId="0" applyAlignment="1">
      <alignment horizontal="left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29"/>
  <sheetViews>
    <sheetView workbookViewId="0" tabSelected="1"/>
  </sheetViews>
  <sheetFormatPr defaultRowHeight="15" x14ac:dyDescent="0.25"/>
  <cols>
    <col min="1" max="1" style="71" width="17.576428571428572" customWidth="1" bestFit="1"/>
    <col min="2" max="2" style="72" width="20.719285714285714" customWidth="1" bestFit="1"/>
    <col min="3" max="3" style="73" width="20.719285714285714" customWidth="1" bestFit="1"/>
    <col min="4" max="4" style="73" width="20.719285714285714" customWidth="1" bestFit="1"/>
    <col min="5" max="5" style="71" width="20.719285714285714" customWidth="1" bestFit="1"/>
    <col min="6" max="6" style="71" width="20.719285714285714" customWidth="1" bestFit="1"/>
    <col min="7" max="7" style="73" width="20.719285714285714" customWidth="1" bestFit="1"/>
    <col min="8" max="8" style="73" width="20.719285714285714" customWidth="1" bestFit="1"/>
    <col min="9" max="9" style="74" width="20.719285714285714" customWidth="1" bestFit="1"/>
    <col min="10" max="10" style="75" width="20.719285714285714" customWidth="1" bestFit="1"/>
    <col min="11" max="11" style="73" width="20.719285714285714" customWidth="1" bestFit="1"/>
    <col min="12" max="12" style="72" width="20.719285714285714" customWidth="1" bestFit="1"/>
    <col min="13" max="13" style="74" width="20.719285714285714" customWidth="1" bestFit="1"/>
    <col min="14" max="14" style="71" width="20.719285714285714" customWidth="1" bestFit="1"/>
    <col min="15" max="15" style="71" width="20.719285714285714" customWidth="1" bestFit="1"/>
    <col min="16" max="16" style="71" width="20.719285714285714" customWidth="1" bestFit="1"/>
    <col min="17" max="17" style="71" width="20.719285714285714" customWidth="1" bestFit="1"/>
    <col min="18" max="18" style="71" width="20.719285714285714" customWidth="1" bestFit="1"/>
    <col min="19" max="19" style="71" width="20.719285714285714" customWidth="1" bestFit="1"/>
    <col min="20" max="20" style="71" width="20.719285714285714" customWidth="1" bestFit="1"/>
    <col min="21" max="21" style="71" width="20.719285714285714" customWidth="1" bestFit="1"/>
    <col min="22" max="22" style="71" width="20.719285714285714" customWidth="1" bestFit="1"/>
    <col min="23" max="23" style="71" width="20.719285714285714" customWidth="1" bestFit="1"/>
    <col min="24" max="24" style="76" width="13.576428571428572" customWidth="1" bestFit="1"/>
    <col min="25" max="25" style="72" width="13.576428571428572" customWidth="1" bestFit="1"/>
  </cols>
  <sheetData>
    <row x14ac:dyDescent="0.25" r="1" customHeight="1" ht="19.5">
      <c r="A1" s="1" t="s">
        <v>0</v>
      </c>
      <c r="B1" s="2"/>
      <c r="C1" s="3" t="s">
        <v>1</v>
      </c>
      <c r="D1" s="4"/>
      <c r="E1" s="1" t="s">
        <v>2</v>
      </c>
      <c r="F1" s="5" t="s">
        <v>3</v>
      </c>
      <c r="G1" s="4"/>
      <c r="H1" s="6" t="s">
        <v>4</v>
      </c>
      <c r="I1" s="7" t="s">
        <v>5</v>
      </c>
      <c r="J1" s="8"/>
      <c r="K1" s="4"/>
      <c r="L1" s="2"/>
      <c r="M1" s="9"/>
      <c r="N1" s="10"/>
      <c r="O1" s="10"/>
      <c r="P1" s="10"/>
      <c r="Q1" s="10"/>
      <c r="R1" s="10"/>
      <c r="S1" s="10"/>
      <c r="T1" s="10"/>
      <c r="U1" s="10"/>
      <c r="V1" s="10"/>
      <c r="W1" s="10"/>
      <c r="X1" s="11"/>
      <c r="Y1" s="2"/>
    </row>
    <row x14ac:dyDescent="0.25" r="2" customHeight="1" ht="19.5">
      <c r="A2" s="1" t="s">
        <v>6</v>
      </c>
      <c r="B2" s="2"/>
      <c r="C2" s="12">
        <v>42642</v>
      </c>
      <c r="D2" s="4"/>
      <c r="E2" s="1" t="s">
        <v>7</v>
      </c>
      <c r="F2" s="5" t="s">
        <v>8</v>
      </c>
      <c r="G2" s="4"/>
      <c r="H2" s="4"/>
      <c r="I2" s="8"/>
      <c r="J2" s="8"/>
      <c r="K2" s="4"/>
      <c r="L2" s="2"/>
      <c r="M2" s="9"/>
      <c r="N2" s="10"/>
      <c r="O2" s="10"/>
      <c r="P2" s="10"/>
      <c r="Q2" s="10"/>
      <c r="R2" s="10"/>
      <c r="S2" s="10"/>
      <c r="T2" s="10"/>
      <c r="U2" s="10"/>
      <c r="V2" s="10"/>
      <c r="W2" s="10"/>
      <c r="X2" s="11"/>
      <c r="Y2" s="2"/>
    </row>
    <row x14ac:dyDescent="0.25" r="3" customHeight="1" ht="19.5">
      <c r="A3" s="1" t="s">
        <v>9</v>
      </c>
      <c r="B3" s="2"/>
      <c r="C3" s="13">
        <v>4</v>
      </c>
      <c r="D3" s="4"/>
      <c r="E3" s="1" t="s">
        <v>10</v>
      </c>
      <c r="F3" s="13">
        <v>288</v>
      </c>
      <c r="G3" s="4"/>
      <c r="H3" s="14" t="s">
        <v>11</v>
      </c>
      <c r="I3" s="15"/>
      <c r="J3" s="15"/>
      <c r="K3" s="14"/>
      <c r="L3" s="2"/>
      <c r="M3" s="9"/>
      <c r="N3" s="10"/>
      <c r="O3" s="10"/>
      <c r="P3" s="10"/>
      <c r="Q3" s="10"/>
      <c r="R3" s="10"/>
      <c r="S3" s="10"/>
      <c r="T3" s="10"/>
      <c r="U3" s="10"/>
      <c r="V3" s="10"/>
      <c r="W3" s="10"/>
      <c r="X3" s="11"/>
      <c r="Y3" s="2"/>
    </row>
    <row x14ac:dyDescent="0.25" r="4" customHeight="1" ht="19.5">
      <c r="A4" s="10"/>
      <c r="B4" s="2"/>
      <c r="C4" s="4"/>
      <c r="D4" s="4"/>
      <c r="E4" s="10"/>
      <c r="F4" s="10"/>
      <c r="G4" s="4"/>
      <c r="H4" s="4"/>
      <c r="I4" s="8"/>
      <c r="J4" s="8"/>
      <c r="K4" s="4"/>
      <c r="L4" s="2"/>
      <c r="M4" s="9"/>
      <c r="N4" s="10"/>
      <c r="O4" s="10"/>
      <c r="P4" s="10"/>
      <c r="Q4" s="10"/>
      <c r="R4" s="10"/>
      <c r="S4" s="10"/>
      <c r="T4" s="10"/>
      <c r="U4" s="10"/>
      <c r="V4" s="10"/>
      <c r="W4" s="10"/>
      <c r="X4" s="11"/>
      <c r="Y4" s="2"/>
    </row>
    <row x14ac:dyDescent="0.25" r="5" customHeight="1" ht="33">
      <c r="A5" s="16"/>
      <c r="B5" s="17"/>
      <c r="C5" s="18"/>
      <c r="D5" s="18"/>
      <c r="E5" s="19"/>
      <c r="F5" s="19"/>
      <c r="G5" s="18" t="s">
        <v>12</v>
      </c>
      <c r="H5" s="18"/>
      <c r="I5" s="20"/>
      <c r="J5" s="20"/>
      <c r="K5" s="18"/>
      <c r="L5" s="21"/>
      <c r="M5" s="21"/>
      <c r="N5" s="22"/>
      <c r="O5" s="19" t="s">
        <v>13</v>
      </c>
      <c r="P5" s="19"/>
      <c r="Q5" s="19"/>
      <c r="R5" s="19"/>
      <c r="S5" s="22"/>
      <c r="T5" s="19"/>
      <c r="U5" s="19" t="s">
        <v>14</v>
      </c>
      <c r="V5" s="19"/>
      <c r="W5" s="23"/>
      <c r="X5" s="11"/>
      <c r="Y5" s="2"/>
    </row>
    <row x14ac:dyDescent="0.25" r="6" customHeight="1" ht="74.25" customFormat="1" s="24">
      <c r="A6" s="25" t="s">
        <v>15</v>
      </c>
      <c r="B6" s="26" t="s">
        <v>16</v>
      </c>
      <c r="C6" s="27" t="s">
        <v>17</v>
      </c>
      <c r="D6" s="27" t="s">
        <v>18</v>
      </c>
      <c r="E6" s="28" t="s">
        <v>19</v>
      </c>
      <c r="F6" s="28" t="s">
        <v>20</v>
      </c>
      <c r="G6" s="27" t="s">
        <v>21</v>
      </c>
      <c r="H6" s="27" t="s">
        <v>22</v>
      </c>
      <c r="I6" s="26" t="s">
        <v>23</v>
      </c>
      <c r="J6" s="29" t="s">
        <v>24</v>
      </c>
      <c r="K6" s="27" t="s">
        <v>25</v>
      </c>
      <c r="L6" s="26" t="s">
        <v>26</v>
      </c>
      <c r="M6" s="26" t="s">
        <v>27</v>
      </c>
      <c r="N6" s="28" t="s">
        <v>28</v>
      </c>
      <c r="O6" s="28" t="s">
        <v>29</v>
      </c>
      <c r="P6" s="28" t="s">
        <v>30</v>
      </c>
      <c r="Q6" s="28" t="s">
        <v>31</v>
      </c>
      <c r="R6" s="28" t="s">
        <v>32</v>
      </c>
      <c r="S6" s="28" t="s">
        <v>28</v>
      </c>
      <c r="T6" s="28" t="s">
        <v>29</v>
      </c>
      <c r="U6" s="28" t="s">
        <v>30</v>
      </c>
      <c r="V6" s="28" t="s">
        <v>31</v>
      </c>
      <c r="W6" s="28" t="s">
        <v>32</v>
      </c>
      <c r="X6" s="30"/>
      <c r="Y6" s="30"/>
    </row>
    <row x14ac:dyDescent="0.25" r="7" customHeight="1" ht="19.5">
      <c r="A7" s="31">
        <v>1</v>
      </c>
      <c r="B7" s="32" t="s">
        <v>33</v>
      </c>
      <c r="C7" s="33">
        <v>21.500296321589023</v>
      </c>
      <c r="D7" s="33">
        <v>48.768508083653956</v>
      </c>
      <c r="E7" s="34">
        <v>195</v>
      </c>
      <c r="F7" s="34">
        <v>12750</v>
      </c>
      <c r="G7" s="35">
        <v>116.2</v>
      </c>
      <c r="H7" s="35">
        <v>116.2</v>
      </c>
      <c r="I7" s="36">
        <f>(F7/150)*150^2/4/PI()</f>
      </c>
      <c r="J7" s="36">
        <f>I7</f>
      </c>
      <c r="K7" s="33">
        <v>11781.0537109375</v>
      </c>
      <c r="L7" s="32" t="s">
        <v>34</v>
      </c>
      <c r="M7" s="37" t="s">
        <v>34</v>
      </c>
      <c r="N7" s="38">
        <v>0</v>
      </c>
      <c r="O7" s="39">
        <v>0</v>
      </c>
      <c r="P7" s="39">
        <v>0</v>
      </c>
      <c r="Q7" s="39">
        <v>0</v>
      </c>
      <c r="R7" s="40">
        <v>0</v>
      </c>
      <c r="S7" s="41">
        <v>0</v>
      </c>
      <c r="T7" s="42">
        <v>0</v>
      </c>
      <c r="U7" s="42">
        <v>0</v>
      </c>
      <c r="V7" s="42">
        <v>0</v>
      </c>
      <c r="W7" s="43">
        <v>0</v>
      </c>
      <c r="X7" s="11"/>
      <c r="Y7" s="44">
        <f>VALUE(LEFT(B7,3))</f>
      </c>
    </row>
    <row x14ac:dyDescent="0.25" r="8" customHeight="1" ht="19.5">
      <c r="A8" s="31">
        <v>2</v>
      </c>
      <c r="B8" s="32" t="s">
        <v>35</v>
      </c>
      <c r="C8" s="33">
        <v>21.99622863085229</v>
      </c>
      <c r="D8" s="33">
        <v>48.96011305151234</v>
      </c>
      <c r="E8" s="34">
        <v>195</v>
      </c>
      <c r="F8" s="34">
        <v>12750</v>
      </c>
      <c r="G8" s="35">
        <v>116.2</v>
      </c>
      <c r="H8" s="35">
        <v>116.2</v>
      </c>
      <c r="I8" s="36">
        <f>(F8/150)*150^2/4/PI()</f>
      </c>
      <c r="J8" s="36">
        <f>I8</f>
      </c>
      <c r="K8" s="33">
        <v>11847.0810546875</v>
      </c>
      <c r="L8" s="32" t="s">
        <v>34</v>
      </c>
      <c r="M8" s="37" t="s">
        <v>34</v>
      </c>
      <c r="N8" s="38">
        <v>0</v>
      </c>
      <c r="O8" s="39">
        <v>0</v>
      </c>
      <c r="P8" s="39">
        <v>0</v>
      </c>
      <c r="Q8" s="39">
        <v>0</v>
      </c>
      <c r="R8" s="40">
        <v>0</v>
      </c>
      <c r="S8" s="41">
        <v>0</v>
      </c>
      <c r="T8" s="42">
        <v>0</v>
      </c>
      <c r="U8" s="42">
        <v>0</v>
      </c>
      <c r="V8" s="42">
        <v>0</v>
      </c>
      <c r="W8" s="43">
        <v>0</v>
      </c>
      <c r="X8" s="45" t="s">
        <v>36</v>
      </c>
      <c r="Y8" s="44">
        <f>VALUE(LEFT(B8,3))</f>
      </c>
    </row>
    <row x14ac:dyDescent="0.25" r="9" customHeight="1" ht="19.5">
      <c r="A9" s="46"/>
      <c r="B9" s="32"/>
      <c r="C9" s="47"/>
      <c r="D9" s="47"/>
      <c r="E9" s="34"/>
      <c r="F9" s="34"/>
      <c r="G9" s="35"/>
      <c r="H9" s="35"/>
      <c r="I9" s="36"/>
      <c r="J9" s="36"/>
      <c r="K9" s="47"/>
      <c r="L9" s="32"/>
      <c r="M9" s="37"/>
      <c r="N9" s="38"/>
      <c r="O9" s="39"/>
      <c r="P9" s="39"/>
      <c r="Q9" s="39"/>
      <c r="R9" s="40"/>
      <c r="S9" s="41"/>
      <c r="T9" s="42"/>
      <c r="U9" s="42"/>
      <c r="V9" s="42"/>
      <c r="W9" s="43"/>
      <c r="X9" s="11"/>
      <c r="Y9" s="48"/>
    </row>
    <row x14ac:dyDescent="0.25" r="10" customHeight="1" ht="19.5">
      <c r="A10" s="46"/>
      <c r="B10" s="32"/>
      <c r="C10" s="47"/>
      <c r="D10" s="47"/>
      <c r="E10" s="34"/>
      <c r="F10" s="34"/>
      <c r="G10" s="35"/>
      <c r="H10" s="35"/>
      <c r="I10" s="36"/>
      <c r="J10" s="36"/>
      <c r="K10" s="47"/>
      <c r="L10" s="32"/>
      <c r="M10" s="37"/>
      <c r="N10" s="38"/>
      <c r="O10" s="39"/>
      <c r="P10" s="39"/>
      <c r="Q10" s="39"/>
      <c r="R10" s="40"/>
      <c r="S10" s="41"/>
      <c r="T10" s="42"/>
      <c r="U10" s="42"/>
      <c r="V10" s="42"/>
      <c r="W10" s="43"/>
      <c r="X10" s="11"/>
      <c r="Y10" s="48"/>
    </row>
    <row x14ac:dyDescent="0.25" r="11" customHeight="1" ht="19.5">
      <c r="A11" s="10"/>
      <c r="B11" s="2"/>
      <c r="C11" s="4"/>
      <c r="D11" s="4"/>
      <c r="E11" s="10"/>
      <c r="F11" s="10"/>
      <c r="G11" s="4"/>
      <c r="H11" s="4"/>
      <c r="I11" s="8"/>
      <c r="J11" s="8"/>
      <c r="K11" s="4"/>
      <c r="L11" s="2"/>
      <c r="M11" s="9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/>
      <c r="Y11" s="2"/>
    </row>
    <row x14ac:dyDescent="0.25" r="12" customHeight="1" ht="19.5" customFormat="1" s="24">
      <c r="A12" s="49"/>
      <c r="B12" s="30"/>
      <c r="C12" s="50"/>
      <c r="D12" s="51" t="s">
        <v>37</v>
      </c>
      <c r="E12" s="49"/>
      <c r="F12" s="49"/>
      <c r="G12" s="50"/>
      <c r="H12" s="51" t="s">
        <v>38</v>
      </c>
      <c r="I12" s="52"/>
      <c r="J12" s="52"/>
      <c r="K12" s="50"/>
      <c r="L12" s="53" t="s">
        <v>39</v>
      </c>
      <c r="M12" s="30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30"/>
      <c r="Y12" s="30"/>
    </row>
    <row x14ac:dyDescent="0.25" r="13" customHeight="1" ht="18.75">
      <c r="A13" s="10"/>
      <c r="B13" s="2"/>
      <c r="C13" s="4"/>
      <c r="D13" s="54"/>
      <c r="E13" s="10"/>
      <c r="F13" s="10"/>
      <c r="G13" s="4"/>
      <c r="H13" s="54"/>
      <c r="I13" s="8"/>
      <c r="J13" s="8"/>
      <c r="K13" s="4"/>
      <c r="L13" s="55"/>
      <c r="M13" s="9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1"/>
      <c r="Y13" s="2"/>
    </row>
    <row x14ac:dyDescent="0.25" r="14" customHeight="1" ht="18.75">
      <c r="A14" s="10"/>
      <c r="B14" s="2"/>
      <c r="C14" s="4"/>
      <c r="D14" s="54"/>
      <c r="E14" s="10"/>
      <c r="F14" s="10"/>
      <c r="G14" s="56" t="s">
        <v>40</v>
      </c>
      <c r="H14" s="54"/>
      <c r="I14" s="8"/>
      <c r="J14" s="8"/>
      <c r="K14" s="4"/>
      <c r="L14" s="55"/>
      <c r="M14" s="9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/>
      <c r="Y14" s="2"/>
    </row>
    <row x14ac:dyDescent="0.25" r="15" customHeight="1" ht="18.75">
      <c r="A15" s="10"/>
      <c r="B15" s="2"/>
      <c r="C15" s="4"/>
      <c r="D15" s="57"/>
      <c r="E15" s="10"/>
      <c r="F15" s="10"/>
      <c r="G15" s="58"/>
      <c r="H15" s="57"/>
      <c r="I15" s="8"/>
      <c r="J15" s="8"/>
      <c r="K15" s="4"/>
      <c r="L15" s="55"/>
      <c r="M15" s="9"/>
      <c r="N15" s="10"/>
      <c r="O15" s="10"/>
      <c r="P15" s="10"/>
      <c r="Q15" s="10"/>
      <c r="R15" s="59" t="s">
        <v>41</v>
      </c>
      <c r="S15" s="60"/>
      <c r="T15" s="10"/>
      <c r="U15" s="10"/>
      <c r="V15" s="10"/>
      <c r="W15" s="10"/>
      <c r="X15" s="11"/>
      <c r="Y15" s="2"/>
    </row>
    <row x14ac:dyDescent="0.25" r="16" customHeight="1" ht="20.25">
      <c r="A16" s="10"/>
      <c r="B16" s="2"/>
      <c r="C16" s="4"/>
      <c r="D16" s="61"/>
      <c r="E16" s="62" t="s">
        <v>42</v>
      </c>
      <c r="F16" s="10"/>
      <c r="G16" s="4"/>
      <c r="H16" s="4"/>
      <c r="I16" s="53" t="s">
        <v>43</v>
      </c>
      <c r="J16" s="8"/>
      <c r="K16" s="4"/>
      <c r="L16" s="55"/>
      <c r="M16" s="9"/>
      <c r="N16" s="10"/>
      <c r="O16" s="10"/>
      <c r="P16" s="10"/>
      <c r="Q16" s="10"/>
      <c r="R16" s="63"/>
      <c r="S16" s="64"/>
      <c r="T16" s="10"/>
      <c r="U16" s="10"/>
      <c r="V16" s="10"/>
      <c r="W16" s="10"/>
      <c r="X16" s="11"/>
      <c r="Y16" s="2"/>
    </row>
    <row x14ac:dyDescent="0.25" r="17" customHeight="1" ht="19.5">
      <c r="A17" s="10"/>
      <c r="B17" s="2"/>
      <c r="C17" s="4"/>
      <c r="D17" s="61"/>
      <c r="E17" s="65"/>
      <c r="F17" s="10"/>
      <c r="G17" s="4"/>
      <c r="H17" s="4"/>
      <c r="I17" s="66"/>
      <c r="J17" s="8"/>
      <c r="K17" s="4"/>
      <c r="L17" s="55"/>
      <c r="M17" s="9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/>
      <c r="Y17" s="2"/>
    </row>
    <row x14ac:dyDescent="0.25" r="18" customHeight="1" ht="19.5">
      <c r="A18" s="10"/>
      <c r="B18" s="2"/>
      <c r="C18" s="4"/>
      <c r="D18" s="4"/>
      <c r="E18" s="65"/>
      <c r="F18" s="10"/>
      <c r="G18" s="4"/>
      <c r="H18" s="4"/>
      <c r="I18" s="8"/>
      <c r="J18" s="67" t="s">
        <v>44</v>
      </c>
      <c r="K18" s="4"/>
      <c r="L18" s="55"/>
      <c r="M18" s="9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1"/>
      <c r="Y18" s="2"/>
    </row>
    <row x14ac:dyDescent="0.25" r="19" customHeight="1" ht="18.75">
      <c r="A19" s="10"/>
      <c r="B19" s="2"/>
      <c r="C19" s="4"/>
      <c r="D19" s="4"/>
      <c r="E19" s="68"/>
      <c r="F19" s="10"/>
      <c r="G19" s="4"/>
      <c r="H19" s="4"/>
      <c r="I19" s="8"/>
      <c r="J19" s="69"/>
      <c r="K19" s="4"/>
      <c r="L19" s="55"/>
      <c r="M19" s="9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/>
      <c r="Y19" s="2"/>
    </row>
    <row x14ac:dyDescent="0.25" r="20" customHeight="1" ht="19.5">
      <c r="A20" s="10"/>
      <c r="B20" s="2"/>
      <c r="C20" s="4"/>
      <c r="D20" s="4"/>
      <c r="E20" s="10"/>
      <c r="F20" s="62" t="s">
        <v>45</v>
      </c>
      <c r="G20" s="4"/>
      <c r="H20" s="4"/>
      <c r="I20" s="8"/>
      <c r="J20" s="69"/>
      <c r="K20" s="4"/>
      <c r="L20" s="70"/>
      <c r="M20" s="9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1"/>
      <c r="Y20" s="2"/>
    </row>
    <row x14ac:dyDescent="0.25" r="21" customHeight="1" ht="19.5" customFormat="1" s="24">
      <c r="A21" s="49"/>
      <c r="B21" s="30"/>
      <c r="C21" s="50"/>
      <c r="D21" s="50"/>
      <c r="E21" s="49"/>
      <c r="F21" s="65"/>
      <c r="G21" s="50"/>
      <c r="H21" s="50"/>
      <c r="I21" s="52"/>
      <c r="J21" s="69"/>
      <c r="K21" s="50"/>
      <c r="L21" s="30"/>
      <c r="M21" s="53" t="s">
        <v>46</v>
      </c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30"/>
      <c r="Y21" s="30"/>
    </row>
    <row x14ac:dyDescent="0.25" r="22" customHeight="1" ht="18.75">
      <c r="A22" s="10"/>
      <c r="B22" s="2"/>
      <c r="C22" s="4"/>
      <c r="D22" s="4"/>
      <c r="E22" s="10"/>
      <c r="F22" s="65"/>
      <c r="G22" s="4"/>
      <c r="H22" s="4"/>
      <c r="I22" s="8"/>
      <c r="J22" s="69"/>
      <c r="K22" s="4"/>
      <c r="L22" s="2"/>
      <c r="M22" s="55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/>
      <c r="Y22" s="2"/>
    </row>
    <row x14ac:dyDescent="0.25" r="23" customHeight="1" ht="18.75">
      <c r="A23" s="10"/>
      <c r="B23" s="2"/>
      <c r="C23" s="4"/>
      <c r="D23" s="4"/>
      <c r="E23" s="10"/>
      <c r="F23" s="65"/>
      <c r="G23" s="4"/>
      <c r="H23" s="4"/>
      <c r="I23" s="8"/>
      <c r="J23" s="69"/>
      <c r="K23" s="4"/>
      <c r="L23" s="2"/>
      <c r="M23" s="55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/>
      <c r="Y23" s="2"/>
    </row>
    <row x14ac:dyDescent="0.25" r="24" customHeight="1" ht="18.75">
      <c r="A24" s="10"/>
      <c r="B24" s="2"/>
      <c r="C24" s="4"/>
      <c r="D24" s="4"/>
      <c r="E24" s="10"/>
      <c r="F24" s="65"/>
      <c r="G24" s="4"/>
      <c r="H24" s="4"/>
      <c r="I24" s="8"/>
      <c r="J24" s="69"/>
      <c r="K24" s="4"/>
      <c r="L24" s="2"/>
      <c r="M24" s="55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/>
      <c r="Y24" s="2"/>
    </row>
    <row x14ac:dyDescent="0.25" r="25" customHeight="1" ht="18.75">
      <c r="A25" s="10"/>
      <c r="B25" s="2"/>
      <c r="C25" s="4"/>
      <c r="D25" s="4"/>
      <c r="E25" s="10"/>
      <c r="F25" s="65"/>
      <c r="G25" s="4"/>
      <c r="H25" s="4"/>
      <c r="I25" s="8"/>
      <c r="J25" s="69"/>
      <c r="K25" s="4"/>
      <c r="L25" s="2"/>
      <c r="M25" s="55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/>
      <c r="Y25" s="2"/>
    </row>
    <row x14ac:dyDescent="0.25" r="26" customHeight="1" ht="18.75">
      <c r="A26" s="10"/>
      <c r="B26" s="2"/>
      <c r="C26" s="4"/>
      <c r="D26" s="4"/>
      <c r="E26" s="10"/>
      <c r="F26" s="68"/>
      <c r="G26" s="4"/>
      <c r="H26" s="4"/>
      <c r="I26" s="8"/>
      <c r="J26" s="69"/>
      <c r="K26" s="4"/>
      <c r="L26" s="2"/>
      <c r="M26" s="55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/>
      <c r="Y26" s="2"/>
    </row>
    <row x14ac:dyDescent="0.25" r="27" customHeight="1" ht="19.5">
      <c r="A27" s="10"/>
      <c r="B27" s="2"/>
      <c r="C27" s="4"/>
      <c r="D27" s="4"/>
      <c r="E27" s="10"/>
      <c r="F27" s="10"/>
      <c r="G27" s="4"/>
      <c r="H27" s="4"/>
      <c r="I27" s="8"/>
      <c r="J27" s="69"/>
      <c r="K27" s="4"/>
      <c r="L27" s="2"/>
      <c r="M27" s="55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  <c r="Y27" s="2"/>
    </row>
    <row x14ac:dyDescent="0.25" r="28" customHeight="1" ht="18.75">
      <c r="A28" s="10"/>
      <c r="B28" s="2"/>
      <c r="C28" s="4"/>
      <c r="D28" s="4"/>
      <c r="E28" s="10"/>
      <c r="F28" s="10"/>
      <c r="G28" s="4"/>
      <c r="H28" s="4"/>
      <c r="I28" s="8"/>
      <c r="J28" s="66"/>
      <c r="K28" s="4"/>
      <c r="L28" s="2"/>
      <c r="M28" s="55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2"/>
    </row>
    <row x14ac:dyDescent="0.25" r="29" customHeight="1" ht="19.5">
      <c r="A29" s="10"/>
      <c r="B29" s="2"/>
      <c r="C29" s="4"/>
      <c r="D29" s="4"/>
      <c r="E29" s="10"/>
      <c r="F29" s="10"/>
      <c r="G29" s="4"/>
      <c r="H29" s="4"/>
      <c r="I29" s="8"/>
      <c r="J29" s="8"/>
      <c r="K29" s="4"/>
      <c r="L29" s="2"/>
      <c r="M29" s="7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2"/>
    </row>
  </sheetData>
  <mergeCells count="11">
    <mergeCell ref="H3:K3"/>
    <mergeCell ref="D12:D15"/>
    <mergeCell ref="H12:H15"/>
    <mergeCell ref="L12:L20"/>
    <mergeCell ref="G14:G15"/>
    <mergeCell ref="R15:S16"/>
    <mergeCell ref="E16:E19"/>
    <mergeCell ref="I16:I17"/>
    <mergeCell ref="J18:J28"/>
    <mergeCell ref="F20:F26"/>
    <mergeCell ref="M21:M2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Feuil1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2024-03-21T14:55:43.019Z</dcterms:created>
  <dcterms:modified xsi:type="dcterms:W3CDTF">2024-03-21T14:55:43.019Z</dcterms:modified>
</cp:coreProperties>
</file>