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ogleDrive\HSR\BA-OST-2022\audio-beamformer-hardware\Audio-Beamformer\"/>
    </mc:Choice>
  </mc:AlternateContent>
  <xr:revisionPtr revIDLastSave="0" documentId="13_ncr:1_{A18D2112-DC43-4049-88AD-E6B8BDB0CEB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8" i="1" l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2" i="1"/>
  <c r="K69" i="1"/>
  <c r="B8" i="1"/>
  <c r="K70" i="1" l="1"/>
</calcChain>
</file>

<file path=xl/sharedStrings.xml><?xml version="1.0" encoding="utf-8"?>
<sst xmlns="http://schemas.openxmlformats.org/spreadsheetml/2006/main" count="435" uniqueCount="386">
  <si>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</si>
  <si>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</si>
  <si>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</si>
  <si>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</si>
  <si>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</si>
  <si>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</si>
  <si>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</si>
  <si>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</si>
  <si>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</si>
  <si>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</si>
  <si>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</si>
  <si>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</si>
  <si>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</si>
  <si>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</si>
  <si>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</si>
  <si>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</si>
  <si>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</si>
  <si>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Autor</t>
  </si>
  <si>
    <t>Bill of Materials</t>
  </si>
  <si>
    <t>File name:</t>
  </si>
  <si>
    <t>Project:</t>
  </si>
  <si>
    <t>Variant:</t>
  </si>
  <si>
    <t>Total Price</t>
  </si>
  <si>
    <t>Bill of Materials for Project [Audio-Beamformer.PrjPcb] (No PCB Document Selected)</t>
  </si>
  <si>
    <t>Audio-Beamformer.PrjPcb</t>
  </si>
  <si>
    <t>None</t>
  </si>
  <si>
    <t>31.05.2022</t>
  </si>
  <si>
    <t>Florian Baumgartner &amp; Thierry Schwaller</t>
  </si>
  <si>
    <t>Ostschweizer Fachhochschule</t>
  </si>
  <si>
    <t/>
  </si>
  <si>
    <t>florian.baumgartner@ost.ch</t>
  </si>
  <si>
    <t>Designator</t>
  </si>
  <si>
    <t>C1, C10, C47, C48, C49</t>
  </si>
  <si>
    <t>C2, C6, C16, C17, C19, C20, C21_1, C21_2, C22_1, C22_2, C23_1, C23_2, C24_1, C24_2, C51, C52, C53, C54, C94, C96</t>
  </si>
  <si>
    <t>C3, C7, C18</t>
  </si>
  <si>
    <t>C4, C8, C12, C13</t>
  </si>
  <si>
    <t>C5, C9, C11, C14, C25_1, C25_2, C25_3, C25_4, C25_5, C25_6, C25_7, C25_8, C25_9, C25_10, C25_11, C25_12, C25_13, C25_14, C25_15, C25_16, C25_17, C25_18, C25_19, C29_1, C29_2, C29_3, C29_4, C29_5, C29_6, C29_7, C29_8, C29_9, C29_10, C29_11, C29_12, C29_13, C29_14, C29_15, C29_16, C29_17, C29_18, C29_19</t>
  </si>
  <si>
    <t>C15, C26_1, C26_2, C26_3, C26_4, C26_5, C26_6, C26_7, C26_8, C26_9, C26_10, C26_11, C26_12, C26_13, C26_14, C26_15, C26_16, C26_17, C26_18, C26_19, C30_1, C30_2, C30_3, C30_4, C30_5, C30_6, C30_7, C30_8, C30_9, C30_10, C30_11, C30_12, C30_13, C30_14, C30_15, C30_16, C30_17, C30_18, C30_19, C33, C34, C35, C36, C40, C42, C46, C50, C55, C56, C57, C58, C59, C60, C61, C62, C63, C64, C65, C66, C67, C68, C69, C70, C71, C72, C73, C74, C75, C76, C77, C78, C79, C80, C81, C82, C83, C84, C85, C86, C87, C88, C89, C90, C91, C92, C93</t>
  </si>
  <si>
    <t>C27_1, C27_2, C27_3, C27_4, C27_5, C27_6, C27_7, C27_8, C27_9, C27_10, C27_11, C27_12, C27_13, C27_14, C27_15, C27_16, C27_17, C27_18, C27_19, C31_1, C31_2, C31_3, C31_4, C31_5, C31_6, C31_7, C31_8, C31_9, C31_10, C31_11, C31_12, C31_13, C31_14, C31_15, C31_16, C31_17, C31_18, C31_19, C37, C38, C39, C41, C43</t>
  </si>
  <si>
    <t>C28_1, C28_2, C28_3, C28_4, C28_5, C28_6, C28_7, C28_8, C28_9, C28_10, C28_11, C28_12, C28_13, C28_14, C28_15, C28_16, C28_17, C28_18, C28_19, C32_1, C32_2, C32_3, C32_4, C32_5, C32_6, C32_7, C32_8, C32_9, C32_10, C32_11, C32_12, C32_13, C32_14, C32_15, C32_16, C32_17, C32_18, C32_19, C44, C45</t>
  </si>
  <si>
    <t>C95, C97, C98</t>
  </si>
  <si>
    <t>D1, D2, D3</t>
  </si>
  <si>
    <t>D4_1, D4_2, D4_3, D4_4, D4_5, D4_6, D4_7, D4_8, D4_9, D4_10, D4_11, D4_12, D4_13, D4_14, D4_15, D4_16, D4_17, D4_18, D4_19, D5_1, D5_2, D5_3, D5_4, D5_5, D5_6, D5_7, D5_8, D5_9, D5_10, D5_11, D5_12, D5_13, D5_14, D5_15, D5_16, D5_17, D5_18, D5_19, D6_1, D6_2, D6_3, D6_4, D6_5, D6_6, D6_7, D6_8, D6_9, D6_10, D6_11, D6_12, D6_13, D6_14, D6_15, D6_16, D6_17, D6_18, D6_19, D7_1, D7_2, D7_3, D7_4, D7_5, D7_6, D7_7, D7_8, D7_9, D7_10, D7_11, D7_12, D7_13, D7_14, D7_15, D7_16, D7_17, D7_18, D7_19, D8_1, D8_2, D8_3, D8_4, D8_5, D8_6, D8_7, D8_8, D8_9, D8_10, D8_11, D8_12, D8_13, D8_14, D8_15, D8_16, D8_17, D8_18, D8_19, D9_1, D9_2, D9_3, D9_4, D9_5, D9_6, D9_7, D9_8, D9_9, D9_10, D9_11, D9_12, D9_13, D9_14, D9_15, D9_16, D9_17, D9_18, D9_19, D10_1, D10_2, D10_3, D10_4, D10_5, D10_6, D10_7, D10_8, D10_9, D10_10, D10_11, D10_12, D10_13, D10_14, D10_15, D10_16, D10_17, D10_18, D10_19, D11_1, D11_2, D11_3, D11_4, D11_5, D11_6, D11_7, D11_8, D11_9, D11_10, D11_11, D11_12, D11_13, D11_14, D11_15, D11_16, D11_17, D11_18, D11_19, D12_1, D12_2, D12_3, D12_4, D12_5, D12_6, D12_7, D12_8, D12_9, D12_10, D12_11, D12_12, D12_13, D12_14, D12_15, D12_16, D12_17, D12_18, D12_19, D13_1, D13_2, D13_3, D13_4, D13_5, D13_6, D13_7, D13_8, D13_9, D13_10, D13_11, D13_12, D13_13, D13_14, D13_15, D13_16, D13_17, D13_18, D13_19, D16</t>
  </si>
  <si>
    <t>D14, D15</t>
  </si>
  <si>
    <t>F1</t>
  </si>
  <si>
    <t>K1_1, K1_2, K1_3, K1_4, K1_5, K1_6, K1_7, K1_8, K1_9, K1_10, K1_11, K1_12, K1_13, K1_14, K1_15, K1_16, K1_17, K1_18, K1_19, K2_1, K2_2, K2_3, K2_4, K2_5, K2_6, K2_7, K2_8, K2_9, K2_10, K2_11, K2_12, K2_13, K2_14, K2_15, K2_16, K2_17, K2_18, K2_19, K3_1, K3_2, K3_3, K3_4, K3_5, K3_6, K3_7, K3_8, K3_9, K3_10, K3_11, K3_12, K3_13, K3_14, K3_15, K3_16, K3_17, K3_18, K3_19, K4_1, K4_2, K4_3, K4_4, K4_5, K4_6, K4_7, K4_8, K4_9, K4_10, K4_11, K4_12, K4_13, K4_14, K4_15, K4_16, K4_17, K4_18, K4_19</t>
  </si>
  <si>
    <t>K5, K6, K7, K8</t>
  </si>
  <si>
    <t>L1, L2</t>
  </si>
  <si>
    <t>L3_1, L3_2, L3_3, L3_4, L3_5, L3_6, L3_7, L3_8, L3_9, L3_10, L3_11, L3_12, L3_13, L3_14, L3_15, L3_16, L3_17, L3_18, L3_19, L4_1, L4_2, L4_3, L4_4, L4_5, L4_6, L4_7, L4_8, L4_9, L4_10, L4_11, L4_12, L4_13, L4_14, L4_15, L4_16, L4_17, L4_18, L4_19</t>
  </si>
  <si>
    <t>P1</t>
  </si>
  <si>
    <t>P2, P3, P4, P5, P6, P7, P8, P9, P10, P11, P12, P13, P14, P15, P16, P17, P18, P19, P20, P21, P22, P23, P24, P25, P26, P27, P28, P29, P30, P31, P32, P33, P34, P35, P36, P37, P38, P39</t>
  </si>
  <si>
    <t>Q1_1, Q1_2, Q1_3, Q1_4, Q1_5, Q1_6, Q1_7, Q1_8, Q1_9, Q1_10, Q1_11, Q1_12, Q1_13, Q1_14, Q1_15, Q1_16, Q1_17, Q1_18, Q1_19, Q2_1, Q2_2, Q2_3, Q2_4, Q2_5, Q2_6, Q2_7, Q2_8, Q2_9, Q2_10, Q2_11, Q2_12, Q2_13, Q2_14, Q2_15, Q2_16, Q2_17, Q2_18, Q2_19, Q3_1, Q3_2, Q3_3, Q3_4, Q3_5, Q3_6, Q3_7, Q3_8, Q3_9, Q3_10, Q3_11, Q3_12, Q3_13, Q3_14, Q3_15, Q3_16, Q3_17, Q3_18, Q3_19, Q4_1, Q4_2, Q4_3, Q4_4, Q4_5, Q4_6, Q4_7, Q4_8, Q4_9, Q4_10, Q4_11, Q4_12, Q4_13, Q4_14, Q4_15, Q4_16, Q4_17, Q4_18, Q4_19, Q5_1, Q5_2, Q5_3, Q5_4, Q5_5, Q5_6, Q5_7, Q5_8, Q5_9, Q5_10, Q5_11, Q5_12, Q5_13, Q5_14, Q5_15, Q5_16, Q5_17, Q5_18, Q5_19, Q6_1, Q6_2, Q6_3, Q6_4, Q6_5, Q6_6, Q6_7, Q6_8, Q6_9, Q6_10, Q6_11, Q6_12, Q6_13, Q6_14, Q6_15, Q6_16, Q6_17, Q6_18, Q6_19, Q7_1, Q7_2, Q7_3, Q7_4, Q7_5, Q7_6, Q7_7, Q7_8, Q7_9, Q7_10, Q7_11, Q7_12, Q7_13, Q7_14, Q7_15, Q7_16, Q7_17, Q7_18, Q7_19, Q8_1, Q8_2, Q8_3, Q8_4, Q8_5, Q8_6, Q8_7, Q8_8, Q8_9, Q8_10, Q8_11, Q8_12, Q8_13, Q8_14, Q8_15, Q8_16, Q8_17, Q8_18, Q8_19</t>
  </si>
  <si>
    <t>Q9</t>
  </si>
  <si>
    <t>R1, R11_1, R11_2, R11_3, R11_4, R11_5, R11_6, R11_7, R11_8, R11_9, R11_10, R11_11, R11_12, R11_13, R11_14, R11_15, R11_16, R11_17, R11_18, R11_19, R13_1, R13_2, R13_3, R13_4, R13_5, R13_6, R13_7, R13_8, R13_9, R13_10, R13_11, R13_12, R13_13, R13_14, R13_15, R13_16, R13_17, R13_18, R13_19, R16_1, R16_2, R16_3, R16_4, R16_5, R16_6, R16_7, R16_8, R16_9, R16_10, R16_11, R16_12, R16_13, R16_14, R16_15, R16_16, R16_17, R16_18, R16_19, R17_1, R17_2, R17_3, R17_4, R17_5, R17_6, R17_7, R17_8, R17_9, R17_10, R17_11, R17_12, R17_13, R17_14, R17_15, R17_16, R17_17, R17_18, R17_19, R19_1, R19_2, R19_3, R19_4, R19_5, R19_6, R19_7, R19_8, R19_9, R19_10, R19_11, R19_12, R19_13, R19_14, R19_15, R19_16, R19_17, R19_18, R19_19, R23_1, R23_2, R23_3, R23_4, R23_5, R23_6, R23_7, R23_8, R23_9, R23_10, R23_11, R23_12, R23_13, R23_14, R23_15, R23_16, R23_17, R23_18, R23_19</t>
  </si>
  <si>
    <t>R2</t>
  </si>
  <si>
    <t>R3, R6, R9, R21_1, R21_2, R21_3, R21_4, R21_5, R21_6, R21_7, R21_8, R21_9, R21_10, R21_11, R21_12, R21_13, R21_14, R21_15, R21_16, R21_17, R21_18, R21_19, R22_1, R22_2, R22_3, R22_4, R22_5, R22_6, R22_7, R22_8, R22_9, R22_10, R22_11, R22_12, R22_13, R22_14, R22_15, R22_16, R22_17, R22_18, R22_19, R33, R34, R35, R36, R37, R39, R40, R41, R42, R43, R44</t>
  </si>
  <si>
    <t>R4</t>
  </si>
  <si>
    <t>R5, R7</t>
  </si>
  <si>
    <t>R8</t>
  </si>
  <si>
    <t>R10, R12_1, R12_2, R12_3, R12_4, R12_5, R12_6, R12_7, R12_8, R12_9, R12_10, R12_11, R12_12, R12_13, R12_14, R12_15, R12_16, R12_17, R12_18, R12_19, R14_1, R14_2, R14_3, R14_4, R14_5, R14_6, R14_7, R14_8, R14_9, R14_10, R14_11, R14_12, R14_13, R14_14, R14_15, R14_16, R14_17, R14_18, R14_19</t>
  </si>
  <si>
    <t>R15_1, R15_2, R15_3, R15_4, R15_5, R15_6, R15_7, R15_8, R15_9, R15_10, R15_11, R15_12, R15_13, R15_14, R15_15, R15_16, R15_17, R15_18, R15_19, R20_1, R20_2, R20_3, R20_4, R20_5, R20_6, R20_7, R20_8, R20_9, R20_10, R20_11, R20_12, R20_13, R20_14, R20_15, R20_16, R20_17, R20_18, R20_19</t>
  </si>
  <si>
    <t>R18_1, R18_2, R18_3, R18_4, R18_5, R18_6, R18_7, R18_8, R18_9, R18_10, R18_11, R18_12, R18_13, R18_14, R18_15, R18_16, R18_17, R18_18, R18_19</t>
  </si>
  <si>
    <t>R24, R25, R26, R27</t>
  </si>
  <si>
    <t>R28, R29, R30, R31</t>
  </si>
  <si>
    <t>R32</t>
  </si>
  <si>
    <t>R38</t>
  </si>
  <si>
    <t>S1</t>
  </si>
  <si>
    <t>S2</t>
  </si>
  <si>
    <t>TP7</t>
  </si>
  <si>
    <t>U1, U3</t>
  </si>
  <si>
    <t>U2</t>
  </si>
  <si>
    <t>U4</t>
  </si>
  <si>
    <t>U5</t>
  </si>
  <si>
    <t>U6_1, U6_2, U6_3, U6_4, U6_5, U6_6, U6_7, U6_8, U6_9, U6_10, U6_11, U6_12, U6_13, U6_14, U6_15, U6_16, U6_17, U6_18, U6_19, U7_1, U7_2, U7_3, U7_4, U7_5, U7_6, U7_7, U7_8, U7_9, U7_10, U7_11, U7_12, U7_13, U7_14, U7_15, U7_16, U7_17, U7_18, U7_19</t>
  </si>
  <si>
    <t>U8</t>
  </si>
  <si>
    <t>U9</t>
  </si>
  <si>
    <t>U10, U12</t>
  </si>
  <si>
    <t>U11</t>
  </si>
  <si>
    <t>U13</t>
  </si>
  <si>
    <t>U14</t>
  </si>
  <si>
    <t>U15, U16</t>
  </si>
  <si>
    <t>X1</t>
  </si>
  <si>
    <t>X2_1, X2_2, X3_1, X3_2, X4_1, X4_2, X5_1, X5_2</t>
  </si>
  <si>
    <t>X6, X7</t>
  </si>
  <si>
    <t>X8</t>
  </si>
  <si>
    <t>X9, X10, X11</t>
  </si>
  <si>
    <t>X12</t>
  </si>
  <si>
    <t>X13, X14, X15, X16</t>
  </si>
  <si>
    <t>X17</t>
  </si>
  <si>
    <t>X18</t>
  </si>
  <si>
    <t>Component Description</t>
  </si>
  <si>
    <t>Multilayer Ceramic Capacitors MLCC, Multilayer Ceramic Capacitors</t>
  </si>
  <si>
    <t>Multilayer Ceramic Capacitors</t>
  </si>
  <si>
    <t>Electrolytic Capacitor</t>
  </si>
  <si>
    <t>Low Voltage Schottky-Diode</t>
  </si>
  <si>
    <t>Fast Switching Diode</t>
  </si>
  <si>
    <t>ESD Suppressor</t>
  </si>
  <si>
    <t>PTC Resettable Fuse</t>
  </si>
  <si>
    <t>MOSFET N-Channel</t>
  </si>
  <si>
    <t>Shielded Power Inductor</t>
  </si>
  <si>
    <t>General Purpose LED</t>
  </si>
  <si>
    <t>Smart RGB-LED</t>
  </si>
  <si>
    <t>Ultrasonic Transducer</t>
  </si>
  <si>
    <t>Crystal</t>
  </si>
  <si>
    <t>Thick Film Chip Resistor</t>
  </si>
  <si>
    <t>Isolated Resistor Array</t>
  </si>
  <si>
    <t>Miniature Slide Switch</t>
  </si>
  <si>
    <t>Rotary Encoder with Switch</t>
  </si>
  <si>
    <t>Ground-Clip</t>
  </si>
  <si>
    <t>High Power Switching Buck Converter</t>
  </si>
  <si>
    <t>Digital-Potentiometer 8-Bit</t>
  </si>
  <si>
    <t>Board-To-Board Connector</t>
  </si>
  <si>
    <t>High Voltage Gate Driver</t>
  </si>
  <si>
    <t>High Speed USB 2.0 Switch</t>
  </si>
  <si>
    <t>USB 2.0 Hi-Speed Hub Controller</t>
  </si>
  <si>
    <t>Tripple Schmitt-Trigger Buffer</t>
  </si>
  <si>
    <t>I2C Quad LED-Driver</t>
  </si>
  <si>
    <t>Time-of-Flight 8x8 Multizone Sensor</t>
  </si>
  <si>
    <t>USB 5.0 Megapixel CMOS Camera Module</t>
  </si>
  <si>
    <t>High-Accuracy, Low-Power, Digital Temperature Sensor</t>
  </si>
  <si>
    <t>Screw Terminal (Pluggable)</t>
  </si>
  <si>
    <t>Board-to-Board Connector (Receptacle)</t>
  </si>
  <si>
    <t>HDMI-Connector (Female Right Angle)</t>
  </si>
  <si>
    <t>USB Connector Type-C</t>
  </si>
  <si>
    <t>USB Connector Type-A</t>
  </si>
  <si>
    <t>Board-To-Wire Connector (Receptacle)</t>
  </si>
  <si>
    <t>Pin Header</t>
  </si>
  <si>
    <t>Component Value</t>
  </si>
  <si>
    <t>10nF 50V</t>
  </si>
  <si>
    <t>10µF 50V</t>
  </si>
  <si>
    <t>470µF 25V</t>
  </si>
  <si>
    <t>220µF 63V</t>
  </si>
  <si>
    <t>1µF 100V</t>
  </si>
  <si>
    <t>1µF 50V</t>
  </si>
  <si>
    <t>100nF 50V</t>
  </si>
  <si>
    <t>27pF 50V</t>
  </si>
  <si>
    <t>1µF 16V</t>
  </si>
  <si>
    <t>SP1060L</t>
  </si>
  <si>
    <t>1N4148WTR</t>
  </si>
  <si>
    <t>PD4E1U06</t>
  </si>
  <si>
    <t>8V/1500mA/3000mA/100ms</t>
  </si>
  <si>
    <t>BSS123</t>
  </si>
  <si>
    <t>AO3400A</t>
  </si>
  <si>
    <t>47µH 5.0A</t>
  </si>
  <si>
    <t>SLF7045T-221MR33-PF (220µH 330mA)</t>
  </si>
  <si>
    <t>Green (5mA, 2.4V)</t>
  </si>
  <si>
    <t>APA102C</t>
  </si>
  <si>
    <t>MA40A16 (40kHz, 16mm)</t>
  </si>
  <si>
    <t>24Mhz</t>
  </si>
  <si>
    <t>10 (75V, 100mW, 1%)</t>
  </si>
  <si>
    <t>13k (75V, 100mW, 1%)</t>
  </si>
  <si>
    <t>10k (75V, 100mW, 1%)</t>
  </si>
  <si>
    <t>1.5k (75V, 100mW, 1%)</t>
  </si>
  <si>
    <t>100k (75V, 100mW, 1%)</t>
  </si>
  <si>
    <t>3.0k (75V, 100mW, 1%)</t>
  </si>
  <si>
    <t>270 (75V, 100mW, 1%)</t>
  </si>
  <si>
    <t>10 (200V, 250mW, 1%)</t>
  </si>
  <si>
    <t>0 (200V, 250mW, 1%)</t>
  </si>
  <si>
    <t>5.1k (75V, 100mW, 1%)</t>
  </si>
  <si>
    <t>36k (75V, 100mW, 1%)</t>
  </si>
  <si>
    <t>12k (75V, 100mW, 1%)</t>
  </si>
  <si>
    <t>100 (4x, 50V, 62.5mW, 5%)</t>
  </si>
  <si>
    <t>PCM12SMTR (SPDT)</t>
  </si>
  <si>
    <t>PEC11R-4025F-S0024</t>
  </si>
  <si>
    <t>Ø 2.54mm (Black)</t>
  </si>
  <si>
    <t>LM2596HVS-ADJ/TR</t>
  </si>
  <si>
    <t>NID65-5</t>
  </si>
  <si>
    <t>MCP41010T-I/SN (10k)</t>
  </si>
  <si>
    <t>DF40C-100DS-0.4V</t>
  </si>
  <si>
    <t>LM5109B</t>
  </si>
  <si>
    <t>FSUSB30MUX</t>
  </si>
  <si>
    <t>USB2514B-AEZC-TR</t>
  </si>
  <si>
    <t>SN74LVC3G17DCTR</t>
  </si>
  <si>
    <t>PCA9633DP1</t>
  </si>
  <si>
    <t>VL53L5CX</t>
  </si>
  <si>
    <t>USB500W02M</t>
  </si>
  <si>
    <t>TMP112AIDRLR</t>
  </si>
  <si>
    <t>1757242 (2-Pol, 320V, 12A, 5.08mm)</t>
  </si>
  <si>
    <t>PRT-16890 (1661)</t>
  </si>
  <si>
    <t>HDMR-19-01-S-SM</t>
  </si>
  <si>
    <t>USB4105-GF-A</t>
  </si>
  <si>
    <t>292303-1</t>
  </si>
  <si>
    <t>PTSM 0,5/ 6-HH-2,5-THR R32</t>
  </si>
  <si>
    <t>PTSM 0,5/ 4-HH-2,5-THR R32</t>
  </si>
  <si>
    <t>Footprint</t>
  </si>
  <si>
    <t>SMD Keramikkondensator 0603</t>
  </si>
  <si>
    <t>SMD Keramikkondensator 1206</t>
  </si>
  <si>
    <t>SMD Elko 10.0x10.0</t>
  </si>
  <si>
    <t>SMD Elko 12.5x13.5</t>
  </si>
  <si>
    <t>SMD Diode TO-277</t>
  </si>
  <si>
    <t>SMD Diode SOD-123</t>
  </si>
  <si>
    <t>SMD IC SOT-363 (SC-70-6)</t>
  </si>
  <si>
    <t>SMD PPTC-Fuse 1206</t>
  </si>
  <si>
    <t>SMD MOSFET SOT-23</t>
  </si>
  <si>
    <t>SMD Inductor 13.8x12.6x6.5</t>
  </si>
  <si>
    <t>SMD Inductor 7x7x4.5</t>
  </si>
  <si>
    <t>SMD LED 0603</t>
  </si>
  <si>
    <t>SMD LED APA102C-5050</t>
  </si>
  <si>
    <t>THT Transducer (MA40A16) (5mm Offset)</t>
  </si>
  <si>
    <t>SMD Crystal 3.2X2.5X0.8</t>
  </si>
  <si>
    <t>SMD Widerstand 0603</t>
  </si>
  <si>
    <t>SMD Widerstand 1206</t>
  </si>
  <si>
    <t>SMD Widerstand Array 4-Fach 0603</t>
  </si>
  <si>
    <t>SMD Switch SPDT (PCM12SMTR)</t>
  </si>
  <si>
    <t>THT Rotary Encoder with Switch</t>
  </si>
  <si>
    <t>THT Messpunkt Ø2.54mm Schwarz</t>
  </si>
  <si>
    <t>SMD IC TO-263-5</t>
  </si>
  <si>
    <t>THT DC-DC-Converter (NID65-X)</t>
  </si>
  <si>
    <t>SMD IC SOIC-8</t>
  </si>
  <si>
    <t>SMD CM4-F40C-100DS-0.4v_1.5mm</t>
  </si>
  <si>
    <t>SMD IC MSOP-10</t>
  </si>
  <si>
    <t>SMD IC VFQFN-36</t>
  </si>
  <si>
    <t>SMD IC SM-8</t>
  </si>
  <si>
    <t>SMD IC TSSOP-8</t>
  </si>
  <si>
    <t>THT ToF-Sensor (VL53L5CX)</t>
  </si>
  <si>
    <t>THT Camera (USB500W02M)</t>
  </si>
  <si>
    <t>SMD IC SOT-563</t>
  </si>
  <si>
    <t>THT Schraubklemme Steckbar 2-Pol (1757242)</t>
  </si>
  <si>
    <t>SMD Connector (1661)</t>
  </si>
  <si>
    <t>SMD HDMI Horizontal</t>
  </si>
  <si>
    <t>SMD USB-C Socket (A40-00119)</t>
  </si>
  <si>
    <t>THT USB-A (292303-1)</t>
  </si>
  <si>
    <t>THT Connector 2.5mm 6-Pol (1778667)</t>
  </si>
  <si>
    <t>THT Connector 2.54mm 3-Pol (61900311021)</t>
  </si>
  <si>
    <t>THT Connector 2.5mm 4-Pol (1778641)</t>
  </si>
  <si>
    <t>THT Pin-Header 4x1 (NP)</t>
  </si>
  <si>
    <t>JLC-Parts</t>
  </si>
  <si>
    <t>C57112</t>
  </si>
  <si>
    <t>C13585</t>
  </si>
  <si>
    <t>C176672</t>
  </si>
  <si>
    <t>C249502</t>
  </si>
  <si>
    <t>C91151</t>
  </si>
  <si>
    <t>C15849</t>
  </si>
  <si>
    <t>C14663</t>
  </si>
  <si>
    <t>C1656</t>
  </si>
  <si>
    <t>C2693399</t>
  </si>
  <si>
    <t>C81598</t>
  </si>
  <si>
    <t>C194628</t>
  </si>
  <si>
    <t>C118413</t>
  </si>
  <si>
    <t>C431506</t>
  </si>
  <si>
    <t>C20917</t>
  </si>
  <si>
    <t>C497913</t>
  </si>
  <si>
    <t>C24679</t>
  </si>
  <si>
    <t>C72043</t>
  </si>
  <si>
    <t>C271629</t>
  </si>
  <si>
    <t>C22859</t>
  </si>
  <si>
    <t>C22797</t>
  </si>
  <si>
    <t>C25804</t>
  </si>
  <si>
    <t>C22843</t>
  </si>
  <si>
    <t>C25803</t>
  </si>
  <si>
    <t>C4211</t>
  </si>
  <si>
    <t>C22966</t>
  </si>
  <si>
    <t>C17903</t>
  </si>
  <si>
    <t>C17888</t>
  </si>
  <si>
    <t>C23186</t>
  </si>
  <si>
    <t>C23147</t>
  </si>
  <si>
    <t>C22790</t>
  </si>
  <si>
    <t>C25506</t>
  </si>
  <si>
    <t>C221841</t>
  </si>
  <si>
    <t>C356713</t>
  </si>
  <si>
    <t>C136395</t>
  </si>
  <si>
    <t>C597931</t>
  </si>
  <si>
    <t>C116862</t>
  </si>
  <si>
    <t>C11143</t>
  </si>
  <si>
    <t>C16251</t>
  </si>
  <si>
    <t>C18213</t>
  </si>
  <si>
    <t>C88381</t>
  </si>
  <si>
    <t>C28927</t>
  </si>
  <si>
    <t>C138388</t>
  </si>
  <si>
    <t>C167321</t>
  </si>
  <si>
    <t>C86461</t>
  </si>
  <si>
    <t>Farnell</t>
  </si>
  <si>
    <t>595-SN74LVC3G17DCTR</t>
  </si>
  <si>
    <t>Mouser</t>
  </si>
  <si>
    <t>581-06031C103J, 77-VJ0603V103ZXAPBC</t>
  </si>
  <si>
    <t>810-CGA5L3X5R1H106K</t>
  </si>
  <si>
    <t>140-VEJ471M1ETR1010</t>
  </si>
  <si>
    <t>77-VJ1206Y104MXBAT</t>
  </si>
  <si>
    <t>187-CL10A105KB8NNNC</t>
  </si>
  <si>
    <t>77-VJ0603V104ZXAPBC</t>
  </si>
  <si>
    <t>80-C0603C270J5G</t>
  </si>
  <si>
    <t>963-EMK107BJ105KA-T</t>
  </si>
  <si>
    <t>750-1N4148W-HF</t>
  </si>
  <si>
    <t>595-TPD4E1U06DCKR</t>
  </si>
  <si>
    <t>576-1206L150THWR</t>
  </si>
  <si>
    <t>726-BSS123NH6433</t>
  </si>
  <si>
    <t>652-SRP1265WA-470M</t>
  </si>
  <si>
    <t>810-SLF7045T-221M</t>
  </si>
  <si>
    <t>645-598-8070-107F</t>
  </si>
  <si>
    <t>474-COM-16345</t>
  </si>
  <si>
    <t>520-240-18-33-JGNT</t>
  </si>
  <si>
    <t>667-ERJ-3EKF10R0V</t>
  </si>
  <si>
    <t>667-ERJ-3EKF1302V</t>
  </si>
  <si>
    <t>667-ERJ-3EKF1002V</t>
  </si>
  <si>
    <t>667-ERJ-3EKF1501V</t>
  </si>
  <si>
    <t>667-ERJ-3EKF1003V</t>
  </si>
  <si>
    <t>667-ERJ-3EKF3001V</t>
  </si>
  <si>
    <t>667-ERJ-3EKF2700V</t>
  </si>
  <si>
    <t>667-ERJ-8GEYJ100V</t>
  </si>
  <si>
    <t>667-ERJ-8GEY0R00V</t>
  </si>
  <si>
    <t>667-ERJ-3EKF5101V</t>
  </si>
  <si>
    <t>667-ERJ-3EKF3602V</t>
  </si>
  <si>
    <t>667-ERJ-3EKF1202V</t>
  </si>
  <si>
    <t>667-EXB-V8V101JV</t>
  </si>
  <si>
    <t>611-PCM12SMTR</t>
  </si>
  <si>
    <t>652-PEC11R4025FS0024</t>
  </si>
  <si>
    <t>534-5001</t>
  </si>
  <si>
    <t>709-NID65-5</t>
  </si>
  <si>
    <t>579-MCP41010T-I/SN</t>
  </si>
  <si>
    <t>798-DF40C100DS0.4V51</t>
  </si>
  <si>
    <t>926-LM5109BMAX/NOPB</t>
  </si>
  <si>
    <t>512-FSUSB30MUX</t>
  </si>
  <si>
    <t>886-USB2514B-AEZC-TR</t>
  </si>
  <si>
    <t>771-PCA9633DP1-T</t>
  </si>
  <si>
    <t>474-SEN-19013</t>
  </si>
  <si>
    <t>595-TMP112AIDRLR</t>
  </si>
  <si>
    <t>651-1757242</t>
  </si>
  <si>
    <t>474-PRT-16890</t>
  </si>
  <si>
    <t>200-HDMR-19-01-SSMTR</t>
  </si>
  <si>
    <t>571-292303-1</t>
  </si>
  <si>
    <t>651-1778667</t>
  </si>
  <si>
    <t>710-61900311021</t>
  </si>
  <si>
    <t>651-1778641</t>
  </si>
  <si>
    <t>Digikey</t>
  </si>
  <si>
    <t>478-3700-1-ND, 445-5662-1-ND</t>
  </si>
  <si>
    <t>445-7886-1-ND</t>
  </si>
  <si>
    <t>720-VJ1206Y104MXBATCT-ND</t>
  </si>
  <si>
    <t>1276-1860-1-ND</t>
  </si>
  <si>
    <t>445-5666-1-ND</t>
  </si>
  <si>
    <t>399-C0603C270J5GAC7867CT-ND</t>
  </si>
  <si>
    <t>587-1251-1-ND</t>
  </si>
  <si>
    <t>1655-1360-1-ND</t>
  </si>
  <si>
    <t>296-39347-1-ND</t>
  </si>
  <si>
    <t>F3372CT-ND</t>
  </si>
  <si>
    <t>3191-BSS123-F2-0000HFCT-ND</t>
  </si>
  <si>
    <t>785-1000-1-ND</t>
  </si>
  <si>
    <t>118-SRP1265WA-470MCT-ND</t>
  </si>
  <si>
    <t>445-1210-1-ND</t>
  </si>
  <si>
    <t>350-2035-1-ND</t>
  </si>
  <si>
    <t>1568-COM-16345-ND</t>
  </si>
  <si>
    <t>XC2310CT-ND</t>
  </si>
  <si>
    <t>P10.0HCT-ND</t>
  </si>
  <si>
    <t>P13.0KHCT-ND</t>
  </si>
  <si>
    <t>P10.0KHCT-ND</t>
  </si>
  <si>
    <t>P1.50KHCT-ND</t>
  </si>
  <si>
    <t>P100KHCT-ND</t>
  </si>
  <si>
    <t>P3.00KHCT-ND</t>
  </si>
  <si>
    <t>P270HCT-ND</t>
  </si>
  <si>
    <t>P10ECT-ND</t>
  </si>
  <si>
    <t>P0.0ECT-ND</t>
  </si>
  <si>
    <t>P5.10KHCT-ND</t>
  </si>
  <si>
    <t>P36.0KHCT-ND</t>
  </si>
  <si>
    <t>P12.0KHCT-ND</t>
  </si>
  <si>
    <t>Y4101CT-ND</t>
  </si>
  <si>
    <t>401-2016-1-ND</t>
  </si>
  <si>
    <t>36-5001-ND</t>
  </si>
  <si>
    <t>NID65-5-ND</t>
  </si>
  <si>
    <t>MCP41010T-I/SNCT-ND</t>
  </si>
  <si>
    <t>H11615CT-ND</t>
  </si>
  <si>
    <t>LM5109BMA/NOPB-ND</t>
  </si>
  <si>
    <t>FSUSB30MUXCT-ND</t>
  </si>
  <si>
    <t>USB2514B-AEZC-CT-ND</t>
  </si>
  <si>
    <t>296-16915-1-ND</t>
  </si>
  <si>
    <t>568-3236-1-ND</t>
  </si>
  <si>
    <t>1568-SEN-19013-ND</t>
  </si>
  <si>
    <t>296-38578-1-ND</t>
  </si>
  <si>
    <t>277-1106-ND</t>
  </si>
  <si>
    <t>1568-PRT-16890-ND</t>
  </si>
  <si>
    <t>SAM9475-ND</t>
  </si>
  <si>
    <t>2073-USB4105-GF-ACT-ND</t>
  </si>
  <si>
    <t>A31726-ND</t>
  </si>
  <si>
    <t>277-2312-1-ND</t>
  </si>
  <si>
    <t>732-2700-ND</t>
  </si>
  <si>
    <t>277-2310-1-ND</t>
  </si>
  <si>
    <t>Quantity</t>
  </si>
  <si>
    <t>Unit Price</t>
  </si>
  <si>
    <t>C:\GoogleDrive\HSR\BA-OST-2022\audio-beamformer-hardware\Audio-Beamformer\Audio-Beamformer.PrjPcb</t>
  </si>
  <si>
    <t>1110</t>
  </si>
  <si>
    <t>14:17</t>
  </si>
  <si>
    <t>31.05.2022 14:17</t>
  </si>
  <si>
    <t>BomReport</t>
  </si>
  <si>
    <t>BOM</t>
  </si>
  <si>
    <t>V1.0</t>
  </si>
  <si>
    <t>Bill of Materials for Project [Audio-Beamformer.PrjPcb]</t>
  </si>
  <si>
    <t>Audio-Beamformer</t>
  </si>
  <si>
    <t>thierry.schwaller@ost.ch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</si>
</sst>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SFr.&quot;\ #,##0.00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20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8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horizontal="left"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0" xfId="0" applyBorder="1" applyAlignment="1">
      <alignment horizontal="left"/>
    </xf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2" fillId="0" borderId="15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6" xfId="0" applyBorder="1" applyAlignment="1"/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2" xfId="0" applyNumberFormat="1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3" xfId="0" applyNumberFormat="1" applyFont="1" applyFill="1" applyBorder="1" applyAlignment="1" applyProtection="1">
      <alignment vertical="top"/>
      <protection locked="0"/>
    </xf>
    <xf numFmtId="165" fontId="5" fillId="0" borderId="25" xfId="0" applyNumberFormat="1" applyFont="1" applyBorder="1" applyAlignment="1">
      <alignment horizontal="right" vertical="top"/>
    </xf>
    <xf numFmtId="0" fontId="5" fillId="0" borderId="2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 vertical="top" shrinkToFit="1"/>
    </xf>
    <xf numFmtId="0" fontId="2" fillId="0" borderId="27" xfId="0" applyFont="1" applyBorder="1" applyAlignment="1"/>
    <xf numFmtId="164" fontId="0" fillId="0" borderId="0" xfId="0" applyNumberFormat="1" applyBorder="1" applyAlignment="1">
      <alignment horizontal="left"/>
    </xf>
    <xf numFmtId="0" fontId="8" fillId="3" borderId="3" xfId="0" applyFont="1" applyFill="1" applyBorder="1" applyAlignment="1">
      <alignment vertical="center"/>
    </xf>
    <xf numFmtId="0" fontId="0" fillId="3" borderId="12" xfId="0" applyFill="1" applyBorder="1" applyAlignment="1"/>
    <xf numFmtId="0" fontId="0" fillId="3" borderId="13" xfId="0" applyFill="1" applyBorder="1" applyAlignment="1">
      <alignment horizontal="left"/>
    </xf>
    <xf numFmtId="0" fontId="8" fillId="3" borderId="28" xfId="0" applyFont="1" applyFill="1" applyBorder="1" applyAlignment="1">
      <alignment vertical="center"/>
    </xf>
    <xf numFmtId="0" fontId="2" fillId="0" borderId="0" xfId="0" applyFont="1" applyBorder="1" applyAlignment="1"/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0" borderId="25" xfId="0" applyFont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0" fontId="8" fillId="3" borderId="3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164" fontId="0" fillId="0" borderId="13" xfId="0" quotePrefix="1" applyNumberFormat="1" applyBorder="1" applyAlignment="1">
      <alignment horizontal="left"/>
    </xf>
    <xf numFmtId="0" fontId="1" fillId="0" borderId="12" xfId="0" quotePrefix="1" applyNumberFormat="1" applyFont="1" applyFill="1" applyBorder="1" applyAlignment="1" applyProtection="1">
      <alignment vertical="top"/>
      <protection locked="0"/>
    </xf>
    <xf numFmtId="0" fontId="1" fillId="0" borderId="22" xfId="0" quotePrefix="1" applyNumberFormat="1" applyFont="1" applyFill="1" applyBorder="1" applyAlignment="1" applyProtection="1">
      <alignment vertical="top"/>
      <protection locked="0"/>
    </xf>
    <xf numFmtId="0" fontId="1" fillId="0" borderId="20" xfId="0" quotePrefix="1" applyNumberFormat="1" applyFont="1" applyFill="1" applyBorder="1" applyAlignment="1" applyProtection="1">
      <alignment vertical="top"/>
      <protection locked="0"/>
    </xf>
    <xf numFmtId="0" fontId="0" fillId="4" borderId="7" xfId="0" quotePrefix="1" applyFill="1" applyBorder="1" applyAlignment="1">
      <alignment horizontal="left" vertical="center"/>
    </xf>
    <xf numFmtId="0" fontId="0" fillId="3" borderId="9" xfId="0" quotePrefix="1" applyFill="1" applyBorder="1" applyAlignment="1">
      <alignment horizontal="left" vertical="center"/>
    </xf>
    <xf numFmtId="0" fontId="0" fillId="4" borderId="9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top"/>
      <protection locked="0"/>
    </xf>
    <xf numFmtId="0" fontId="0" fillId="0" borderId="2" xfId="0" applyBorder="1" applyAlignment="1">
      <alignment horizontal="right" vertical="top"/>
    </xf>
    <xf numFmtId="0" fontId="0" fillId="0" borderId="20" xfId="0" quotePrefix="1" applyNumberFormat="1" applyFont="1" applyFill="1" applyBorder="1" applyAlignment="1" applyProtection="1">
      <alignment vertical="top"/>
      <protection locked="0"/>
    </xf>
    <xf numFmtId="0" fontId="5" fillId="0" borderId="24" xfId="1" quotePrefix="1" applyNumberFormat="1" applyFont="1" applyFill="1" applyBorder="1" applyAlignment="1" applyProtection="1">
      <alignment vertical="top"/>
      <protection locked="0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787982</xdr:colOff>
      <xdr:row>71</xdr:row>
      <xdr:rowOff>120948</xdr:rowOff>
    </xdr:from>
    <xdr:to>
      <xdr:col>8</xdr:col>
      <xdr:colOff>256903</xdr:colOff>
      <xdr:row>75</xdr:row>
      <xdr:rowOff>64919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00FC27A-8DDC-4D81-9BF9-68989B0E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504232" y="25008412"/>
          <a:ext cx="1278671" cy="597114"/>
        </a:xfrm>
        <a:prstGeom prst="rect">
          <a:avLst/>
        </a:prstGeom>
      </xdr:spPr>
    </xdr:pic>
    <xdr:clientData/>
  </xdr:twoCellAnchor>
  <xdr:twoCellAnchor editAs="oneCell">
    <xdr:from>
      <xdr:col>8</xdr:col>
      <xdr:colOff>547423</xdr:colOff>
      <xdr:row>71</xdr:row>
      <xdr:rowOff>145491</xdr:rowOff>
    </xdr:from>
    <xdr:to>
      <xdr:col>10</xdr:col>
      <xdr:colOff>647814</xdr:colOff>
      <xdr:row>75</xdr:row>
      <xdr:rowOff>42435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B0752F0-B438-4B6F-8C99-AD84E0D24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73423" y="25032955"/>
          <a:ext cx="1433891" cy="550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ierry.schwaller@ost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9"/>
  <sheetViews>
    <sheetView showGridLines="0" tabSelected="1" zoomScale="70" zoomScaleNormal="70" workbookViewId="0">
      <selection activeCell="T17" sqref="T17"/>
    </sheetView>
  </sheetViews>
  <sheetFormatPr baseColWidth="10" defaultColWidth="9.140625" defaultRowHeight="12.75" x14ac:dyDescent="0.2"/>
  <cols>
    <col min="1" max="1" width="67" style="6" customWidth="1"/>
    <col min="2" max="2" width="31.5703125" style="13" customWidth="1"/>
    <col min="3" max="3" width="27.7109375" style="6" customWidth="1"/>
    <col min="4" max="4" width="28.85546875" style="6" customWidth="1"/>
    <col min="5" max="5" width="10.85546875" style="6" bestFit="1" customWidth="1"/>
    <col min="6" max="6" width="23.42578125" style="6" bestFit="1" customWidth="1"/>
    <col min="7" max="7" width="25.7109375" style="6" customWidth="1"/>
    <col min="8" max="8" width="27.140625" style="6" customWidth="1"/>
    <col min="9" max="9" width="9.42578125" style="6" bestFit="1" customWidth="1"/>
    <col min="10" max="10" width="10.5703125" style="6" bestFit="1" customWidth="1"/>
    <col min="11" max="11" width="11.5703125" style="6" bestFit="1" customWidth="1"/>
    <col min="12" max="16384" width="9.140625" style="6"/>
  </cols>
  <sheetData>
    <row r="1" spans="1:12" x14ac:dyDescent="0.2">
      <c r="A1" s="64"/>
      <c r="B1" s="65"/>
      <c r="C1" s="39"/>
      <c r="D1" s="39"/>
      <c r="E1" s="39"/>
      <c r="F1" s="39"/>
      <c r="G1" s="39"/>
      <c r="H1" s="39"/>
      <c r="I1" s="39"/>
      <c r="J1" s="39"/>
      <c r="K1" s="40"/>
      <c r="L1" s="2"/>
    </row>
    <row r="2" spans="1:12" ht="37.5" customHeight="1" thickBot="1" x14ac:dyDescent="0.25">
      <c r="A2" s="66" t="s">
        <v>18</v>
      </c>
      <c r="B2" s="63"/>
      <c r="C2" s="74" t="s">
        <v>383</v>
      </c>
      <c r="D2" s="63"/>
      <c r="E2" s="63"/>
      <c r="F2" s="63"/>
      <c r="G2" s="7"/>
      <c r="H2" s="7"/>
      <c r="I2" s="7"/>
      <c r="J2" s="7"/>
      <c r="K2" s="8"/>
      <c r="L2" s="2"/>
    </row>
    <row r="3" spans="1:12" ht="23.25" customHeight="1" x14ac:dyDescent="0.2">
      <c r="A3" s="9" t="s">
        <v>19</v>
      </c>
      <c r="B3" s="75" t="s">
        <v>24</v>
      </c>
      <c r="C3" s="61"/>
      <c r="D3" s="67"/>
      <c r="E3" s="67"/>
      <c r="F3" s="67"/>
      <c r="G3" s="5"/>
      <c r="H3" s="5"/>
      <c r="I3" s="5"/>
      <c r="J3" s="5"/>
      <c r="K3" s="10"/>
      <c r="L3" s="2"/>
    </row>
    <row r="4" spans="1:12" ht="17.25" customHeight="1" x14ac:dyDescent="0.2">
      <c r="A4" s="9" t="s">
        <v>20</v>
      </c>
      <c r="B4" s="75" t="s">
        <v>384</v>
      </c>
      <c r="C4" s="5"/>
      <c r="D4" s="5"/>
      <c r="E4" s="5"/>
      <c r="F4" s="5"/>
      <c r="G4" s="5"/>
      <c r="H4" s="5"/>
      <c r="I4" s="5"/>
      <c r="J4" s="5"/>
      <c r="K4" s="10"/>
      <c r="L4" s="2"/>
    </row>
    <row r="5" spans="1:12" ht="17.25" customHeight="1" x14ac:dyDescent="0.2">
      <c r="A5" s="9" t="s">
        <v>21</v>
      </c>
      <c r="B5" s="75" t="s">
        <v>382</v>
      </c>
      <c r="C5" s="5"/>
      <c r="D5" s="5"/>
      <c r="E5" s="5"/>
      <c r="F5" s="5"/>
      <c r="G5" s="5"/>
      <c r="H5" s="5"/>
      <c r="I5" s="5"/>
      <c r="J5" s="5"/>
      <c r="K5" s="10"/>
      <c r="L5" s="2"/>
    </row>
    <row r="6" spans="1:12" x14ac:dyDescent="0.2">
      <c r="A6" s="49"/>
      <c r="B6" s="50"/>
      <c r="C6" s="4"/>
      <c r="D6" s="4"/>
      <c r="E6" s="4"/>
      <c r="F6" s="4"/>
      <c r="G6" s="51"/>
      <c r="H6" s="51"/>
      <c r="I6" s="51"/>
      <c r="J6" s="51"/>
      <c r="K6" s="52"/>
      <c r="L6" s="2"/>
    </row>
    <row r="7" spans="1:12" ht="15.75" customHeight="1" x14ac:dyDescent="0.2">
      <c r="A7" s="11" t="s">
        <v>0</v>
      </c>
      <c r="B7" s="76" t="s">
        <v>26</v>
      </c>
      <c r="C7" s="12"/>
      <c r="D7" s="12"/>
      <c r="E7" s="12"/>
      <c r="F7" s="12"/>
      <c r="G7" s="5"/>
      <c r="H7" s="5"/>
      <c r="I7" s="5"/>
      <c r="J7" s="5"/>
      <c r="K7" s="10"/>
      <c r="L7" s="1"/>
    </row>
    <row r="8" spans="1:12" ht="15.75" customHeight="1" x14ac:dyDescent="0.2">
      <c r="A8" s="3" t="s">
        <v>1</v>
      </c>
      <c r="B8" s="62">
        <f ca="1">TODAY()</f>
        <v>44712</v>
      </c>
      <c r="C8" s="12"/>
      <c r="D8" s="12"/>
      <c r="E8" s="12"/>
      <c r="F8" s="12"/>
      <c r="G8" s="5"/>
      <c r="H8" s="5"/>
      <c r="I8" s="5"/>
      <c r="J8" s="5"/>
      <c r="K8" s="10"/>
      <c r="L8" s="1"/>
    </row>
    <row r="9" spans="1:12" ht="15.75" customHeight="1" x14ac:dyDescent="0.2">
      <c r="A9" s="3"/>
      <c r="B9" s="28"/>
      <c r="C9" s="5"/>
      <c r="D9" s="5"/>
      <c r="E9" s="5"/>
      <c r="F9" s="5"/>
      <c r="G9" s="5"/>
      <c r="H9" s="5"/>
      <c r="I9" s="5"/>
      <c r="J9" s="5"/>
      <c r="K9" s="10"/>
      <c r="L9" s="2"/>
    </row>
    <row r="10" spans="1:12" s="32" customFormat="1" ht="19.5" customHeight="1" x14ac:dyDescent="0.2">
      <c r="A10" s="29" t="s">
        <v>31</v>
      </c>
      <c r="B10" s="29" t="s">
        <v>90</v>
      </c>
      <c r="C10" s="30" t="s">
        <v>127</v>
      </c>
      <c r="D10" s="30" t="s">
        <v>184</v>
      </c>
      <c r="E10" s="29" t="s">
        <v>226</v>
      </c>
      <c r="F10" s="29" t="s">
        <v>271</v>
      </c>
      <c r="G10" s="29" t="s">
        <v>273</v>
      </c>
      <c r="H10" s="29" t="s">
        <v>323</v>
      </c>
      <c r="I10" s="29" t="s">
        <v>374</v>
      </c>
      <c r="J10" s="29" t="s">
        <v>375</v>
      </c>
      <c r="K10" s="31" t="s">
        <v>22</v>
      </c>
    </row>
    <row r="11" spans="1:12" s="32" customFormat="1" ht="25.5" x14ac:dyDescent="0.2">
      <c r="A11" s="69" t="s">
        <v>32</v>
      </c>
      <c r="B11" s="59" t="s">
        <v>91</v>
      </c>
      <c r="C11" s="70" t="s">
        <v>128</v>
      </c>
      <c r="D11" s="71" t="s">
        <v>185</v>
      </c>
      <c r="E11" s="71" t="s">
        <v>227</v>
      </c>
      <c r="F11" s="71">
        <v>2346966</v>
      </c>
      <c r="G11" s="59" t="s">
        <v>274</v>
      </c>
      <c r="H11" s="69" t="s">
        <v>324</v>
      </c>
      <c r="I11" s="60">
        <v>5</v>
      </c>
      <c r="J11" s="58">
        <v>0.01</v>
      </c>
      <c r="K11" s="58">
        <f t="shared" ref="K11:K42" si="0">J11*I11</f>
        <v>0.05</v>
      </c>
    </row>
    <row r="12" spans="1:12" s="32" customFormat="1" ht="25.5" x14ac:dyDescent="0.2">
      <c r="A12" s="69" t="s">
        <v>33</v>
      </c>
      <c r="B12" s="59" t="s">
        <v>92</v>
      </c>
      <c r="C12" s="59" t="s">
        <v>129</v>
      </c>
      <c r="D12" s="59" t="s">
        <v>186</v>
      </c>
      <c r="E12" s="59" t="s">
        <v>228</v>
      </c>
      <c r="F12" s="59">
        <v>2211092</v>
      </c>
      <c r="G12" s="59" t="s">
        <v>275</v>
      </c>
      <c r="H12" s="69" t="s">
        <v>325</v>
      </c>
      <c r="I12" s="60">
        <v>20</v>
      </c>
      <c r="J12" s="58">
        <v>0.27</v>
      </c>
      <c r="K12" s="58">
        <f t="shared" si="0"/>
        <v>5.4</v>
      </c>
    </row>
    <row r="13" spans="1:12" s="32" customFormat="1" x14ac:dyDescent="0.2">
      <c r="A13" s="69" t="s">
        <v>34</v>
      </c>
      <c r="B13" s="59" t="s">
        <v>93</v>
      </c>
      <c r="C13" s="70" t="s">
        <v>130</v>
      </c>
      <c r="D13" s="71" t="s">
        <v>187</v>
      </c>
      <c r="E13" s="71" t="s">
        <v>229</v>
      </c>
      <c r="F13" s="71"/>
      <c r="G13" s="59" t="s">
        <v>276</v>
      </c>
      <c r="H13" s="69"/>
      <c r="I13" s="60">
        <v>3</v>
      </c>
      <c r="J13" s="58">
        <v>0.17</v>
      </c>
      <c r="K13" s="58">
        <f t="shared" si="0"/>
        <v>0.51</v>
      </c>
    </row>
    <row r="14" spans="1:12" s="32" customFormat="1" x14ac:dyDescent="0.2">
      <c r="A14" s="69" t="s">
        <v>35</v>
      </c>
      <c r="B14" s="59" t="s">
        <v>93</v>
      </c>
      <c r="C14" s="59" t="s">
        <v>131</v>
      </c>
      <c r="D14" s="59" t="s">
        <v>188</v>
      </c>
      <c r="E14" s="59" t="s">
        <v>230</v>
      </c>
      <c r="F14" s="59"/>
      <c r="G14" s="59"/>
      <c r="H14" s="69"/>
      <c r="I14" s="60">
        <v>4</v>
      </c>
      <c r="J14" s="58">
        <v>0.42</v>
      </c>
      <c r="K14" s="58">
        <f t="shared" si="0"/>
        <v>1.68</v>
      </c>
    </row>
    <row r="15" spans="1:12" s="32" customFormat="1" ht="51" x14ac:dyDescent="0.2">
      <c r="A15" s="69" t="s">
        <v>36</v>
      </c>
      <c r="B15" s="59" t="s">
        <v>92</v>
      </c>
      <c r="C15" s="70" t="s">
        <v>132</v>
      </c>
      <c r="D15" s="71" t="s">
        <v>186</v>
      </c>
      <c r="E15" s="71" t="s">
        <v>231</v>
      </c>
      <c r="F15" s="71">
        <v>1657939</v>
      </c>
      <c r="G15" s="59" t="s">
        <v>277</v>
      </c>
      <c r="H15" s="69" t="s">
        <v>326</v>
      </c>
      <c r="I15" s="60">
        <v>42</v>
      </c>
      <c r="J15" s="58">
        <v>0.01</v>
      </c>
      <c r="K15" s="58">
        <f t="shared" si="0"/>
        <v>0.42</v>
      </c>
    </row>
    <row r="16" spans="1:12" s="32" customFormat="1" ht="76.5" x14ac:dyDescent="0.2">
      <c r="A16" s="69" t="s">
        <v>37</v>
      </c>
      <c r="B16" s="59" t="s">
        <v>91</v>
      </c>
      <c r="C16" s="59" t="s">
        <v>133</v>
      </c>
      <c r="D16" s="59" t="s">
        <v>185</v>
      </c>
      <c r="E16" s="59" t="s">
        <v>232</v>
      </c>
      <c r="F16" s="59">
        <v>3013383</v>
      </c>
      <c r="G16" s="59" t="s">
        <v>278</v>
      </c>
      <c r="H16" s="69" t="s">
        <v>327</v>
      </c>
      <c r="I16" s="60">
        <v>86</v>
      </c>
      <c r="J16" s="58">
        <v>0.01</v>
      </c>
      <c r="K16" s="58">
        <f t="shared" si="0"/>
        <v>0.86</v>
      </c>
    </row>
    <row r="17" spans="1:11" s="32" customFormat="1" ht="51" x14ac:dyDescent="0.2">
      <c r="A17" s="69" t="s">
        <v>38</v>
      </c>
      <c r="B17" s="59" t="s">
        <v>92</v>
      </c>
      <c r="C17" s="70" t="s">
        <v>134</v>
      </c>
      <c r="D17" s="71" t="s">
        <v>185</v>
      </c>
      <c r="E17" s="71" t="s">
        <v>233</v>
      </c>
      <c r="F17" s="71">
        <v>2522432</v>
      </c>
      <c r="G17" s="59" t="s">
        <v>279</v>
      </c>
      <c r="H17" s="69" t="s">
        <v>328</v>
      </c>
      <c r="I17" s="60">
        <v>43</v>
      </c>
      <c r="J17" s="58">
        <v>0.01</v>
      </c>
      <c r="K17" s="58">
        <f t="shared" si="0"/>
        <v>0.43</v>
      </c>
    </row>
    <row r="18" spans="1:11" s="32" customFormat="1" ht="51" x14ac:dyDescent="0.2">
      <c r="A18" s="69" t="s">
        <v>39</v>
      </c>
      <c r="B18" s="59" t="s">
        <v>92</v>
      </c>
      <c r="C18" s="59" t="s">
        <v>135</v>
      </c>
      <c r="D18" s="59" t="s">
        <v>185</v>
      </c>
      <c r="E18" s="59" t="s">
        <v>234</v>
      </c>
      <c r="F18" s="59">
        <v>1414627</v>
      </c>
      <c r="G18" s="59" t="s">
        <v>280</v>
      </c>
      <c r="H18" s="69" t="s">
        <v>329</v>
      </c>
      <c r="I18" s="60">
        <v>40</v>
      </c>
      <c r="J18" s="58">
        <v>0.01</v>
      </c>
      <c r="K18" s="58">
        <f t="shared" si="0"/>
        <v>0.4</v>
      </c>
    </row>
    <row r="19" spans="1:11" s="32" customFormat="1" x14ac:dyDescent="0.2">
      <c r="A19" s="69" t="s">
        <v>40</v>
      </c>
      <c r="B19" s="59" t="s">
        <v>92</v>
      </c>
      <c r="C19" s="70" t="s">
        <v>136</v>
      </c>
      <c r="D19" s="71" t="s">
        <v>185</v>
      </c>
      <c r="E19" s="71" t="s">
        <v>232</v>
      </c>
      <c r="F19" s="71">
        <v>1327680</v>
      </c>
      <c r="G19" s="59" t="s">
        <v>281</v>
      </c>
      <c r="H19" s="69" t="s">
        <v>330</v>
      </c>
      <c r="I19" s="60">
        <v>3</v>
      </c>
      <c r="J19" s="58">
        <v>0.01</v>
      </c>
      <c r="K19" s="58">
        <f t="shared" si="0"/>
        <v>0.03</v>
      </c>
    </row>
    <row r="20" spans="1:11" s="32" customFormat="1" x14ac:dyDescent="0.2">
      <c r="A20" s="69" t="s">
        <v>41</v>
      </c>
      <c r="B20" s="59" t="s">
        <v>94</v>
      </c>
      <c r="C20" s="59" t="s">
        <v>137</v>
      </c>
      <c r="D20" s="59" t="s">
        <v>189</v>
      </c>
      <c r="E20" s="59" t="s">
        <v>235</v>
      </c>
      <c r="F20" s="59"/>
      <c r="G20" s="59"/>
      <c r="H20" s="69"/>
      <c r="I20" s="60">
        <v>3</v>
      </c>
      <c r="J20" s="58">
        <v>0.32</v>
      </c>
      <c r="K20" s="58">
        <f t="shared" si="0"/>
        <v>0.96</v>
      </c>
    </row>
    <row r="21" spans="1:11" s="32" customFormat="1" ht="191.25" x14ac:dyDescent="0.2">
      <c r="A21" s="69" t="s">
        <v>42</v>
      </c>
      <c r="B21" s="59" t="s">
        <v>95</v>
      </c>
      <c r="C21" s="70" t="s">
        <v>138</v>
      </c>
      <c r="D21" s="71" t="s">
        <v>190</v>
      </c>
      <c r="E21" s="71" t="s">
        <v>236</v>
      </c>
      <c r="F21" s="71">
        <v>2306363</v>
      </c>
      <c r="G21" s="59" t="s">
        <v>282</v>
      </c>
      <c r="H21" s="69" t="s">
        <v>331</v>
      </c>
      <c r="I21" s="60">
        <v>191</v>
      </c>
      <c r="J21" s="58">
        <v>0.01</v>
      </c>
      <c r="K21" s="58">
        <f t="shared" si="0"/>
        <v>1.9100000000000001</v>
      </c>
    </row>
    <row r="22" spans="1:11" s="32" customFormat="1" x14ac:dyDescent="0.2">
      <c r="A22" s="69" t="s">
        <v>43</v>
      </c>
      <c r="B22" s="59" t="s">
        <v>96</v>
      </c>
      <c r="C22" s="59" t="s">
        <v>139</v>
      </c>
      <c r="D22" s="59" t="s">
        <v>191</v>
      </c>
      <c r="E22" s="59" t="s">
        <v>237</v>
      </c>
      <c r="F22" s="59">
        <v>3116516</v>
      </c>
      <c r="G22" s="59" t="s">
        <v>283</v>
      </c>
      <c r="H22" s="69" t="s">
        <v>332</v>
      </c>
      <c r="I22" s="60">
        <v>2</v>
      </c>
      <c r="J22" s="58">
        <v>0.12</v>
      </c>
      <c r="K22" s="58">
        <f t="shared" si="0"/>
        <v>0.24</v>
      </c>
    </row>
    <row r="23" spans="1:11" s="32" customFormat="1" x14ac:dyDescent="0.2">
      <c r="A23" s="69" t="s">
        <v>44</v>
      </c>
      <c r="B23" s="59" t="s">
        <v>97</v>
      </c>
      <c r="C23" s="70" t="s">
        <v>140</v>
      </c>
      <c r="D23" s="71" t="s">
        <v>192</v>
      </c>
      <c r="E23" s="71" t="s">
        <v>238</v>
      </c>
      <c r="F23" s="71">
        <v>2383296</v>
      </c>
      <c r="G23" s="59" t="s">
        <v>284</v>
      </c>
      <c r="H23" s="69" t="s">
        <v>333</v>
      </c>
      <c r="I23" s="60">
        <v>1</v>
      </c>
      <c r="J23" s="58">
        <v>7.0000000000000007E-2</v>
      </c>
      <c r="K23" s="58">
        <f t="shared" si="0"/>
        <v>7.0000000000000007E-2</v>
      </c>
    </row>
    <row r="24" spans="1:11" s="32" customFormat="1" ht="76.5" x14ac:dyDescent="0.2">
      <c r="A24" s="69" t="s">
        <v>45</v>
      </c>
      <c r="B24" s="59" t="s">
        <v>98</v>
      </c>
      <c r="C24" s="59" t="s">
        <v>141</v>
      </c>
      <c r="D24" s="59" t="s">
        <v>193</v>
      </c>
      <c r="E24" s="59" t="s">
        <v>239</v>
      </c>
      <c r="F24" s="59">
        <v>3755132</v>
      </c>
      <c r="G24" s="59" t="s">
        <v>285</v>
      </c>
      <c r="H24" s="69" t="s">
        <v>334</v>
      </c>
      <c r="I24" s="60">
        <v>76</v>
      </c>
      <c r="J24" s="58">
        <v>0.02</v>
      </c>
      <c r="K24" s="58">
        <f t="shared" si="0"/>
        <v>1.52</v>
      </c>
    </row>
    <row r="25" spans="1:11" s="32" customFormat="1" x14ac:dyDescent="0.2">
      <c r="A25" s="69" t="s">
        <v>46</v>
      </c>
      <c r="B25" s="59" t="s">
        <v>98</v>
      </c>
      <c r="C25" s="70" t="s">
        <v>142</v>
      </c>
      <c r="D25" s="71" t="s">
        <v>193</v>
      </c>
      <c r="E25" s="71" t="s">
        <v>240</v>
      </c>
      <c r="F25" s="71"/>
      <c r="G25" s="59"/>
      <c r="H25" s="69" t="s">
        <v>335</v>
      </c>
      <c r="I25" s="60">
        <v>4</v>
      </c>
      <c r="J25" s="58">
        <v>0.2</v>
      </c>
      <c r="K25" s="58">
        <f t="shared" si="0"/>
        <v>0.8</v>
      </c>
    </row>
    <row r="26" spans="1:11" s="32" customFormat="1" ht="25.5" x14ac:dyDescent="0.2">
      <c r="A26" s="69" t="s">
        <v>47</v>
      </c>
      <c r="B26" s="59" t="s">
        <v>99</v>
      </c>
      <c r="C26" s="59" t="s">
        <v>143</v>
      </c>
      <c r="D26" s="59" t="s">
        <v>194</v>
      </c>
      <c r="E26" s="59" t="s">
        <v>241</v>
      </c>
      <c r="F26" s="59">
        <v>3929029</v>
      </c>
      <c r="G26" s="59" t="s">
        <v>286</v>
      </c>
      <c r="H26" s="69" t="s">
        <v>336</v>
      </c>
      <c r="I26" s="60">
        <v>2</v>
      </c>
      <c r="J26" s="58">
        <v>0.68</v>
      </c>
      <c r="K26" s="58">
        <f t="shared" si="0"/>
        <v>1.36</v>
      </c>
    </row>
    <row r="27" spans="1:11" s="32" customFormat="1" ht="38.25" x14ac:dyDescent="0.2">
      <c r="A27" s="69" t="s">
        <v>48</v>
      </c>
      <c r="B27" s="59" t="s">
        <v>99</v>
      </c>
      <c r="C27" s="70" t="s">
        <v>144</v>
      </c>
      <c r="D27" s="71" t="s">
        <v>195</v>
      </c>
      <c r="E27" s="71" t="s">
        <v>242</v>
      </c>
      <c r="F27" s="71">
        <v>2215715</v>
      </c>
      <c r="G27" s="59" t="s">
        <v>287</v>
      </c>
      <c r="H27" s="69" t="s">
        <v>337</v>
      </c>
      <c r="I27" s="60">
        <v>38</v>
      </c>
      <c r="J27" s="58">
        <v>0.32</v>
      </c>
      <c r="K27" s="58">
        <f t="shared" si="0"/>
        <v>12.16</v>
      </c>
    </row>
    <row r="28" spans="1:11" s="32" customFormat="1" x14ac:dyDescent="0.2">
      <c r="A28" s="69" t="s">
        <v>49</v>
      </c>
      <c r="B28" s="59" t="s">
        <v>100</v>
      </c>
      <c r="C28" s="59" t="s">
        <v>145</v>
      </c>
      <c r="D28" s="59" t="s">
        <v>196</v>
      </c>
      <c r="E28" s="59" t="s">
        <v>243</v>
      </c>
      <c r="F28" s="59">
        <v>1465991</v>
      </c>
      <c r="G28" s="59" t="s">
        <v>288</v>
      </c>
      <c r="H28" s="69" t="s">
        <v>338</v>
      </c>
      <c r="I28" s="60">
        <v>1</v>
      </c>
      <c r="J28" s="58">
        <v>0.34</v>
      </c>
      <c r="K28" s="58">
        <f t="shared" si="0"/>
        <v>0.34</v>
      </c>
    </row>
    <row r="29" spans="1:11" s="32" customFormat="1" ht="25.5" x14ac:dyDescent="0.2">
      <c r="A29" s="69" t="s">
        <v>50</v>
      </c>
      <c r="B29" s="59" t="s">
        <v>101</v>
      </c>
      <c r="C29" s="70" t="s">
        <v>146</v>
      </c>
      <c r="D29" s="71" t="s">
        <v>197</v>
      </c>
      <c r="E29" s="71"/>
      <c r="F29" s="71"/>
      <c r="G29" s="59" t="s">
        <v>289</v>
      </c>
      <c r="H29" s="69" t="s">
        <v>339</v>
      </c>
      <c r="I29" s="60">
        <v>38</v>
      </c>
      <c r="J29" s="58">
        <v>0.35</v>
      </c>
      <c r="K29" s="58">
        <f t="shared" si="0"/>
        <v>13.299999999999999</v>
      </c>
    </row>
    <row r="30" spans="1:11" s="32" customFormat="1" ht="153" x14ac:dyDescent="0.2">
      <c r="A30" s="69" t="s">
        <v>51</v>
      </c>
      <c r="B30" s="59" t="s">
        <v>102</v>
      </c>
      <c r="C30" s="59" t="s">
        <v>147</v>
      </c>
      <c r="D30" s="59" t="s">
        <v>198</v>
      </c>
      <c r="E30" s="59"/>
      <c r="F30" s="59"/>
      <c r="G30" s="59"/>
      <c r="H30" s="69"/>
      <c r="I30" s="60">
        <v>152</v>
      </c>
      <c r="J30" s="58">
        <v>0.4</v>
      </c>
      <c r="K30" s="58">
        <f t="shared" si="0"/>
        <v>60.800000000000004</v>
      </c>
    </row>
    <row r="31" spans="1:11" s="32" customFormat="1" x14ac:dyDescent="0.2">
      <c r="A31" s="69" t="s">
        <v>52</v>
      </c>
      <c r="B31" s="59" t="s">
        <v>103</v>
      </c>
      <c r="C31" s="70" t="s">
        <v>148</v>
      </c>
      <c r="D31" s="71" t="s">
        <v>199</v>
      </c>
      <c r="E31" s="71" t="s">
        <v>244</v>
      </c>
      <c r="F31" s="71">
        <v>3649756</v>
      </c>
      <c r="G31" s="59" t="s">
        <v>290</v>
      </c>
      <c r="H31" s="69" t="s">
        <v>340</v>
      </c>
      <c r="I31" s="60">
        <v>1</v>
      </c>
      <c r="J31" s="58">
        <v>0.11</v>
      </c>
      <c r="K31" s="58">
        <f t="shared" si="0"/>
        <v>0.11</v>
      </c>
    </row>
    <row r="32" spans="1:11" s="32" customFormat="1" ht="127.5" x14ac:dyDescent="0.2">
      <c r="A32" s="69" t="s">
        <v>53</v>
      </c>
      <c r="B32" s="59" t="s">
        <v>104</v>
      </c>
      <c r="C32" s="59" t="s">
        <v>149</v>
      </c>
      <c r="D32" s="59" t="s">
        <v>200</v>
      </c>
      <c r="E32" s="59" t="s">
        <v>245</v>
      </c>
      <c r="F32" s="59">
        <v>2302958</v>
      </c>
      <c r="G32" s="59" t="s">
        <v>291</v>
      </c>
      <c r="H32" s="69" t="s">
        <v>341</v>
      </c>
      <c r="I32" s="60">
        <v>115</v>
      </c>
      <c r="J32" s="58">
        <v>0.01</v>
      </c>
      <c r="K32" s="58">
        <f t="shared" si="0"/>
        <v>1.1500000000000001</v>
      </c>
    </row>
    <row r="33" spans="1:11" s="32" customFormat="1" x14ac:dyDescent="0.2">
      <c r="A33" s="69" t="s">
        <v>54</v>
      </c>
      <c r="B33" s="59" t="s">
        <v>104</v>
      </c>
      <c r="C33" s="70" t="s">
        <v>150</v>
      </c>
      <c r="D33" s="71" t="s">
        <v>200</v>
      </c>
      <c r="E33" s="71" t="s">
        <v>246</v>
      </c>
      <c r="F33" s="71">
        <v>2059416</v>
      </c>
      <c r="G33" s="59" t="s">
        <v>292</v>
      </c>
      <c r="H33" s="69" t="s">
        <v>342</v>
      </c>
      <c r="I33" s="60">
        <v>1</v>
      </c>
      <c r="J33" s="58">
        <v>0.01</v>
      </c>
      <c r="K33" s="58">
        <f t="shared" si="0"/>
        <v>0.01</v>
      </c>
    </row>
    <row r="34" spans="1:11" s="32" customFormat="1" ht="51" x14ac:dyDescent="0.2">
      <c r="A34" s="69" t="s">
        <v>55</v>
      </c>
      <c r="B34" s="59" t="s">
        <v>104</v>
      </c>
      <c r="C34" s="59" t="s">
        <v>151</v>
      </c>
      <c r="D34" s="59" t="s">
        <v>200</v>
      </c>
      <c r="E34" s="59" t="s">
        <v>247</v>
      </c>
      <c r="F34" s="59">
        <v>2303192</v>
      </c>
      <c r="G34" s="59" t="s">
        <v>293</v>
      </c>
      <c r="H34" s="69" t="s">
        <v>343</v>
      </c>
      <c r="I34" s="60">
        <v>52</v>
      </c>
      <c r="J34" s="58">
        <v>0.01</v>
      </c>
      <c r="K34" s="58">
        <f t="shared" si="0"/>
        <v>0.52</v>
      </c>
    </row>
    <row r="35" spans="1:11" s="32" customFormat="1" x14ac:dyDescent="0.2">
      <c r="A35" s="69" t="s">
        <v>56</v>
      </c>
      <c r="B35" s="59" t="s">
        <v>104</v>
      </c>
      <c r="C35" s="70" t="s">
        <v>152</v>
      </c>
      <c r="D35" s="71" t="s">
        <v>200</v>
      </c>
      <c r="E35" s="71" t="s">
        <v>248</v>
      </c>
      <c r="F35" s="71">
        <v>2303156</v>
      </c>
      <c r="G35" s="59" t="s">
        <v>294</v>
      </c>
      <c r="H35" s="69" t="s">
        <v>344</v>
      </c>
      <c r="I35" s="60">
        <v>1</v>
      </c>
      <c r="J35" s="58">
        <v>0.01</v>
      </c>
      <c r="K35" s="58">
        <f t="shared" si="0"/>
        <v>0.01</v>
      </c>
    </row>
    <row r="36" spans="1:11" s="32" customFormat="1" x14ac:dyDescent="0.2">
      <c r="A36" s="69" t="s">
        <v>57</v>
      </c>
      <c r="B36" s="59" t="s">
        <v>104</v>
      </c>
      <c r="C36" s="59" t="s">
        <v>153</v>
      </c>
      <c r="D36" s="59" t="s">
        <v>200</v>
      </c>
      <c r="E36" s="59" t="s">
        <v>249</v>
      </c>
      <c r="F36" s="59">
        <v>2303232</v>
      </c>
      <c r="G36" s="59" t="s">
        <v>295</v>
      </c>
      <c r="H36" s="69" t="s">
        <v>345</v>
      </c>
      <c r="I36" s="60">
        <v>2</v>
      </c>
      <c r="J36" s="58">
        <v>0.01</v>
      </c>
      <c r="K36" s="58">
        <f t="shared" si="0"/>
        <v>0.02</v>
      </c>
    </row>
    <row r="37" spans="1:11" s="32" customFormat="1" x14ac:dyDescent="0.2">
      <c r="A37" s="69" t="s">
        <v>58</v>
      </c>
      <c r="B37" s="59" t="s">
        <v>104</v>
      </c>
      <c r="C37" s="70" t="s">
        <v>154</v>
      </c>
      <c r="D37" s="71" t="s">
        <v>200</v>
      </c>
      <c r="E37" s="71" t="s">
        <v>250</v>
      </c>
      <c r="F37" s="71">
        <v>2059357</v>
      </c>
      <c r="G37" s="59" t="s">
        <v>296</v>
      </c>
      <c r="H37" s="69" t="s">
        <v>346</v>
      </c>
      <c r="I37" s="60">
        <v>1</v>
      </c>
      <c r="J37" s="58">
        <v>0.01</v>
      </c>
      <c r="K37" s="58">
        <f t="shared" si="0"/>
        <v>0.01</v>
      </c>
    </row>
    <row r="38" spans="1:11" s="32" customFormat="1" ht="51" x14ac:dyDescent="0.2">
      <c r="A38" s="69" t="s">
        <v>59</v>
      </c>
      <c r="B38" s="59" t="s">
        <v>104</v>
      </c>
      <c r="C38" s="59" t="s">
        <v>155</v>
      </c>
      <c r="D38" s="59" t="s">
        <v>200</v>
      </c>
      <c r="E38" s="59" t="s">
        <v>251</v>
      </c>
      <c r="F38" s="59">
        <v>2303096</v>
      </c>
      <c r="G38" s="59" t="s">
        <v>297</v>
      </c>
      <c r="H38" s="69" t="s">
        <v>347</v>
      </c>
      <c r="I38" s="60">
        <v>39</v>
      </c>
      <c r="J38" s="58">
        <v>0.06</v>
      </c>
      <c r="K38" s="58">
        <f t="shared" si="0"/>
        <v>2.34</v>
      </c>
    </row>
    <row r="39" spans="1:11" s="32" customFormat="1" ht="51" x14ac:dyDescent="0.2">
      <c r="A39" s="69" t="s">
        <v>60</v>
      </c>
      <c r="B39" s="59" t="s">
        <v>104</v>
      </c>
      <c r="C39" s="70" t="s">
        <v>156</v>
      </c>
      <c r="D39" s="71" t="s">
        <v>201</v>
      </c>
      <c r="E39" s="71" t="s">
        <v>252</v>
      </c>
      <c r="F39" s="71">
        <v>2057799</v>
      </c>
      <c r="G39" s="59" t="s">
        <v>298</v>
      </c>
      <c r="H39" s="69" t="s">
        <v>348</v>
      </c>
      <c r="I39" s="60">
        <v>38</v>
      </c>
      <c r="J39" s="58">
        <v>0.01</v>
      </c>
      <c r="K39" s="58">
        <f t="shared" si="0"/>
        <v>0.38</v>
      </c>
    </row>
    <row r="40" spans="1:11" s="32" customFormat="1" ht="25.5" x14ac:dyDescent="0.2">
      <c r="A40" s="69" t="s">
        <v>61</v>
      </c>
      <c r="B40" s="59" t="s">
        <v>104</v>
      </c>
      <c r="C40" s="59" t="s">
        <v>157</v>
      </c>
      <c r="D40" s="59" t="s">
        <v>201</v>
      </c>
      <c r="E40" s="59" t="s">
        <v>253</v>
      </c>
      <c r="F40" s="59">
        <v>2057791</v>
      </c>
      <c r="G40" s="59" t="s">
        <v>299</v>
      </c>
      <c r="H40" s="69" t="s">
        <v>349</v>
      </c>
      <c r="I40" s="60">
        <v>19</v>
      </c>
      <c r="J40" s="58">
        <v>0.01</v>
      </c>
      <c r="K40" s="58">
        <f t="shared" si="0"/>
        <v>0.19</v>
      </c>
    </row>
    <row r="41" spans="1:11" s="32" customFormat="1" x14ac:dyDescent="0.2">
      <c r="A41" s="69" t="s">
        <v>62</v>
      </c>
      <c r="B41" s="59" t="s">
        <v>104</v>
      </c>
      <c r="C41" s="70" t="s">
        <v>158</v>
      </c>
      <c r="D41" s="71" t="s">
        <v>200</v>
      </c>
      <c r="E41" s="71" t="s">
        <v>254</v>
      </c>
      <c r="F41" s="71">
        <v>2059378</v>
      </c>
      <c r="G41" s="59" t="s">
        <v>300</v>
      </c>
      <c r="H41" s="69" t="s">
        <v>350</v>
      </c>
      <c r="I41" s="60">
        <v>4</v>
      </c>
      <c r="J41" s="58">
        <v>0.01</v>
      </c>
      <c r="K41" s="58">
        <f t="shared" si="0"/>
        <v>0.04</v>
      </c>
    </row>
    <row r="42" spans="1:11" s="32" customFormat="1" x14ac:dyDescent="0.2">
      <c r="A42" s="69" t="s">
        <v>63</v>
      </c>
      <c r="B42" s="59" t="s">
        <v>104</v>
      </c>
      <c r="C42" s="59" t="s">
        <v>159</v>
      </c>
      <c r="D42" s="59" t="s">
        <v>200</v>
      </c>
      <c r="E42" s="59" t="s">
        <v>255</v>
      </c>
      <c r="F42" s="59">
        <v>2303207</v>
      </c>
      <c r="G42" s="59" t="s">
        <v>301</v>
      </c>
      <c r="H42" s="69" t="s">
        <v>351</v>
      </c>
      <c r="I42" s="60">
        <v>4</v>
      </c>
      <c r="J42" s="58">
        <v>0.01</v>
      </c>
      <c r="K42" s="58">
        <f t="shared" si="0"/>
        <v>0.04</v>
      </c>
    </row>
    <row r="43" spans="1:11" s="32" customFormat="1" x14ac:dyDescent="0.2">
      <c r="A43" s="69" t="s">
        <v>64</v>
      </c>
      <c r="B43" s="59" t="s">
        <v>104</v>
      </c>
      <c r="C43" s="70" t="s">
        <v>160</v>
      </c>
      <c r="D43" s="71" t="s">
        <v>200</v>
      </c>
      <c r="E43" s="71" t="s">
        <v>256</v>
      </c>
      <c r="F43" s="71">
        <v>2303195</v>
      </c>
      <c r="G43" s="59" t="s">
        <v>302</v>
      </c>
      <c r="H43" s="69" t="s">
        <v>352</v>
      </c>
      <c r="I43" s="60">
        <v>1</v>
      </c>
      <c r="J43" s="58">
        <v>0.01</v>
      </c>
      <c r="K43" s="58">
        <f t="shared" ref="K43:K74" si="1">J43*I43</f>
        <v>0.01</v>
      </c>
    </row>
    <row r="44" spans="1:11" s="32" customFormat="1" ht="25.5" x14ac:dyDescent="0.2">
      <c r="A44" s="69" t="s">
        <v>65</v>
      </c>
      <c r="B44" s="59" t="s">
        <v>105</v>
      </c>
      <c r="C44" s="59" t="s">
        <v>161</v>
      </c>
      <c r="D44" s="59" t="s">
        <v>202</v>
      </c>
      <c r="E44" s="59" t="s">
        <v>257</v>
      </c>
      <c r="F44" s="59">
        <v>2060157</v>
      </c>
      <c r="G44" s="59" t="s">
        <v>303</v>
      </c>
      <c r="H44" s="69" t="s">
        <v>353</v>
      </c>
      <c r="I44" s="60">
        <v>1</v>
      </c>
      <c r="J44" s="58">
        <v>0.01</v>
      </c>
      <c r="K44" s="58">
        <f t="shared" si="1"/>
        <v>0.01</v>
      </c>
    </row>
    <row r="45" spans="1:11" s="32" customFormat="1" x14ac:dyDescent="0.2">
      <c r="A45" s="69" t="s">
        <v>66</v>
      </c>
      <c r="B45" s="59" t="s">
        <v>106</v>
      </c>
      <c r="C45" s="70" t="s">
        <v>162</v>
      </c>
      <c r="D45" s="71" t="s">
        <v>203</v>
      </c>
      <c r="E45" s="71" t="s">
        <v>258</v>
      </c>
      <c r="F45" s="71">
        <v>9575146</v>
      </c>
      <c r="G45" s="59" t="s">
        <v>304</v>
      </c>
      <c r="H45" s="69" t="s">
        <v>354</v>
      </c>
      <c r="I45" s="60">
        <v>1</v>
      </c>
      <c r="J45" s="58">
        <v>0.77</v>
      </c>
      <c r="K45" s="58">
        <f t="shared" si="1"/>
        <v>0.77</v>
      </c>
    </row>
    <row r="46" spans="1:11" s="32" customFormat="1" ht="25.5" x14ac:dyDescent="0.2">
      <c r="A46" s="69" t="s">
        <v>67</v>
      </c>
      <c r="B46" s="59" t="s">
        <v>107</v>
      </c>
      <c r="C46" s="59" t="s">
        <v>163</v>
      </c>
      <c r="D46" s="59" t="s">
        <v>204</v>
      </c>
      <c r="E46" s="59"/>
      <c r="F46" s="59"/>
      <c r="G46" s="59" t="s">
        <v>305</v>
      </c>
      <c r="H46" s="69" t="s">
        <v>163</v>
      </c>
      <c r="I46" s="60">
        <v>1</v>
      </c>
      <c r="J46" s="58">
        <v>2.4900000000000002</v>
      </c>
      <c r="K46" s="58">
        <f t="shared" si="1"/>
        <v>2.4900000000000002</v>
      </c>
    </row>
    <row r="47" spans="1:11" s="32" customFormat="1" x14ac:dyDescent="0.2">
      <c r="A47" s="69" t="s">
        <v>68</v>
      </c>
      <c r="B47" s="59" t="s">
        <v>108</v>
      </c>
      <c r="C47" s="70" t="s">
        <v>164</v>
      </c>
      <c r="D47" s="71" t="s">
        <v>205</v>
      </c>
      <c r="E47" s="71"/>
      <c r="F47" s="71">
        <v>2301278</v>
      </c>
      <c r="G47" s="59" t="s">
        <v>306</v>
      </c>
      <c r="H47" s="69" t="s">
        <v>355</v>
      </c>
      <c r="I47" s="60">
        <v>1</v>
      </c>
      <c r="J47" s="58">
        <v>0.36</v>
      </c>
      <c r="K47" s="58">
        <f t="shared" si="1"/>
        <v>0.36</v>
      </c>
    </row>
    <row r="48" spans="1:11" s="32" customFormat="1" x14ac:dyDescent="0.2">
      <c r="A48" s="69" t="s">
        <v>69</v>
      </c>
      <c r="B48" s="59" t="s">
        <v>109</v>
      </c>
      <c r="C48" s="59" t="s">
        <v>165</v>
      </c>
      <c r="D48" s="59" t="s">
        <v>206</v>
      </c>
      <c r="E48" s="59" t="s">
        <v>259</v>
      </c>
      <c r="F48" s="59"/>
      <c r="G48" s="59"/>
      <c r="H48" s="69"/>
      <c r="I48" s="60">
        <v>2</v>
      </c>
      <c r="J48" s="58">
        <v>1.71</v>
      </c>
      <c r="K48" s="58">
        <f t="shared" si="1"/>
        <v>3.42</v>
      </c>
    </row>
    <row r="49" spans="1:11" s="32" customFormat="1" x14ac:dyDescent="0.2">
      <c r="A49" s="69" t="s">
        <v>70</v>
      </c>
      <c r="B49" s="59" t="s">
        <v>109</v>
      </c>
      <c r="C49" s="70" t="s">
        <v>166</v>
      </c>
      <c r="D49" s="71" t="s">
        <v>207</v>
      </c>
      <c r="E49" s="71"/>
      <c r="F49" s="71">
        <v>3253319</v>
      </c>
      <c r="G49" s="59" t="s">
        <v>307</v>
      </c>
      <c r="H49" s="69" t="s">
        <v>356</v>
      </c>
      <c r="I49" s="60">
        <v>1</v>
      </c>
      <c r="J49" s="58">
        <v>16.399999999999999</v>
      </c>
      <c r="K49" s="58">
        <f t="shared" si="1"/>
        <v>16.399999999999999</v>
      </c>
    </row>
    <row r="50" spans="1:11" s="32" customFormat="1" x14ac:dyDescent="0.2">
      <c r="A50" s="69" t="s">
        <v>71</v>
      </c>
      <c r="B50" s="59" t="s">
        <v>110</v>
      </c>
      <c r="C50" s="59" t="s">
        <v>167</v>
      </c>
      <c r="D50" s="59" t="s">
        <v>208</v>
      </c>
      <c r="E50" s="59" t="s">
        <v>260</v>
      </c>
      <c r="F50" s="59">
        <v>2857765</v>
      </c>
      <c r="G50" s="59" t="s">
        <v>308</v>
      </c>
      <c r="H50" s="69" t="s">
        <v>357</v>
      </c>
      <c r="I50" s="60">
        <v>1</v>
      </c>
      <c r="J50" s="58">
        <v>2.7</v>
      </c>
      <c r="K50" s="58">
        <f t="shared" si="1"/>
        <v>2.7</v>
      </c>
    </row>
    <row r="51" spans="1:11" s="32" customFormat="1" x14ac:dyDescent="0.2">
      <c r="A51" s="69" t="s">
        <v>72</v>
      </c>
      <c r="B51" s="59" t="s">
        <v>111</v>
      </c>
      <c r="C51" s="70" t="s">
        <v>168</v>
      </c>
      <c r="D51" s="71" t="s">
        <v>209</v>
      </c>
      <c r="E51" s="71" t="s">
        <v>261</v>
      </c>
      <c r="F51" s="71">
        <v>2427679</v>
      </c>
      <c r="G51" s="59" t="s">
        <v>309</v>
      </c>
      <c r="H51" s="69" t="s">
        <v>358</v>
      </c>
      <c r="I51" s="60">
        <v>1</v>
      </c>
      <c r="J51" s="58">
        <v>1.59</v>
      </c>
      <c r="K51" s="58">
        <f t="shared" si="1"/>
        <v>1.59</v>
      </c>
    </row>
    <row r="52" spans="1:11" s="32" customFormat="1" ht="38.25" x14ac:dyDescent="0.2">
      <c r="A52" s="69" t="s">
        <v>73</v>
      </c>
      <c r="B52" s="59" t="s">
        <v>112</v>
      </c>
      <c r="C52" s="59" t="s">
        <v>169</v>
      </c>
      <c r="D52" s="59" t="s">
        <v>208</v>
      </c>
      <c r="E52" s="59" t="s">
        <v>262</v>
      </c>
      <c r="F52" s="59">
        <v>3005776</v>
      </c>
      <c r="G52" s="59" t="s">
        <v>310</v>
      </c>
      <c r="H52" s="69" t="s">
        <v>359</v>
      </c>
      <c r="I52" s="60">
        <v>38</v>
      </c>
      <c r="J52" s="58">
        <v>1.1299999999999999</v>
      </c>
      <c r="K52" s="58">
        <f t="shared" si="1"/>
        <v>42.94</v>
      </c>
    </row>
    <row r="53" spans="1:11" s="32" customFormat="1" x14ac:dyDescent="0.2">
      <c r="A53" s="69" t="s">
        <v>74</v>
      </c>
      <c r="B53" s="59" t="s">
        <v>113</v>
      </c>
      <c r="C53" s="70" t="s">
        <v>170</v>
      </c>
      <c r="D53" s="71" t="s">
        <v>210</v>
      </c>
      <c r="E53" s="71" t="s">
        <v>263</v>
      </c>
      <c r="F53" s="71">
        <v>1495465</v>
      </c>
      <c r="G53" s="59" t="s">
        <v>311</v>
      </c>
      <c r="H53" s="69" t="s">
        <v>360</v>
      </c>
      <c r="I53" s="60">
        <v>1</v>
      </c>
      <c r="J53" s="58">
        <v>0.41</v>
      </c>
      <c r="K53" s="58">
        <f t="shared" si="1"/>
        <v>0.41</v>
      </c>
    </row>
    <row r="54" spans="1:11" s="32" customFormat="1" x14ac:dyDescent="0.2">
      <c r="A54" s="69" t="s">
        <v>75</v>
      </c>
      <c r="B54" s="59" t="s">
        <v>114</v>
      </c>
      <c r="C54" s="59" t="s">
        <v>171</v>
      </c>
      <c r="D54" s="59" t="s">
        <v>211</v>
      </c>
      <c r="E54" s="59" t="s">
        <v>264</v>
      </c>
      <c r="F54" s="59">
        <v>2775061</v>
      </c>
      <c r="G54" s="59" t="s">
        <v>312</v>
      </c>
      <c r="H54" s="69" t="s">
        <v>361</v>
      </c>
      <c r="I54" s="60">
        <v>1</v>
      </c>
      <c r="J54" s="58">
        <v>6.37</v>
      </c>
      <c r="K54" s="58">
        <f t="shared" si="1"/>
        <v>6.37</v>
      </c>
    </row>
    <row r="55" spans="1:11" s="32" customFormat="1" x14ac:dyDescent="0.2">
      <c r="A55" s="69" t="s">
        <v>76</v>
      </c>
      <c r="B55" s="59" t="s">
        <v>115</v>
      </c>
      <c r="C55" s="70" t="s">
        <v>172</v>
      </c>
      <c r="D55" s="71" t="s">
        <v>212</v>
      </c>
      <c r="E55" s="71" t="s">
        <v>265</v>
      </c>
      <c r="F55" s="71" t="s">
        <v>272</v>
      </c>
      <c r="G55" s="59" t="s">
        <v>272</v>
      </c>
      <c r="H55" s="69" t="s">
        <v>362</v>
      </c>
      <c r="I55" s="60">
        <v>2</v>
      </c>
      <c r="J55" s="58">
        <v>0.7</v>
      </c>
      <c r="K55" s="58">
        <f t="shared" si="1"/>
        <v>1.4</v>
      </c>
    </row>
    <row r="56" spans="1:11" s="32" customFormat="1" x14ac:dyDescent="0.2">
      <c r="A56" s="69" t="s">
        <v>77</v>
      </c>
      <c r="B56" s="59" t="s">
        <v>116</v>
      </c>
      <c r="C56" s="59" t="s">
        <v>173</v>
      </c>
      <c r="D56" s="59" t="s">
        <v>213</v>
      </c>
      <c r="E56" s="59" t="s">
        <v>266</v>
      </c>
      <c r="F56" s="59">
        <v>2759862</v>
      </c>
      <c r="G56" s="59" t="s">
        <v>313</v>
      </c>
      <c r="H56" s="69" t="s">
        <v>363</v>
      </c>
      <c r="I56" s="60">
        <v>1</v>
      </c>
      <c r="J56" s="58">
        <v>1.45</v>
      </c>
      <c r="K56" s="58">
        <f t="shared" si="1"/>
        <v>1.45</v>
      </c>
    </row>
    <row r="57" spans="1:11" s="32" customFormat="1" x14ac:dyDescent="0.2">
      <c r="A57" s="69" t="s">
        <v>78</v>
      </c>
      <c r="B57" s="59" t="s">
        <v>117</v>
      </c>
      <c r="C57" s="70" t="s">
        <v>174</v>
      </c>
      <c r="D57" s="71" t="s">
        <v>214</v>
      </c>
      <c r="E57" s="71"/>
      <c r="F57" s="71"/>
      <c r="G57" s="59" t="s">
        <v>314</v>
      </c>
      <c r="H57" s="69" t="s">
        <v>364</v>
      </c>
      <c r="I57" s="60">
        <v>1</v>
      </c>
      <c r="J57" s="58">
        <v>22.95</v>
      </c>
      <c r="K57" s="58">
        <f t="shared" si="1"/>
        <v>22.95</v>
      </c>
    </row>
    <row r="58" spans="1:11" s="32" customFormat="1" ht="25.5" x14ac:dyDescent="0.2">
      <c r="A58" s="69" t="s">
        <v>79</v>
      </c>
      <c r="B58" s="59" t="s">
        <v>118</v>
      </c>
      <c r="C58" s="59" t="s">
        <v>175</v>
      </c>
      <c r="D58" s="59" t="s">
        <v>215</v>
      </c>
      <c r="E58" s="59"/>
      <c r="F58" s="59"/>
      <c r="G58" s="59"/>
      <c r="H58" s="69"/>
      <c r="I58" s="60">
        <v>1</v>
      </c>
      <c r="J58" s="58">
        <v>40</v>
      </c>
      <c r="K58" s="58">
        <f t="shared" si="1"/>
        <v>40</v>
      </c>
    </row>
    <row r="59" spans="1:11" s="32" customFormat="1" x14ac:dyDescent="0.2">
      <c r="A59" s="69" t="s">
        <v>80</v>
      </c>
      <c r="B59" s="59" t="s">
        <v>119</v>
      </c>
      <c r="C59" s="70" t="s">
        <v>176</v>
      </c>
      <c r="D59" s="71" t="s">
        <v>216</v>
      </c>
      <c r="E59" s="71" t="s">
        <v>267</v>
      </c>
      <c r="F59" s="71">
        <v>3009067</v>
      </c>
      <c r="G59" s="59" t="s">
        <v>315</v>
      </c>
      <c r="H59" s="69" t="s">
        <v>365</v>
      </c>
      <c r="I59" s="60">
        <v>2</v>
      </c>
      <c r="J59" s="58">
        <v>1.79</v>
      </c>
      <c r="K59" s="58">
        <f t="shared" si="1"/>
        <v>3.58</v>
      </c>
    </row>
    <row r="60" spans="1:11" s="32" customFormat="1" ht="25.5" x14ac:dyDescent="0.2">
      <c r="A60" s="69" t="s">
        <v>81</v>
      </c>
      <c r="B60" s="59" t="s">
        <v>120</v>
      </c>
      <c r="C60" s="59" t="s">
        <v>177</v>
      </c>
      <c r="D60" s="59" t="s">
        <v>217</v>
      </c>
      <c r="E60" s="59"/>
      <c r="F60" s="59">
        <v>3705171</v>
      </c>
      <c r="G60" s="59" t="s">
        <v>316</v>
      </c>
      <c r="H60" s="69" t="s">
        <v>366</v>
      </c>
      <c r="I60" s="60">
        <v>1</v>
      </c>
      <c r="J60" s="58">
        <v>0.66</v>
      </c>
      <c r="K60" s="58">
        <f t="shared" si="1"/>
        <v>0.66</v>
      </c>
    </row>
    <row r="61" spans="1:11" s="32" customFormat="1" x14ac:dyDescent="0.2">
      <c r="A61" s="69" t="s">
        <v>82</v>
      </c>
      <c r="B61" s="59" t="s">
        <v>121</v>
      </c>
      <c r="C61" s="70" t="s">
        <v>178</v>
      </c>
      <c r="D61" s="71" t="s">
        <v>218</v>
      </c>
      <c r="E61" s="71"/>
      <c r="F61" s="71"/>
      <c r="G61" s="59" t="s">
        <v>317</v>
      </c>
      <c r="H61" s="69" t="s">
        <v>367</v>
      </c>
      <c r="I61" s="60">
        <v>8</v>
      </c>
      <c r="J61" s="58">
        <v>1.6</v>
      </c>
      <c r="K61" s="58">
        <f t="shared" si="1"/>
        <v>12.8</v>
      </c>
    </row>
    <row r="62" spans="1:11" s="32" customFormat="1" x14ac:dyDescent="0.2">
      <c r="A62" s="69" t="s">
        <v>83</v>
      </c>
      <c r="B62" s="59" t="s">
        <v>122</v>
      </c>
      <c r="C62" s="59" t="s">
        <v>179</v>
      </c>
      <c r="D62" s="59" t="s">
        <v>219</v>
      </c>
      <c r="E62" s="59" t="s">
        <v>268</v>
      </c>
      <c r="F62" s="59">
        <v>3742389</v>
      </c>
      <c r="G62" s="59" t="s">
        <v>318</v>
      </c>
      <c r="H62" s="69" t="s">
        <v>368</v>
      </c>
      <c r="I62" s="60">
        <v>2</v>
      </c>
      <c r="J62" s="58">
        <v>0.21</v>
      </c>
      <c r="K62" s="58">
        <f t="shared" si="1"/>
        <v>0.42</v>
      </c>
    </row>
    <row r="63" spans="1:11" s="32" customFormat="1" ht="25.5" x14ac:dyDescent="0.2">
      <c r="A63" s="69" t="s">
        <v>84</v>
      </c>
      <c r="B63" s="59" t="s">
        <v>123</v>
      </c>
      <c r="C63" s="70" t="s">
        <v>180</v>
      </c>
      <c r="D63" s="71" t="s">
        <v>220</v>
      </c>
      <c r="E63" s="71" t="s">
        <v>269</v>
      </c>
      <c r="F63" s="71">
        <v>3583366</v>
      </c>
      <c r="G63" s="59"/>
      <c r="H63" s="69" t="s">
        <v>369</v>
      </c>
      <c r="I63" s="60">
        <v>1</v>
      </c>
      <c r="J63" s="58">
        <v>0.34</v>
      </c>
      <c r="K63" s="58">
        <f t="shared" si="1"/>
        <v>0.34</v>
      </c>
    </row>
    <row r="64" spans="1:11" s="32" customFormat="1" x14ac:dyDescent="0.2">
      <c r="A64" s="69" t="s">
        <v>85</v>
      </c>
      <c r="B64" s="59" t="s">
        <v>124</v>
      </c>
      <c r="C64" s="59" t="s">
        <v>181</v>
      </c>
      <c r="D64" s="59" t="s">
        <v>221</v>
      </c>
      <c r="E64" s="59" t="s">
        <v>270</v>
      </c>
      <c r="F64" s="59">
        <v>1076663</v>
      </c>
      <c r="G64" s="59" t="s">
        <v>319</v>
      </c>
      <c r="H64" s="69" t="s">
        <v>370</v>
      </c>
      <c r="I64" s="60">
        <v>3</v>
      </c>
      <c r="J64" s="58">
        <v>0.45</v>
      </c>
      <c r="K64" s="58">
        <f t="shared" si="1"/>
        <v>1.35</v>
      </c>
    </row>
    <row r="65" spans="1:12" s="32" customFormat="1" x14ac:dyDescent="0.2">
      <c r="A65" s="69" t="s">
        <v>86</v>
      </c>
      <c r="B65" s="59" t="s">
        <v>125</v>
      </c>
      <c r="C65" s="70" t="s">
        <v>182</v>
      </c>
      <c r="D65" s="71" t="s">
        <v>222</v>
      </c>
      <c r="E65" s="71"/>
      <c r="F65" s="71">
        <v>3240578</v>
      </c>
      <c r="G65" s="59" t="s">
        <v>320</v>
      </c>
      <c r="H65" s="69" t="s">
        <v>371</v>
      </c>
      <c r="I65" s="60">
        <v>1</v>
      </c>
      <c r="J65" s="58">
        <v>1.42</v>
      </c>
      <c r="K65" s="58">
        <f t="shared" si="1"/>
        <v>1.42</v>
      </c>
    </row>
    <row r="66" spans="1:12" s="32" customFormat="1" ht="25.5" x14ac:dyDescent="0.2">
      <c r="A66" s="69" t="s">
        <v>87</v>
      </c>
      <c r="B66" s="59" t="s">
        <v>125</v>
      </c>
      <c r="C66" s="59">
        <v>61900311021</v>
      </c>
      <c r="D66" s="59" t="s">
        <v>223</v>
      </c>
      <c r="E66" s="59"/>
      <c r="F66" s="59">
        <v>1841372</v>
      </c>
      <c r="G66" s="59" t="s">
        <v>321</v>
      </c>
      <c r="H66" s="69" t="s">
        <v>372</v>
      </c>
      <c r="I66" s="60">
        <v>4</v>
      </c>
      <c r="J66" s="58">
        <v>0.57999999999999996</v>
      </c>
      <c r="K66" s="58">
        <f t="shared" si="1"/>
        <v>2.3199999999999998</v>
      </c>
    </row>
    <row r="67" spans="1:12" s="32" customFormat="1" x14ac:dyDescent="0.2">
      <c r="A67" s="69" t="s">
        <v>88</v>
      </c>
      <c r="B67" s="59" t="s">
        <v>125</v>
      </c>
      <c r="C67" s="70" t="s">
        <v>183</v>
      </c>
      <c r="D67" s="71" t="s">
        <v>224</v>
      </c>
      <c r="E67" s="71"/>
      <c r="F67" s="71">
        <v>3240558</v>
      </c>
      <c r="G67" s="59" t="s">
        <v>322</v>
      </c>
      <c r="H67" s="69" t="s">
        <v>373</v>
      </c>
      <c r="I67" s="60">
        <v>1</v>
      </c>
      <c r="J67" s="58">
        <v>0.74</v>
      </c>
      <c r="K67" s="58">
        <f t="shared" si="1"/>
        <v>0.74</v>
      </c>
    </row>
    <row r="68" spans="1:12" s="32" customFormat="1" x14ac:dyDescent="0.2">
      <c r="A68" s="69" t="s">
        <v>89</v>
      </c>
      <c r="B68" s="59" t="s">
        <v>126</v>
      </c>
      <c r="C68" s="59"/>
      <c r="D68" s="59" t="s">
        <v>225</v>
      </c>
      <c r="E68" s="59"/>
      <c r="F68" s="59"/>
      <c r="G68" s="59"/>
      <c r="H68" s="69"/>
      <c r="I68" s="60">
        <v>1</v>
      </c>
      <c r="J68" s="58">
        <v>0</v>
      </c>
      <c r="K68" s="58">
        <f t="shared" si="1"/>
        <v>0</v>
      </c>
    </row>
    <row r="69" spans="1:12" s="32" customFormat="1" x14ac:dyDescent="0.2">
      <c r="A69" s="69"/>
      <c r="B69" s="59"/>
      <c r="C69" s="59"/>
      <c r="D69" s="59"/>
      <c r="E69" s="59"/>
      <c r="F69" s="59"/>
      <c r="G69" s="59"/>
      <c r="H69" s="69"/>
      <c r="I69" s="60"/>
      <c r="J69" s="58"/>
      <c r="K69" s="58">
        <f t="shared" si="1"/>
        <v>0</v>
      </c>
    </row>
    <row r="70" spans="1:12" ht="13.5" thickBot="1" x14ac:dyDescent="0.25">
      <c r="A70" s="54"/>
      <c r="B70" s="55"/>
      <c r="C70" s="56"/>
      <c r="D70" s="56"/>
      <c r="E70" s="56"/>
      <c r="F70" s="56"/>
      <c r="G70" s="56"/>
      <c r="H70" s="56"/>
      <c r="I70" s="56"/>
      <c r="J70" s="72"/>
      <c r="K70" s="73">
        <f>SUM(K11:K69)</f>
        <v>274.96000000000004</v>
      </c>
    </row>
    <row r="71" spans="1:12" customFormat="1" ht="13.7" customHeight="1" thickTop="1" x14ac:dyDescent="0.2">
      <c r="A71" s="41" t="s">
        <v>17</v>
      </c>
      <c r="B71" s="35"/>
      <c r="C71" s="35"/>
      <c r="D71" s="35"/>
      <c r="E71" s="35"/>
      <c r="F71" s="35"/>
      <c r="G71" s="53"/>
      <c r="H71" s="53"/>
      <c r="I71" s="53"/>
      <c r="J71" s="53"/>
      <c r="K71" s="43"/>
      <c r="L71" s="33" t="s">
        <v>2</v>
      </c>
    </row>
    <row r="72" spans="1:12" customFormat="1" ht="12.95" customHeight="1" x14ac:dyDescent="0.2">
      <c r="A72" s="77" t="s">
        <v>27</v>
      </c>
      <c r="B72" s="46"/>
      <c r="C72" s="46"/>
      <c r="D72" s="68"/>
      <c r="E72" s="68"/>
      <c r="F72" s="68"/>
      <c r="G72" s="78" t="s">
        <v>28</v>
      </c>
      <c r="H72" s="57"/>
      <c r="I72" s="57"/>
      <c r="J72" s="57"/>
      <c r="K72" s="47"/>
      <c r="L72" s="34"/>
    </row>
    <row r="73" spans="1:12" customFormat="1" ht="12.95" customHeight="1" x14ac:dyDescent="0.2">
      <c r="A73" s="42"/>
      <c r="B73" s="38"/>
      <c r="C73" s="38"/>
      <c r="D73" s="35"/>
      <c r="E73" s="35"/>
      <c r="F73" s="35"/>
      <c r="G73" s="79" t="s">
        <v>29</v>
      </c>
      <c r="H73" s="33"/>
      <c r="I73" s="33"/>
      <c r="J73" s="33"/>
      <c r="K73" s="43"/>
      <c r="L73" s="34"/>
    </row>
    <row r="74" spans="1:12" customFormat="1" x14ac:dyDescent="0.2">
      <c r="A74" s="42"/>
      <c r="B74" s="38"/>
      <c r="C74" s="38"/>
      <c r="D74" s="35"/>
      <c r="E74" s="35"/>
      <c r="F74" s="35"/>
      <c r="G74" s="79" t="s">
        <v>27</v>
      </c>
      <c r="H74" s="33"/>
      <c r="I74" s="33"/>
      <c r="J74" s="33"/>
      <c r="K74" s="43"/>
      <c r="L74" s="34"/>
    </row>
    <row r="75" spans="1:12" customFormat="1" ht="13.15" customHeight="1" x14ac:dyDescent="0.2">
      <c r="A75" s="42"/>
      <c r="B75" s="38"/>
      <c r="C75" s="38"/>
      <c r="D75" s="35"/>
      <c r="E75" s="35"/>
      <c r="F75" s="35"/>
      <c r="G75" s="86" t="s">
        <v>30</v>
      </c>
      <c r="H75" s="33"/>
      <c r="I75" s="33"/>
      <c r="J75" s="84"/>
      <c r="K75" s="43"/>
      <c r="L75" s="34"/>
    </row>
    <row r="76" spans="1:12" customFormat="1" ht="13.15" customHeight="1" x14ac:dyDescent="0.2">
      <c r="A76" s="44"/>
      <c r="B76" s="48"/>
      <c r="C76" s="48"/>
      <c r="D76" s="36"/>
      <c r="E76" s="36"/>
      <c r="F76" s="36"/>
      <c r="G76" s="87" t="s">
        <v>385</v>
      </c>
      <c r="H76" s="37"/>
      <c r="I76" s="37"/>
      <c r="J76" s="85"/>
      <c r="K76" s="45"/>
      <c r="L76" s="34"/>
    </row>
    <row r="77" spans="1:12" customFormat="1" x14ac:dyDescent="0.2">
      <c r="A77" s="44"/>
      <c r="B77" s="36"/>
      <c r="C77" s="36"/>
      <c r="D77" s="36"/>
      <c r="E77" s="36"/>
      <c r="F77" s="36"/>
      <c r="G77" s="37"/>
      <c r="H77" s="37"/>
      <c r="I77" s="37"/>
      <c r="J77" s="37"/>
      <c r="K77" s="45"/>
      <c r="L77" s="34"/>
    </row>
    <row r="78" spans="1:12" customFormat="1" ht="12.95" customHeight="1" x14ac:dyDescent="0.2">
      <c r="A78" s="20"/>
      <c r="B78" s="21"/>
      <c r="C78" s="21"/>
      <c r="D78" s="21"/>
      <c r="E78" s="21"/>
      <c r="F78" s="21"/>
      <c r="G78" s="22"/>
      <c r="H78" s="22"/>
      <c r="I78" s="22"/>
      <c r="J78" s="22"/>
      <c r="K78" s="23"/>
      <c r="L78" s="34"/>
    </row>
    <row r="79" spans="1:12" customFormat="1" ht="12.95" customHeight="1" x14ac:dyDescent="0.2">
      <c r="A79" s="24"/>
      <c r="B79" s="25"/>
      <c r="C79" s="25"/>
      <c r="D79" s="25"/>
      <c r="E79" s="25"/>
      <c r="F79" s="25"/>
      <c r="G79" s="26"/>
      <c r="H79" s="26"/>
      <c r="I79" s="26"/>
      <c r="J79" s="26"/>
      <c r="K79" s="27"/>
      <c r="L79" s="34"/>
    </row>
  </sheetData>
  <mergeCells count="1">
    <mergeCell ref="J75:J76"/>
  </mergeCells>
  <phoneticPr fontId="0" type="noConversion"/>
  <hyperlinks>
    <hyperlink ref="G76" r:id="rId1" xr:uid="{13F781A7-836B-49D9-9F63-98242644883B}"/>
  </hyperlinks>
  <pageMargins left="0.59055118110236227" right="0.39370078740157483" top="0.98425196850393704" bottom="0.59055118110236227" header="0.51181102362204722" footer="0.51181102362204722"/>
  <pageSetup paperSize="9" scale="32" orientation="portrait" r:id="rId2"/>
  <headerFooter alignWithMargins="0">
    <oddFooter>&amp;L&amp;8ZeiTh &amp;D&amp;C&amp;8Seite &amp;P&amp;R&amp;8&amp;Z&amp;F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/>
  </sheetViews>
  <sheetFormatPr baseColWidth="10" defaultColWidth="8.85546875" defaultRowHeight="12.75" x14ac:dyDescent="0.2"/>
  <cols>
    <col min="1" max="1" width="30.28515625" style="14" customWidth="1"/>
    <col min="2" max="2" width="136.7109375" style="14" customWidth="1"/>
  </cols>
  <sheetData>
    <row r="1" spans="1:2" s="16" customFormat="1" ht="17.25" customHeight="1" x14ac:dyDescent="0.2">
      <c r="A1" s="15" t="s">
        <v>4</v>
      </c>
      <c r="B1" s="80" t="s">
        <v>376</v>
      </c>
    </row>
    <row r="2" spans="1:2" s="16" customFormat="1" ht="17.25" customHeight="1" x14ac:dyDescent="0.2">
      <c r="A2" s="17" t="s">
        <v>6</v>
      </c>
      <c r="B2" s="81" t="s">
        <v>24</v>
      </c>
    </row>
    <row r="3" spans="1:2" s="16" customFormat="1" ht="17.25" customHeight="1" x14ac:dyDescent="0.2">
      <c r="A3" s="18" t="s">
        <v>5</v>
      </c>
      <c r="B3" s="82" t="s">
        <v>25</v>
      </c>
    </row>
    <row r="4" spans="1:2" s="16" customFormat="1" ht="17.25" customHeight="1" x14ac:dyDescent="0.2">
      <c r="A4" s="17" t="s">
        <v>7</v>
      </c>
      <c r="B4" s="81" t="s">
        <v>24</v>
      </c>
    </row>
    <row r="5" spans="1:2" s="16" customFormat="1" ht="17.25" customHeight="1" x14ac:dyDescent="0.2">
      <c r="A5" s="18" t="s">
        <v>8</v>
      </c>
      <c r="B5" s="82" t="s">
        <v>376</v>
      </c>
    </row>
    <row r="6" spans="1:2" s="16" customFormat="1" ht="17.25" customHeight="1" x14ac:dyDescent="0.2">
      <c r="A6" s="17" t="s">
        <v>3</v>
      </c>
      <c r="B6" s="81" t="s">
        <v>23</v>
      </c>
    </row>
    <row r="7" spans="1:2" s="16" customFormat="1" ht="17.25" customHeight="1" x14ac:dyDescent="0.2">
      <c r="A7" s="18" t="s">
        <v>9</v>
      </c>
      <c r="B7" s="82" t="s">
        <v>377</v>
      </c>
    </row>
    <row r="8" spans="1:2" s="16" customFormat="1" ht="17.25" customHeight="1" x14ac:dyDescent="0.2">
      <c r="A8" s="17" t="s">
        <v>10</v>
      </c>
      <c r="B8" s="81" t="s">
        <v>378</v>
      </c>
    </row>
    <row r="9" spans="1:2" s="16" customFormat="1" ht="17.25" customHeight="1" x14ac:dyDescent="0.2">
      <c r="A9" s="18" t="s">
        <v>11</v>
      </c>
      <c r="B9" s="82" t="s">
        <v>26</v>
      </c>
    </row>
    <row r="10" spans="1:2" s="16" customFormat="1" ht="17.25" customHeight="1" x14ac:dyDescent="0.2">
      <c r="A10" s="17" t="s">
        <v>13</v>
      </c>
      <c r="B10" s="81" t="s">
        <v>379</v>
      </c>
    </row>
    <row r="11" spans="1:2" s="16" customFormat="1" ht="17.25" customHeight="1" x14ac:dyDescent="0.2">
      <c r="A11" s="18" t="s">
        <v>12</v>
      </c>
      <c r="B11" s="82" t="s">
        <v>18</v>
      </c>
    </row>
    <row r="12" spans="1:2" s="16" customFormat="1" ht="17.25" customHeight="1" x14ac:dyDescent="0.2">
      <c r="A12" s="17" t="s">
        <v>14</v>
      </c>
      <c r="B12" s="81" t="s">
        <v>380</v>
      </c>
    </row>
    <row r="13" spans="1:2" s="16" customFormat="1" ht="17.25" customHeight="1" x14ac:dyDescent="0.2">
      <c r="A13" s="18" t="s">
        <v>15</v>
      </c>
      <c r="B13" s="82" t="s">
        <v>381</v>
      </c>
    </row>
    <row r="14" spans="1:2" s="16" customFormat="1" ht="17.25" customHeight="1" thickBot="1" x14ac:dyDescent="0.25">
      <c r="A14" s="19" t="s">
        <v>16</v>
      </c>
      <c r="B14" s="83" t="s">
        <v>18</v>
      </c>
    </row>
  </sheetData>
  <phoneticPr fontId="0" type="noConversion"/>
  <pageMargins left="0.78740157499999996" right="0.78740157499999996" top="0.984251969" bottom="0.984251969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Florian Baumgartner</dc:creator>
  <cp:lastModifiedBy>Florian Baumgartner</cp:lastModifiedBy>
  <cp:lastPrinted>2022-05-31T12:22:34Z</cp:lastPrinted>
  <dcterms:created xsi:type="dcterms:W3CDTF">2000-10-27T00:30:29Z</dcterms:created>
  <dcterms:modified xsi:type="dcterms:W3CDTF">2022-05-31T12:22:48Z</dcterms:modified>
</cp:coreProperties>
</file>