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Models\MLsimulatesABM2\pre_processed_data\"/>
    </mc:Choice>
  </mc:AlternateContent>
  <bookViews>
    <workbookView xWindow="0" yWindow="0" windowWidth="28800" windowHeight="12435"/>
  </bookViews>
  <sheets>
    <sheet name="comparison_analysis_gdp_index_7" sheetId="1" r:id="rId1"/>
  </sheets>
  <calcPr calcId="152511"/>
</workbook>
</file>

<file path=xl/calcChain.xml><?xml version="1.0" encoding="utf-8"?>
<calcChain xmlns="http://schemas.openxmlformats.org/spreadsheetml/2006/main">
  <c r="L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M3" i="1"/>
  <c r="O3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" i="1"/>
  <c r="L3" i="1"/>
  <c r="L4" i="1"/>
  <c r="L5" i="1"/>
  <c r="O5" i="1" s="1"/>
  <c r="L6" i="1"/>
  <c r="O6" i="1" s="1"/>
  <c r="L7" i="1"/>
  <c r="O7" i="1" s="1"/>
  <c r="L8" i="1"/>
  <c r="L9" i="1"/>
  <c r="L10" i="1"/>
  <c r="L11" i="1"/>
  <c r="L12" i="1"/>
  <c r="L13" i="1"/>
  <c r="L14" i="1"/>
  <c r="L15" i="1"/>
  <c r="L16" i="1"/>
  <c r="O16" i="1" s="1"/>
  <c r="L17" i="1"/>
  <c r="O17" i="1" s="1"/>
  <c r="L18" i="1"/>
  <c r="L19" i="1"/>
  <c r="O19" i="1" s="1"/>
  <c r="L20" i="1"/>
  <c r="L21" i="1"/>
  <c r="L22" i="1"/>
  <c r="L23" i="1"/>
  <c r="O23" i="1" s="1"/>
  <c r="L24" i="1"/>
  <c r="L25" i="1"/>
  <c r="L26" i="1"/>
  <c r="L27" i="1"/>
  <c r="O4" i="1"/>
  <c r="O24" i="1"/>
  <c r="O27" i="1" l="1"/>
  <c r="O15" i="1"/>
  <c r="O22" i="1"/>
  <c r="O13" i="1"/>
  <c r="O12" i="1"/>
  <c r="O11" i="1"/>
  <c r="O10" i="1"/>
  <c r="O21" i="1"/>
  <c r="O9" i="1"/>
  <c r="O25" i="1"/>
  <c r="O18" i="1"/>
  <c r="O20" i="1"/>
  <c r="O8" i="1"/>
  <c r="O26" i="1"/>
  <c r="O14" i="1"/>
  <c r="O2" i="1"/>
  <c r="O30" i="1" s="1"/>
  <c r="O31" i="1" s="1"/>
</calcChain>
</file>

<file path=xl/sharedStrings.xml><?xml version="1.0" encoding="utf-8"?>
<sst xmlns="http://schemas.openxmlformats.org/spreadsheetml/2006/main" count="110" uniqueCount="102">
  <si>
    <t>tot_current</t>
  </si>
  <si>
    <t>current_0</t>
  </si>
  <si>
    <t>current_1</t>
  </si>
  <si>
    <t>tot_Tree</t>
  </si>
  <si>
    <t>Tree_0</t>
  </si>
  <si>
    <t>Tree_1</t>
  </si>
  <si>
    <t>CONSTRUCTION_ACC_CASH_FLOW</t>
  </si>
  <si>
    <t>HIRING_SAMPLE_SIZE</t>
  </si>
  <si>
    <t>LABOR_MARKET</t>
  </si>
  <si>
    <t>LOAN_PAYMENT_TO_PERMANENT_INCOME</t>
  </si>
  <si>
    <t>LOT_COST</t>
  </si>
  <si>
    <t>MARKUP</t>
  </si>
  <si>
    <t>MAX_LOAN_TO_VALUE</t>
  </si>
  <si>
    <t>MUNICIPAL_EFFICIENCY_MANAGEMENT</t>
  </si>
  <si>
    <t>NEIGHBORHOOD_EFFECT</t>
  </si>
  <si>
    <t>OFFER_SIZE_ON_PRICE</t>
  </si>
  <si>
    <t>PCT_DISTANCE_HIRING</t>
  </si>
  <si>
    <t>PERCENTAGE_ACTUAL_POP</t>
  </si>
  <si>
    <t>PERCENTAGE_ENTERING_ESTATE_MARKET</t>
  </si>
  <si>
    <t>PERCENT_CONSTRUCTION_FIRMS</t>
  </si>
  <si>
    <t>POLICY_COEFFICIENT</t>
  </si>
  <si>
    <t>POLICY_DAYS</t>
  </si>
  <si>
    <t>POLICY_QUANTILE</t>
  </si>
  <si>
    <t>PRIVATE_TRANSIT_COST</t>
  </si>
  <si>
    <t>PRODUCTIVITY_EXPONENT</t>
  </si>
  <si>
    <t>PRODUCTIVITY_MAGNITUDE_DIVISOR</t>
  </si>
  <si>
    <t>PUBLIC_TRANSIT_COST</t>
  </si>
  <si>
    <t>SIZE_MARKET</t>
  </si>
  <si>
    <t>STICKY_PRICES</t>
  </si>
  <si>
    <t>TAX_ESTATE_TRANSACTION</t>
  </si>
  <si>
    <t>TAX_PROPERTY</t>
  </si>
  <si>
    <t>TOTAL_DAYS</t>
  </si>
  <si>
    <t>ALTERNATIVE0_False</t>
  </si>
  <si>
    <t>ALTERNATIVE0_True</t>
  </si>
  <si>
    <t>FPM_DISTRIBUTION_False</t>
  </si>
  <si>
    <t>FPM_DISTRIBUTION_True</t>
  </si>
  <si>
    <t>INTEREST_fixed</t>
  </si>
  <si>
    <t>INTEREST_nominal</t>
  </si>
  <si>
    <t>INTEREST_real</t>
  </si>
  <si>
    <t>POLICIES_buy</t>
  </si>
  <si>
    <t>POLICIES_no_policy</t>
  </si>
  <si>
    <t>POLICIES_rent</t>
  </si>
  <si>
    <t>POLICIES_wage</t>
  </si>
  <si>
    <t>PROCESSING_ACPS_BELEM</t>
  </si>
  <si>
    <t>PROCESSING_ACPS_BELO HORIZONTE</t>
  </si>
  <si>
    <t>PROCESSING_ACPS_BRASILIA</t>
  </si>
  <si>
    <t>PROCESSING_ACPS_CAMPINAS</t>
  </si>
  <si>
    <t>PROCESSING_ACPS_CAMPO GRANDE</t>
  </si>
  <si>
    <t>PROCESSING_ACPS_CUIABA</t>
  </si>
  <si>
    <t>PROCESSING_ACPS_FEIRA DE SANTANA</t>
  </si>
  <si>
    <t>PROCESSING_ACPS_FORTALEZA</t>
  </si>
  <si>
    <t>PROCESSING_ACPS_ILHEUS - ITABUNA</t>
  </si>
  <si>
    <t>PROCESSING_ACPS_IPATINGA</t>
  </si>
  <si>
    <t>PROCESSING_ACPS_JOAO PESSOA</t>
  </si>
  <si>
    <t>PROCESSING_ACPS_JOINVILLE</t>
  </si>
  <si>
    <t>PROCESSING_ACPS_JUNDIAI</t>
  </si>
  <si>
    <t>PROCESSING_ACPS_LONDRINA</t>
  </si>
  <si>
    <t>PROCESSING_ACPS_MACEIO</t>
  </si>
  <si>
    <t>PROCESSING_ACPS_MANAUS</t>
  </si>
  <si>
    <t>PROCESSING_ACPS_MARINGA</t>
  </si>
  <si>
    <t>PROCESSING_ACPS_NOVO HAMBURGO - SAO LEOPOLDO</t>
  </si>
  <si>
    <t>PROCESSING_ACPS_PORTO ALEGRE</t>
  </si>
  <si>
    <t>PROCESSING_ACPS_RECIFE</t>
  </si>
  <si>
    <t>PROCESSING_ACPS_SALVADOR</t>
  </si>
  <si>
    <t>PROCESSING_ACPS_SAO JOSE DO RIO PRETO</t>
  </si>
  <si>
    <t>PROCESSING_ACPS_SAO JOSE DOS CAMPOS</t>
  </si>
  <si>
    <t>PROCESSING_ACPS_SAO LUIS</t>
  </si>
  <si>
    <t>PROCESSING_ACPS_SAO PAULO</t>
  </si>
  <si>
    <t>PROCESSING_ACPS_SOROCABA</t>
  </si>
  <si>
    <t>PROCESSING_ACPS_TERESINA</t>
  </si>
  <si>
    <t>PROCESSING_ACPS_UBERLANDIA</t>
  </si>
  <si>
    <t>PROCESSING_ACPS_VITORIA</t>
  </si>
  <si>
    <t>STARTING_DAY_2000-01-01</t>
  </si>
  <si>
    <t>STARTING_DAY_2010-01-01</t>
  </si>
  <si>
    <t>T_LICENSES_PER_REGION_False</t>
  </si>
  <si>
    <t>T_LICENSES_PER_REGION_True</t>
  </si>
  <si>
    <t>T_LICENSES_PER_REGION_random</t>
  </si>
  <si>
    <t>WAGE_IGNORE_UNEMPLOYMENT_False</t>
  </si>
  <si>
    <t>WAGE_IGNORE_UNEMPLOYMENT_True</t>
  </si>
  <si>
    <t>Observed</t>
  </si>
  <si>
    <t>Predicted</t>
  </si>
  <si>
    <t>cv_current</t>
  </si>
  <si>
    <t>cv_tree</t>
  </si>
  <si>
    <t>GraphicalAnalysis</t>
  </si>
  <si>
    <t>OK</t>
  </si>
  <si>
    <t>NEW</t>
  </si>
  <si>
    <t>DIVERGING</t>
  </si>
  <si>
    <t>CONVERGING</t>
  </si>
  <si>
    <t>Housing</t>
  </si>
  <si>
    <t>No Policy</t>
  </si>
  <si>
    <t>Rental vouchers</t>
  </si>
  <si>
    <t>Monetary Aid</t>
  </si>
  <si>
    <t>Non-optimal</t>
  </si>
  <si>
    <t>Optimal</t>
  </si>
  <si>
    <t>Sample size</t>
  </si>
  <si>
    <t>Belo Horizonte</t>
  </si>
  <si>
    <t>Fortaleza</t>
  </si>
  <si>
    <t>Porto Alegre</t>
  </si>
  <si>
    <t>Campinas</t>
  </si>
  <si>
    <t>Brasília</t>
  </si>
  <si>
    <t>Metropplitan Areas</t>
  </si>
  <si>
    <t>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</si>
</sst>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10" fontId="0" fillId="0" borderId="0" xfId="1" applyNumberFormat="1" applyFont="1"/>
    <xf numFmtId="10" fontId="16" fillId="0" borderId="0" xfId="1" applyNumberFormat="1" applyFont="1"/>
    <xf numFmtId="10" fontId="20" fillId="0" borderId="0" xfId="1" applyNumberFormat="1" applyFont="1"/>
    <xf numFmtId="164" fontId="0" fillId="0" borderId="0" xfId="0" applyNumberFormat="1" applyFont="1" applyBorder="1"/>
    <xf numFmtId="164" fontId="0" fillId="0" borderId="11" xfId="0" applyNumberFormat="1" applyFont="1" applyBorder="1"/>
    <xf numFmtId="164" fontId="0" fillId="0" borderId="12" xfId="0" applyNumberFormat="1" applyFont="1" applyBorder="1"/>
    <xf numFmtId="0" fontId="0" fillId="0" borderId="10" xfId="0" applyFont="1" applyBorder="1"/>
    <xf numFmtId="0" fontId="0" fillId="0" borderId="0" xfId="0" applyFont="1" applyBorder="1"/>
    <xf numFmtId="0" fontId="0" fillId="0" borderId="12" xfId="0" applyFont="1" applyBorder="1"/>
    <xf numFmtId="0" fontId="0" fillId="0" borderId="11" xfId="0" applyFont="1" applyBorder="1"/>
    <xf numFmtId="0" fontId="0" fillId="0" borderId="0" xfId="0" applyFont="1"/>
    <xf numFmtId="164" fontId="0" fillId="0" borderId="0" xfId="0" applyNumberFormat="1" applyFont="1" applyBorder="1" applyAlignment="1">
      <alignment horizontal="right"/>
    </xf>
    <xf numFmtId="164" fontId="0" fillId="0" borderId="12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pane ySplit="1" topLeftCell="A14" activePane="bottomLeft" state="frozen"/>
      <selection pane="bottomLeft" activeCell="H29" sqref="H29"/>
    </sheetView>
  </sheetViews>
  <sheetFormatPr defaultRowHeight="15" x14ac:dyDescent="0.25"/>
  <cols>
    <col min="1" max="1" width="51.85546875" bestFit="1" customWidth="1"/>
    <col min="2" max="2" width="11" bestFit="1" customWidth="1"/>
    <col min="3" max="7" width="12" bestFit="1" customWidth="1"/>
    <col min="9" max="9" width="9.5703125" bestFit="1" customWidth="1"/>
    <col min="10" max="10" width="18.42578125" bestFit="1" customWidth="1"/>
    <col min="11" max="11" width="15" bestFit="1" customWidth="1"/>
    <col min="12" max="12" width="1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81</v>
      </c>
      <c r="J1" t="s">
        <v>82</v>
      </c>
      <c r="L1" t="s">
        <v>79</v>
      </c>
      <c r="M1" t="s">
        <v>80</v>
      </c>
      <c r="Q1" t="s">
        <v>83</v>
      </c>
    </row>
    <row r="2" spans="1:17" x14ac:dyDescent="0.25">
      <c r="A2" t="s">
        <v>6</v>
      </c>
      <c r="B2">
        <v>23.917100000000001</v>
      </c>
      <c r="C2">
        <v>23.886606</v>
      </c>
      <c r="D2">
        <v>24.065683</v>
      </c>
      <c r="E2">
        <v>23.906697999999999</v>
      </c>
      <c r="F2">
        <v>23.964649999999999</v>
      </c>
      <c r="G2">
        <v>23.838384000000001</v>
      </c>
      <c r="I2" s="4">
        <f>(D2-B2)/B2</f>
        <v>6.2124170572518643E-3</v>
      </c>
      <c r="J2" s="4">
        <f>(G2-E2)/G2</f>
        <v>-2.8657143873509765E-3</v>
      </c>
      <c r="L2" t="str">
        <f t="shared" ref="L2:L27" si="0">IF(D2&gt;B2,"True","False")</f>
        <v>True</v>
      </c>
      <c r="M2" t="str">
        <f t="shared" ref="M2:M27" si="1">IF(G2&gt;E2,"True","False")</f>
        <v>False</v>
      </c>
      <c r="O2" t="str">
        <f t="shared" ref="O2:O27" si="2">IF(L2=M2,"CONVERGING","DIVERGING")</f>
        <v>DIVERGING</v>
      </c>
    </row>
    <row r="3" spans="1:17" x14ac:dyDescent="0.25">
      <c r="A3" t="s">
        <v>7</v>
      </c>
      <c r="B3">
        <v>19.898258999999999</v>
      </c>
      <c r="C3">
        <v>19.904412000000001</v>
      </c>
      <c r="D3">
        <v>19.868282000000001</v>
      </c>
      <c r="E3">
        <v>19.892142</v>
      </c>
      <c r="F3">
        <v>19.817326000000001</v>
      </c>
      <c r="G3">
        <v>19.980335</v>
      </c>
      <c r="I3" s="4">
        <f t="shared" ref="I3:I27" si="3">(D3-B3)/B3</f>
        <v>-1.5065137105713022E-3</v>
      </c>
      <c r="J3" s="4">
        <f t="shared" ref="J3:J27" si="4">(G3-E3)/G3</f>
        <v>4.4139900557223092E-3</v>
      </c>
      <c r="L3" t="str">
        <f t="shared" si="0"/>
        <v>False</v>
      </c>
      <c r="M3" t="str">
        <f t="shared" si="1"/>
        <v>True</v>
      </c>
      <c r="O3" t="str">
        <f t="shared" si="2"/>
        <v>DIVERGING</v>
      </c>
      <c r="Q3" t="s">
        <v>84</v>
      </c>
    </row>
    <row r="4" spans="1:17" x14ac:dyDescent="0.25">
      <c r="A4" t="s">
        <v>8</v>
      </c>
      <c r="B4">
        <v>0.74340600000000001</v>
      </c>
      <c r="C4">
        <v>0.743981</v>
      </c>
      <c r="D4">
        <v>0.74060400000000004</v>
      </c>
      <c r="E4">
        <v>0.71679400000000004</v>
      </c>
      <c r="F4">
        <v>0.71340800000000004</v>
      </c>
      <c r="G4">
        <v>0.72078399999999998</v>
      </c>
      <c r="I4" s="4">
        <f t="shared" si="3"/>
        <v>-3.7691382636136526E-3</v>
      </c>
      <c r="J4" s="4">
        <f t="shared" si="4"/>
        <v>5.5356389708982696E-3</v>
      </c>
      <c r="L4" t="str">
        <f t="shared" si="0"/>
        <v>False</v>
      </c>
      <c r="M4" t="str">
        <f t="shared" si="1"/>
        <v>True</v>
      </c>
      <c r="O4" t="str">
        <f t="shared" si="2"/>
        <v>DIVERGING</v>
      </c>
    </row>
    <row r="5" spans="1:17" x14ac:dyDescent="0.25">
      <c r="A5" t="s">
        <v>9</v>
      </c>
      <c r="B5">
        <v>0.59736199999999995</v>
      </c>
      <c r="C5">
        <v>0.59742600000000001</v>
      </c>
      <c r="D5">
        <v>0.59704999999999997</v>
      </c>
      <c r="E5">
        <v>0.59714100000000003</v>
      </c>
      <c r="F5">
        <v>0.59599999999999997</v>
      </c>
      <c r="G5">
        <v>0.59848599999999996</v>
      </c>
      <c r="I5" s="4">
        <f t="shared" si="3"/>
        <v>-5.222963630093293E-4</v>
      </c>
      <c r="J5" s="4">
        <f t="shared" si="4"/>
        <v>2.2473374481607419E-3</v>
      </c>
      <c r="L5" t="str">
        <f t="shared" si="0"/>
        <v>False</v>
      </c>
      <c r="M5" t="str">
        <f t="shared" si="1"/>
        <v>True</v>
      </c>
      <c r="O5" t="str">
        <f t="shared" si="2"/>
        <v>DIVERGING</v>
      </c>
    </row>
    <row r="6" spans="1:17" x14ac:dyDescent="0.25">
      <c r="A6" t="s">
        <v>10</v>
      </c>
      <c r="B6">
        <v>0.15094199999999999</v>
      </c>
      <c r="C6">
        <v>0.15096200000000001</v>
      </c>
      <c r="D6">
        <v>0.150843</v>
      </c>
      <c r="E6">
        <v>0.15093599999999999</v>
      </c>
      <c r="F6">
        <v>0.15127299999999999</v>
      </c>
      <c r="G6">
        <v>0.15054000000000001</v>
      </c>
      <c r="I6" s="4">
        <f t="shared" si="3"/>
        <v>-6.5588106689978929E-4</v>
      </c>
      <c r="J6" s="4">
        <f t="shared" si="4"/>
        <v>-2.630530091669853E-3</v>
      </c>
      <c r="L6" t="str">
        <f t="shared" si="0"/>
        <v>False</v>
      </c>
      <c r="M6" t="str">
        <f t="shared" si="1"/>
        <v>False</v>
      </c>
      <c r="O6" t="str">
        <f t="shared" si="2"/>
        <v>CONVERGING</v>
      </c>
      <c r="Q6" t="s">
        <v>84</v>
      </c>
    </row>
    <row r="7" spans="1:17" x14ac:dyDescent="0.25">
      <c r="A7" t="s">
        <v>11</v>
      </c>
      <c r="B7">
        <v>0.15</v>
      </c>
      <c r="C7">
        <v>0.14988099999999999</v>
      </c>
      <c r="D7">
        <v>0.15057999999999999</v>
      </c>
      <c r="E7">
        <v>0.149865</v>
      </c>
      <c r="F7">
        <v>0.14987800000000001</v>
      </c>
      <c r="G7">
        <v>0.14985000000000001</v>
      </c>
      <c r="I7" s="4">
        <f t="shared" si="3"/>
        <v>3.866666666666648E-3</v>
      </c>
      <c r="J7" s="4">
        <f t="shared" si="4"/>
        <v>-1.0010010010001498E-4</v>
      </c>
      <c r="L7" t="str">
        <f t="shared" si="0"/>
        <v>True</v>
      </c>
      <c r="M7" t="str">
        <f t="shared" si="1"/>
        <v>False</v>
      </c>
      <c r="O7" t="str">
        <f t="shared" si="2"/>
        <v>DIVERGING</v>
      </c>
      <c r="Q7" t="s">
        <v>84</v>
      </c>
    </row>
    <row r="8" spans="1:17" x14ac:dyDescent="0.25">
      <c r="A8" t="s">
        <v>12</v>
      </c>
      <c r="B8">
        <v>0.59736199999999995</v>
      </c>
      <c r="C8">
        <v>0.59741200000000005</v>
      </c>
      <c r="D8">
        <v>0.59711999999999998</v>
      </c>
      <c r="E8">
        <v>0.59687900000000005</v>
      </c>
      <c r="F8">
        <v>0.595723</v>
      </c>
      <c r="G8">
        <v>0.59824100000000002</v>
      </c>
      <c r="I8" s="4">
        <f t="shared" si="3"/>
        <v>-4.0511448669310149E-4</v>
      </c>
      <c r="J8" s="4">
        <f t="shared" si="4"/>
        <v>2.2766744505976259E-3</v>
      </c>
      <c r="L8" t="str">
        <f t="shared" si="0"/>
        <v>False</v>
      </c>
      <c r="M8" t="str">
        <f t="shared" si="1"/>
        <v>True</v>
      </c>
      <c r="O8" t="str">
        <f t="shared" si="2"/>
        <v>DIVERGING</v>
      </c>
    </row>
    <row r="9" spans="1:17" x14ac:dyDescent="0.25">
      <c r="A9" t="s">
        <v>13</v>
      </c>
      <c r="B9">
        <v>1E-4</v>
      </c>
      <c r="C9">
        <v>1E-4</v>
      </c>
      <c r="D9">
        <v>1E-4</v>
      </c>
      <c r="E9">
        <v>1E-4</v>
      </c>
      <c r="F9">
        <v>1.01E-4</v>
      </c>
      <c r="G9">
        <v>1E-4</v>
      </c>
      <c r="I9" s="4">
        <f t="shared" si="3"/>
        <v>0</v>
      </c>
      <c r="J9" s="4">
        <f t="shared" si="4"/>
        <v>0</v>
      </c>
      <c r="L9" t="str">
        <f t="shared" si="0"/>
        <v>False</v>
      </c>
      <c r="M9" t="str">
        <f t="shared" si="1"/>
        <v>False</v>
      </c>
      <c r="O9" t="str">
        <f t="shared" si="2"/>
        <v>CONVERGING</v>
      </c>
    </row>
    <row r="10" spans="1:17" x14ac:dyDescent="0.25">
      <c r="A10" t="s">
        <v>14</v>
      </c>
      <c r="B10">
        <v>2.9886949999999999</v>
      </c>
      <c r="C10">
        <v>2.9870239999999999</v>
      </c>
      <c r="D10">
        <v>2.996839</v>
      </c>
      <c r="E10">
        <v>2.9772029999999998</v>
      </c>
      <c r="F10">
        <v>2.9816050000000001</v>
      </c>
      <c r="G10">
        <v>2.972013</v>
      </c>
      <c r="I10" s="4">
        <f t="shared" si="3"/>
        <v>2.7249351305503409E-3</v>
      </c>
      <c r="J10" s="4">
        <f t="shared" si="4"/>
        <v>-1.7462911501395875E-3</v>
      </c>
      <c r="L10" t="str">
        <f t="shared" si="0"/>
        <v>True</v>
      </c>
      <c r="M10" t="str">
        <f t="shared" si="1"/>
        <v>False</v>
      </c>
      <c r="O10" t="str">
        <f t="shared" si="2"/>
        <v>DIVERGING</v>
      </c>
    </row>
    <row r="11" spans="1:17" x14ac:dyDescent="0.25">
      <c r="A11" t="s">
        <v>15</v>
      </c>
      <c r="B11">
        <v>2</v>
      </c>
      <c r="C11">
        <v>2</v>
      </c>
      <c r="D11">
        <v>2</v>
      </c>
      <c r="E11">
        <v>2.0042990000000001</v>
      </c>
      <c r="F11">
        <v>2.0051220000000001</v>
      </c>
      <c r="G11">
        <v>2.0033289999999999</v>
      </c>
      <c r="I11" s="4">
        <f t="shared" si="3"/>
        <v>0</v>
      </c>
      <c r="J11" s="4">
        <f t="shared" si="4"/>
        <v>-4.8419405898888172E-4</v>
      </c>
      <c r="L11" t="str">
        <f t="shared" si="0"/>
        <v>False</v>
      </c>
      <c r="M11" t="str">
        <f t="shared" si="1"/>
        <v>False</v>
      </c>
      <c r="O11" t="str">
        <f t="shared" si="2"/>
        <v>CONVERGING</v>
      </c>
    </row>
    <row r="12" spans="1:17" x14ac:dyDescent="0.25">
      <c r="A12" t="s">
        <v>16</v>
      </c>
      <c r="B12">
        <v>0.30527500000000002</v>
      </c>
      <c r="C12">
        <v>0.30559399999999998</v>
      </c>
      <c r="D12">
        <v>0.30372300000000002</v>
      </c>
      <c r="E12">
        <v>0.32190800000000003</v>
      </c>
      <c r="F12">
        <v>0.32440400000000003</v>
      </c>
      <c r="G12">
        <v>0.31896600000000003</v>
      </c>
      <c r="I12" s="4">
        <f t="shared" si="3"/>
        <v>-5.0839407091966184E-3</v>
      </c>
      <c r="J12" s="4">
        <f t="shared" si="4"/>
        <v>-9.2235536075945396E-3</v>
      </c>
      <c r="L12" t="str">
        <f t="shared" si="0"/>
        <v>False</v>
      </c>
      <c r="M12" t="str">
        <f t="shared" si="1"/>
        <v>False</v>
      </c>
      <c r="O12" t="str">
        <f t="shared" si="2"/>
        <v>CONVERGING</v>
      </c>
    </row>
    <row r="13" spans="1:17" x14ac:dyDescent="0.25">
      <c r="A13" t="s">
        <v>17</v>
      </c>
      <c r="B13">
        <v>1.0163999999999999E-2</v>
      </c>
      <c r="C13">
        <v>1.0156999999999999E-2</v>
      </c>
      <c r="D13">
        <v>1.0200000000000001E-2</v>
      </c>
      <c r="E13">
        <v>1.0524E-2</v>
      </c>
      <c r="F13">
        <v>1.0725999999999999E-2</v>
      </c>
      <c r="G13">
        <v>1.0286E-2</v>
      </c>
      <c r="I13" s="5">
        <f t="shared" si="3"/>
        <v>3.5419126328218526E-3</v>
      </c>
      <c r="J13" s="5">
        <f t="shared" si="4"/>
        <v>-2.3138246159828929E-2</v>
      </c>
      <c r="L13" t="str">
        <f t="shared" si="0"/>
        <v>True</v>
      </c>
      <c r="M13" t="str">
        <f t="shared" si="1"/>
        <v>False</v>
      </c>
      <c r="O13" t="str">
        <f t="shared" si="2"/>
        <v>DIVERGING</v>
      </c>
      <c r="Q13" t="s">
        <v>85</v>
      </c>
    </row>
    <row r="14" spans="1:17" x14ac:dyDescent="0.25">
      <c r="A14" t="s">
        <v>18</v>
      </c>
      <c r="B14">
        <v>5.0540000000000003E-3</v>
      </c>
      <c r="C14">
        <v>5.0809999999999996E-3</v>
      </c>
      <c r="D14">
        <v>4.9240000000000004E-3</v>
      </c>
      <c r="E14">
        <v>5.0010000000000002E-3</v>
      </c>
      <c r="F14">
        <v>5.0749999999999997E-3</v>
      </c>
      <c r="G14">
        <v>4.9150000000000001E-3</v>
      </c>
      <c r="I14" s="4">
        <f t="shared" si="3"/>
        <v>-2.5722200237435676E-2</v>
      </c>
      <c r="J14" s="4">
        <f t="shared" si="4"/>
        <v>-1.7497456765005113E-2</v>
      </c>
      <c r="L14" t="str">
        <f t="shared" si="0"/>
        <v>False</v>
      </c>
      <c r="M14" t="str">
        <f t="shared" si="1"/>
        <v>False</v>
      </c>
      <c r="O14" t="str">
        <f t="shared" si="2"/>
        <v>CONVERGING</v>
      </c>
    </row>
    <row r="15" spans="1:17" x14ac:dyDescent="0.25">
      <c r="A15" t="s">
        <v>19</v>
      </c>
      <c r="B15">
        <v>3.0339000000000001E-2</v>
      </c>
      <c r="C15">
        <v>3.0363000000000001E-2</v>
      </c>
      <c r="D15">
        <v>3.0221000000000001E-2</v>
      </c>
      <c r="E15">
        <v>3.0398999999999999E-2</v>
      </c>
      <c r="F15">
        <v>3.0461999999999999E-2</v>
      </c>
      <c r="G15">
        <v>3.0325000000000001E-2</v>
      </c>
      <c r="I15" s="4">
        <f t="shared" si="3"/>
        <v>-3.889383302020503E-3</v>
      </c>
      <c r="J15" s="4">
        <f t="shared" si="4"/>
        <v>-2.4402308326462547E-3</v>
      </c>
      <c r="L15" t="str">
        <f t="shared" si="0"/>
        <v>False</v>
      </c>
      <c r="M15" t="str">
        <f t="shared" si="1"/>
        <v>False</v>
      </c>
      <c r="O15" t="str">
        <f t="shared" si="2"/>
        <v>CONVERGING</v>
      </c>
    </row>
    <row r="16" spans="1:17" x14ac:dyDescent="0.25">
      <c r="A16" t="s">
        <v>20</v>
      </c>
      <c r="B16">
        <v>0.20008999999999999</v>
      </c>
      <c r="C16">
        <v>0.200043</v>
      </c>
      <c r="D16">
        <v>0.20031599999999999</v>
      </c>
      <c r="E16">
        <v>0.20030899999999999</v>
      </c>
      <c r="F16">
        <v>0.19908200000000001</v>
      </c>
      <c r="G16">
        <v>0.20175599999999999</v>
      </c>
      <c r="I16" s="4">
        <f t="shared" si="3"/>
        <v>1.1294917287220951E-3</v>
      </c>
      <c r="J16" s="4">
        <f t="shared" si="4"/>
        <v>7.1720295802851159E-3</v>
      </c>
      <c r="L16" t="str">
        <f t="shared" si="0"/>
        <v>True</v>
      </c>
      <c r="M16" t="str">
        <f t="shared" si="1"/>
        <v>True</v>
      </c>
      <c r="O16" t="str">
        <f t="shared" si="2"/>
        <v>CONVERGING</v>
      </c>
    </row>
    <row r="17" spans="1:17" x14ac:dyDescent="0.25">
      <c r="A17" t="s">
        <v>21</v>
      </c>
      <c r="B17">
        <v>340.33016300000003</v>
      </c>
      <c r="C17">
        <v>339.99134900000001</v>
      </c>
      <c r="D17">
        <v>341.98103300000002</v>
      </c>
      <c r="E17">
        <v>349.62947200000002</v>
      </c>
      <c r="F17">
        <v>360.67900200000003</v>
      </c>
      <c r="G17">
        <v>336.60432700000001</v>
      </c>
      <c r="I17" s="4">
        <f t="shared" si="3"/>
        <v>4.8507895552002472E-3</v>
      </c>
      <c r="J17" s="4">
        <f t="shared" si="4"/>
        <v>-3.869571468699512E-2</v>
      </c>
      <c r="L17" t="str">
        <f t="shared" si="0"/>
        <v>True</v>
      </c>
      <c r="M17" t="str">
        <f t="shared" si="1"/>
        <v>False</v>
      </c>
      <c r="O17" t="str">
        <f t="shared" si="2"/>
        <v>DIVERGING</v>
      </c>
      <c r="Q17" t="s">
        <v>85</v>
      </c>
    </row>
    <row r="18" spans="1:17" x14ac:dyDescent="0.25">
      <c r="A18" t="s">
        <v>22</v>
      </c>
      <c r="B18">
        <v>0.18756500000000001</v>
      </c>
      <c r="C18">
        <v>0.18715399999999999</v>
      </c>
      <c r="D18">
        <v>0.18956799999999999</v>
      </c>
      <c r="E18">
        <v>0.19906099999999999</v>
      </c>
      <c r="F18">
        <v>0.20569399999999999</v>
      </c>
      <c r="G18">
        <v>0.191242</v>
      </c>
      <c r="I18" s="6">
        <f t="shared" si="3"/>
        <v>1.0678964625596336E-2</v>
      </c>
      <c r="J18" s="6">
        <f t="shared" si="4"/>
        <v>-4.0885370368433677E-2</v>
      </c>
      <c r="L18" t="str">
        <f t="shared" si="0"/>
        <v>True</v>
      </c>
      <c r="M18" t="str">
        <f t="shared" si="1"/>
        <v>False</v>
      </c>
      <c r="O18" t="str">
        <f t="shared" si="2"/>
        <v>DIVERGING</v>
      </c>
      <c r="Q18" t="s">
        <v>85</v>
      </c>
    </row>
    <row r="19" spans="1:17" x14ac:dyDescent="0.25">
      <c r="A19" t="s">
        <v>23</v>
      </c>
      <c r="B19">
        <v>0.25</v>
      </c>
      <c r="C19">
        <v>0.25007200000000002</v>
      </c>
      <c r="D19">
        <v>0.24964900000000001</v>
      </c>
      <c r="E19">
        <v>0.25017400000000001</v>
      </c>
      <c r="F19">
        <v>0.25029499999999999</v>
      </c>
      <c r="G19">
        <v>0.25003199999999998</v>
      </c>
      <c r="I19" s="4">
        <f t="shared" si="3"/>
        <v>-1.4039999999999608E-3</v>
      </c>
      <c r="J19" s="4">
        <f t="shared" si="4"/>
        <v>-5.67927305305045E-4</v>
      </c>
      <c r="L19" t="str">
        <f t="shared" si="0"/>
        <v>False</v>
      </c>
      <c r="M19" t="str">
        <f t="shared" si="1"/>
        <v>False</v>
      </c>
      <c r="O19" t="str">
        <f t="shared" si="2"/>
        <v>CONVERGING</v>
      </c>
    </row>
    <row r="20" spans="1:17" x14ac:dyDescent="0.25">
      <c r="A20" t="s">
        <v>24</v>
      </c>
      <c r="B20">
        <v>0.59604299999999999</v>
      </c>
      <c r="C20">
        <v>0.59581499999999998</v>
      </c>
      <c r="D20">
        <v>0.59715499999999999</v>
      </c>
      <c r="E20">
        <v>0.59165299999999998</v>
      </c>
      <c r="F20">
        <v>0.58713099999999996</v>
      </c>
      <c r="G20">
        <v>0.59698200000000001</v>
      </c>
      <c r="I20" s="4">
        <f t="shared" si="3"/>
        <v>1.8656372107381546E-3</v>
      </c>
      <c r="J20" s="4">
        <f t="shared" si="4"/>
        <v>8.9265673001866514E-3</v>
      </c>
      <c r="L20" t="str">
        <f t="shared" si="0"/>
        <v>True</v>
      </c>
      <c r="M20" t="str">
        <f t="shared" si="1"/>
        <v>True</v>
      </c>
      <c r="O20" t="str">
        <f t="shared" si="2"/>
        <v>CONVERGING</v>
      </c>
    </row>
    <row r="21" spans="1:17" x14ac:dyDescent="0.25">
      <c r="A21" t="s">
        <v>25</v>
      </c>
      <c r="B21">
        <v>12.171452</v>
      </c>
      <c r="C21">
        <v>12.169406</v>
      </c>
      <c r="D21">
        <v>12.181419</v>
      </c>
      <c r="E21">
        <v>11.39706</v>
      </c>
      <c r="F21">
        <v>11.911882</v>
      </c>
      <c r="G21">
        <v>10.790190000000001</v>
      </c>
      <c r="I21" s="5">
        <f t="shared" si="3"/>
        <v>8.1888340027135747E-4</v>
      </c>
      <c r="J21" s="5">
        <f t="shared" si="4"/>
        <v>-5.6242753834733109E-2</v>
      </c>
      <c r="L21" t="str">
        <f t="shared" si="0"/>
        <v>True</v>
      </c>
      <c r="M21" t="str">
        <f t="shared" si="1"/>
        <v>False</v>
      </c>
      <c r="O21" s="3" t="str">
        <f t="shared" si="2"/>
        <v>DIVERGING</v>
      </c>
      <c r="Q21" t="s">
        <v>84</v>
      </c>
    </row>
    <row r="22" spans="1:17" x14ac:dyDescent="0.25">
      <c r="A22" t="s">
        <v>26</v>
      </c>
      <c r="B22">
        <v>5.5274999999999998E-2</v>
      </c>
      <c r="C22">
        <v>5.5118E-2</v>
      </c>
      <c r="D22">
        <v>5.6041000000000001E-2</v>
      </c>
      <c r="E22">
        <v>0.118557</v>
      </c>
      <c r="F22">
        <v>0.12006</v>
      </c>
      <c r="G22">
        <v>0.116784</v>
      </c>
      <c r="I22" s="4">
        <f t="shared" si="3"/>
        <v>1.3857982813206745E-2</v>
      </c>
      <c r="J22" s="4">
        <f t="shared" si="4"/>
        <v>-1.5181874229346458E-2</v>
      </c>
      <c r="L22" t="str">
        <f t="shared" si="0"/>
        <v>True</v>
      </c>
      <c r="M22" t="str">
        <f t="shared" si="1"/>
        <v>False</v>
      </c>
      <c r="O22" t="str">
        <f t="shared" si="2"/>
        <v>DIVERGING</v>
      </c>
    </row>
    <row r="23" spans="1:17" x14ac:dyDescent="0.25">
      <c r="A23" t="s">
        <v>27</v>
      </c>
      <c r="B23">
        <v>10.00942</v>
      </c>
      <c r="C23">
        <v>10.005893</v>
      </c>
      <c r="D23">
        <v>10.026607</v>
      </c>
      <c r="E23">
        <v>10.020060000000001</v>
      </c>
      <c r="F23">
        <v>10.032677</v>
      </c>
      <c r="G23">
        <v>10.005186999999999</v>
      </c>
      <c r="I23" s="4">
        <f t="shared" si="3"/>
        <v>1.717082508277187E-3</v>
      </c>
      <c r="J23" s="4">
        <f t="shared" si="4"/>
        <v>-1.4865289374402966E-3</v>
      </c>
      <c r="L23" t="str">
        <f t="shared" si="0"/>
        <v>True</v>
      </c>
      <c r="M23" t="str">
        <f t="shared" si="1"/>
        <v>False</v>
      </c>
      <c r="O23" t="str">
        <f t="shared" si="2"/>
        <v>DIVERGING</v>
      </c>
    </row>
    <row r="24" spans="1:17" x14ac:dyDescent="0.25">
      <c r="A24" t="s">
        <v>28</v>
      </c>
      <c r="B24">
        <v>0.5</v>
      </c>
      <c r="C24">
        <v>0.50017299999999998</v>
      </c>
      <c r="D24">
        <v>0.49915700000000002</v>
      </c>
      <c r="E24">
        <v>0.49995899999999999</v>
      </c>
      <c r="F24">
        <v>0.49987599999999999</v>
      </c>
      <c r="G24">
        <v>0.50005699999999997</v>
      </c>
      <c r="I24" s="4">
        <f t="shared" si="3"/>
        <v>-1.6859999999999653E-3</v>
      </c>
      <c r="J24" s="4">
        <f t="shared" si="4"/>
        <v>1.9597765854689964E-4</v>
      </c>
      <c r="L24" t="str">
        <f t="shared" si="0"/>
        <v>False</v>
      </c>
      <c r="M24" t="str">
        <f t="shared" si="1"/>
        <v>True</v>
      </c>
      <c r="O24" t="str">
        <f t="shared" si="2"/>
        <v>DIVERGING</v>
      </c>
    </row>
    <row r="25" spans="1:17" x14ac:dyDescent="0.25">
      <c r="A25" t="s">
        <v>29</v>
      </c>
      <c r="B25">
        <v>4.9740000000000001E-3</v>
      </c>
      <c r="C25">
        <v>4.9719999999999999E-3</v>
      </c>
      <c r="D25">
        <v>4.9829999999999996E-3</v>
      </c>
      <c r="E25">
        <v>4.9750000000000003E-3</v>
      </c>
      <c r="F25">
        <v>4.9649999999999998E-3</v>
      </c>
      <c r="G25">
        <v>4.986E-3</v>
      </c>
      <c r="I25" s="4">
        <f t="shared" si="3"/>
        <v>1.8094089264172617E-3</v>
      </c>
      <c r="J25" s="4">
        <f t="shared" si="4"/>
        <v>2.2061772964299489E-3</v>
      </c>
      <c r="L25" t="str">
        <f t="shared" si="0"/>
        <v>True</v>
      </c>
      <c r="M25" t="str">
        <f t="shared" si="1"/>
        <v>True</v>
      </c>
      <c r="O25" t="str">
        <f t="shared" si="2"/>
        <v>CONVERGING</v>
      </c>
    </row>
    <row r="26" spans="1:17" x14ac:dyDescent="0.25">
      <c r="A26" t="s">
        <v>30</v>
      </c>
      <c r="B26">
        <v>4.9740000000000001E-3</v>
      </c>
      <c r="C26">
        <v>4.9719999999999999E-3</v>
      </c>
      <c r="D26">
        <v>4.9810000000000002E-3</v>
      </c>
      <c r="E26">
        <v>4.973E-3</v>
      </c>
      <c r="F26">
        <v>4.9760000000000004E-3</v>
      </c>
      <c r="G26">
        <v>4.9699999999999996E-3</v>
      </c>
      <c r="I26" s="4">
        <f t="shared" si="3"/>
        <v>1.4073180538801892E-3</v>
      </c>
      <c r="J26" s="4">
        <f t="shared" si="4"/>
        <v>-6.0362173038237398E-4</v>
      </c>
      <c r="L26" t="str">
        <f t="shared" si="0"/>
        <v>True</v>
      </c>
      <c r="M26" t="str">
        <f t="shared" si="1"/>
        <v>False</v>
      </c>
      <c r="O26" t="str">
        <f t="shared" si="2"/>
        <v>DIVERGING</v>
      </c>
    </row>
    <row r="27" spans="1:17" x14ac:dyDescent="0.25">
      <c r="A27" t="s">
        <v>31</v>
      </c>
      <c r="B27">
        <v>3817.1814100000001</v>
      </c>
      <c r="C27">
        <v>3820.271843</v>
      </c>
      <c r="D27">
        <v>3802.1232879999998</v>
      </c>
      <c r="E27">
        <v>5116.3570209999998</v>
      </c>
      <c r="F27">
        <v>5228.7264649999997</v>
      </c>
      <c r="G27">
        <v>4983.8963249999997</v>
      </c>
      <c r="I27" s="4">
        <f t="shared" si="3"/>
        <v>-3.9448274479573046E-3</v>
      </c>
      <c r="J27" s="4">
        <f t="shared" si="4"/>
        <v>-2.6577739054393371E-2</v>
      </c>
      <c r="L27" t="str">
        <f t="shared" si="0"/>
        <v>False</v>
      </c>
      <c r="M27" t="str">
        <f t="shared" si="1"/>
        <v>False</v>
      </c>
      <c r="O27" t="str">
        <f t="shared" si="2"/>
        <v>CONVERGING</v>
      </c>
    </row>
    <row r="28" spans="1:17" x14ac:dyDescent="0.25">
      <c r="A28" t="s">
        <v>32</v>
      </c>
      <c r="B28">
        <v>7.5360000000000002E-3</v>
      </c>
      <c r="C28">
        <v>8.0020000000000004E-3</v>
      </c>
      <c r="D28">
        <v>5.2690000000000002E-3</v>
      </c>
      <c r="E28">
        <v>0.49904100000000001</v>
      </c>
      <c r="F28">
        <v>0.50107100000000004</v>
      </c>
      <c r="G28">
        <v>0.49664799999999998</v>
      </c>
    </row>
    <row r="29" spans="1:17" x14ac:dyDescent="0.25">
      <c r="A29" t="s">
        <v>33</v>
      </c>
      <c r="B29">
        <v>0.99246400000000001</v>
      </c>
      <c r="C29">
        <v>0.99199800000000005</v>
      </c>
      <c r="D29">
        <v>0.99473100000000003</v>
      </c>
      <c r="E29">
        <v>0.50095900000000004</v>
      </c>
      <c r="F29">
        <v>0.49892900000000001</v>
      </c>
      <c r="G29">
        <v>0.50335200000000002</v>
      </c>
    </row>
    <row r="30" spans="1:17" x14ac:dyDescent="0.25">
      <c r="A30" t="s">
        <v>34</v>
      </c>
      <c r="B30">
        <v>7.5360000000000002E-3</v>
      </c>
      <c r="C30">
        <v>7.7850000000000003E-3</v>
      </c>
      <c r="D30">
        <v>6.3220000000000004E-3</v>
      </c>
      <c r="E30">
        <v>0.50031199999999998</v>
      </c>
      <c r="F30">
        <v>0.50081399999999998</v>
      </c>
      <c r="G30">
        <v>0.49972</v>
      </c>
      <c r="O30">
        <f>COUNTIF(O2:O27, "DIVERGING")</f>
        <v>15</v>
      </c>
      <c r="P30" t="s">
        <v>86</v>
      </c>
    </row>
    <row r="31" spans="1:17" x14ac:dyDescent="0.25">
      <c r="A31" t="s">
        <v>35</v>
      </c>
      <c r="B31">
        <v>0.99246400000000001</v>
      </c>
      <c r="C31">
        <v>0.99221499999999996</v>
      </c>
      <c r="D31">
        <v>0.99367799999999995</v>
      </c>
      <c r="E31">
        <v>0.49968800000000002</v>
      </c>
      <c r="F31">
        <v>0.49918600000000002</v>
      </c>
      <c r="G31">
        <v>0.50027999999999995</v>
      </c>
      <c r="O31">
        <f>26-O30</f>
        <v>11</v>
      </c>
      <c r="P31" t="s">
        <v>87</v>
      </c>
    </row>
    <row r="32" spans="1:17" x14ac:dyDescent="0.25">
      <c r="A32" t="s">
        <v>36</v>
      </c>
      <c r="B32">
        <v>3.7680000000000001E-3</v>
      </c>
      <c r="C32">
        <v>3.0279999999999999E-3</v>
      </c>
      <c r="D32">
        <v>7.3759999999999997E-3</v>
      </c>
      <c r="E32">
        <v>0.33327000000000001</v>
      </c>
      <c r="F32">
        <v>0.33383099999999999</v>
      </c>
      <c r="G32">
        <v>0.33260899999999999</v>
      </c>
    </row>
    <row r="33" spans="1:13" x14ac:dyDescent="0.25">
      <c r="A33" t="s">
        <v>37</v>
      </c>
      <c r="B33">
        <v>3.7680000000000001E-3</v>
      </c>
      <c r="C33">
        <v>4.3249999999999999E-3</v>
      </c>
      <c r="D33">
        <v>1.054E-3</v>
      </c>
      <c r="E33">
        <v>0.332986</v>
      </c>
      <c r="F33">
        <v>0.332785</v>
      </c>
      <c r="G33">
        <v>0.33322299999999999</v>
      </c>
    </row>
    <row r="34" spans="1:13" ht="15.75" thickBot="1" x14ac:dyDescent="0.3">
      <c r="A34" t="s">
        <v>38</v>
      </c>
      <c r="B34">
        <v>0.99246400000000001</v>
      </c>
      <c r="C34">
        <v>0.99264699999999995</v>
      </c>
      <c r="D34">
        <v>0.99156999999999995</v>
      </c>
      <c r="E34">
        <v>0.33374399999999999</v>
      </c>
      <c r="F34">
        <v>0.33338400000000001</v>
      </c>
      <c r="G34">
        <v>0.33416899999999999</v>
      </c>
      <c r="J34" s="10" t="s">
        <v>101</v>
      </c>
      <c r="K34" s="10" t="s">
        <v>94</v>
      </c>
      <c r="L34" s="10" t="s">
        <v>92</v>
      </c>
      <c r="M34" s="10" t="s">
        <v>93</v>
      </c>
    </row>
    <row r="35" spans="1:13" x14ac:dyDescent="0.25">
      <c r="A35" s="3" t="s">
        <v>39</v>
      </c>
      <c r="B35" s="3">
        <v>6.0290999999999997E-2</v>
      </c>
      <c r="C35" s="3">
        <v>6.3365000000000005E-2</v>
      </c>
      <c r="D35" s="3">
        <v>4.5310999999999997E-2</v>
      </c>
      <c r="E35" s="3">
        <v>0.25001800000000002</v>
      </c>
      <c r="F35" s="3">
        <v>0.440278</v>
      </c>
      <c r="G35" s="3">
        <v>2.5739999999999999E-2</v>
      </c>
      <c r="H35" s="3"/>
      <c r="I35" s="3"/>
      <c r="J35" s="11" t="s">
        <v>88</v>
      </c>
      <c r="K35" s="15">
        <v>0.25001800000000002</v>
      </c>
      <c r="L35" s="15">
        <v>0.440278</v>
      </c>
      <c r="M35" s="15">
        <v>2.5739999999999999E-2</v>
      </c>
    </row>
    <row r="36" spans="1:13" x14ac:dyDescent="0.25">
      <c r="A36" s="3" t="s">
        <v>40</v>
      </c>
      <c r="B36" s="3">
        <v>0.81912799999999997</v>
      </c>
      <c r="C36" s="3">
        <v>0.813365</v>
      </c>
      <c r="D36" s="3">
        <v>0.84720799999999996</v>
      </c>
      <c r="E36" s="3">
        <v>0.25002999999999997</v>
      </c>
      <c r="F36" s="3">
        <v>0.366365</v>
      </c>
      <c r="G36" s="3">
        <v>0.11289399999999999</v>
      </c>
      <c r="H36" s="3"/>
      <c r="I36" s="3"/>
      <c r="J36" s="12" t="s">
        <v>89</v>
      </c>
      <c r="K36" s="16">
        <v>0.25002999999999997</v>
      </c>
      <c r="L36" s="16">
        <v>0.366365</v>
      </c>
      <c r="M36" s="16">
        <v>0.11289399999999999</v>
      </c>
    </row>
    <row r="37" spans="1:13" x14ac:dyDescent="0.25">
      <c r="A37" s="3" t="s">
        <v>41</v>
      </c>
      <c r="B37" s="3">
        <v>6.0290999999999997E-2</v>
      </c>
      <c r="C37" s="3">
        <v>6.25E-2</v>
      </c>
      <c r="D37" s="3">
        <v>4.9526000000000001E-2</v>
      </c>
      <c r="E37" s="3">
        <v>0.24981900000000001</v>
      </c>
      <c r="F37" s="3">
        <v>0.112635</v>
      </c>
      <c r="G37" s="3">
        <v>0.41153099999999998</v>
      </c>
      <c r="H37" s="3"/>
      <c r="I37" s="3"/>
      <c r="J37" s="12" t="s">
        <v>90</v>
      </c>
      <c r="K37" s="16">
        <v>0.24981900000000001</v>
      </c>
      <c r="L37" s="16">
        <v>0.112635</v>
      </c>
      <c r="M37" s="16">
        <v>0.41153099999999998</v>
      </c>
    </row>
    <row r="38" spans="1:13" ht="15.75" thickBot="1" x14ac:dyDescent="0.3">
      <c r="A38" s="3" t="s">
        <v>42</v>
      </c>
      <c r="B38" s="3">
        <v>6.0290999999999997E-2</v>
      </c>
      <c r="C38" s="3">
        <v>6.0769999999999998E-2</v>
      </c>
      <c r="D38" s="3">
        <v>5.7956000000000001E-2</v>
      </c>
      <c r="E38" s="3">
        <v>0.25013299999999999</v>
      </c>
      <c r="F38" s="3">
        <v>8.0722000000000002E-2</v>
      </c>
      <c r="G38" s="3">
        <v>0.44983400000000001</v>
      </c>
      <c r="H38" s="3"/>
      <c r="I38" s="3"/>
      <c r="J38" s="13" t="s">
        <v>91</v>
      </c>
      <c r="K38" s="17">
        <v>0.25013299999999999</v>
      </c>
      <c r="L38" s="17">
        <v>8.0722000000000002E-2</v>
      </c>
      <c r="M38" s="17">
        <v>0.44983400000000001</v>
      </c>
    </row>
    <row r="39" spans="1:13" x14ac:dyDescent="0.25">
      <c r="A39" t="s">
        <v>44</v>
      </c>
      <c r="B39">
        <v>1.9199999999999998E-2</v>
      </c>
      <c r="C39">
        <v>2.0329E-2</v>
      </c>
      <c r="D39">
        <v>1.3698999999999999E-2</v>
      </c>
      <c r="E39">
        <v>3.4626999999999998E-2</v>
      </c>
      <c r="F39">
        <v>1.887E-3</v>
      </c>
      <c r="G39">
        <v>7.3220999999999994E-2</v>
      </c>
      <c r="J39" s="14"/>
      <c r="K39" s="14"/>
      <c r="L39" s="14"/>
      <c r="M39" s="14"/>
    </row>
    <row r="40" spans="1:13" ht="15.75" thickBot="1" x14ac:dyDescent="0.3">
      <c r="A40" t="s">
        <v>50</v>
      </c>
      <c r="B40">
        <v>1.9199999999999998E-2</v>
      </c>
      <c r="C40">
        <v>2.0112000000000001E-2</v>
      </c>
      <c r="D40">
        <v>1.4751999999999999E-2</v>
      </c>
      <c r="E40">
        <v>3.424E-2</v>
      </c>
      <c r="F40">
        <v>1.9040000000000001E-2</v>
      </c>
      <c r="G40">
        <v>5.2158000000000003E-2</v>
      </c>
      <c r="J40" s="10" t="s">
        <v>100</v>
      </c>
      <c r="K40" s="10" t="s">
        <v>94</v>
      </c>
      <c r="L40" s="10" t="s">
        <v>92</v>
      </c>
      <c r="M40" s="10" t="s">
        <v>93</v>
      </c>
    </row>
    <row r="41" spans="1:13" x14ac:dyDescent="0.25">
      <c r="A41" t="s">
        <v>61</v>
      </c>
      <c r="B41">
        <v>1.9199999999999998E-2</v>
      </c>
      <c r="C41">
        <v>1.968E-2</v>
      </c>
      <c r="D41">
        <v>1.686E-2</v>
      </c>
      <c r="E41">
        <v>3.4470000000000001E-2</v>
      </c>
      <c r="F41">
        <v>2.5583000000000002E-2</v>
      </c>
      <c r="G41">
        <v>4.4946E-2</v>
      </c>
      <c r="J41" s="11" t="s">
        <v>95</v>
      </c>
      <c r="K41" s="7">
        <v>3.4626999999999998E-2</v>
      </c>
      <c r="L41" s="7">
        <v>1.887E-3</v>
      </c>
      <c r="M41" s="7">
        <v>7.3220999999999994E-2</v>
      </c>
    </row>
    <row r="42" spans="1:13" x14ac:dyDescent="0.25">
      <c r="A42" t="s">
        <v>46</v>
      </c>
      <c r="B42">
        <v>1.9199999999999998E-2</v>
      </c>
      <c r="C42">
        <v>1.8599000000000001E-2</v>
      </c>
      <c r="D42">
        <v>2.2128999999999999E-2</v>
      </c>
      <c r="E42">
        <v>3.4708000000000003E-2</v>
      </c>
      <c r="F42">
        <v>3.0853999999999999E-2</v>
      </c>
      <c r="G42">
        <v>3.9251000000000001E-2</v>
      </c>
      <c r="J42" s="12" t="s">
        <v>96</v>
      </c>
      <c r="K42" s="9">
        <v>3.424E-2</v>
      </c>
      <c r="L42" s="9">
        <v>1.9040000000000001E-2</v>
      </c>
      <c r="M42" s="9">
        <v>5.2158000000000003E-2</v>
      </c>
    </row>
    <row r="43" spans="1:13" x14ac:dyDescent="0.25">
      <c r="A43" s="1" t="s">
        <v>63</v>
      </c>
      <c r="B43" s="1">
        <v>3.59E-4</v>
      </c>
      <c r="C43" s="1">
        <v>4.3300000000000001E-4</v>
      </c>
      <c r="D43" s="1">
        <v>0</v>
      </c>
      <c r="E43" s="1">
        <v>3.4518E-2</v>
      </c>
      <c r="F43" s="1">
        <v>3.2927999999999999E-2</v>
      </c>
      <c r="G43" s="1">
        <v>3.6392000000000001E-2</v>
      </c>
      <c r="J43" s="11" t="s">
        <v>97</v>
      </c>
      <c r="K43" s="7">
        <v>3.4470000000000001E-2</v>
      </c>
      <c r="L43" s="7">
        <v>2.5583000000000002E-2</v>
      </c>
      <c r="M43" s="7">
        <v>4.4946E-2</v>
      </c>
    </row>
    <row r="44" spans="1:13" x14ac:dyDescent="0.25">
      <c r="A44" s="1" t="s">
        <v>62</v>
      </c>
      <c r="B44" s="1">
        <v>3.59E-4</v>
      </c>
      <c r="C44" s="1">
        <v>2.1599999999999999E-4</v>
      </c>
      <c r="D44" s="1">
        <v>1.054E-3</v>
      </c>
      <c r="E44" s="1">
        <v>3.4640999999999998E-2</v>
      </c>
      <c r="F44" s="1">
        <v>3.3244000000000003E-2</v>
      </c>
      <c r="G44" s="1">
        <v>3.6288000000000001E-2</v>
      </c>
      <c r="J44" s="12" t="s">
        <v>98</v>
      </c>
      <c r="K44" s="9">
        <v>3.4708000000000003E-2</v>
      </c>
      <c r="L44" s="9">
        <v>3.0853999999999999E-2</v>
      </c>
      <c r="M44" s="9">
        <v>3.9251000000000001E-2</v>
      </c>
    </row>
    <row r="45" spans="1:13" ht="15.75" thickBot="1" x14ac:dyDescent="0.3">
      <c r="A45" s="1" t="s">
        <v>67</v>
      </c>
      <c r="B45" s="2">
        <v>3.59E-4</v>
      </c>
      <c r="C45" s="2">
        <v>2.1599999999999999E-4</v>
      </c>
      <c r="D45" s="2">
        <v>1.054E-3</v>
      </c>
      <c r="E45" s="2">
        <v>3.4501999999999998E-2</v>
      </c>
      <c r="F45" s="2">
        <v>3.3550999999999997E-2</v>
      </c>
      <c r="G45" s="2">
        <v>3.5623000000000002E-2</v>
      </c>
      <c r="J45" s="13" t="s">
        <v>99</v>
      </c>
      <c r="K45" s="8">
        <v>3.4453999999999999E-2</v>
      </c>
      <c r="L45" s="8">
        <v>4.4174999999999999E-2</v>
      </c>
      <c r="M45" s="8">
        <v>2.2995000000000002E-2</v>
      </c>
    </row>
    <row r="46" spans="1:13" x14ac:dyDescent="0.25">
      <c r="A46" s="1" t="s">
        <v>54</v>
      </c>
      <c r="B46" s="1">
        <v>3.59E-4</v>
      </c>
      <c r="C46" s="1">
        <v>4.3300000000000001E-4</v>
      </c>
      <c r="D46" s="1">
        <v>0</v>
      </c>
      <c r="E46" s="1">
        <v>3.4417000000000003E-2</v>
      </c>
      <c r="F46" s="1">
        <v>3.6192000000000002E-2</v>
      </c>
      <c r="G46" s="1">
        <v>3.2325E-2</v>
      </c>
    </row>
    <row r="47" spans="1:13" x14ac:dyDescent="0.25">
      <c r="A47" s="1" t="s">
        <v>47</v>
      </c>
      <c r="B47" s="1">
        <v>3.59E-4</v>
      </c>
      <c r="C47" s="1">
        <v>4.3300000000000001E-4</v>
      </c>
      <c r="D47" s="1">
        <v>0</v>
      </c>
      <c r="E47" s="1">
        <v>3.4611000000000003E-2</v>
      </c>
      <c r="F47" s="1">
        <v>3.6221999999999997E-2</v>
      </c>
      <c r="G47" s="1">
        <v>3.2711999999999998E-2</v>
      </c>
    </row>
    <row r="48" spans="1:13" x14ac:dyDescent="0.25">
      <c r="A48" s="1" t="s">
        <v>55</v>
      </c>
      <c r="B48" s="1">
        <v>3.59E-4</v>
      </c>
      <c r="C48" s="1">
        <v>4.3300000000000001E-4</v>
      </c>
      <c r="D48" s="1">
        <v>0</v>
      </c>
      <c r="E48" s="1">
        <v>3.4659000000000002E-2</v>
      </c>
      <c r="F48" s="1">
        <v>3.6296000000000002E-2</v>
      </c>
      <c r="G48" s="1">
        <v>3.2730000000000002E-2</v>
      </c>
    </row>
    <row r="49" spans="1:7" x14ac:dyDescent="0.25">
      <c r="A49" s="1" t="s">
        <v>49</v>
      </c>
      <c r="B49" s="1">
        <v>3.59E-4</v>
      </c>
      <c r="C49" s="1">
        <v>4.3300000000000001E-4</v>
      </c>
      <c r="D49" s="1">
        <v>0</v>
      </c>
      <c r="E49" s="1">
        <v>3.4680000000000002E-2</v>
      </c>
      <c r="F49" s="1">
        <v>3.6408000000000003E-2</v>
      </c>
      <c r="G49" s="1">
        <v>3.2642999999999998E-2</v>
      </c>
    </row>
    <row r="50" spans="1:7" x14ac:dyDescent="0.25">
      <c r="A50" s="1" t="s">
        <v>52</v>
      </c>
      <c r="B50" s="1">
        <v>3.59E-4</v>
      </c>
      <c r="C50" s="1">
        <v>4.3300000000000001E-4</v>
      </c>
      <c r="D50" s="1">
        <v>0</v>
      </c>
      <c r="E50" s="1">
        <v>3.4789E-2</v>
      </c>
      <c r="F50" s="1">
        <v>3.6417999999999999E-2</v>
      </c>
      <c r="G50" s="1">
        <v>3.2869000000000002E-2</v>
      </c>
    </row>
    <row r="51" spans="1:7" x14ac:dyDescent="0.25">
      <c r="A51" s="1" t="s">
        <v>56</v>
      </c>
      <c r="B51" s="1">
        <v>3.59E-4</v>
      </c>
      <c r="C51" s="1">
        <v>2.1599999999999999E-4</v>
      </c>
      <c r="D51" s="1">
        <v>1.054E-3</v>
      </c>
      <c r="E51" s="1">
        <v>3.3916000000000002E-2</v>
      </c>
      <c r="F51" s="1">
        <v>3.6792999999999999E-2</v>
      </c>
      <c r="G51" s="1">
        <v>3.0525E-2</v>
      </c>
    </row>
    <row r="52" spans="1:7" x14ac:dyDescent="0.25">
      <c r="A52" s="1" t="s">
        <v>68</v>
      </c>
      <c r="B52" s="1">
        <v>3.59E-4</v>
      </c>
      <c r="C52" s="1">
        <v>4.3300000000000001E-4</v>
      </c>
      <c r="D52" s="1">
        <v>0</v>
      </c>
      <c r="E52" s="1">
        <v>3.4215000000000002E-2</v>
      </c>
      <c r="F52" s="1">
        <v>3.6895999999999998E-2</v>
      </c>
      <c r="G52" s="1">
        <v>3.1053999999999998E-2</v>
      </c>
    </row>
    <row r="53" spans="1:7" x14ac:dyDescent="0.25">
      <c r="A53" s="1" t="s">
        <v>53</v>
      </c>
      <c r="B53" s="1">
        <v>3.59E-4</v>
      </c>
      <c r="C53" s="1">
        <v>4.3300000000000001E-4</v>
      </c>
      <c r="D53" s="1">
        <v>0</v>
      </c>
      <c r="E53" s="1">
        <v>3.4123000000000001E-2</v>
      </c>
      <c r="F53" s="1">
        <v>3.6970000000000003E-2</v>
      </c>
      <c r="G53" s="1">
        <v>3.0766999999999999E-2</v>
      </c>
    </row>
    <row r="54" spans="1:7" x14ac:dyDescent="0.25">
      <c r="A54" s="1" t="s">
        <v>64</v>
      </c>
      <c r="B54" s="1">
        <v>3.59E-4</v>
      </c>
      <c r="C54" s="1">
        <v>2.1599999999999999E-4</v>
      </c>
      <c r="D54" s="1">
        <v>1.054E-3</v>
      </c>
      <c r="E54" s="1">
        <v>3.4227E-2</v>
      </c>
      <c r="F54" s="1">
        <v>3.7046000000000003E-2</v>
      </c>
      <c r="G54" s="1">
        <v>3.0904000000000001E-2</v>
      </c>
    </row>
    <row r="55" spans="1:7" x14ac:dyDescent="0.25">
      <c r="A55" s="1" t="s">
        <v>57</v>
      </c>
      <c r="B55" s="1">
        <v>3.59E-4</v>
      </c>
      <c r="C55" s="1">
        <v>4.3300000000000001E-4</v>
      </c>
      <c r="D55" s="1">
        <v>0</v>
      </c>
      <c r="E55" s="1">
        <v>3.4131000000000002E-2</v>
      </c>
      <c r="F55" s="1">
        <v>3.7123999999999997E-2</v>
      </c>
      <c r="G55" s="1">
        <v>3.0603000000000002E-2</v>
      </c>
    </row>
    <row r="56" spans="1:7" x14ac:dyDescent="0.25">
      <c r="A56" s="1" t="s">
        <v>65</v>
      </c>
      <c r="B56" s="1">
        <v>3.59E-4</v>
      </c>
      <c r="C56" s="1">
        <v>4.3300000000000001E-4</v>
      </c>
      <c r="D56" s="1">
        <v>0</v>
      </c>
      <c r="E56" s="1">
        <v>3.4352000000000001E-2</v>
      </c>
      <c r="F56" s="1">
        <v>3.7139999999999999E-2</v>
      </c>
      <c r="G56" s="1">
        <v>3.1064999999999999E-2</v>
      </c>
    </row>
    <row r="57" spans="1:7" x14ac:dyDescent="0.25">
      <c r="A57" s="1" t="s">
        <v>51</v>
      </c>
      <c r="B57" s="1">
        <v>3.59E-4</v>
      </c>
      <c r="C57" s="1">
        <v>4.3300000000000001E-4</v>
      </c>
      <c r="D57" s="1">
        <v>0</v>
      </c>
      <c r="E57" s="1">
        <v>3.4386E-2</v>
      </c>
      <c r="F57" s="1">
        <v>3.7273000000000001E-2</v>
      </c>
      <c r="G57" s="1">
        <v>3.0981999999999999E-2</v>
      </c>
    </row>
    <row r="58" spans="1:7" x14ac:dyDescent="0.25">
      <c r="A58" s="1" t="s">
        <v>66</v>
      </c>
      <c r="B58" s="1">
        <v>3.59E-4</v>
      </c>
      <c r="C58" s="1">
        <v>4.3300000000000001E-4</v>
      </c>
      <c r="D58" s="1">
        <v>0</v>
      </c>
      <c r="E58" s="1">
        <v>3.4540000000000001E-2</v>
      </c>
      <c r="F58" s="1">
        <v>3.7344000000000002E-2</v>
      </c>
      <c r="G58" s="1">
        <v>3.1234999999999999E-2</v>
      </c>
    </row>
    <row r="59" spans="1:7" x14ac:dyDescent="0.25">
      <c r="A59" s="1" t="s">
        <v>70</v>
      </c>
      <c r="B59" s="1">
        <v>3.59E-4</v>
      </c>
      <c r="C59" s="1">
        <v>0</v>
      </c>
      <c r="D59" s="1">
        <v>2.1069999999999999E-3</v>
      </c>
      <c r="E59" s="1">
        <v>3.456E-2</v>
      </c>
      <c r="F59" s="1">
        <v>3.7346999999999998E-2</v>
      </c>
      <c r="G59" s="1">
        <v>3.1274000000000003E-2</v>
      </c>
    </row>
    <row r="60" spans="1:7" x14ac:dyDescent="0.25">
      <c r="A60" s="1" t="s">
        <v>59</v>
      </c>
      <c r="B60" s="1">
        <v>3.59E-4</v>
      </c>
      <c r="C60" s="1">
        <v>0</v>
      </c>
      <c r="D60" s="1">
        <v>2.1069999999999999E-3</v>
      </c>
      <c r="E60" s="1">
        <v>3.4664E-2</v>
      </c>
      <c r="F60" s="1">
        <v>3.7387999999999998E-2</v>
      </c>
      <c r="G60" s="1">
        <v>3.1453000000000002E-2</v>
      </c>
    </row>
    <row r="61" spans="1:7" x14ac:dyDescent="0.25">
      <c r="A61" s="1" t="s">
        <v>71</v>
      </c>
      <c r="B61" s="1">
        <v>3.59E-4</v>
      </c>
      <c r="C61" s="1">
        <v>2.1599999999999999E-4</v>
      </c>
      <c r="D61" s="1">
        <v>1.054E-3</v>
      </c>
      <c r="E61" s="1">
        <v>3.4431999999999997E-2</v>
      </c>
      <c r="F61" s="1">
        <v>3.7497000000000003E-2</v>
      </c>
      <c r="G61" s="1">
        <v>3.0818999999999999E-2</v>
      </c>
    </row>
    <row r="62" spans="1:7" x14ac:dyDescent="0.25">
      <c r="A62" s="1" t="s">
        <v>48</v>
      </c>
      <c r="B62" s="1">
        <v>3.59E-4</v>
      </c>
      <c r="C62" s="1">
        <v>4.3300000000000001E-4</v>
      </c>
      <c r="D62" s="1">
        <v>0</v>
      </c>
      <c r="E62" s="1">
        <v>3.4488999999999999E-2</v>
      </c>
      <c r="F62" s="1">
        <v>3.7595000000000003E-2</v>
      </c>
      <c r="G62" s="1">
        <v>3.0828000000000001E-2</v>
      </c>
    </row>
    <row r="63" spans="1:7" x14ac:dyDescent="0.25">
      <c r="A63" s="1" t="s">
        <v>43</v>
      </c>
      <c r="B63" s="1">
        <v>3.59E-4</v>
      </c>
      <c r="C63" s="1">
        <v>4.3300000000000001E-4</v>
      </c>
      <c r="D63" s="1">
        <v>0</v>
      </c>
      <c r="E63" s="1">
        <v>3.4469E-2</v>
      </c>
      <c r="F63" s="1">
        <v>3.7609999999999998E-2</v>
      </c>
      <c r="G63" s="1">
        <v>3.0766999999999999E-2</v>
      </c>
    </row>
    <row r="64" spans="1:7" x14ac:dyDescent="0.25">
      <c r="A64" s="1" t="s">
        <v>60</v>
      </c>
      <c r="B64" s="1">
        <v>3.59E-4</v>
      </c>
      <c r="C64" s="1">
        <v>0</v>
      </c>
      <c r="D64" s="1">
        <v>2.1069999999999999E-3</v>
      </c>
      <c r="E64" s="1">
        <v>3.4747E-2</v>
      </c>
      <c r="F64" s="1">
        <v>3.7644999999999998E-2</v>
      </c>
      <c r="G64" s="1">
        <v>3.1330999999999998E-2</v>
      </c>
    </row>
    <row r="65" spans="1:7" x14ac:dyDescent="0.25">
      <c r="A65" s="1" t="s">
        <v>69</v>
      </c>
      <c r="B65" s="1">
        <v>3.59E-4</v>
      </c>
      <c r="C65" s="1">
        <v>4.3300000000000001E-4</v>
      </c>
      <c r="D65" s="1">
        <v>0</v>
      </c>
      <c r="E65" s="1">
        <v>3.4696999999999999E-2</v>
      </c>
      <c r="F65" s="1">
        <v>3.7717000000000001E-2</v>
      </c>
      <c r="G65" s="1">
        <v>3.1137000000000001E-2</v>
      </c>
    </row>
    <row r="66" spans="1:7" x14ac:dyDescent="0.25">
      <c r="A66" s="1" t="s">
        <v>58</v>
      </c>
      <c r="B66" s="1">
        <v>3.59E-4</v>
      </c>
      <c r="C66" s="1">
        <v>4.3300000000000001E-4</v>
      </c>
      <c r="D66" s="1">
        <v>0</v>
      </c>
      <c r="E66" s="1">
        <v>3.4736000000000003E-2</v>
      </c>
      <c r="F66" s="1">
        <v>3.7819999999999999E-2</v>
      </c>
      <c r="G66" s="1">
        <v>3.1099999999999999E-2</v>
      </c>
    </row>
    <row r="67" spans="1:7" x14ac:dyDescent="0.25">
      <c r="A67" t="s">
        <v>45</v>
      </c>
      <c r="B67">
        <v>0.90848700000000004</v>
      </c>
      <c r="C67">
        <v>0.90679100000000001</v>
      </c>
      <c r="D67">
        <v>0.91675399999999996</v>
      </c>
      <c r="E67">
        <v>3.4453999999999999E-2</v>
      </c>
      <c r="F67">
        <v>4.4174999999999999E-2</v>
      </c>
      <c r="G67">
        <v>2.2995000000000002E-2</v>
      </c>
    </row>
    <row r="68" spans="1:7" x14ac:dyDescent="0.25">
      <c r="A68" t="s">
        <v>72</v>
      </c>
      <c r="B68">
        <v>1.5073E-2</v>
      </c>
      <c r="C68">
        <v>1.5138E-2</v>
      </c>
      <c r="D68">
        <v>1.4751999999999999E-2</v>
      </c>
      <c r="E68">
        <v>0.500247</v>
      </c>
      <c r="F68">
        <v>0.59110300000000005</v>
      </c>
      <c r="G68">
        <v>0.393146</v>
      </c>
    </row>
    <row r="69" spans="1:7" x14ac:dyDescent="0.25">
      <c r="A69" t="s">
        <v>73</v>
      </c>
      <c r="B69">
        <v>0.984927</v>
      </c>
      <c r="C69">
        <v>0.98486200000000002</v>
      </c>
      <c r="D69">
        <v>0.98524800000000001</v>
      </c>
      <c r="E69">
        <v>0.499753</v>
      </c>
      <c r="F69">
        <v>0.40889700000000001</v>
      </c>
      <c r="G69">
        <v>0.606854</v>
      </c>
    </row>
    <row r="70" spans="1:7" x14ac:dyDescent="0.25">
      <c r="A70" t="s">
        <v>74</v>
      </c>
      <c r="B70">
        <v>3.7680000000000001E-3</v>
      </c>
      <c r="C70">
        <v>3.8930000000000002E-3</v>
      </c>
      <c r="D70">
        <v>3.1610000000000002E-3</v>
      </c>
      <c r="E70">
        <v>0.33385300000000001</v>
      </c>
      <c r="F70">
        <v>0.33466699999999999</v>
      </c>
      <c r="G70">
        <v>0.33289400000000002</v>
      </c>
    </row>
    <row r="71" spans="1:7" x14ac:dyDescent="0.25">
      <c r="A71" t="s">
        <v>75</v>
      </c>
      <c r="B71">
        <v>3.7680000000000001E-3</v>
      </c>
      <c r="C71">
        <v>3.8930000000000002E-3</v>
      </c>
      <c r="D71">
        <v>3.1610000000000002E-3</v>
      </c>
      <c r="E71">
        <v>0.33357700000000001</v>
      </c>
      <c r="F71">
        <v>0.33435100000000001</v>
      </c>
      <c r="G71">
        <v>0.33266499999999999</v>
      </c>
    </row>
    <row r="72" spans="1:7" x14ac:dyDescent="0.25">
      <c r="A72" t="s">
        <v>76</v>
      </c>
      <c r="B72">
        <v>0.99246400000000001</v>
      </c>
      <c r="C72">
        <v>0.99221499999999996</v>
      </c>
      <c r="D72">
        <v>0.99367799999999995</v>
      </c>
      <c r="E72">
        <v>0.33256999999999998</v>
      </c>
      <c r="F72">
        <v>0.33098300000000003</v>
      </c>
      <c r="G72">
        <v>0.33444099999999999</v>
      </c>
    </row>
    <row r="73" spans="1:7" x14ac:dyDescent="0.25">
      <c r="A73" t="s">
        <v>77</v>
      </c>
      <c r="B73">
        <v>0.99623200000000001</v>
      </c>
      <c r="C73">
        <v>0.99589099999999997</v>
      </c>
      <c r="D73">
        <v>0.99789300000000003</v>
      </c>
      <c r="E73">
        <v>0.499919</v>
      </c>
      <c r="F73">
        <v>0.50032799999999999</v>
      </c>
      <c r="G73">
        <v>0.49943700000000002</v>
      </c>
    </row>
    <row r="74" spans="1:7" x14ac:dyDescent="0.25">
      <c r="A74" t="s">
        <v>78</v>
      </c>
      <c r="B74">
        <v>3.7680000000000001E-3</v>
      </c>
      <c r="C74">
        <v>4.1089999999999998E-3</v>
      </c>
      <c r="D74">
        <v>2.1069999999999999E-3</v>
      </c>
      <c r="E74">
        <v>0.500081</v>
      </c>
      <c r="F74">
        <v>0.49967200000000001</v>
      </c>
      <c r="G74">
        <v>0.50056299999999998</v>
      </c>
    </row>
  </sheetData>
  <sortState ref="A39:G67">
    <sortCondition ref="F39:F67"/>
  </sortState>
  <conditionalFormatting sqref="B2:G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G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G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G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G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G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G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G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G1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G1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G1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G1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G1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G1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G1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G1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G1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G1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G2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G2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G2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G2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G2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G2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G2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G2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:G2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:G3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G3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:G3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:G6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G6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0:G7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3:G7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6:L50 O2:O28 L29:L34 L39">
    <cfRule type="containsText" dxfId="3" priority="8" operator="containsText" text="CONVERGING">
      <formula>NOT(ISERROR(SEARCH("CONVERGING",L2)))</formula>
    </cfRule>
    <cfRule type="containsText" dxfId="2" priority="9" operator="containsText" text="DIVERGING">
      <formula>NOT(ISERROR(SEARCH("DIVERGING",L2)))</formula>
    </cfRule>
    <cfRule type="iconSet" priority="10">
      <iconSet iconSet="3Symbols2">
        <cfvo type="percent" val="0"/>
        <cfvo type="percent" val="33"/>
        <cfvo type="percent" val="67"/>
      </iconSet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5:M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1:M4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">
    <cfRule type="containsText" dxfId="1" priority="1" operator="containsText" text="CONVERGING">
      <formula>NOT(ISERROR(SEARCH("CONVERGING",L40)))</formula>
    </cfRule>
    <cfRule type="containsText" dxfId="0" priority="2" operator="containsText" text="DIVERGING">
      <formula>NOT(ISERROR(SEARCH("DIVERGING",L40)))</formula>
    </cfRule>
    <cfRule type="iconSet" priority="3">
      <iconSet iconSet="3Symbols2">
        <cfvo type="percent" val="0"/>
        <cfvo type="percent" val="33"/>
        <cfvo type="percent" val="67"/>
      </iconSet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comparison_analysis_gdp_index_7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Alves Furtado</dc:creator>
  <cp:lastModifiedBy>Bernardo Alves Furtado</cp:lastModifiedBy>
  <dcterms:created xsi:type="dcterms:W3CDTF">2021-06-01T15:11:28Z</dcterms:created>
  <dcterms:modified xsi:type="dcterms:W3CDTF">2021-06-02T20:08:48Z</dcterms:modified>
</cp:coreProperties>
</file>