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\PycharmProjects\MLsimulatesABMtowardsPolicy\pre_processed_data\"/>
    </mc:Choice>
  </mc:AlternateContent>
  <bookViews>
    <workbookView xWindow="0" yWindow="0" windowWidth="19200" windowHeight="11595"/>
  </bookViews>
  <sheets>
    <sheet name="Summary" sheetId="5" r:id="rId1"/>
    <sheet name="counting_Tree" sheetId="3" r:id="rId2"/>
    <sheet name="difference tree vs counting" sheetId="6" r:id="rId3"/>
    <sheet name="parameters_comparison" sheetId="2" r:id="rId4"/>
    <sheet name="counting_Curren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6" l="1"/>
  <c r="E6" i="6"/>
  <c r="E9" i="6"/>
  <c r="E10" i="6"/>
  <c r="E11" i="6"/>
  <c r="E12" i="6"/>
  <c r="E13" i="6"/>
  <c r="E14" i="6"/>
  <c r="E15" i="6"/>
  <c r="E16" i="6"/>
  <c r="E17" i="6"/>
  <c r="E21" i="6"/>
  <c r="E34" i="6"/>
  <c r="E38" i="6"/>
  <c r="E4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9" i="6"/>
  <c r="G40" i="6"/>
  <c r="G41" i="6"/>
  <c r="G42" i="6"/>
  <c r="G43" i="6"/>
  <c r="G44" i="6"/>
  <c r="G45" i="6"/>
  <c r="G46" i="6"/>
  <c r="G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3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</calcChain>
</file>

<file path=xl/sharedStrings.xml><?xml version="1.0" encoding="utf-8"?>
<sst xmlns="http://schemas.openxmlformats.org/spreadsheetml/2006/main" count="203" uniqueCount="78">
  <si>
    <t>simulated_optimal</t>
  </si>
  <si>
    <t>ml_optimal</t>
  </si>
  <si>
    <t>difference</t>
  </si>
  <si>
    <t>PRODUCTIVITY_MAGNITUDE_DIVISOR</t>
  </si>
  <si>
    <t>PERCENT_CONSTRUCTION_FIRMS</t>
  </si>
  <si>
    <t>PCT_DISTANCE_HIRING</t>
  </si>
  <si>
    <t>PRODUCTIVITY_EXPONENT</t>
  </si>
  <si>
    <t>LABOR_MARKET</t>
  </si>
  <si>
    <t>TAX_ESTATE_TRANSACTION</t>
  </si>
  <si>
    <t>HIRING_SAMPLE_SIZE</t>
  </si>
  <si>
    <t>MAX_LOAN_TO_VALUE</t>
  </si>
  <si>
    <t>POLICY_COEFFICIENT</t>
  </si>
  <si>
    <t>LOAN_PAYMENT_TO_PERMANENT_INCOME</t>
  </si>
  <si>
    <t>PRIVATE_TRANSIT_COST</t>
  </si>
  <si>
    <t>SIZE_MARKET</t>
  </si>
  <si>
    <t>OFFER_SIZE_ON_PRICE</t>
  </si>
  <si>
    <t>MARKUP</t>
  </si>
  <si>
    <t>STICKY_PRICES</t>
  </si>
  <si>
    <t>MUNICIPAL_EFFICIENCY_MANAGEMENT</t>
  </si>
  <si>
    <t>size</t>
  </si>
  <si>
    <t>optimal</t>
  </si>
  <si>
    <t>non-optimal</t>
  </si>
  <si>
    <t>Belem</t>
  </si>
  <si>
    <t>Belo Horizonte</t>
  </si>
  <si>
    <t>Brasilia</t>
  </si>
  <si>
    <t>Campinas</t>
  </si>
  <si>
    <t>Campo Grande</t>
  </si>
  <si>
    <t>Cuiaba</t>
  </si>
  <si>
    <t>Feira de Santana</t>
  </si>
  <si>
    <t>Fortaleza</t>
  </si>
  <si>
    <t>Ilheus-Itabuna</t>
  </si>
  <si>
    <t>Ipatinga</t>
  </si>
  <si>
    <t>Joao Pessoa</t>
  </si>
  <si>
    <t>Joinville</t>
  </si>
  <si>
    <t>Jundiai</t>
  </si>
  <si>
    <t>Londrina</t>
  </si>
  <si>
    <t>Maceio</t>
  </si>
  <si>
    <t>Manaus</t>
  </si>
  <si>
    <t>Maringa</t>
  </si>
  <si>
    <t>NH-SL</t>
  </si>
  <si>
    <t>Porto Alegre</t>
  </si>
  <si>
    <t>Recife</t>
  </si>
  <si>
    <t>Salvador</t>
  </si>
  <si>
    <t>SJRP</t>
  </si>
  <si>
    <t>SJC</t>
  </si>
  <si>
    <t>Sao Luis</t>
  </si>
  <si>
    <t>Sao Paulo</t>
  </si>
  <si>
    <t>Sorocaba</t>
  </si>
  <si>
    <t>Teresina</t>
  </si>
  <si>
    <t>Uberlandia</t>
  </si>
  <si>
    <t>Vitoria</t>
  </si>
  <si>
    <t>Licenses: false</t>
  </si>
  <si>
    <t>Licenses: random</t>
  </si>
  <si>
    <t>Licenses: true</t>
  </si>
  <si>
    <t>Policy: buy</t>
  </si>
  <si>
    <t>Policy: false</t>
  </si>
  <si>
    <t>Policy: rent</t>
  </si>
  <si>
    <t>Policy: wage</t>
  </si>
  <si>
    <t>Interest: fixed</t>
  </si>
  <si>
    <t>Interest: nominal</t>
  </si>
  <si>
    <t>Interest: real</t>
  </si>
  <si>
    <t>FPM: false</t>
  </si>
  <si>
    <t>FPM: true</t>
  </si>
  <si>
    <t>Alternative0: True</t>
  </si>
  <si>
    <t>Alternative0: False</t>
  </si>
  <si>
    <t>*</t>
  </si>
  <si>
    <t>% of population</t>
  </si>
  <si>
    <t>% that enters the state market</t>
  </si>
  <si>
    <t>Neighborhood effect</t>
  </si>
  <si>
    <t>Policy quantile</t>
  </si>
  <si>
    <t>Policy days</t>
  </si>
  <si>
    <t>Public transit cost</t>
  </si>
  <si>
    <t>Total days</t>
  </si>
  <si>
    <t>difference in percentage points</t>
  </si>
  <si>
    <t>in p. p.</t>
  </si>
  <si>
    <t>in %</t>
  </si>
  <si>
    <t>p.p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</si>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</sst>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7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2" fontId="0" fillId="0" borderId="0" xfId="0" applyNumberFormat="1"/>
    <xf numFmtId="12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3" xfId="0" applyBorder="1"/>
    <xf numFmtId="10" fontId="0" fillId="0" borderId="3" xfId="1" applyNumberFormat="1" applyFont="1" applyBorder="1"/>
    <xf numFmtId="14" fontId="0" fillId="0" borderId="2" xfId="0" applyNumberFormat="1" applyBorder="1"/>
    <xf numFmtId="10" fontId="0" fillId="0" borderId="2" xfId="1" applyNumberFormat="1" applyFont="1" applyBorder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177" fontId="0" fillId="0" borderId="0" xfId="1" applyNumberFormat="1" applyFont="1"/>
    <xf numFmtId="10" fontId="0" fillId="0" borderId="0" xfId="0" applyNumberFormat="1"/>
    <xf numFmtId="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orcentagem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7" sqref="D3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0" zoomScaleNormal="130" workbookViewId="0">
      <selection activeCell="B2" sqref="B2:C45"/>
    </sheetView>
  </sheetViews>
  <sheetFormatPr defaultRowHeight="15" x14ac:dyDescent="0.25"/>
  <cols>
    <col min="1" max="1" width="31" customWidth="1"/>
    <col min="2" max="3" width="9.140625" style="3"/>
    <col min="4" max="4" width="12" style="3" bestFit="1" customWidth="1"/>
  </cols>
  <sheetData>
    <row r="1" spans="1:4" x14ac:dyDescent="0.25">
      <c r="B1" s="3" t="s">
        <v>19</v>
      </c>
      <c r="C1" s="3" t="s">
        <v>20</v>
      </c>
      <c r="D1" s="3" t="s">
        <v>21</v>
      </c>
    </row>
    <row r="2" spans="1:4" x14ac:dyDescent="0.25">
      <c r="A2" t="s">
        <v>64</v>
      </c>
      <c r="B2" s="4">
        <v>0.49915199999999998</v>
      </c>
      <c r="C2" s="4">
        <v>0.21289707343654801</v>
      </c>
      <c r="D2" s="4">
        <v>0.78710292656345104</v>
      </c>
    </row>
    <row r="3" spans="1:4" x14ac:dyDescent="0.25">
      <c r="A3" t="s">
        <v>63</v>
      </c>
      <c r="B3" s="4">
        <v>0.50084799999999996</v>
      </c>
      <c r="C3" s="4">
        <v>0.21415080024278799</v>
      </c>
      <c r="D3" s="4">
        <v>0.78584919975721101</v>
      </c>
    </row>
    <row r="4" spans="1:4" s="7" customFormat="1" x14ac:dyDescent="0.25">
      <c r="A4" s="7" t="s">
        <v>62</v>
      </c>
      <c r="B4" s="8">
        <v>0.49971700000000002</v>
      </c>
      <c r="C4" s="8">
        <v>0.21309060928485499</v>
      </c>
      <c r="D4" s="8">
        <v>0.78690939071514399</v>
      </c>
    </row>
    <row r="5" spans="1:4" s="11" customFormat="1" x14ac:dyDescent="0.25">
      <c r="A5" s="11" t="s">
        <v>61</v>
      </c>
      <c r="B5" s="12">
        <v>0.50028300000000003</v>
      </c>
      <c r="C5" s="12">
        <v>0.21395889926301701</v>
      </c>
      <c r="D5" s="12">
        <v>0.78604110073698197</v>
      </c>
    </row>
    <row r="6" spans="1:4" s="7" customFormat="1" x14ac:dyDescent="0.25">
      <c r="A6" s="7" t="s">
        <v>58</v>
      </c>
      <c r="B6" s="8">
        <v>0.333534</v>
      </c>
      <c r="C6" s="8">
        <v>0.21369335659932701</v>
      </c>
      <c r="D6" s="8">
        <v>0.78630664340067202</v>
      </c>
    </row>
    <row r="7" spans="1:4" s="9" customFormat="1" x14ac:dyDescent="0.25">
      <c r="A7" s="9" t="s">
        <v>59</v>
      </c>
      <c r="B7" s="10">
        <v>0.333177</v>
      </c>
      <c r="C7" s="10">
        <v>0.21316297343453999</v>
      </c>
      <c r="D7" s="10">
        <v>0.78683702656545895</v>
      </c>
    </row>
    <row r="8" spans="1:4" s="11" customFormat="1" x14ac:dyDescent="0.25">
      <c r="A8" s="11" t="s">
        <v>60</v>
      </c>
      <c r="B8" s="12">
        <v>0.333289</v>
      </c>
      <c r="C8" s="12">
        <v>0.213718424550465</v>
      </c>
      <c r="D8" s="12">
        <v>0.78628157544953403</v>
      </c>
    </row>
    <row r="9" spans="1:4" s="7" customFormat="1" x14ac:dyDescent="0.25">
      <c r="A9" s="7" t="s">
        <v>54</v>
      </c>
      <c r="B9" s="8">
        <v>0.25059199999999998</v>
      </c>
      <c r="C9" s="8">
        <v>3.6194291916741103E-2</v>
      </c>
      <c r="D9" s="8">
        <v>0.96380570808325805</v>
      </c>
    </row>
    <row r="10" spans="1:4" s="9" customFormat="1" x14ac:dyDescent="0.25">
      <c r="A10" s="9" t="s">
        <v>55</v>
      </c>
      <c r="B10" s="10">
        <v>0.24932299999999999</v>
      </c>
      <c r="C10" s="10">
        <v>0.178651789044733</v>
      </c>
      <c r="D10" s="10">
        <v>0.821348210955266</v>
      </c>
    </row>
    <row r="11" spans="1:4" s="9" customFormat="1" x14ac:dyDescent="0.25">
      <c r="A11" s="9" t="s">
        <v>56</v>
      </c>
      <c r="B11" s="10">
        <v>0.25007000000000001</v>
      </c>
      <c r="C11" s="10">
        <v>0.31033310673011499</v>
      </c>
      <c r="D11" s="10">
        <v>0.68966689326988395</v>
      </c>
    </row>
    <row r="12" spans="1:4" s="11" customFormat="1" x14ac:dyDescent="0.25">
      <c r="A12" s="11" t="s">
        <v>57</v>
      </c>
      <c r="B12" s="12">
        <v>0.25001499999999999</v>
      </c>
      <c r="C12" s="12">
        <v>0.32921224726516402</v>
      </c>
      <c r="D12" s="12">
        <v>0.67078775273483504</v>
      </c>
    </row>
    <row r="13" spans="1:4" s="7" customFormat="1" x14ac:dyDescent="0.25">
      <c r="A13" s="7" t="s">
        <v>22</v>
      </c>
      <c r="B13" s="8">
        <v>2.1826999999999999E-2</v>
      </c>
      <c r="C13" s="8">
        <v>0.264901269070417</v>
      </c>
      <c r="D13" s="8">
        <v>0.735098730929582</v>
      </c>
    </row>
    <row r="14" spans="1:4" s="9" customFormat="1" x14ac:dyDescent="0.25">
      <c r="A14" s="9" t="s">
        <v>23</v>
      </c>
      <c r="B14" s="10">
        <v>2.1668E-2</v>
      </c>
      <c r="C14" s="10">
        <v>0.77062949972309303</v>
      </c>
      <c r="D14" s="10">
        <v>0.229370500276906</v>
      </c>
    </row>
    <row r="15" spans="1:4" s="9" customFormat="1" x14ac:dyDescent="0.25">
      <c r="A15" s="9" t="s">
        <v>24</v>
      </c>
      <c r="B15" s="10">
        <v>2.1898000000000001E-2</v>
      </c>
      <c r="C15" s="10">
        <v>0</v>
      </c>
      <c r="D15" s="10">
        <v>1</v>
      </c>
    </row>
    <row r="16" spans="1:4" s="9" customFormat="1" x14ac:dyDescent="0.25">
      <c r="A16" s="9" t="s">
        <v>25</v>
      </c>
      <c r="B16" s="10">
        <v>2.1808999999999999E-2</v>
      </c>
      <c r="C16" s="10">
        <v>0.41006006694483899</v>
      </c>
      <c r="D16" s="10">
        <v>0.58993993305516002</v>
      </c>
    </row>
    <row r="17" spans="1:4" s="9" customFormat="1" x14ac:dyDescent="0.25">
      <c r="A17" s="9" t="s">
        <v>26</v>
      </c>
      <c r="B17" s="10">
        <v>2.1530000000000001E-2</v>
      </c>
      <c r="C17" s="10">
        <v>0.195448211797491</v>
      </c>
      <c r="D17" s="10">
        <v>0.80455178820250794</v>
      </c>
    </row>
    <row r="18" spans="1:4" s="9" customFormat="1" x14ac:dyDescent="0.25">
      <c r="A18" s="9" t="s">
        <v>27</v>
      </c>
      <c r="B18" s="10">
        <v>2.1632999999999999E-2</v>
      </c>
      <c r="C18" s="10">
        <v>0.19100448389035199</v>
      </c>
      <c r="D18" s="10">
        <v>0.80899551610964704</v>
      </c>
    </row>
    <row r="19" spans="1:4" s="9" customFormat="1" x14ac:dyDescent="0.25">
      <c r="A19" s="9" t="s">
        <v>28</v>
      </c>
      <c r="B19" s="10">
        <v>2.1649000000000002E-2</v>
      </c>
      <c r="C19" s="10">
        <v>0.18887708439188799</v>
      </c>
      <c r="D19" s="10">
        <v>0.81112291560811101</v>
      </c>
    </row>
    <row r="20" spans="1:4" s="9" customFormat="1" x14ac:dyDescent="0.25">
      <c r="A20" s="9" t="s">
        <v>29</v>
      </c>
      <c r="B20" s="10">
        <v>2.1676999999999998E-2</v>
      </c>
      <c r="C20" s="10">
        <v>0.17949900816533601</v>
      </c>
      <c r="D20" s="10">
        <v>0.82050099183466296</v>
      </c>
    </row>
    <row r="21" spans="1:4" s="9" customFormat="1" x14ac:dyDescent="0.25">
      <c r="A21" s="9" t="s">
        <v>30</v>
      </c>
      <c r="B21" s="10">
        <v>2.1832000000000001E-2</v>
      </c>
      <c r="C21" s="10">
        <v>0.191965921582997</v>
      </c>
      <c r="D21" s="10">
        <v>0.80803407841700203</v>
      </c>
    </row>
    <row r="22" spans="1:4" s="9" customFormat="1" x14ac:dyDescent="0.25">
      <c r="A22" s="9" t="s">
        <v>31</v>
      </c>
      <c r="B22" s="10">
        <v>2.1746999999999999E-2</v>
      </c>
      <c r="C22" s="10">
        <v>0.192532303306203</v>
      </c>
      <c r="D22" s="10">
        <v>0.80746769669379603</v>
      </c>
    </row>
    <row r="23" spans="1:4" s="9" customFormat="1" x14ac:dyDescent="0.25">
      <c r="A23" s="9" t="s">
        <v>32</v>
      </c>
      <c r="B23" s="10">
        <v>2.1763999999999999E-2</v>
      </c>
      <c r="C23" s="10">
        <v>0.195230656129387</v>
      </c>
      <c r="D23" s="10">
        <v>0.80476934387061205</v>
      </c>
    </row>
    <row r="24" spans="1:4" s="9" customFormat="1" x14ac:dyDescent="0.25">
      <c r="A24" s="9" t="s">
        <v>33</v>
      </c>
      <c r="B24" s="10">
        <v>2.1644E-2</v>
      </c>
      <c r="C24" s="10">
        <v>0.19987063389391899</v>
      </c>
      <c r="D24" s="10">
        <v>0.80012936610607999</v>
      </c>
    </row>
    <row r="25" spans="1:4" s="9" customFormat="1" x14ac:dyDescent="0.25">
      <c r="A25" s="9" t="s">
        <v>34</v>
      </c>
      <c r="B25" s="10">
        <v>2.1805000000000001E-2</v>
      </c>
      <c r="C25" s="10">
        <v>0.18798440724604401</v>
      </c>
      <c r="D25" s="10">
        <v>0.81201559275395496</v>
      </c>
    </row>
    <row r="26" spans="1:4" s="9" customFormat="1" x14ac:dyDescent="0.25">
      <c r="A26" s="9" t="s">
        <v>35</v>
      </c>
      <c r="B26" s="10">
        <v>2.1805999999999999E-2</v>
      </c>
      <c r="C26" s="10">
        <v>0.192378244519856</v>
      </c>
      <c r="D26" s="10">
        <v>0.80762175548014303</v>
      </c>
    </row>
    <row r="27" spans="1:4" s="9" customFormat="1" x14ac:dyDescent="0.25">
      <c r="A27" s="9" t="s">
        <v>36</v>
      </c>
      <c r="B27" s="10">
        <v>2.1597999999999999E-2</v>
      </c>
      <c r="C27" s="10">
        <v>0.19663857764607801</v>
      </c>
      <c r="D27" s="10">
        <v>0.80336142235392105</v>
      </c>
    </row>
    <row r="28" spans="1:4" s="9" customFormat="1" x14ac:dyDescent="0.25">
      <c r="A28" s="9" t="s">
        <v>37</v>
      </c>
      <c r="B28" s="10">
        <v>2.1717E-2</v>
      </c>
      <c r="C28" s="10">
        <v>0.19417967490905699</v>
      </c>
      <c r="D28" s="10">
        <v>0.80582032509094204</v>
      </c>
    </row>
    <row r="29" spans="1:4" s="9" customFormat="1" x14ac:dyDescent="0.25">
      <c r="A29" s="9" t="s">
        <v>38</v>
      </c>
      <c r="B29" s="10">
        <v>2.1580999999999999E-2</v>
      </c>
      <c r="C29" s="10">
        <v>0.19901765441823799</v>
      </c>
      <c r="D29" s="10">
        <v>0.80098234558176096</v>
      </c>
    </row>
    <row r="30" spans="1:4" s="9" customFormat="1" x14ac:dyDescent="0.25">
      <c r="A30" s="9" t="s">
        <v>39</v>
      </c>
      <c r="B30" s="10">
        <v>2.1631999999999998E-2</v>
      </c>
      <c r="C30" s="10">
        <v>0.189765162721893</v>
      </c>
      <c r="D30" s="10">
        <v>0.81023483727810597</v>
      </c>
    </row>
    <row r="31" spans="1:4" s="9" customFormat="1" x14ac:dyDescent="0.25">
      <c r="A31" s="9" t="s">
        <v>40</v>
      </c>
      <c r="B31" s="10">
        <v>2.1977E-2</v>
      </c>
      <c r="C31" s="10">
        <v>0.105246393957319</v>
      </c>
      <c r="D31" s="10">
        <v>0.89475360604268095</v>
      </c>
    </row>
    <row r="32" spans="1:4" s="9" customFormat="1" x14ac:dyDescent="0.25">
      <c r="A32" s="9" t="s">
        <v>41</v>
      </c>
      <c r="B32" s="10">
        <v>2.1676999999999998E-2</v>
      </c>
      <c r="C32" s="10">
        <v>0.18918669557595599</v>
      </c>
      <c r="D32" s="10">
        <v>0.81081330442404298</v>
      </c>
    </row>
    <row r="33" spans="1:8" s="9" customFormat="1" x14ac:dyDescent="0.25">
      <c r="A33" s="9" t="s">
        <v>42</v>
      </c>
      <c r="B33" s="10">
        <v>2.1670999999999999E-2</v>
      </c>
      <c r="C33" s="10">
        <v>0.18273268423238401</v>
      </c>
      <c r="D33" s="10">
        <v>0.81726731576761502</v>
      </c>
    </row>
    <row r="34" spans="1:8" s="9" customFormat="1" x14ac:dyDescent="0.25">
      <c r="A34" s="9" t="s">
        <v>43</v>
      </c>
      <c r="B34" s="10">
        <v>2.1686E-2</v>
      </c>
      <c r="C34" s="10">
        <v>0.179747302407082</v>
      </c>
      <c r="D34" s="10">
        <v>0.82025269759291697</v>
      </c>
    </row>
    <row r="35" spans="1:8" s="9" customFormat="1" x14ac:dyDescent="0.25">
      <c r="A35" s="9" t="s">
        <v>44</v>
      </c>
      <c r="B35" s="10">
        <v>2.1753999999999999E-2</v>
      </c>
      <c r="C35" s="10">
        <v>0.18952836259998099</v>
      </c>
      <c r="D35" s="10">
        <v>0.81047163740001804</v>
      </c>
    </row>
    <row r="36" spans="1:8" s="9" customFormat="1" x14ac:dyDescent="0.25">
      <c r="A36" s="9" t="s">
        <v>45</v>
      </c>
      <c r="B36" s="10">
        <v>2.1713E-2</v>
      </c>
      <c r="C36" s="10">
        <v>0.185280707410307</v>
      </c>
      <c r="D36" s="10">
        <v>0.814719292589692</v>
      </c>
    </row>
    <row r="37" spans="1:8" s="9" customFormat="1" x14ac:dyDescent="0.25">
      <c r="A37" s="9" t="s">
        <v>46</v>
      </c>
      <c r="B37" s="10">
        <v>2.1912000000000001E-2</v>
      </c>
      <c r="C37" s="10">
        <v>0.310971157356699</v>
      </c>
      <c r="D37" s="10">
        <v>0.6890288426433</v>
      </c>
    </row>
    <row r="38" spans="1:8" s="9" customFormat="1" x14ac:dyDescent="0.25">
      <c r="A38" s="9" t="s">
        <v>47</v>
      </c>
      <c r="B38" s="10">
        <v>2.1708999999999999E-2</v>
      </c>
      <c r="C38" s="10">
        <v>0.192592933806255</v>
      </c>
      <c r="D38" s="10">
        <v>0.80740706619374403</v>
      </c>
    </row>
    <row r="39" spans="1:8" s="9" customFormat="1" x14ac:dyDescent="0.25">
      <c r="A39" s="9" t="s">
        <v>48</v>
      </c>
      <c r="B39" s="10">
        <v>2.1913999999999999E-2</v>
      </c>
      <c r="C39" s="10">
        <v>0.188144565118189</v>
      </c>
      <c r="D39" s="10">
        <v>0.81185543488181</v>
      </c>
    </row>
    <row r="40" spans="1:8" s="9" customFormat="1" x14ac:dyDescent="0.25">
      <c r="A40" s="9" t="s">
        <v>49</v>
      </c>
      <c r="B40" s="10">
        <v>2.1794999999999998E-2</v>
      </c>
      <c r="C40" s="10">
        <v>0.19431062170222499</v>
      </c>
      <c r="D40" s="10">
        <v>0.80568937829777398</v>
      </c>
    </row>
    <row r="41" spans="1:8" s="11" customFormat="1" x14ac:dyDescent="0.25">
      <c r="A41" s="11" t="s">
        <v>50</v>
      </c>
      <c r="B41" s="12">
        <v>2.2012E-2</v>
      </c>
      <c r="C41" s="12">
        <v>0.19203161911684499</v>
      </c>
      <c r="D41" s="12">
        <v>0.80796838088315404</v>
      </c>
    </row>
    <row r="42" spans="1:8" s="15" customFormat="1" x14ac:dyDescent="0.25">
      <c r="A42" s="13">
        <v>36526</v>
      </c>
      <c r="B42" s="14">
        <v>0.499919</v>
      </c>
      <c r="C42" s="14">
        <v>0.21255243349422601</v>
      </c>
      <c r="D42" s="14">
        <v>0.78744756650577397</v>
      </c>
      <c r="F42" s="16"/>
      <c r="H42" s="17"/>
    </row>
    <row r="43" spans="1:8" s="7" customFormat="1" x14ac:dyDescent="0.25">
      <c r="A43" s="7" t="s">
        <v>51</v>
      </c>
      <c r="B43" s="8">
        <v>0.33431300000000003</v>
      </c>
      <c r="C43" s="8">
        <v>0.21356931976919799</v>
      </c>
      <c r="D43" s="8">
        <v>0.78643068023080098</v>
      </c>
    </row>
    <row r="44" spans="1:8" s="9" customFormat="1" x14ac:dyDescent="0.25">
      <c r="A44" s="9" t="s">
        <v>52</v>
      </c>
      <c r="B44" s="10">
        <v>0.33341199999999999</v>
      </c>
      <c r="C44" s="10">
        <v>0.213177690065144</v>
      </c>
      <c r="D44" s="10">
        <v>0.78682230993485502</v>
      </c>
    </row>
    <row r="45" spans="1:8" s="11" customFormat="1" x14ac:dyDescent="0.25">
      <c r="A45" s="11" t="s">
        <v>53</v>
      </c>
      <c r="B45" s="12">
        <v>0.33227499999999999</v>
      </c>
      <c r="C45" s="12">
        <v>0.213828906779023</v>
      </c>
      <c r="D45" s="12">
        <v>0.786171093220976</v>
      </c>
    </row>
  </sheetData>
  <sortState ref="A2:H45">
    <sortCondition ref="A2"/>
  </sortState>
  <conditionalFormatting sqref="C2:C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C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C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C4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:C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B4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{6837A54C-6CB7-4EF0-A790-3D4DD3D0CE49}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37A54C-6CB7-4EF0-A790-3D4DD3D0CE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Normal="100" workbookViewId="0">
      <selection activeCell="G15" sqref="G15"/>
    </sheetView>
  </sheetViews>
  <sheetFormatPr defaultRowHeight="15" x14ac:dyDescent="0.25"/>
  <cols>
    <col min="1" max="1" width="31" customWidth="1"/>
    <col min="2" max="2" width="9.140625" style="3"/>
    <col min="3" max="3" width="10.140625" style="4" bestFit="1" customWidth="1"/>
    <col min="4" max="4" width="9.140625" style="3"/>
    <col min="5" max="5" width="9.140625" style="4"/>
    <col min="6" max="6" width="12" style="3" bestFit="1" customWidth="1"/>
    <col min="7" max="7" width="12" style="4" customWidth="1"/>
  </cols>
  <sheetData>
    <row r="1" spans="1:10" x14ac:dyDescent="0.25">
      <c r="B1" s="3" t="s">
        <v>19</v>
      </c>
      <c r="D1" s="3" t="s">
        <v>20</v>
      </c>
      <c r="F1" s="3" t="s">
        <v>21</v>
      </c>
    </row>
    <row r="2" spans="1:10" x14ac:dyDescent="0.25">
      <c r="B2" s="3" t="s">
        <v>76</v>
      </c>
      <c r="C2" s="4" t="s">
        <v>77</v>
      </c>
      <c r="D2" s="3" t="s">
        <v>76</v>
      </c>
      <c r="E2" s="4" t="s">
        <v>77</v>
      </c>
      <c r="F2" s="3" t="s">
        <v>76</v>
      </c>
      <c r="G2" s="4" t="s">
        <v>77</v>
      </c>
    </row>
    <row r="3" spans="1:10" x14ac:dyDescent="0.25">
      <c r="A3" t="s">
        <v>64</v>
      </c>
      <c r="B3" s="21">
        <v>49.536001733477789</v>
      </c>
      <c r="C3" s="4">
        <f>counting_Tree!B2/counting_Current!B2</f>
        <v>131.6335131428572</v>
      </c>
      <c r="D3" s="21">
        <v>21.289707343654801</v>
      </c>
      <c r="E3" s="4" t="s">
        <v>65</v>
      </c>
      <c r="F3" s="21">
        <v>-21.289707343654896</v>
      </c>
      <c r="G3" s="4">
        <f>counting_Tree!D2/counting_Current!D2</f>
        <v>0.78710292656345104</v>
      </c>
    </row>
    <row r="4" spans="1:10" x14ac:dyDescent="0.25">
      <c r="A4" t="s">
        <v>63</v>
      </c>
      <c r="B4" s="21">
        <v>-49.536001733477711</v>
      </c>
      <c r="C4" s="4">
        <f>counting_Tree!B3/counting_Current!B3</f>
        <v>0.5027544361065801</v>
      </c>
      <c r="D4" s="21">
        <v>15.6329520561802</v>
      </c>
      <c r="E4" s="4">
        <f>counting_Tree!C3/counting_Current!C3</f>
        <v>3.7036676016911039</v>
      </c>
      <c r="F4" s="21">
        <v>-15.632952056180294</v>
      </c>
      <c r="G4" s="4">
        <f>counting_Tree!D3/counting_Current!D3</f>
        <v>0.83407657465573937</v>
      </c>
    </row>
    <row r="5" spans="1:10" x14ac:dyDescent="0.25">
      <c r="A5" t="s">
        <v>62</v>
      </c>
      <c r="B5" s="21">
        <v>49.592501733477789</v>
      </c>
      <c r="C5" s="4">
        <f>counting_Tree!B4/counting_Current!B4</f>
        <v>131.78251171428579</v>
      </c>
      <c r="D5" s="21">
        <v>21.309060928485497</v>
      </c>
      <c r="E5" s="4" t="s">
        <v>65</v>
      </c>
      <c r="F5" s="21">
        <v>-21.3090609284856</v>
      </c>
      <c r="G5" s="4">
        <f>counting_Tree!D4/counting_Current!D4</f>
        <v>0.78690939071514399</v>
      </c>
    </row>
    <row r="6" spans="1:10" x14ac:dyDescent="0.25">
      <c r="A6" t="s">
        <v>61</v>
      </c>
      <c r="B6" s="21">
        <v>-49.592501733477704</v>
      </c>
      <c r="C6" s="4">
        <f>counting_Tree!B5/counting_Current!B5</f>
        <v>0.50218728548124025</v>
      </c>
      <c r="D6" s="21">
        <v>15.613761958203101</v>
      </c>
      <c r="E6" s="4">
        <f>counting_Tree!C5/counting_Current!C5</f>
        <v>3.7003487374108643</v>
      </c>
      <c r="F6" s="21">
        <v>-15.613761958203199</v>
      </c>
      <c r="G6" s="4">
        <f>counting_Tree!D5/counting_Current!D5</f>
        <v>0.8342802525521219</v>
      </c>
    </row>
    <row r="7" spans="1:10" x14ac:dyDescent="0.25">
      <c r="A7" t="s">
        <v>58</v>
      </c>
      <c r="B7" s="21">
        <v>33.163800866738896</v>
      </c>
      <c r="C7" s="4">
        <f>counting_Tree!B6/counting_Current!B6</f>
        <v>175.91536114285725</v>
      </c>
      <c r="D7" s="21">
        <v>21.369335659932702</v>
      </c>
      <c r="E7" s="4" t="s">
        <v>65</v>
      </c>
      <c r="F7" s="21">
        <v>-21.369335659932798</v>
      </c>
      <c r="G7" s="4">
        <f>counting_Tree!D6/counting_Current!D6</f>
        <v>0.78630664340067202</v>
      </c>
    </row>
    <row r="8" spans="1:10" x14ac:dyDescent="0.25">
      <c r="A8" t="s">
        <v>59</v>
      </c>
      <c r="B8" s="21">
        <v>33.128100866738897</v>
      </c>
      <c r="C8" s="4">
        <f>counting_Tree!B7/counting_Current!B7</f>
        <v>175.72706914285723</v>
      </c>
      <c r="D8" s="21">
        <v>21.316297343454</v>
      </c>
      <c r="E8" s="4" t="s">
        <v>65</v>
      </c>
      <c r="F8" s="21">
        <v>-21.316297343454103</v>
      </c>
      <c r="G8" s="4">
        <f>counting_Tree!D7/counting_Current!D7</f>
        <v>0.78683702656545895</v>
      </c>
      <c r="J8" s="21"/>
    </row>
    <row r="9" spans="1:10" x14ac:dyDescent="0.25">
      <c r="A9" t="s">
        <v>60</v>
      </c>
      <c r="B9" s="21">
        <v>-66.291901733477701</v>
      </c>
      <c r="C9" s="4">
        <f>counting_Tree!B8/counting_Current!B8</f>
        <v>0.33455763675910849</v>
      </c>
      <c r="D9" s="21">
        <v>15.5897144869479</v>
      </c>
      <c r="E9" s="4">
        <f>counting_Tree!C8/counting_Current!C8</f>
        <v>3.6961898064103957</v>
      </c>
      <c r="F9" s="21">
        <v>-15.589714486947992</v>
      </c>
      <c r="G9" s="4">
        <f>counting_Tree!D8/counting_Current!D8</f>
        <v>0.83453548513949194</v>
      </c>
      <c r="J9" s="21"/>
    </row>
    <row r="10" spans="1:10" x14ac:dyDescent="0.25">
      <c r="A10" t="s">
        <v>54</v>
      </c>
      <c r="B10" s="21">
        <v>12.870684290357598</v>
      </c>
      <c r="C10" s="4">
        <f>counting_Tree!B9/counting_Current!B9</f>
        <v>2.055968142222234</v>
      </c>
      <c r="D10" s="21">
        <v>1.0268365990815203</v>
      </c>
      <c r="E10" s="4">
        <f>counting_Tree!C9/counting_Current!C9</f>
        <v>1.3960655453600153</v>
      </c>
      <c r="F10" s="21">
        <v>-1.0268365990815931</v>
      </c>
      <c r="G10" s="4">
        <f>counting_Tree!D9/counting_Current!D9</f>
        <v>0.98945833149231821</v>
      </c>
    </row>
    <row r="11" spans="1:10" x14ac:dyDescent="0.25">
      <c r="A11" t="s">
        <v>55</v>
      </c>
      <c r="B11" s="21">
        <v>-38.502152871072504</v>
      </c>
      <c r="C11" s="4">
        <f>counting_Tree!B10/counting_Current!B10</f>
        <v>0.39304035695986389</v>
      </c>
      <c r="D11" s="21">
        <v>13.951145314948679</v>
      </c>
      <c r="E11" s="4">
        <f>counting_Tree!C10/counting_Current!C10</f>
        <v>4.5643907993756176</v>
      </c>
      <c r="F11" s="21">
        <v>-13.951145314948699</v>
      </c>
      <c r="G11" s="4">
        <f>counting_Tree!D10/counting_Current!D10</f>
        <v>0.85480558882709279</v>
      </c>
    </row>
    <row r="12" spans="1:10" x14ac:dyDescent="0.25">
      <c r="A12" t="s">
        <v>56</v>
      </c>
      <c r="B12" s="21">
        <v>12.818484290357601</v>
      </c>
      <c r="C12" s="4">
        <f>counting_Tree!B11/counting_Current!B11</f>
        <v>2.051685422222234</v>
      </c>
      <c r="D12" s="21">
        <v>20.662940302641196</v>
      </c>
      <c r="E12" s="4">
        <f>counting_Tree!C11/counting_Current!C11</f>
        <v>2.9924978148975576</v>
      </c>
      <c r="F12" s="21">
        <v>-20.662940302641207</v>
      </c>
      <c r="G12" s="4">
        <f>counting_Tree!D11/counting_Current!D11</f>
        <v>0.7694630627391269</v>
      </c>
    </row>
    <row r="13" spans="1:10" x14ac:dyDescent="0.25">
      <c r="A13" t="s">
        <v>57</v>
      </c>
      <c r="B13" s="21">
        <v>12.812984290357598</v>
      </c>
      <c r="C13" s="4">
        <f>counting_Tree!B12/counting_Current!B12</f>
        <v>2.0512341777777894</v>
      </c>
      <c r="D13" s="21">
        <v>18.995298800590501</v>
      </c>
      <c r="E13" s="4">
        <f>counting_Tree!C12/counting_Current!C12</f>
        <v>2.3640241159998525</v>
      </c>
      <c r="F13" s="21">
        <v>-18.995298800590497</v>
      </c>
      <c r="G13" s="4">
        <f>counting_Tree!D12/counting_Current!D12</f>
        <v>0.77931451479520486</v>
      </c>
    </row>
    <row r="14" spans="1:10" x14ac:dyDescent="0.25">
      <c r="A14" t="s">
        <v>22</v>
      </c>
      <c r="B14" s="21">
        <v>1.1263619718309898</v>
      </c>
      <c r="C14" s="4">
        <f>counting_Tree!B13/counting_Current!B13</f>
        <v>2.0662893333333412</v>
      </c>
      <c r="D14" s="21">
        <v>5.1226055395204</v>
      </c>
      <c r="E14" s="4">
        <f>counting_Tree!C13/counting_Current!C13</f>
        <v>1.2397379392495556</v>
      </c>
      <c r="F14" s="21">
        <v>-5.1226055395203973</v>
      </c>
      <c r="G14" s="4">
        <f>counting_Tree!D13/counting_Current!D13</f>
        <v>0.93485382085609925</v>
      </c>
    </row>
    <row r="15" spans="1:10" x14ac:dyDescent="0.25">
      <c r="A15" t="s">
        <v>23</v>
      </c>
      <c r="B15" s="21">
        <v>0.16246630552546987</v>
      </c>
      <c r="C15" s="4">
        <f>counting_Tree!B14/counting_Current!B14</f>
        <v>1.0810575135135185</v>
      </c>
      <c r="D15" s="21">
        <v>-4.0181311087716942</v>
      </c>
      <c r="E15" s="4">
        <f>counting_Tree!C14/counting_Current!C14</f>
        <v>0.95044304965848236</v>
      </c>
      <c r="F15" s="21">
        <v>4.0181311087716995</v>
      </c>
      <c r="G15" s="4">
        <f>counting_Tree!D14/counting_Current!D14</f>
        <v>1.2123869300350758</v>
      </c>
    </row>
    <row r="16" spans="1:10" x14ac:dyDescent="0.25">
      <c r="A16" t="s">
        <v>24</v>
      </c>
      <c r="B16" s="21">
        <v>-46.483006067172198</v>
      </c>
      <c r="C16" s="4">
        <f>counting_Tree!B15/counting_Current!B15</f>
        <v>4.4990214802448587E-2</v>
      </c>
      <c r="D16" s="21">
        <v>-1.0573177518085599</v>
      </c>
      <c r="E16" s="4">
        <f>counting_Tree!C15/counting_Current!C15</f>
        <v>0</v>
      </c>
      <c r="F16" s="21">
        <v>1.0573177518085952</v>
      </c>
      <c r="G16" s="4">
        <f>counting_Tree!D15/counting_Current!D15</f>
        <v>1.0106861642294716</v>
      </c>
    </row>
    <row r="17" spans="1:7" x14ac:dyDescent="0.25">
      <c r="A17" t="s">
        <v>25</v>
      </c>
      <c r="B17" s="21">
        <v>0.17656630552546973</v>
      </c>
      <c r="C17" s="4">
        <f>counting_Tree!B16/counting_Current!B16</f>
        <v>1.0880922702702753</v>
      </c>
      <c r="D17" s="21">
        <v>8.1231238116010971</v>
      </c>
      <c r="E17" s="4">
        <f>counting_Tree!C16/counting_Current!C16</f>
        <v>1.2470319844075957</v>
      </c>
      <c r="F17" s="21">
        <v>-8.1231238116010971</v>
      </c>
      <c r="G17" s="4">
        <f>counting_Tree!D16/counting_Current!D16</f>
        <v>0.87897090696809099</v>
      </c>
    </row>
    <row r="18" spans="1:7" x14ac:dyDescent="0.25">
      <c r="A18" t="s">
        <v>26</v>
      </c>
      <c r="B18" s="21">
        <v>1.09666197183099</v>
      </c>
      <c r="C18" s="4">
        <f>counting_Tree!B17/counting_Current!B17</f>
        <v>2.0381733333333409</v>
      </c>
      <c r="D18" s="21">
        <v>19.5448211797491</v>
      </c>
      <c r="E18" s="4" t="s">
        <v>65</v>
      </c>
      <c r="F18" s="21">
        <v>-19.544821179749206</v>
      </c>
      <c r="G18" s="4">
        <f>counting_Tree!D17/counting_Current!D17</f>
        <v>0.80455178820250794</v>
      </c>
    </row>
    <row r="19" spans="1:7" x14ac:dyDescent="0.25">
      <c r="A19" t="s">
        <v>27</v>
      </c>
      <c r="B19" s="21">
        <v>1.1069619718309898</v>
      </c>
      <c r="C19" s="4">
        <f>counting_Tree!B18/counting_Current!B18</f>
        <v>2.0479240000000076</v>
      </c>
      <c r="D19" s="21">
        <v>19.100448389035201</v>
      </c>
      <c r="E19" s="4" t="s">
        <v>65</v>
      </c>
      <c r="F19" s="21">
        <v>-19.100448389035297</v>
      </c>
      <c r="G19" s="4">
        <f>counting_Tree!D18/counting_Current!D18</f>
        <v>0.80899551610964704</v>
      </c>
    </row>
    <row r="20" spans="1:7" x14ac:dyDescent="0.25">
      <c r="A20" t="s">
        <v>28</v>
      </c>
      <c r="B20" s="21">
        <v>1.10856197183099</v>
      </c>
      <c r="C20" s="4">
        <f>counting_Tree!B19/counting_Current!B19</f>
        <v>2.0494386666666746</v>
      </c>
      <c r="D20" s="21">
        <v>18.887708439188799</v>
      </c>
      <c r="E20" s="4" t="s">
        <v>65</v>
      </c>
      <c r="F20" s="21">
        <v>-18.887708439188899</v>
      </c>
      <c r="G20" s="4">
        <f>counting_Tree!D19/counting_Current!D19</f>
        <v>0.81112291560811101</v>
      </c>
    </row>
    <row r="21" spans="1:7" x14ac:dyDescent="0.25">
      <c r="A21" t="s">
        <v>29</v>
      </c>
      <c r="B21" s="21">
        <v>0.16336630552546971</v>
      </c>
      <c r="C21" s="4">
        <f>counting_Tree!B20/counting_Current!B20</f>
        <v>1.0815065405405455</v>
      </c>
      <c r="D21" s="21">
        <v>14.796747663380449</v>
      </c>
      <c r="E21" s="4">
        <f>counting_Tree!C20/counting_Current!C20</f>
        <v>5.6926828303863761</v>
      </c>
      <c r="F21" s="21">
        <v>-14.796747663380504</v>
      </c>
      <c r="G21" s="4">
        <f>counting_Tree!D20/counting_Current!D20</f>
        <v>0.84721497761532683</v>
      </c>
    </row>
    <row r="22" spans="1:7" x14ac:dyDescent="0.25">
      <c r="A22" t="s">
        <v>30</v>
      </c>
      <c r="B22" s="21">
        <v>1.12686197183099</v>
      </c>
      <c r="C22" s="4">
        <f>counting_Tree!B21/counting_Current!B21</f>
        <v>2.0667626666666745</v>
      </c>
      <c r="D22" s="21">
        <v>19.196592158299701</v>
      </c>
      <c r="E22" s="4" t="s">
        <v>65</v>
      </c>
      <c r="F22" s="21">
        <v>-19.196592158299797</v>
      </c>
      <c r="G22" s="4">
        <f>counting_Tree!D21/counting_Current!D21</f>
        <v>0.80803407841700203</v>
      </c>
    </row>
    <row r="23" spans="1:7" x14ac:dyDescent="0.25">
      <c r="A23" t="s">
        <v>31</v>
      </c>
      <c r="B23" s="21">
        <v>1.1183619718309898</v>
      </c>
      <c r="C23" s="4">
        <f>counting_Tree!B22/counting_Current!B22</f>
        <v>2.0587160000000075</v>
      </c>
      <c r="D23" s="21">
        <v>19.253230330620301</v>
      </c>
      <c r="E23" s="4" t="s">
        <v>65</v>
      </c>
      <c r="F23" s="21">
        <v>-19.253230330620397</v>
      </c>
      <c r="G23" s="4">
        <f>counting_Tree!D22/counting_Current!D22</f>
        <v>0.80746769669379603</v>
      </c>
    </row>
    <row r="24" spans="1:7" x14ac:dyDescent="0.25">
      <c r="A24" t="s">
        <v>32</v>
      </c>
      <c r="B24" s="21">
        <v>1.1200619718309899</v>
      </c>
      <c r="C24" s="4">
        <f>counting_Tree!B23/counting_Current!B23</f>
        <v>2.0603253333333411</v>
      </c>
      <c r="D24" s="21">
        <v>19.523065612938701</v>
      </c>
      <c r="E24" s="4" t="s">
        <v>65</v>
      </c>
      <c r="F24" s="21">
        <v>-19.523065612938794</v>
      </c>
      <c r="G24" s="4">
        <f>counting_Tree!D23/counting_Current!D23</f>
        <v>0.80476934387061205</v>
      </c>
    </row>
    <row r="25" spans="1:7" x14ac:dyDescent="0.25">
      <c r="A25" t="s">
        <v>33</v>
      </c>
      <c r="B25" s="21">
        <v>1.8664585048754072</v>
      </c>
      <c r="C25" s="4">
        <f>counting_Tree!B24/counting_Current!B24</f>
        <v>7.2645134545454724</v>
      </c>
      <c r="D25" s="21">
        <v>19.987063389391899</v>
      </c>
      <c r="E25" s="4" t="s">
        <v>65</v>
      </c>
      <c r="F25" s="21">
        <v>-19.987063389392002</v>
      </c>
      <c r="G25" s="4">
        <f>counting_Tree!D24/counting_Current!D24</f>
        <v>0.80012936610607999</v>
      </c>
    </row>
    <row r="26" spans="1:7" x14ac:dyDescent="0.25">
      <c r="A26" t="s">
        <v>34</v>
      </c>
      <c r="B26" s="21">
        <v>1.1241619718309901</v>
      </c>
      <c r="C26" s="4">
        <f>counting_Tree!B25/counting_Current!B25</f>
        <v>2.0642066666666747</v>
      </c>
      <c r="D26" s="21">
        <v>18.798440724604401</v>
      </c>
      <c r="E26" s="4" t="s">
        <v>65</v>
      </c>
      <c r="F26" s="21">
        <v>-18.798440724604504</v>
      </c>
      <c r="G26" s="4">
        <f>counting_Tree!D25/counting_Current!D25</f>
        <v>0.81201559275395496</v>
      </c>
    </row>
    <row r="27" spans="1:7" x14ac:dyDescent="0.25">
      <c r="A27" t="s">
        <v>35</v>
      </c>
      <c r="B27" s="21">
        <v>1.1242619718309899</v>
      </c>
      <c r="C27" s="4">
        <f>counting_Tree!B26/counting_Current!B26</f>
        <v>2.0643013333333409</v>
      </c>
      <c r="D27" s="21">
        <v>19.237824451985599</v>
      </c>
      <c r="E27" s="4" t="s">
        <v>65</v>
      </c>
      <c r="F27" s="21">
        <v>-19.237824451985695</v>
      </c>
      <c r="G27" s="4">
        <f>counting_Tree!D26/counting_Current!D26</f>
        <v>0.80762175548014303</v>
      </c>
    </row>
    <row r="28" spans="1:7" x14ac:dyDescent="0.25">
      <c r="A28" t="s">
        <v>36</v>
      </c>
      <c r="B28" s="21">
        <v>1.1034619718309899</v>
      </c>
      <c r="C28" s="4">
        <f>counting_Tree!B27/counting_Current!B27</f>
        <v>2.0446106666666743</v>
      </c>
      <c r="D28" s="21">
        <v>19.663857764607801</v>
      </c>
      <c r="E28" s="4" t="s">
        <v>65</v>
      </c>
      <c r="F28" s="21">
        <v>-19.663857764607894</v>
      </c>
      <c r="G28" s="4">
        <f>counting_Tree!D27/counting_Current!D27</f>
        <v>0.80336142235392105</v>
      </c>
    </row>
    <row r="29" spans="1:7" x14ac:dyDescent="0.25">
      <c r="A29" t="s">
        <v>37</v>
      </c>
      <c r="B29" s="21">
        <v>1.11536197183099</v>
      </c>
      <c r="C29" s="4">
        <f>counting_Tree!B28/counting_Current!B28</f>
        <v>2.055876000000008</v>
      </c>
      <c r="D29" s="21">
        <v>19.417967490905699</v>
      </c>
      <c r="E29" s="4" t="s">
        <v>65</v>
      </c>
      <c r="F29" s="21">
        <v>-19.417967490905795</v>
      </c>
      <c r="G29" s="4">
        <f>counting_Tree!D28/counting_Current!D28</f>
        <v>0.80582032509094204</v>
      </c>
    </row>
    <row r="30" spans="1:7" x14ac:dyDescent="0.25">
      <c r="A30" t="s">
        <v>38</v>
      </c>
      <c r="B30" s="21">
        <v>1.1017619718309899</v>
      </c>
      <c r="C30" s="4">
        <f>counting_Tree!B29/counting_Current!B29</f>
        <v>2.0430013333333412</v>
      </c>
      <c r="D30" s="21">
        <v>19.901765441823798</v>
      </c>
      <c r="E30" s="4" t="s">
        <v>65</v>
      </c>
      <c r="F30" s="21">
        <v>-19.901765441823905</v>
      </c>
      <c r="G30" s="4">
        <f>counting_Tree!D29/counting_Current!D29</f>
        <v>0.80098234558176096</v>
      </c>
    </row>
    <row r="31" spans="1:7" x14ac:dyDescent="0.25">
      <c r="A31" t="s">
        <v>39</v>
      </c>
      <c r="B31" s="21">
        <v>1.1068619718309898</v>
      </c>
      <c r="C31" s="4">
        <f>counting_Tree!B30/counting_Current!B30</f>
        <v>2.0478293333333411</v>
      </c>
      <c r="D31" s="21">
        <v>18.976516272189301</v>
      </c>
      <c r="E31" s="4" t="s">
        <v>65</v>
      </c>
      <c r="F31" s="21">
        <v>-18.976516272189404</v>
      </c>
      <c r="G31" s="4">
        <f>counting_Tree!D30/counting_Current!D30</f>
        <v>0.81023483727810597</v>
      </c>
    </row>
    <row r="32" spans="1:7" x14ac:dyDescent="0.25">
      <c r="A32" t="s">
        <v>40</v>
      </c>
      <c r="B32" s="21">
        <v>0.19336630552546988</v>
      </c>
      <c r="C32" s="4">
        <f>counting_Tree!B31/counting_Current!B31</f>
        <v>1.0964741081081133</v>
      </c>
      <c r="D32" s="21">
        <v>10.524639395731899</v>
      </c>
      <c r="E32" s="4" t="s">
        <v>65</v>
      </c>
      <c r="F32" s="21">
        <v>-10.524639395731905</v>
      </c>
      <c r="G32" s="4">
        <f>counting_Tree!D31/counting_Current!D31</f>
        <v>0.89475360604268095</v>
      </c>
    </row>
    <row r="33" spans="1:11" x14ac:dyDescent="0.25">
      <c r="A33" t="s">
        <v>41</v>
      </c>
      <c r="B33" s="21">
        <v>1.1113619718309897</v>
      </c>
      <c r="C33" s="4">
        <f>counting_Tree!B32/counting_Current!B32</f>
        <v>2.052089333333341</v>
      </c>
      <c r="D33" s="21">
        <v>18.918669557595599</v>
      </c>
      <c r="E33" s="4" t="s">
        <v>65</v>
      </c>
      <c r="F33" s="21">
        <v>-18.918669557595702</v>
      </c>
      <c r="G33" s="4">
        <f>counting_Tree!D32/counting_Current!D32</f>
        <v>0.81081330442404298</v>
      </c>
    </row>
    <row r="34" spans="1:11" x14ac:dyDescent="0.25">
      <c r="A34" t="s">
        <v>42</v>
      </c>
      <c r="B34" s="21">
        <v>1.1107619718309898</v>
      </c>
      <c r="C34" s="4">
        <f>counting_Tree!B33/counting_Current!B33</f>
        <v>2.0515213333333411</v>
      </c>
      <c r="D34" s="21">
        <v>7.1621573121273014</v>
      </c>
      <c r="E34" s="4">
        <f>counting_Tree!C33/counting_Current!C33</f>
        <v>1.6445941580914578</v>
      </c>
      <c r="F34" s="21">
        <v>-7.1621573121272935</v>
      </c>
      <c r="G34" s="4">
        <f>counting_Tree!D33/counting_Current!D33</f>
        <v>0.91942573023856788</v>
      </c>
    </row>
    <row r="35" spans="1:11" x14ac:dyDescent="0.25">
      <c r="A35" t="s">
        <v>43</v>
      </c>
      <c r="B35" s="21">
        <v>1.1122619718309901</v>
      </c>
      <c r="C35" s="4">
        <f>counting_Tree!B34/counting_Current!B34</f>
        <v>2.0529413333333411</v>
      </c>
      <c r="D35" s="21">
        <v>17.974730240708201</v>
      </c>
      <c r="E35" s="4" t="s">
        <v>65</v>
      </c>
      <c r="F35" s="21">
        <v>-17.974730240708304</v>
      </c>
      <c r="G35" s="4">
        <f>counting_Tree!D34/counting_Current!D34</f>
        <v>0.82025269759291697</v>
      </c>
    </row>
    <row r="36" spans="1:11" x14ac:dyDescent="0.25">
      <c r="A36" t="s">
        <v>44</v>
      </c>
      <c r="B36" s="21">
        <v>1.1190619718309898</v>
      </c>
      <c r="C36" s="4">
        <f>counting_Tree!B35/counting_Current!B35</f>
        <v>2.0593786666666745</v>
      </c>
      <c r="D36" s="21">
        <v>18.952836259998097</v>
      </c>
      <c r="E36" s="4" t="s">
        <v>65</v>
      </c>
      <c r="F36" s="21">
        <v>-18.952836259998197</v>
      </c>
      <c r="G36" s="4">
        <f>counting_Tree!D35/counting_Current!D35</f>
        <v>0.81047163740001804</v>
      </c>
    </row>
    <row r="37" spans="1:11" x14ac:dyDescent="0.25">
      <c r="A37" t="s">
        <v>45</v>
      </c>
      <c r="B37" s="21">
        <v>1.11496197183099</v>
      </c>
      <c r="C37" s="4">
        <f>counting_Tree!B36/counting_Current!B36</f>
        <v>2.0554973333333413</v>
      </c>
      <c r="D37" s="21">
        <v>18.5280707410307</v>
      </c>
      <c r="E37" s="4" t="s">
        <v>65</v>
      </c>
      <c r="F37" s="21">
        <v>-18.528070741030799</v>
      </c>
      <c r="G37" s="4">
        <f>counting_Tree!D36/counting_Current!D36</f>
        <v>0.814719292589692</v>
      </c>
    </row>
    <row r="38" spans="1:11" x14ac:dyDescent="0.25">
      <c r="A38" t="s">
        <v>46</v>
      </c>
      <c r="B38" s="21">
        <v>1.13486197183099</v>
      </c>
      <c r="C38" s="4">
        <f>counting_Tree!B37/counting_Current!B37</f>
        <v>2.0743360000000082</v>
      </c>
      <c r="D38" s="21">
        <v>-68.902884264330098</v>
      </c>
      <c r="E38" s="4">
        <f>counting_Tree!C37/counting_Current!C37</f>
        <v>0.310971157356699</v>
      </c>
      <c r="F38" s="21">
        <v>68.902884264329998</v>
      </c>
      <c r="G38" s="4" t="s">
        <v>65</v>
      </c>
    </row>
    <row r="39" spans="1:11" x14ac:dyDescent="0.25">
      <c r="A39" t="s">
        <v>47</v>
      </c>
      <c r="B39" s="21">
        <v>1.1145619718309898</v>
      </c>
      <c r="C39" s="4">
        <f>counting_Tree!B38/counting_Current!B38</f>
        <v>2.0551186666666745</v>
      </c>
      <c r="D39" s="21">
        <v>19.2592933806255</v>
      </c>
      <c r="E39" s="4" t="s">
        <v>65</v>
      </c>
      <c r="F39" s="21">
        <v>-19.259293380625596</v>
      </c>
      <c r="G39" s="4">
        <f>counting_Tree!D38/counting_Current!D38</f>
        <v>0.80740706619374403</v>
      </c>
    </row>
    <row r="40" spans="1:11" x14ac:dyDescent="0.25">
      <c r="A40" t="s">
        <v>48</v>
      </c>
      <c r="B40" s="21">
        <v>1.1350619718309898</v>
      </c>
      <c r="C40" s="4">
        <f>counting_Tree!B39/counting_Current!B39</f>
        <v>2.0745253333333413</v>
      </c>
      <c r="D40" s="21">
        <v>18.8144565118189</v>
      </c>
      <c r="E40" s="4" t="s">
        <v>65</v>
      </c>
      <c r="F40" s="21">
        <v>-18.814456511818999</v>
      </c>
      <c r="G40" s="4">
        <f>counting_Tree!D39/counting_Current!D39</f>
        <v>0.81185543488181</v>
      </c>
    </row>
    <row r="41" spans="1:11" x14ac:dyDescent="0.25">
      <c r="A41" t="s">
        <v>49</v>
      </c>
      <c r="B41" s="21">
        <v>1.1231619718309898</v>
      </c>
      <c r="C41" s="4">
        <f>counting_Tree!B40/counting_Current!B40</f>
        <v>2.0632600000000076</v>
      </c>
      <c r="D41" s="21">
        <v>19.4310621702225</v>
      </c>
      <c r="E41" s="4" t="s">
        <v>65</v>
      </c>
      <c r="F41" s="21">
        <v>-19.431062170222603</v>
      </c>
      <c r="G41" s="4">
        <f>counting_Tree!D40/counting_Current!D40</f>
        <v>0.80568937829777398</v>
      </c>
    </row>
    <row r="42" spans="1:11" x14ac:dyDescent="0.25">
      <c r="A42" t="s">
        <v>50</v>
      </c>
      <c r="B42" s="21">
        <v>1.14486197183099</v>
      </c>
      <c r="C42" s="4">
        <f>counting_Tree!B41/counting_Current!B41</f>
        <v>2.0838026666666747</v>
      </c>
      <c r="D42" s="21">
        <v>19.2031619116845</v>
      </c>
      <c r="E42" s="4" t="s">
        <v>65</v>
      </c>
      <c r="F42" s="21">
        <v>-19.203161911684596</v>
      </c>
      <c r="G42" s="4">
        <f>counting_Tree!D41/counting_Current!D41</f>
        <v>0.80796838088315404</v>
      </c>
    </row>
    <row r="43" spans="1:11" x14ac:dyDescent="0.25">
      <c r="A43" s="6">
        <v>36526</v>
      </c>
      <c r="B43" s="21">
        <v>49.233503466955582</v>
      </c>
      <c r="C43" s="4">
        <f>counting_Tree!B42/counting_Current!B42</f>
        <v>65.91789100000004</v>
      </c>
      <c r="D43" s="21">
        <v>21.255243349422599</v>
      </c>
      <c r="E43" s="4" t="s">
        <v>65</v>
      </c>
      <c r="F43" s="21">
        <v>-21.255243349422603</v>
      </c>
      <c r="G43" s="4">
        <f>counting_Tree!D42/counting_Current!D42</f>
        <v>0.78744756650577397</v>
      </c>
      <c r="I43" s="2"/>
      <c r="K43" s="1"/>
    </row>
    <row r="44" spans="1:11" x14ac:dyDescent="0.25">
      <c r="A44" t="s">
        <v>51</v>
      </c>
      <c r="B44" s="21">
        <v>33.241700866738896</v>
      </c>
      <c r="C44" s="4">
        <f>counting_Tree!B43/counting_Current!B43</f>
        <v>176.3262280000001</v>
      </c>
      <c r="D44" s="21">
        <v>21.3569319769198</v>
      </c>
      <c r="E44" s="4" t="s">
        <v>65</v>
      </c>
      <c r="F44" s="21">
        <v>-21.356931976919903</v>
      </c>
      <c r="G44" s="4">
        <f>counting_Tree!D43/counting_Current!D43</f>
        <v>0.78643068023080098</v>
      </c>
    </row>
    <row r="45" spans="1:11" x14ac:dyDescent="0.25">
      <c r="A45" t="s">
        <v>52</v>
      </c>
      <c r="B45" s="21">
        <v>-66.279601733477705</v>
      </c>
      <c r="C45" s="4">
        <f>counting_Tree!B44/counting_Current!B44</f>
        <v>0.33468110494834175</v>
      </c>
      <c r="D45" s="21">
        <v>15.5356410384158</v>
      </c>
      <c r="E45" s="4">
        <f>counting_Tree!C44/counting_Current!C44</f>
        <v>3.6868379814714745</v>
      </c>
      <c r="F45" s="21">
        <v>-15.535641038415893</v>
      </c>
      <c r="G45" s="4">
        <f>counting_Tree!D44/counting_Current!D44</f>
        <v>0.83510940436910253</v>
      </c>
    </row>
    <row r="46" spans="1:11" x14ac:dyDescent="0.25">
      <c r="A46" t="s">
        <v>53</v>
      </c>
      <c r="B46" s="21">
        <v>33.037900866738894</v>
      </c>
      <c r="C46" s="4">
        <f>counting_Tree!B45/counting_Current!B45</f>
        <v>175.25132857142867</v>
      </c>
      <c r="D46" s="21">
        <v>21.382890677902299</v>
      </c>
      <c r="E46" s="4" t="s">
        <v>65</v>
      </c>
      <c r="F46" s="21">
        <v>-21.382890677902399</v>
      </c>
      <c r="G46" s="4">
        <f>counting_Tree!D45/counting_Current!D45</f>
        <v>0.786171093220976</v>
      </c>
    </row>
  </sheetData>
  <sortState ref="A2:H45">
    <sortCondition ref="A2"/>
  </sortState>
  <conditionalFormatting sqref="J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4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4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4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D3" sqref="D3"/>
    </sheetView>
  </sheetViews>
  <sheetFormatPr defaultRowHeight="15" x14ac:dyDescent="0.25"/>
  <cols>
    <col min="1" max="1" width="40.42578125" bestFit="1" customWidth="1"/>
    <col min="2" max="2" width="18" bestFit="1" customWidth="1"/>
    <col min="3" max="3" width="11.140625" bestFit="1" customWidth="1"/>
    <col min="4" max="4" width="10.28515625" bestFit="1" customWidth="1"/>
    <col min="5" max="5" width="10.85546875" customWidth="1"/>
  </cols>
  <sheetData>
    <row r="1" spans="1:8" x14ac:dyDescent="0.25">
      <c r="D1" t="s">
        <v>2</v>
      </c>
    </row>
    <row r="2" spans="1:8" x14ac:dyDescent="0.25">
      <c r="B2" t="s">
        <v>0</v>
      </c>
      <c r="C2" t="s">
        <v>1</v>
      </c>
      <c r="D2" t="s">
        <v>74</v>
      </c>
      <c r="E2" t="s">
        <v>75</v>
      </c>
    </row>
    <row r="3" spans="1:8" x14ac:dyDescent="0.25">
      <c r="A3" t="s">
        <v>66</v>
      </c>
      <c r="B3" s="4">
        <v>2.5661566034401698E-3</v>
      </c>
      <c r="C3" s="4">
        <v>4.3976358761886201E-4</v>
      </c>
      <c r="D3" s="20">
        <v>0.21263930158212999</v>
      </c>
      <c r="E3" s="19">
        <f>B3/C3</f>
        <v>5.8353094155313014</v>
      </c>
      <c r="F3" s="20"/>
      <c r="H3" t="s">
        <v>73</v>
      </c>
    </row>
    <row r="4" spans="1:8" x14ac:dyDescent="0.25">
      <c r="A4" t="s">
        <v>67</v>
      </c>
      <c r="B4" s="4">
        <v>4.4436383422505601E-3</v>
      </c>
      <c r="C4" s="4">
        <v>1.74007275374245E-3</v>
      </c>
      <c r="D4" s="20">
        <v>0.27035655885081</v>
      </c>
      <c r="E4" s="19">
        <f t="shared" ref="E4:E25" si="0">B4/C4</f>
        <v>2.5537083623046417</v>
      </c>
      <c r="F4" s="20"/>
    </row>
    <row r="5" spans="1:8" x14ac:dyDescent="0.25">
      <c r="A5" t="s">
        <v>68</v>
      </c>
      <c r="B5" s="4">
        <v>2.2168936341923698E-3</v>
      </c>
      <c r="C5" s="4">
        <v>8.1676918145030298E-4</v>
      </c>
      <c r="D5" s="20">
        <v>0.140012445274206</v>
      </c>
      <c r="E5" s="19">
        <f t="shared" si="0"/>
        <v>2.7142229218981111</v>
      </c>
      <c r="F5" s="20"/>
    </row>
    <row r="6" spans="1:8" x14ac:dyDescent="0.25">
      <c r="A6" t="s">
        <v>69</v>
      </c>
      <c r="B6" s="19">
        <v>-1.56911520813662E-13</v>
      </c>
      <c r="C6" s="19">
        <v>-1.9483850278857899E-4</v>
      </c>
      <c r="D6" s="20">
        <v>1.9483850263166801E-2</v>
      </c>
      <c r="E6" s="19">
        <f t="shared" si="0"/>
        <v>8.053414421066872E-10</v>
      </c>
      <c r="F6" s="5"/>
    </row>
    <row r="7" spans="1:8" x14ac:dyDescent="0.25">
      <c r="A7" t="s">
        <v>70</v>
      </c>
      <c r="B7" s="4">
        <v>2.2168936341919999E-3</v>
      </c>
      <c r="C7" s="4">
        <v>2.8382670321701499E-4</v>
      </c>
      <c r="D7" s="20">
        <v>0.19330669309749801</v>
      </c>
      <c r="E7" s="19">
        <f t="shared" si="0"/>
        <v>7.8107296074145447</v>
      </c>
      <c r="F7" s="20"/>
    </row>
    <row r="8" spans="1:8" x14ac:dyDescent="0.25">
      <c r="A8" t="s">
        <v>71</v>
      </c>
      <c r="B8" s="4">
        <v>-6.6315689740207998E-4</v>
      </c>
      <c r="C8" s="4">
        <v>-7.5847239535126198E-4</v>
      </c>
      <c r="D8" s="20">
        <v>9.5315497949181194E-3</v>
      </c>
      <c r="E8" s="19">
        <f t="shared" si="0"/>
        <v>0.87433227823006043</v>
      </c>
      <c r="F8" s="20"/>
    </row>
    <row r="9" spans="1:8" x14ac:dyDescent="0.25">
      <c r="A9" t="s">
        <v>72</v>
      </c>
      <c r="B9" s="4">
        <v>-4.67820487190721E-2</v>
      </c>
      <c r="C9" s="4">
        <v>-1.3959338653965201E-3</v>
      </c>
      <c r="D9" s="20">
        <v>-4.5386114853675501</v>
      </c>
      <c r="E9" s="19">
        <f t="shared" si="0"/>
        <v>33.513083877926761</v>
      </c>
      <c r="F9" s="20"/>
    </row>
    <row r="10" spans="1:8" x14ac:dyDescent="0.25">
      <c r="A10" t="s">
        <v>3</v>
      </c>
      <c r="B10" s="4">
        <v>0</v>
      </c>
      <c r="C10" s="4">
        <v>-5.4600983178325097E-4</v>
      </c>
      <c r="D10" s="20">
        <v>5.4600983178325097E-2</v>
      </c>
      <c r="E10" s="19">
        <f t="shared" si="0"/>
        <v>0</v>
      </c>
      <c r="F10" s="20"/>
    </row>
    <row r="11" spans="1:8" x14ac:dyDescent="0.25">
      <c r="A11" t="s">
        <v>4</v>
      </c>
      <c r="B11" s="4">
        <v>-8.7703597638944392E-3</v>
      </c>
      <c r="C11" s="4">
        <v>-5.5350610284413499E-3</v>
      </c>
      <c r="D11" s="20">
        <v>-0.32352987354530799</v>
      </c>
      <c r="E11" s="19">
        <f t="shared" si="0"/>
        <v>1.58451003861183</v>
      </c>
      <c r="F11" s="20"/>
    </row>
    <row r="12" spans="1:8" x14ac:dyDescent="0.25">
      <c r="A12" t="s">
        <v>5</v>
      </c>
      <c r="B12" s="4">
        <v>-0.20094819278457601</v>
      </c>
      <c r="C12" s="4">
        <v>-0.42033151725641399</v>
      </c>
      <c r="D12" s="20">
        <v>21.938332447183701</v>
      </c>
      <c r="E12" s="19">
        <f t="shared" si="0"/>
        <v>0.47807072402327611</v>
      </c>
      <c r="F12" s="20"/>
    </row>
    <row r="13" spans="1:8" x14ac:dyDescent="0.25">
      <c r="A13" t="s">
        <v>6</v>
      </c>
      <c r="B13" s="4">
        <v>-5.8323414385334602E-2</v>
      </c>
      <c r="C13" s="4">
        <v>-1.22380206361024E-2</v>
      </c>
      <c r="D13" s="20">
        <v>-4.60853937492322</v>
      </c>
      <c r="E13" s="19">
        <f t="shared" si="0"/>
        <v>4.7657555187706899</v>
      </c>
      <c r="F13" s="20"/>
    </row>
    <row r="14" spans="1:8" x14ac:dyDescent="0.25">
      <c r="A14" t="s">
        <v>7</v>
      </c>
      <c r="B14" s="4">
        <v>-5.6558039319499097E-3</v>
      </c>
      <c r="C14" s="4">
        <v>-8.4289301457955604E-4</v>
      </c>
      <c r="D14" s="20">
        <v>-0.48129109173703499</v>
      </c>
      <c r="E14" s="19">
        <f t="shared" si="0"/>
        <v>6.7099902764896973</v>
      </c>
      <c r="F14" s="20"/>
    </row>
    <row r="15" spans="1:8" x14ac:dyDescent="0.25">
      <c r="A15" t="s">
        <v>8</v>
      </c>
      <c r="B15" s="4">
        <v>-4.7375967880737601E-3</v>
      </c>
      <c r="C15" s="4">
        <v>-3.1768953138167398E-3</v>
      </c>
      <c r="D15" s="20">
        <v>-0.15607014742570099</v>
      </c>
      <c r="E15" s="19">
        <f t="shared" si="0"/>
        <v>1.4912662584345546</v>
      </c>
      <c r="F15" s="20"/>
    </row>
    <row r="16" spans="1:8" x14ac:dyDescent="0.25">
      <c r="A16" t="s">
        <v>9</v>
      </c>
      <c r="B16" s="4">
        <v>-6.4231935589180403E-2</v>
      </c>
      <c r="C16" s="4">
        <v>-3.2556230465377603E-2</v>
      </c>
      <c r="D16" s="20">
        <v>-3.16757051238028</v>
      </c>
      <c r="E16" s="19">
        <f t="shared" si="0"/>
        <v>1.9729537072017225</v>
      </c>
      <c r="F16" s="20"/>
    </row>
    <row r="17" spans="1:6" x14ac:dyDescent="0.25">
      <c r="A17" t="s">
        <v>10</v>
      </c>
      <c r="B17" s="4">
        <v>-6.02702140323612E-2</v>
      </c>
      <c r="C17" s="4">
        <v>-1.58329741238552E-2</v>
      </c>
      <c r="D17" s="20">
        <v>-4.4437239908506001</v>
      </c>
      <c r="E17" s="19">
        <f t="shared" si="0"/>
        <v>3.806626194225466</v>
      </c>
      <c r="F17" s="20"/>
    </row>
    <row r="18" spans="1:6" x14ac:dyDescent="0.25">
      <c r="A18" t="s">
        <v>11</v>
      </c>
      <c r="B18" s="4">
        <v>-2.2204460492503101E-16</v>
      </c>
      <c r="C18" s="4">
        <v>-9.2064908381764201E-4</v>
      </c>
      <c r="D18" s="20">
        <v>9.2064908381742E-2</v>
      </c>
      <c r="E18" s="19">
        <f t="shared" si="0"/>
        <v>2.4118267082207033E-13</v>
      </c>
      <c r="F18" s="20"/>
    </row>
    <row r="19" spans="1:6" x14ac:dyDescent="0.25">
      <c r="A19" t="s">
        <v>12</v>
      </c>
      <c r="B19" s="4">
        <v>3.3290305046341402E-3</v>
      </c>
      <c r="C19" s="4">
        <v>2.60684678403395E-4</v>
      </c>
      <c r="D19" s="20">
        <v>0.306834582623074</v>
      </c>
      <c r="E19" s="19">
        <f t="shared" si="0"/>
        <v>12.770334355756233</v>
      </c>
      <c r="F19" s="20"/>
    </row>
    <row r="20" spans="1:6" x14ac:dyDescent="0.25">
      <c r="A20" t="s">
        <v>13</v>
      </c>
      <c r="B20" s="4">
        <v>-7.1376547705757597E-3</v>
      </c>
      <c r="C20" s="4">
        <v>-1.4755057040894599E-3</v>
      </c>
      <c r="D20" s="20">
        <v>-0.56621490664862906</v>
      </c>
      <c r="E20" s="19">
        <f t="shared" si="0"/>
        <v>4.8374294662455632</v>
      </c>
      <c r="F20" s="20"/>
    </row>
    <row r="21" spans="1:6" x14ac:dyDescent="0.25">
      <c r="A21" t="s">
        <v>14</v>
      </c>
      <c r="B21" s="19">
        <v>-5.04115226337589E-2</v>
      </c>
      <c r="C21" s="19">
        <v>-2.64881360031675E-2</v>
      </c>
      <c r="D21" s="20">
        <v>-2.3923386630591299</v>
      </c>
      <c r="E21" s="19">
        <f t="shared" si="0"/>
        <v>1.9031736558484371</v>
      </c>
      <c r="F21" s="5"/>
    </row>
    <row r="22" spans="1:6" x14ac:dyDescent="0.25">
      <c r="A22" t="s">
        <v>15</v>
      </c>
      <c r="B22" s="19">
        <v>-4.7377326565152501E-4</v>
      </c>
      <c r="C22" s="19">
        <v>1.28180751065556E-4</v>
      </c>
      <c r="D22" s="20">
        <v>-6.0195401671708199E-2</v>
      </c>
      <c r="E22" s="19">
        <f t="shared" si="0"/>
        <v>-3.6961342612918631</v>
      </c>
      <c r="F22" s="5"/>
    </row>
    <row r="23" spans="1:6" x14ac:dyDescent="0.25">
      <c r="A23" t="s">
        <v>16</v>
      </c>
      <c r="B23" s="4">
        <v>-2.2204460492503101E-16</v>
      </c>
      <c r="C23" s="4">
        <v>-1.02039759648324E-4</v>
      </c>
      <c r="D23" s="20">
        <v>1.0203975964810199E-2</v>
      </c>
      <c r="E23" s="19">
        <f t="shared" si="0"/>
        <v>2.1760596623345543E-12</v>
      </c>
      <c r="F23" s="20"/>
    </row>
    <row r="24" spans="1:6" x14ac:dyDescent="0.25">
      <c r="A24" t="s">
        <v>17</v>
      </c>
      <c r="B24" s="4">
        <v>2.6614523924003998E-3</v>
      </c>
      <c r="C24" s="4">
        <v>1.8991649446137399E-4</v>
      </c>
      <c r="D24" s="20">
        <v>0.24715358979390201</v>
      </c>
      <c r="E24" s="19">
        <f t="shared" si="0"/>
        <v>14.013803276795935</v>
      </c>
      <c r="F24" s="20"/>
    </row>
    <row r="25" spans="1:6" x14ac:dyDescent="0.25">
      <c r="A25" t="s">
        <v>18</v>
      </c>
      <c r="B25" s="18">
        <v>-2.2251718559690398E-2</v>
      </c>
      <c r="C25" s="18">
        <v>-1.6549303866844198E-2</v>
      </c>
      <c r="D25" s="20">
        <v>-0.57024146928462305</v>
      </c>
      <c r="E25" s="19">
        <f t="shared" si="0"/>
        <v>1.3445712725277066</v>
      </c>
      <c r="F25" s="20"/>
    </row>
  </sheetData>
  <conditionalFormatting sqref="D3:D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5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Normal="100" workbookViewId="0">
      <selection activeCell="C14" sqref="C14"/>
    </sheetView>
  </sheetViews>
  <sheetFormatPr defaultRowHeight="15" x14ac:dyDescent="0.25"/>
  <cols>
    <col min="1" max="1" width="41.42578125" customWidth="1"/>
  </cols>
  <sheetData>
    <row r="1" spans="1:4" x14ac:dyDescent="0.25">
      <c r="B1" t="s">
        <v>19</v>
      </c>
      <c r="C1" t="s">
        <v>20</v>
      </c>
      <c r="D1" t="s">
        <v>21</v>
      </c>
    </row>
    <row r="2" spans="1:4" x14ac:dyDescent="0.25">
      <c r="A2" t="s">
        <v>64</v>
      </c>
      <c r="B2" s="4">
        <v>3.7919826652220998E-3</v>
      </c>
      <c r="C2" s="4">
        <v>0</v>
      </c>
      <c r="D2" s="4">
        <v>1</v>
      </c>
    </row>
    <row r="3" spans="1:4" x14ac:dyDescent="0.25">
      <c r="A3" t="s">
        <v>63</v>
      </c>
      <c r="B3" s="4">
        <v>0.99620801733477704</v>
      </c>
      <c r="C3" s="4">
        <v>5.7821279680986E-2</v>
      </c>
      <c r="D3" s="4">
        <v>0.94217872031901395</v>
      </c>
    </row>
    <row r="4" spans="1:4" x14ac:dyDescent="0.25">
      <c r="A4" s="7" t="s">
        <v>62</v>
      </c>
      <c r="B4" s="8">
        <v>3.7919826652220998E-3</v>
      </c>
      <c r="C4" s="8">
        <v>0</v>
      </c>
      <c r="D4" s="8">
        <v>1</v>
      </c>
    </row>
    <row r="5" spans="1:4" x14ac:dyDescent="0.25">
      <c r="A5" s="11" t="s">
        <v>61</v>
      </c>
      <c r="B5" s="12">
        <v>0.99620801733477704</v>
      </c>
      <c r="C5" s="12">
        <v>5.7821279680986E-2</v>
      </c>
      <c r="D5" s="12">
        <v>0.94217872031901395</v>
      </c>
    </row>
    <row r="6" spans="1:4" x14ac:dyDescent="0.25">
      <c r="A6" s="7" t="s">
        <v>58</v>
      </c>
      <c r="B6" s="8">
        <v>1.8959913326110499E-3</v>
      </c>
      <c r="C6" s="8">
        <v>0</v>
      </c>
      <c r="D6" s="8">
        <v>1</v>
      </c>
    </row>
    <row r="7" spans="1:4" x14ac:dyDescent="0.25">
      <c r="A7" s="9" t="s">
        <v>59</v>
      </c>
      <c r="B7" s="10">
        <v>1.8959913326110499E-3</v>
      </c>
      <c r="C7" s="10">
        <v>0</v>
      </c>
      <c r="D7" s="10">
        <v>1</v>
      </c>
    </row>
    <row r="8" spans="1:4" x14ac:dyDescent="0.25">
      <c r="A8" s="11" t="s">
        <v>60</v>
      </c>
      <c r="B8" s="12">
        <v>0.99620801733477704</v>
      </c>
      <c r="C8" s="12">
        <v>5.7821279680986E-2</v>
      </c>
      <c r="D8" s="12">
        <v>0.94217872031901395</v>
      </c>
    </row>
    <row r="9" spans="1:4" x14ac:dyDescent="0.25">
      <c r="A9" s="7" t="s">
        <v>54</v>
      </c>
      <c r="B9" s="8">
        <v>0.121885157096424</v>
      </c>
      <c r="C9" s="8">
        <v>2.5925925925925901E-2</v>
      </c>
      <c r="D9" s="8">
        <v>0.97407407407407398</v>
      </c>
    </row>
    <row r="10" spans="1:4" x14ac:dyDescent="0.25">
      <c r="A10" s="9" t="s">
        <v>55</v>
      </c>
      <c r="B10" s="10">
        <v>0.634344528710725</v>
      </c>
      <c r="C10" s="10">
        <v>3.9140335895246202E-2</v>
      </c>
      <c r="D10" s="10">
        <v>0.96085966410475299</v>
      </c>
    </row>
    <row r="11" spans="1:4" x14ac:dyDescent="0.25">
      <c r="A11" s="9" t="s">
        <v>56</v>
      </c>
      <c r="B11" s="10">
        <v>0.121885157096424</v>
      </c>
      <c r="C11" s="10">
        <v>0.10370370370370301</v>
      </c>
      <c r="D11" s="10">
        <v>0.89629629629629604</v>
      </c>
    </row>
    <row r="12" spans="1:4" x14ac:dyDescent="0.25">
      <c r="A12" s="11" t="s">
        <v>57</v>
      </c>
      <c r="B12" s="12">
        <v>0.121885157096424</v>
      </c>
      <c r="C12" s="12">
        <v>0.139259259259259</v>
      </c>
      <c r="D12" s="12">
        <v>0.86074074074074003</v>
      </c>
    </row>
    <row r="13" spans="1:4" x14ac:dyDescent="0.25">
      <c r="A13" s="7" t="s">
        <v>22</v>
      </c>
      <c r="B13" s="8">
        <v>1.0563380281690101E-2</v>
      </c>
      <c r="C13" s="8">
        <v>0.213675213675213</v>
      </c>
      <c r="D13" s="8">
        <v>0.78632478632478597</v>
      </c>
    </row>
    <row r="14" spans="1:4" x14ac:dyDescent="0.25">
      <c r="A14" s="9" t="s">
        <v>23</v>
      </c>
      <c r="B14" s="10">
        <v>2.0043336944745301E-2</v>
      </c>
      <c r="C14" s="10">
        <v>0.81081081081080997</v>
      </c>
      <c r="D14" s="10">
        <v>0.18918918918918901</v>
      </c>
    </row>
    <row r="15" spans="1:4" x14ac:dyDescent="0.25">
      <c r="A15" s="9" t="s">
        <v>24</v>
      </c>
      <c r="B15" s="10">
        <v>0.48672806067172197</v>
      </c>
      <c r="C15" s="10">
        <v>1.05731775180856E-2</v>
      </c>
      <c r="D15" s="10">
        <v>0.98942682248191405</v>
      </c>
    </row>
    <row r="16" spans="1:4" x14ac:dyDescent="0.25">
      <c r="A16" s="9" t="s">
        <v>25</v>
      </c>
      <c r="B16" s="10">
        <v>2.0043336944745301E-2</v>
      </c>
      <c r="C16" s="10">
        <v>0.32882882882882802</v>
      </c>
      <c r="D16" s="10">
        <v>0.67117117117117098</v>
      </c>
    </row>
    <row r="17" spans="1:4" x14ac:dyDescent="0.25">
      <c r="A17" s="9" t="s">
        <v>26</v>
      </c>
      <c r="B17" s="10">
        <v>1.0563380281690101E-2</v>
      </c>
      <c r="C17" s="10">
        <v>0</v>
      </c>
      <c r="D17" s="10">
        <v>1</v>
      </c>
    </row>
    <row r="18" spans="1:4" x14ac:dyDescent="0.25">
      <c r="A18" s="9" t="s">
        <v>27</v>
      </c>
      <c r="B18" s="10">
        <v>1.0563380281690101E-2</v>
      </c>
      <c r="C18" s="10">
        <v>0</v>
      </c>
      <c r="D18" s="10">
        <v>1</v>
      </c>
    </row>
    <row r="19" spans="1:4" x14ac:dyDescent="0.25">
      <c r="A19" s="9" t="s">
        <v>28</v>
      </c>
      <c r="B19" s="10">
        <v>1.0563380281690101E-2</v>
      </c>
      <c r="C19" s="10">
        <v>0</v>
      </c>
      <c r="D19" s="10">
        <v>1</v>
      </c>
    </row>
    <row r="20" spans="1:4" x14ac:dyDescent="0.25">
      <c r="A20" s="9" t="s">
        <v>29</v>
      </c>
      <c r="B20" s="10">
        <v>2.0043336944745301E-2</v>
      </c>
      <c r="C20" s="10">
        <v>3.1531531531531501E-2</v>
      </c>
      <c r="D20" s="10">
        <v>0.96846846846846801</v>
      </c>
    </row>
    <row r="21" spans="1:4" x14ac:dyDescent="0.25">
      <c r="A21" s="9" t="s">
        <v>30</v>
      </c>
      <c r="B21" s="10">
        <v>1.0563380281690101E-2</v>
      </c>
      <c r="C21" s="10">
        <v>0</v>
      </c>
      <c r="D21" s="10">
        <v>1</v>
      </c>
    </row>
    <row r="22" spans="1:4" x14ac:dyDescent="0.25">
      <c r="A22" s="9" t="s">
        <v>31</v>
      </c>
      <c r="B22" s="10">
        <v>1.0563380281690101E-2</v>
      </c>
      <c r="C22" s="10">
        <v>0</v>
      </c>
      <c r="D22" s="10">
        <v>1</v>
      </c>
    </row>
    <row r="23" spans="1:4" x14ac:dyDescent="0.25">
      <c r="A23" s="9" t="s">
        <v>32</v>
      </c>
      <c r="B23" s="10">
        <v>1.0563380281690101E-2</v>
      </c>
      <c r="C23" s="10">
        <v>0</v>
      </c>
      <c r="D23" s="10">
        <v>1</v>
      </c>
    </row>
    <row r="24" spans="1:4" x14ac:dyDescent="0.25">
      <c r="A24" s="9" t="s">
        <v>33</v>
      </c>
      <c r="B24" s="10">
        <v>2.9794149512459298E-3</v>
      </c>
      <c r="C24" s="10">
        <v>0</v>
      </c>
      <c r="D24" s="10">
        <v>1</v>
      </c>
    </row>
    <row r="25" spans="1:4" x14ac:dyDescent="0.25">
      <c r="A25" s="9" t="s">
        <v>34</v>
      </c>
      <c r="B25" s="10">
        <v>1.0563380281690101E-2</v>
      </c>
      <c r="C25" s="10">
        <v>0</v>
      </c>
      <c r="D25" s="10">
        <v>1</v>
      </c>
    </row>
    <row r="26" spans="1:4" x14ac:dyDescent="0.25">
      <c r="A26" s="9" t="s">
        <v>35</v>
      </c>
      <c r="B26" s="10">
        <v>1.0563380281690101E-2</v>
      </c>
      <c r="C26" s="10">
        <v>0</v>
      </c>
      <c r="D26" s="10">
        <v>1</v>
      </c>
    </row>
    <row r="27" spans="1:4" x14ac:dyDescent="0.25">
      <c r="A27" s="9" t="s">
        <v>36</v>
      </c>
      <c r="B27" s="10">
        <v>1.0563380281690101E-2</v>
      </c>
      <c r="C27" s="10">
        <v>0</v>
      </c>
      <c r="D27" s="10">
        <v>1</v>
      </c>
    </row>
    <row r="28" spans="1:4" x14ac:dyDescent="0.25">
      <c r="A28" s="9" t="s">
        <v>37</v>
      </c>
      <c r="B28" s="10">
        <v>1.0563380281690101E-2</v>
      </c>
      <c r="C28" s="10">
        <v>0</v>
      </c>
      <c r="D28" s="10">
        <v>1</v>
      </c>
    </row>
    <row r="29" spans="1:4" x14ac:dyDescent="0.25">
      <c r="A29" s="9" t="s">
        <v>38</v>
      </c>
      <c r="B29" s="10">
        <v>1.0563380281690101E-2</v>
      </c>
      <c r="C29" s="10">
        <v>0</v>
      </c>
      <c r="D29" s="10">
        <v>1</v>
      </c>
    </row>
    <row r="30" spans="1:4" x14ac:dyDescent="0.25">
      <c r="A30" s="9" t="s">
        <v>39</v>
      </c>
      <c r="B30" s="10">
        <v>1.0563380281690101E-2</v>
      </c>
      <c r="C30" s="10">
        <v>0</v>
      </c>
      <c r="D30" s="10">
        <v>1</v>
      </c>
    </row>
    <row r="31" spans="1:4" x14ac:dyDescent="0.25">
      <c r="A31" s="9" t="s">
        <v>40</v>
      </c>
      <c r="B31" s="10">
        <v>2.0043336944745301E-2</v>
      </c>
      <c r="C31" s="10">
        <v>0</v>
      </c>
      <c r="D31" s="10">
        <v>1</v>
      </c>
    </row>
    <row r="32" spans="1:4" x14ac:dyDescent="0.25">
      <c r="A32" s="9" t="s">
        <v>41</v>
      </c>
      <c r="B32" s="10">
        <v>1.0563380281690101E-2</v>
      </c>
      <c r="C32" s="10">
        <v>0</v>
      </c>
      <c r="D32" s="10">
        <v>1</v>
      </c>
    </row>
    <row r="33" spans="1:4" x14ac:dyDescent="0.25">
      <c r="A33" s="9" t="s">
        <v>42</v>
      </c>
      <c r="B33" s="10">
        <v>1.0563380281690101E-2</v>
      </c>
      <c r="C33" s="10">
        <v>0.11111111111111099</v>
      </c>
      <c r="D33" s="10">
        <v>0.88888888888888795</v>
      </c>
    </row>
    <row r="34" spans="1:4" x14ac:dyDescent="0.25">
      <c r="A34" s="9" t="s">
        <v>43</v>
      </c>
      <c r="B34" s="10">
        <v>1.0563380281690101E-2</v>
      </c>
      <c r="C34" s="10">
        <v>0</v>
      </c>
      <c r="D34" s="10">
        <v>1</v>
      </c>
    </row>
    <row r="35" spans="1:4" x14ac:dyDescent="0.25">
      <c r="A35" s="9" t="s">
        <v>44</v>
      </c>
      <c r="B35" s="10">
        <v>1.0563380281690101E-2</v>
      </c>
      <c r="C35" s="10">
        <v>0</v>
      </c>
      <c r="D35" s="10">
        <v>1</v>
      </c>
    </row>
    <row r="36" spans="1:4" x14ac:dyDescent="0.25">
      <c r="A36" s="9" t="s">
        <v>45</v>
      </c>
      <c r="B36" s="10">
        <v>1.0563380281690101E-2</v>
      </c>
      <c r="C36" s="10">
        <v>0</v>
      </c>
      <c r="D36" s="10">
        <v>1</v>
      </c>
    </row>
    <row r="37" spans="1:4" x14ac:dyDescent="0.25">
      <c r="A37" s="9" t="s">
        <v>46</v>
      </c>
      <c r="B37" s="10">
        <v>1.0563380281690101E-2</v>
      </c>
      <c r="C37" s="10">
        <v>1</v>
      </c>
      <c r="D37" s="10">
        <v>0</v>
      </c>
    </row>
    <row r="38" spans="1:4" x14ac:dyDescent="0.25">
      <c r="A38" s="9" t="s">
        <v>47</v>
      </c>
      <c r="B38" s="10">
        <v>1.0563380281690101E-2</v>
      </c>
      <c r="C38" s="10">
        <v>0</v>
      </c>
      <c r="D38" s="10">
        <v>1</v>
      </c>
    </row>
    <row r="39" spans="1:4" x14ac:dyDescent="0.25">
      <c r="A39" s="9" t="s">
        <v>48</v>
      </c>
      <c r="B39" s="10">
        <v>1.0563380281690101E-2</v>
      </c>
      <c r="C39" s="10">
        <v>0</v>
      </c>
      <c r="D39" s="10">
        <v>1</v>
      </c>
    </row>
    <row r="40" spans="1:4" x14ac:dyDescent="0.25">
      <c r="A40" s="9" t="s">
        <v>49</v>
      </c>
      <c r="B40" s="10">
        <v>1.0563380281690101E-2</v>
      </c>
      <c r="C40" s="10">
        <v>0</v>
      </c>
      <c r="D40" s="10">
        <v>1</v>
      </c>
    </row>
    <row r="41" spans="1:4" x14ac:dyDescent="0.25">
      <c r="A41" s="11" t="s">
        <v>50</v>
      </c>
      <c r="B41" s="12">
        <v>1.0563380281690101E-2</v>
      </c>
      <c r="C41" s="12">
        <v>0</v>
      </c>
      <c r="D41" s="12">
        <v>1</v>
      </c>
    </row>
    <row r="42" spans="1:4" x14ac:dyDescent="0.25">
      <c r="A42" s="13">
        <v>36526</v>
      </c>
      <c r="B42" s="14">
        <v>7.5839653304441996E-3</v>
      </c>
      <c r="C42" s="14">
        <v>0</v>
      </c>
      <c r="D42" s="14">
        <v>1</v>
      </c>
    </row>
    <row r="43" spans="1:4" x14ac:dyDescent="0.25">
      <c r="A43" s="7" t="s">
        <v>51</v>
      </c>
      <c r="B43" s="8">
        <v>1.8959913326110499E-3</v>
      </c>
      <c r="C43" s="8">
        <v>0</v>
      </c>
      <c r="D43" s="8">
        <v>1</v>
      </c>
    </row>
    <row r="44" spans="1:4" x14ac:dyDescent="0.25">
      <c r="A44" s="9" t="s">
        <v>52</v>
      </c>
      <c r="B44" s="10">
        <v>0.99620801733477704</v>
      </c>
      <c r="C44" s="10">
        <v>5.7821279680986E-2</v>
      </c>
      <c r="D44" s="10">
        <v>0.94217872031901395</v>
      </c>
    </row>
    <row r="45" spans="1:4" x14ac:dyDescent="0.25">
      <c r="A45" s="11" t="s">
        <v>53</v>
      </c>
      <c r="B45" s="12">
        <v>1.8959913326110499E-3</v>
      </c>
      <c r="C45" s="12">
        <v>0</v>
      </c>
      <c r="D45" s="12">
        <v>1</v>
      </c>
    </row>
  </sheetData>
  <sortState ref="A2:D45">
    <sortCondition ref="A2"/>
  </sortState>
  <conditionalFormatting sqref="C2:C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:C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C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C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C4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4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{0C086A6B-9C4A-4672-8F26-FA1F3FE61FDD}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086A6B-9C4A-4672-8F26-FA1F3FE61F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Summary</vt:lpstr>
      <vt:lpstr>counting_Tree</vt:lpstr>
      <vt:lpstr>difference tree vs counting</vt:lpstr>
      <vt:lpstr>parameters_comparison</vt:lpstr>
      <vt:lpstr>counting_Current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Andreão</dc:creator>
  <cp:lastModifiedBy>Gustavo Andreão</cp:lastModifiedBy>
  <dcterms:created xsi:type="dcterms:W3CDTF">2022-01-10T15:46:05Z</dcterms:created>
  <dcterms:modified xsi:type="dcterms:W3CDTF">2022-01-14T20:06:38Z</dcterms:modified>
</cp:coreProperties>
</file>