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ob Booking Workflow" sheetId="1" r:id="rId4"/>
    <sheet state="visible" name="Job Sheet" sheetId="2" r:id="rId5"/>
    <sheet state="visible" name="Quoting Workflow" sheetId="3" r:id="rId6"/>
    <sheet state="visible" name="CollaboratingBooking Resources" sheetId="4" r:id="rId7"/>
    <sheet state="visible" name="Managed Projects" sheetId="5" r:id="rId8"/>
    <sheet state="visible" name="Track My Job" sheetId="6" r:id="rId9"/>
    <sheet state="visible" name="Creative Profiles" sheetId="7" r:id="rId10"/>
    <sheet state="visible" name="Recruitment" sheetId="8" r:id="rId11"/>
    <sheet state="visible" name="TrainingEducation" sheetId="9" r:id="rId12"/>
    <sheet state="visible" name="Request A BAM HUB Facility Near" sheetId="10" r:id="rId13"/>
  </sheets>
  <definedNames>
    <definedName name="Requiredfinishedmaterial">'Job Sheet'!$N$6:$N$14</definedName>
    <definedName hidden="1" localSheetId="0" name="Z_07465091_F370_4815_82D7_5DC4C18BC027_.wvu.FilterData">'Job Booking Workflow'!$H$17:$H$34</definedName>
    <definedName hidden="1" localSheetId="1" name="Z_07465091_F370_4815_82D7_5DC4C18BC027_.wvu.FilterData">'Job Sheet'!$K$6</definedName>
  </definedNames>
  <calcPr/>
  <customWorkbookViews>
    <customWorkbookView activeSheetId="0" maximized="1" tabRatio="600" windowHeight="0" windowWidth="0" guid="{07465091-F370-4815-82D7-5DC4C18BC027}" name="Filter 1"/>
  </customWorkbookViews>
</workbook>
</file>

<file path=xl/sharedStrings.xml><?xml version="1.0" encoding="utf-8"?>
<sst xmlns="http://schemas.openxmlformats.org/spreadsheetml/2006/main" count="1550" uniqueCount="359">
  <si>
    <t>JOB Booking Workflow</t>
  </si>
  <si>
    <t>Project Title</t>
  </si>
  <si>
    <t>Quoting Workflow</t>
  </si>
  <si>
    <t>Browse Client Profiles</t>
  </si>
  <si>
    <t>Machines and Equipment For hire at BAM HUB</t>
  </si>
  <si>
    <t>Submit A Job</t>
  </si>
  <si>
    <t>Local Profiles</t>
  </si>
  <si>
    <t>Job Outline from Customer</t>
  </si>
  <si>
    <t>Job Title</t>
  </si>
  <si>
    <t>Category specific questions</t>
  </si>
  <si>
    <t>Global Profiles</t>
  </si>
  <si>
    <t>Select A Category</t>
  </si>
  <si>
    <t>Search Keywords</t>
  </si>
  <si>
    <t>Question 1</t>
  </si>
  <si>
    <t>Question 2</t>
  </si>
  <si>
    <t>Question 3</t>
  </si>
  <si>
    <t>Question 4</t>
  </si>
  <si>
    <t>Project Description</t>
  </si>
  <si>
    <t>Job Description</t>
  </si>
  <si>
    <t>BAM Independent</t>
  </si>
  <si>
    <t>Prop Maker</t>
  </si>
  <si>
    <t>BAM Resident</t>
  </si>
  <si>
    <t>Required finished material</t>
  </si>
  <si>
    <t>BAM Managed Project</t>
  </si>
  <si>
    <t>Mobility</t>
  </si>
  <si>
    <t>Durability</t>
  </si>
  <si>
    <t>Do you require a mould?</t>
  </si>
  <si>
    <t>Option 1</t>
  </si>
  <si>
    <t>Wood</t>
  </si>
  <si>
    <t>Wearable/Handheld</t>
  </si>
  <si>
    <t>Single Use (temporary)</t>
  </si>
  <si>
    <t>Not necessary</t>
  </si>
  <si>
    <t>Option 2</t>
  </si>
  <si>
    <t>Foam</t>
  </si>
  <si>
    <t>Easy to lift and/or move</t>
  </si>
  <si>
    <t>Short term frequent use (built tough but doesn't need to last forever)</t>
  </si>
  <si>
    <t>Single use mould (I only need one)</t>
  </si>
  <si>
    <t>Number of Items Required</t>
  </si>
  <si>
    <t>Categories Selected</t>
  </si>
  <si>
    <t>Search Results</t>
  </si>
  <si>
    <t>Results</t>
  </si>
  <si>
    <t>Select Location</t>
  </si>
  <si>
    <t>Browse By Category</t>
  </si>
  <si>
    <t>Option 3</t>
  </si>
  <si>
    <t>Date Required</t>
  </si>
  <si>
    <t>Fibreglass</t>
  </si>
  <si>
    <t>Move with machinery or on rollers</t>
  </si>
  <si>
    <t>Ongoing use (as tough as possible)</t>
  </si>
  <si>
    <t>20/02/2020</t>
  </si>
  <si>
    <t>I would like a mould to make more in the future</t>
  </si>
  <si>
    <t>Artist</t>
  </si>
  <si>
    <t>Note: I like the way freelancer.com.au uses key words in the description to predict these categories</t>
  </si>
  <si>
    <t>Local</t>
  </si>
  <si>
    <t>Workspace Options</t>
  </si>
  <si>
    <t>BAM HUB</t>
  </si>
  <si>
    <t>Set Distance</t>
  </si>
  <si>
    <t>Workbench only</t>
  </si>
  <si>
    <t>2m x 2m platform</t>
  </si>
  <si>
    <t>3m x 3m platform</t>
  </si>
  <si>
    <t>3m x 5m platform</t>
  </si>
  <si>
    <t>4m x 6m platform</t>
  </si>
  <si>
    <t>Item Number 1</t>
  </si>
  <si>
    <t>At Customers Site</t>
  </si>
  <si>
    <t>N/A</t>
  </si>
  <si>
    <t>Name</t>
  </si>
  <si>
    <t>National</t>
  </si>
  <si>
    <t>Designer</t>
  </si>
  <si>
    <t>Global</t>
  </si>
  <si>
    <t>Option 4</t>
  </si>
  <si>
    <t>Metal</t>
  </si>
  <si>
    <t>Mould Maker</t>
  </si>
  <si>
    <t>Can remain in final position</t>
  </si>
  <si>
    <t>Don't Know</t>
  </si>
  <si>
    <t>Hard Body Modeling</t>
  </si>
  <si>
    <t>Select up to 3 Categories</t>
  </si>
  <si>
    <t>Your personal space</t>
  </si>
  <si>
    <t>2m x 2m</t>
  </si>
  <si>
    <t>3m x 3m</t>
  </si>
  <si>
    <t>3m x 5m</t>
  </si>
  <si>
    <t>4m x 6m</t>
  </si>
  <si>
    <t>Concept Artist</t>
  </si>
  <si>
    <t>Approximate size</t>
  </si>
  <si>
    <t>Woodworker/Carpenter</t>
  </si>
  <si>
    <t>Character Designer</t>
  </si>
  <si>
    <t>Option 5</t>
  </si>
  <si>
    <t>Fabric</t>
  </si>
  <si>
    <t>Permanent</t>
  </si>
  <si>
    <t>Abstract Artists</t>
  </si>
  <si>
    <t>Painter</t>
  </si>
  <si>
    <t>Landscape Artists</t>
  </si>
  <si>
    <t>Option 6</t>
  </si>
  <si>
    <t>Concrete</t>
  </si>
  <si>
    <t>Sculpture Artist</t>
  </si>
  <si>
    <t>Designs</t>
  </si>
  <si>
    <t>Drawing and Illustrator</t>
  </si>
  <si>
    <t>Option 7</t>
  </si>
  <si>
    <t>Jewellery Artist</t>
  </si>
  <si>
    <t>Clay</t>
  </si>
  <si>
    <t>Option 8</t>
  </si>
  <si>
    <t>Calligrapher</t>
  </si>
  <si>
    <t>Plastic</t>
  </si>
  <si>
    <t>Set Builder</t>
  </si>
  <si>
    <t>Option 9</t>
  </si>
  <si>
    <t>Artistic</t>
  </si>
  <si>
    <t>Fur</t>
  </si>
  <si>
    <t>Metal Fabricator</t>
  </si>
  <si>
    <t>Set Decorator</t>
  </si>
  <si>
    <t>Option 10</t>
  </si>
  <si>
    <t>3D Designer</t>
  </si>
  <si>
    <t>Other</t>
  </si>
  <si>
    <t>Fibre Arts</t>
  </si>
  <si>
    <t>What Style</t>
  </si>
  <si>
    <t>Clay Sculpture</t>
  </si>
  <si>
    <t>What Medium</t>
  </si>
  <si>
    <t>Sealed</t>
  </si>
  <si>
    <t>Costume Designer</t>
  </si>
  <si>
    <t>Empty</t>
  </si>
  <si>
    <t>Item Name</t>
  </si>
  <si>
    <t>Makeup/SFX Artist</t>
  </si>
  <si>
    <t>Digital</t>
  </si>
  <si>
    <t>Robotics/Animatronics</t>
  </si>
  <si>
    <t>Yes</t>
  </si>
  <si>
    <t>Machine Programer</t>
  </si>
  <si>
    <t>2m x1m x1m</t>
  </si>
  <si>
    <t>Design approval</t>
  </si>
  <si>
    <t>Photographers</t>
  </si>
  <si>
    <t>Builder</t>
  </si>
  <si>
    <t>Videographers</t>
  </si>
  <si>
    <t>Audio Producers</t>
  </si>
  <si>
    <t>Oil Painting</t>
  </si>
  <si>
    <t>No</t>
  </si>
  <si>
    <t>Musicians</t>
  </si>
  <si>
    <t>CAD</t>
  </si>
  <si>
    <t>I have examples of what i want</t>
  </si>
  <si>
    <t>Finish Quality</t>
  </si>
  <si>
    <t>Water Colour</t>
  </si>
  <si>
    <t>Not sure</t>
  </si>
  <si>
    <t>Submit Job</t>
  </si>
  <si>
    <t>I'm happy to use your interpretation</t>
  </si>
  <si>
    <t>Acrylic</t>
  </si>
  <si>
    <t>Makeup</t>
  </si>
  <si>
    <t>Prosthetics</t>
  </si>
  <si>
    <t>Good</t>
  </si>
  <si>
    <t>CNC</t>
  </si>
  <si>
    <t>Graffiti Art</t>
  </si>
  <si>
    <t>Laser Cutter</t>
  </si>
  <si>
    <t>Location</t>
  </si>
  <si>
    <t>3D Printer</t>
  </si>
  <si>
    <t>Wire Cutter</t>
  </si>
  <si>
    <t>Please arrange pickup</t>
  </si>
  <si>
    <t>Pen/Pencil</t>
  </si>
  <si>
    <t>Portrait Artist</t>
  </si>
  <si>
    <t>View Clients Profile</t>
  </si>
  <si>
    <t>Airbrush</t>
  </si>
  <si>
    <t>Category Specific Questions</t>
  </si>
  <si>
    <t>Style of Painting</t>
  </si>
  <si>
    <t>Preparation</t>
  </si>
  <si>
    <t>What material is the paint going on?</t>
  </si>
  <si>
    <t>Not Sure</t>
  </si>
  <si>
    <t>Artist to provide the canvas</t>
  </si>
  <si>
    <t>Canvas</t>
  </si>
  <si>
    <t>The work can be done onsite</t>
  </si>
  <si>
    <t>Artist is building the piece to be painted</t>
  </si>
  <si>
    <t>I can deliver the job to be painted</t>
  </si>
  <si>
    <t>Needs to be cleaned repaired and then painted</t>
  </si>
  <si>
    <t>Job is clean, just to prepped and painted</t>
  </si>
  <si>
    <t>The job is being built be the artist</t>
  </si>
  <si>
    <t>Trade Specific Quote prerequisites</t>
  </si>
  <si>
    <t>A booking facility to help with scheduling and booking BAM HUB Facilities.</t>
  </si>
  <si>
    <t>this feature reserves equipment and space base on selections made during the quoting process. reservations are locked in at the time when quotes are approved by customers. these dates are flexible and can be adjusted.</t>
  </si>
  <si>
    <t>MVP</t>
  </si>
  <si>
    <t>Prop painting</t>
  </si>
  <si>
    <t>Paper</t>
  </si>
  <si>
    <t xml:space="preserve">Initially this service can start off as a job report given to the BAM Creative listing everything they have booked at a BAM HUB site. Reminding them to contact their nearest BAM HUB and make necessary reservations. </t>
  </si>
  <si>
    <t>Set painting</t>
  </si>
  <si>
    <t>Brick</t>
  </si>
  <si>
    <t>Quote Requirement 1</t>
  </si>
  <si>
    <t>Quote Requirement 2</t>
  </si>
  <si>
    <t>Quote Requirement 3</t>
  </si>
  <si>
    <t>Quote Requirement 4</t>
  </si>
  <si>
    <t>Quote Requirement 5</t>
  </si>
  <si>
    <t>Quote Requirement 6</t>
  </si>
  <si>
    <t>Quote Requirement 7</t>
  </si>
  <si>
    <t>Quote Requirement 8</t>
  </si>
  <si>
    <t>Base Material</t>
  </si>
  <si>
    <t>Finish Coating</t>
  </si>
  <si>
    <t>Unsure</t>
  </si>
  <si>
    <t>A simple page describing the service and a contact us form to request a meeting at a BAM HUB Facility.</t>
  </si>
  <si>
    <t>Attachment points/handles</t>
  </si>
  <si>
    <t>Product core materials</t>
  </si>
  <si>
    <t>Softwoods</t>
  </si>
  <si>
    <t>not sure not if i don't need one</t>
  </si>
  <si>
    <t>No fixing to be seen on the exterior</t>
  </si>
  <si>
    <t>EVA Foam</t>
  </si>
  <si>
    <t>Painted</t>
  </si>
  <si>
    <t>3d Printed</t>
  </si>
  <si>
    <t>must meet safety standards</t>
  </si>
  <si>
    <t xml:space="preserve">For the Purpose of MVP this can be as simple as needed. </t>
  </si>
  <si>
    <t>velcro</t>
  </si>
  <si>
    <t>polystyrene</t>
  </si>
  <si>
    <t>Perhaps just an overview and a summary of progress so far. A place to view photos uploaded by the Creative and their comments. Allows for simple communication between the Customer and Creative. A graphic representing the time left unit the next review and full completion.</t>
  </si>
  <si>
    <t>hooks</t>
  </si>
  <si>
    <t>plastic</t>
  </si>
  <si>
    <t>For future revisions this will be built into an app with messageboard tools and live progress tracking, time management, support requests for other creatives and budget tracking for the Creative.</t>
  </si>
  <si>
    <t>other</t>
  </si>
  <si>
    <t>Quote Form</t>
  </si>
  <si>
    <t>What type of wood?</t>
  </si>
  <si>
    <t>Fixings showing</t>
  </si>
  <si>
    <t>Finish coating</t>
  </si>
  <si>
    <t>structural</t>
  </si>
  <si>
    <t>Stained Timber</t>
  </si>
  <si>
    <t>Basics first</t>
  </si>
  <si>
    <t>Hardwoods</t>
  </si>
  <si>
    <t>Ok if some fixings can been seen</t>
  </si>
  <si>
    <t>just for show (not structural)</t>
  </si>
  <si>
    <t>No Preference</t>
  </si>
  <si>
    <t>Oiled</t>
  </si>
  <si>
    <t>Totals</t>
  </si>
  <si>
    <t>no coating</t>
  </si>
  <si>
    <t>clear sealer</t>
  </si>
  <si>
    <t>Calculated time</t>
  </si>
  <si>
    <t>Actual time</t>
  </si>
  <si>
    <t>10 hr days</t>
  </si>
  <si>
    <t>Rate</t>
  </si>
  <si>
    <t>i</t>
  </si>
  <si>
    <t>Where will the work be carried out?</t>
  </si>
  <si>
    <t>Space requirements</t>
  </si>
  <si>
    <t>Creative Profile Template</t>
  </si>
  <si>
    <t>In the style of Artstation Website</t>
  </si>
  <si>
    <t>User Name</t>
  </si>
  <si>
    <t>Skills</t>
  </si>
  <si>
    <t xml:space="preserve">Status </t>
  </si>
  <si>
    <t>BAM HUB Independent or Resident Artist</t>
  </si>
  <si>
    <t>(Once verified or successful completion of 5 jobs with 90% or higher feedback Creatives are eligible to apply for Residency)</t>
  </si>
  <si>
    <t>Portfolio of work</t>
  </si>
  <si>
    <t>Work history and photos to be uploaded once at creation of account. After initial creation only jobs booked through BAM HUB can be added to portfolio.</t>
  </si>
  <si>
    <t>Progress photos and final photos are made live once the job is completed and the public release date is reached.</t>
  </si>
  <si>
    <t>People I have collaborated with</t>
  </si>
  <si>
    <t>A list of other creatives that they have collaborated with</t>
  </si>
  <si>
    <t>Book A Job Directly</t>
  </si>
  <si>
    <t>Request a quote directly with this Creative. Takes the customer to a simplified job form. perhaps one that is customisable by the Creative. (this data can feed into improving our general BAM HUB JOB submission forms)</t>
  </si>
  <si>
    <t>Send a message</t>
  </si>
  <si>
    <t>A simple messaging service</t>
  </si>
  <si>
    <t>Future features to build into site and app.</t>
  </si>
  <si>
    <t>calendar tools to manager time and see how busy other creatives in your area are. helps with finding artists to collaborate with or to see who will be working where on what days for coordinating efforts. Also this could be a use full tool as we would know how busy our Creatives are from a time vs income comparison. this helps us improve our service to our creatives</t>
  </si>
  <si>
    <t>Internal structure</t>
  </si>
  <si>
    <t>exterior timber</t>
  </si>
  <si>
    <t>Brackets and fittings multiple additions</t>
  </si>
  <si>
    <t>additional materials multiple additions</t>
  </si>
  <si>
    <t>fastenings multiple additions</t>
  </si>
  <si>
    <t>electrical multiple additions</t>
  </si>
  <si>
    <t>Power supply</t>
  </si>
  <si>
    <t>Method of moving</t>
  </si>
  <si>
    <t>Material qty</t>
  </si>
  <si>
    <t>Price</t>
  </si>
  <si>
    <t>Time Required</t>
  </si>
  <si>
    <t>structural timber</t>
  </si>
  <si>
    <t>MDF</t>
  </si>
  <si>
    <t>Bolts</t>
  </si>
  <si>
    <t>Not required</t>
  </si>
  <si>
    <t>psu 240v</t>
  </si>
  <si>
    <t>Casters</t>
  </si>
  <si>
    <t>polyurethane foam</t>
  </si>
  <si>
    <t>A simple contact BAM HUB for Creatives actively looking for Full Time/ casual or contract work. We can the contact the requester and provide links or send out an invitation to apply to Creatives whos profiles meet the recruiters requirements</t>
  </si>
  <si>
    <t>Future development</t>
  </si>
  <si>
    <t>Possibly a job posting platform if the demand exists</t>
  </si>
  <si>
    <t>https://www.artstation.com/recruitment</t>
  </si>
  <si>
    <t>Ply</t>
  </si>
  <si>
    <t>rubber</t>
  </si>
  <si>
    <t>screws</t>
  </si>
  <si>
    <t>Sound</t>
  </si>
  <si>
    <t xml:space="preserve">low voltage psu </t>
  </si>
  <si>
    <t>Sliders</t>
  </si>
  <si>
    <t>Laythe</t>
  </si>
  <si>
    <t>steel</t>
  </si>
  <si>
    <t>Hardwood</t>
  </si>
  <si>
    <t>plaster</t>
  </si>
  <si>
    <t>nails</t>
  </si>
  <si>
    <t>Lighting</t>
  </si>
  <si>
    <t>battery</t>
  </si>
  <si>
    <t>None</t>
  </si>
  <si>
    <t>I require a designer</t>
  </si>
  <si>
    <t>aluminium</t>
  </si>
  <si>
    <t>General purpose</t>
  </si>
  <si>
    <t>staples</t>
  </si>
  <si>
    <t>Programmable controller</t>
  </si>
  <si>
    <t>BAM HUB Will offer Workshops and training</t>
  </si>
  <si>
    <t>A simple workshop promotion and booking tool.</t>
  </si>
  <si>
    <t>Ideal 4-6 workshops per week per BAM HUB facility</t>
  </si>
  <si>
    <t>make a silicone mould</t>
  </si>
  <si>
    <t>glue</t>
  </si>
  <si>
    <t>fabric</t>
  </si>
  <si>
    <t>Register your interest in having a BAM HUB Location open near you</t>
  </si>
  <si>
    <t>leather</t>
  </si>
  <si>
    <t>Select your region and see a (thermometer, or something like that) indicating the progress to getting a BAM HUB facility open near you. i.e once 300 registered creatives in your city and 400 jobs completed per month.</t>
  </si>
  <si>
    <t>Once registered creatives can submit a vote express their interest</t>
  </si>
  <si>
    <t>Polyester Resin</t>
  </si>
  <si>
    <t>3 layers of fiberglass</t>
  </si>
  <si>
    <t>Cutting/ joining</t>
  </si>
  <si>
    <t>Final Finish</t>
  </si>
  <si>
    <t>Glue</t>
  </si>
  <si>
    <t>Method to produce Master</t>
  </si>
  <si>
    <t>Lifting Points</t>
  </si>
  <si>
    <t>I would like a mould in cars we want more in the future</t>
  </si>
  <si>
    <t>Plaster filler</t>
  </si>
  <si>
    <t>Expanding foam</t>
  </si>
  <si>
    <t>3D Printed</t>
  </si>
  <si>
    <t>Licenced lifting points</t>
  </si>
  <si>
    <t>Suitable rollers</t>
  </si>
  <si>
    <t>Bare foam</t>
  </si>
  <si>
    <t>foam glue</t>
  </si>
  <si>
    <t>suitable lifting points</t>
  </si>
  <si>
    <t>Sliding pads</t>
  </si>
  <si>
    <t>spray adhesive</t>
  </si>
  <si>
    <t>Wirecutter machine</t>
  </si>
  <si>
    <t>lifting with straps</t>
  </si>
  <si>
    <t>Hand sculpted/carved</t>
  </si>
  <si>
    <t>Material to be used for Master</t>
  </si>
  <si>
    <t>Design/ 3D Model</t>
  </si>
  <si>
    <t>Method to produce final product</t>
  </si>
  <si>
    <t>Flange/shim material</t>
  </si>
  <si>
    <t>Method to support mould frame/jacket</t>
  </si>
  <si>
    <t>Resin product</t>
  </si>
  <si>
    <t>Material for final product</t>
  </si>
  <si>
    <t>Additional processes</t>
  </si>
  <si>
    <t>wood</t>
  </si>
  <si>
    <t>customer is supplying 3d Model</t>
  </si>
  <si>
    <t>Glass over for finished product</t>
  </si>
  <si>
    <t>2 layers of fiberglass</t>
  </si>
  <si>
    <t>Mounting points</t>
  </si>
  <si>
    <t>I will design the 3D model</t>
  </si>
  <si>
    <t>Plasticine</t>
  </si>
  <si>
    <t>Timber</t>
  </si>
  <si>
    <t>Vinyl Ester Resin</t>
  </si>
  <si>
    <t>Make a fiberglass mould</t>
  </si>
  <si>
    <t>Steel</t>
  </si>
  <si>
    <t>Fastcast</t>
  </si>
  <si>
    <t>clay</t>
  </si>
  <si>
    <t>I have reference material for hand sculpt</t>
  </si>
  <si>
    <t>Make other mould</t>
  </si>
  <si>
    <t>fiberglass</t>
  </si>
  <si>
    <t>Polyester Resin Bog</t>
  </si>
  <si>
    <t>plasticine</t>
  </si>
  <si>
    <t>Life cast mould</t>
  </si>
  <si>
    <t>lifecast</t>
  </si>
  <si>
    <t>Master is already available</t>
  </si>
  <si>
    <t>3d printed plastic</t>
  </si>
  <si>
    <t>3d printed resin</t>
  </si>
  <si>
    <t>Sample already exists</t>
  </si>
  <si>
    <t>Aluminium</t>
  </si>
  <si>
    <t>Dropdowns</t>
  </si>
  <si>
    <t>I have a detailed design</t>
  </si>
  <si>
    <t>I can offer a rough outline or description</t>
  </si>
  <si>
    <t>I have a sample/model</t>
  </si>
  <si>
    <t>I require design proofs for my approval and review</t>
  </si>
  <si>
    <t>Very Good</t>
  </si>
  <si>
    <t>High Quality</t>
  </si>
  <si>
    <t>The work needs to be done onsite</t>
  </si>
  <si>
    <t>I can deliver the job to be worked 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</si>
</sst>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quot;$&quot;#,##0"/>
    <numFmt numFmtId="166" formatCode="&quot;$&quot;#,##0.00"/>
  </numFmts>
  <fonts count="16">
    <font>
      <sz val="10.0"/>
      <color rgb="FF000000"/>
      <name val="Arial"/>
    </font>
    <font>
      <color theme="1"/>
      <name val="Arial"/>
    </font>
    <font>
      <b/>
      <sz val="14.0"/>
      <color theme="1"/>
      <name val="Arial"/>
    </font>
    <font>
      <b/>
      <sz val="18.0"/>
      <color theme="1"/>
      <name val="Arial"/>
    </font>
    <font>
      <b/>
      <sz val="12.0"/>
      <color theme="1"/>
      <name val="Arial"/>
    </font>
    <font/>
    <font>
      <b/>
      <color theme="1"/>
      <name val="Arial"/>
    </font>
    <font>
      <b/>
      <u/>
      <color rgb="FF0000FF"/>
    </font>
    <font>
      <b/>
      <color rgb="FF1155CC"/>
      <name val="Arial"/>
    </font>
    <font>
      <b/>
      <u/>
      <sz val="14.0"/>
      <color rgb="FF0000FF"/>
    </font>
    <font>
      <i/>
      <color theme="1"/>
      <name val="Arial"/>
    </font>
    <font>
      <sz val="14.0"/>
      <color rgb="FFFF0000"/>
      <name val="Arial"/>
    </font>
    <font>
      <b/>
      <sz val="14.0"/>
      <color rgb="FFFF0000"/>
      <name val="Arial"/>
    </font>
    <font>
      <u/>
      <color rgb="FF0000FF"/>
    </font>
    <font>
      <color rgb="FF000000"/>
      <name val="Arial"/>
    </font>
    <font>
      <sz val="11.0"/>
      <color rgb="FF000000"/>
      <name val="Inconsolata"/>
    </font>
  </fonts>
  <fills count="10">
    <fill>
      <patternFill patternType="none"/>
    </fill>
    <fill>
      <patternFill patternType="lightGray"/>
    </fill>
    <fill>
      <patternFill patternType="solid">
        <fgColor rgb="FFFFF2CC"/>
        <bgColor rgb="FFFFF2CC"/>
      </patternFill>
    </fill>
    <fill>
      <patternFill patternType="solid">
        <fgColor rgb="FF000000"/>
        <bgColor rgb="FF000000"/>
      </patternFill>
    </fill>
    <fill>
      <patternFill patternType="solid">
        <fgColor rgb="FFD9EAD3"/>
        <bgColor rgb="FFD9EAD3"/>
      </patternFill>
    </fill>
    <fill>
      <patternFill patternType="solid">
        <fgColor rgb="FFEAD1DC"/>
        <bgColor rgb="FFEAD1DC"/>
      </patternFill>
    </fill>
    <fill>
      <patternFill patternType="solid">
        <fgColor rgb="FFF4CCCC"/>
        <bgColor rgb="FFF4CCCC"/>
      </patternFill>
    </fill>
    <fill>
      <patternFill patternType="solid">
        <fgColor rgb="FFCFE2F3"/>
        <bgColor rgb="FFCFE2F3"/>
      </patternFill>
    </fill>
    <fill>
      <patternFill patternType="solid">
        <fgColor rgb="FFC9DAF8"/>
        <bgColor rgb="FFC9DAF8"/>
      </patternFill>
    </fill>
    <fill>
      <patternFill patternType="solid">
        <fgColor rgb="FFFF0000"/>
        <bgColor rgb="FFFF0000"/>
      </patternFill>
    </fill>
  </fills>
  <borders count="8">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2" fontId="1" numFmtId="0" xfId="0" applyFill="1" applyFont="1"/>
    <xf borderId="0" fillId="3" fontId="1" numFmtId="0" xfId="0" applyFill="1" applyFont="1"/>
    <xf borderId="0" fillId="4" fontId="2" numFmtId="0" xfId="0" applyAlignment="1" applyFill="1" applyFont="1">
      <alignment horizontal="center" readingOrder="0"/>
    </xf>
    <xf borderId="0" fillId="2" fontId="3" numFmtId="0" xfId="0" applyAlignment="1" applyFont="1">
      <alignment horizontal="center" readingOrder="0"/>
    </xf>
    <xf borderId="0" fillId="4" fontId="2" numFmtId="0" xfId="0" applyAlignment="1" applyFont="1">
      <alignment readingOrder="0"/>
    </xf>
    <xf borderId="0" fillId="0" fontId="2" numFmtId="0" xfId="0" applyAlignment="1" applyFont="1">
      <alignment readingOrder="0"/>
    </xf>
    <xf borderId="0" fillId="4" fontId="1" numFmtId="0" xfId="0" applyFont="1"/>
    <xf borderId="0" fillId="2" fontId="4" numFmtId="0" xfId="0" applyAlignment="1" applyFont="1">
      <alignment horizontal="center" readingOrder="0"/>
    </xf>
    <xf borderId="0" fillId="2" fontId="2" numFmtId="0" xfId="0" applyAlignment="1" applyFont="1">
      <alignment horizontal="center" readingOrder="0"/>
    </xf>
    <xf borderId="1" fillId="0" fontId="1" numFmtId="0" xfId="0" applyAlignment="1" applyBorder="1" applyFont="1">
      <alignment readingOrder="0"/>
    </xf>
    <xf borderId="0" fillId="2" fontId="4" numFmtId="0" xfId="0" applyAlignment="1" applyFont="1">
      <alignment horizontal="right" readingOrder="0"/>
    </xf>
    <xf borderId="2" fillId="0" fontId="5" numFmtId="0" xfId="0" applyBorder="1" applyFont="1"/>
    <xf borderId="0" fillId="4" fontId="4" numFmtId="0" xfId="0" applyAlignment="1" applyFont="1">
      <alignment horizontal="center" readingOrder="0"/>
    </xf>
    <xf borderId="0" fillId="4" fontId="1" numFmtId="0" xfId="0" applyAlignment="1" applyFont="1">
      <alignment horizontal="center"/>
    </xf>
    <xf borderId="0" fillId="0" fontId="1" numFmtId="0" xfId="0" applyAlignment="1" applyFont="1">
      <alignment readingOrder="0"/>
    </xf>
    <xf borderId="0" fillId="2" fontId="6" numFmtId="0" xfId="0" applyAlignment="1" applyFont="1">
      <alignment horizontal="right" readingOrder="0"/>
    </xf>
    <xf borderId="0" fillId="0" fontId="6" numFmtId="0" xfId="0" applyAlignment="1" applyFont="1">
      <alignment readingOrder="0"/>
    </xf>
    <xf borderId="3" fillId="0" fontId="1" numFmtId="0" xfId="0" applyAlignment="1" applyBorder="1" applyFont="1">
      <alignment readingOrder="0"/>
    </xf>
    <xf borderId="4" fillId="0" fontId="5" numFmtId="0" xfId="0" applyBorder="1" applyFont="1"/>
    <xf borderId="0" fillId="4" fontId="6" numFmtId="0" xfId="0" applyAlignment="1" applyFont="1">
      <alignment horizontal="center" readingOrder="0"/>
    </xf>
    <xf borderId="0" fillId="0" fontId="6" numFmtId="0" xfId="0" applyAlignment="1" applyFont="1">
      <alignment horizontal="center" readingOrder="0"/>
    </xf>
    <xf borderId="0" fillId="4" fontId="6" numFmtId="0" xfId="0" applyAlignment="1" applyFont="1">
      <alignment readingOrder="0"/>
    </xf>
    <xf borderId="0" fillId="2" fontId="1" numFmtId="0" xfId="0" applyAlignment="1" applyFont="1">
      <alignment horizontal="right"/>
    </xf>
    <xf borderId="5" fillId="0" fontId="5" numFmtId="0" xfId="0" applyBorder="1" applyFont="1"/>
    <xf borderId="6" fillId="0" fontId="5" numFmtId="0" xfId="0" applyBorder="1" applyFont="1"/>
    <xf borderId="0" fillId="5" fontId="7" numFmtId="0" xfId="0" applyAlignment="1" applyFill="1" applyFont="1">
      <alignment horizontal="center" readingOrder="0"/>
    </xf>
    <xf borderId="0" fillId="0" fontId="1" numFmtId="0" xfId="0" applyAlignment="1" applyFont="1">
      <alignment horizontal="right"/>
    </xf>
    <xf borderId="0" fillId="4" fontId="1" numFmtId="0" xfId="0" applyAlignment="1" applyFont="1">
      <alignment horizontal="center" readingOrder="0"/>
    </xf>
    <xf borderId="7" fillId="0" fontId="1" numFmtId="0" xfId="0" applyAlignment="1" applyBorder="1" applyFont="1">
      <alignment readingOrder="0"/>
    </xf>
    <xf borderId="0" fillId="4" fontId="8" numFmtId="0" xfId="0" applyAlignment="1" applyFont="1">
      <alignment readingOrder="0"/>
    </xf>
    <xf borderId="0" fillId="0" fontId="1" numFmtId="0" xfId="0" applyAlignment="1" applyFont="1">
      <alignment horizontal="center"/>
    </xf>
    <xf borderId="7" fillId="0" fontId="1" numFmtId="164" xfId="0" applyAlignment="1" applyBorder="1" applyFont="1" applyNumberFormat="1">
      <alignment readingOrder="0"/>
    </xf>
    <xf borderId="0" fillId="0" fontId="6" numFmtId="0" xfId="0" applyAlignment="1" applyFont="1">
      <alignment horizontal="right" readingOrder="0"/>
    </xf>
    <xf borderId="0" fillId="0" fontId="1" numFmtId="0" xfId="0" applyAlignment="1" applyFont="1">
      <alignment horizontal="right" readingOrder="0"/>
    </xf>
    <xf borderId="0" fillId="2" fontId="6" numFmtId="0" xfId="0" applyAlignment="1" applyFont="1">
      <alignment readingOrder="0"/>
    </xf>
    <xf borderId="0" fillId="0" fontId="1" numFmtId="0" xfId="0" applyFont="1"/>
    <xf borderId="0" fillId="0" fontId="1" numFmtId="9" xfId="0" applyAlignment="1" applyFont="1" applyNumberFormat="1">
      <alignment readingOrder="0"/>
    </xf>
    <xf borderId="0" fillId="0" fontId="1" numFmtId="165" xfId="0" applyAlignment="1" applyFont="1" applyNumberFormat="1">
      <alignment readingOrder="0"/>
    </xf>
    <xf borderId="0" fillId="4" fontId="9" numFmtId="0" xfId="0" applyAlignment="1" applyFont="1">
      <alignment horizontal="center" readingOrder="0"/>
    </xf>
    <xf borderId="0" fillId="2" fontId="2" numFmtId="0" xfId="0" applyAlignment="1" applyFont="1">
      <alignment readingOrder="0"/>
    </xf>
    <xf borderId="0" fillId="2" fontId="8" numFmtId="0" xfId="0" applyAlignment="1" applyFont="1">
      <alignment horizontal="right"/>
    </xf>
    <xf borderId="0" fillId="4" fontId="1" numFmtId="0" xfId="0" applyAlignment="1" applyFont="1">
      <alignment readingOrder="0"/>
    </xf>
    <xf borderId="0" fillId="6" fontId="6" numFmtId="0" xfId="0" applyAlignment="1" applyFill="1" applyFont="1">
      <alignment horizontal="center" readingOrder="0"/>
    </xf>
    <xf borderId="0" fillId="7" fontId="6" numFmtId="0" xfId="0" applyAlignment="1" applyFill="1" applyFont="1">
      <alignment readingOrder="0"/>
    </xf>
    <xf borderId="0" fillId="8" fontId="6" numFmtId="0" xfId="0" applyAlignment="1" applyFill="1" applyFont="1">
      <alignment readingOrder="0"/>
    </xf>
    <xf borderId="0" fillId="7" fontId="1" numFmtId="0" xfId="0" applyAlignment="1" applyFont="1">
      <alignment readingOrder="0"/>
    </xf>
    <xf borderId="0" fillId="5" fontId="1" numFmtId="0" xfId="0" applyAlignment="1" applyFont="1">
      <alignment readingOrder="0"/>
    </xf>
    <xf borderId="0" fillId="2" fontId="1" numFmtId="0" xfId="0" applyAlignment="1" applyFont="1">
      <alignment readingOrder="0"/>
    </xf>
    <xf borderId="0" fillId="0" fontId="4" numFmtId="0" xfId="0" applyAlignment="1" applyFont="1">
      <alignment readingOrder="0"/>
    </xf>
    <xf borderId="0" fillId="7" fontId="2" numFmtId="0" xfId="0" applyAlignment="1" applyFont="1">
      <alignment horizontal="center" readingOrder="0"/>
    </xf>
    <xf borderId="0" fillId="7" fontId="1" numFmtId="0" xfId="0" applyFont="1"/>
    <xf borderId="0" fillId="7" fontId="4" numFmtId="0" xfId="0" applyAlignment="1" applyFont="1">
      <alignment horizontal="right" readingOrder="0"/>
    </xf>
    <xf borderId="0" fillId="0" fontId="10" numFmtId="0" xfId="0" applyFont="1"/>
    <xf borderId="0" fillId="0" fontId="3" numFmtId="0" xfId="0" applyAlignment="1" applyFont="1">
      <alignment horizontal="center" readingOrder="0"/>
    </xf>
    <xf borderId="0" fillId="0" fontId="3" numFmtId="0" xfId="0" applyAlignment="1" applyFont="1">
      <alignment horizontal="center"/>
    </xf>
    <xf borderId="0" fillId="0" fontId="11" numFmtId="0" xfId="0" applyFont="1"/>
    <xf borderId="0" fillId="7" fontId="10" numFmtId="0" xfId="0" applyAlignment="1" applyFont="1">
      <alignment readingOrder="0"/>
    </xf>
    <xf borderId="0" fillId="0" fontId="12" numFmtId="0" xfId="0" applyAlignment="1" applyFont="1">
      <alignment horizontal="center" readingOrder="0"/>
    </xf>
    <xf borderId="0" fillId="0" fontId="10" numFmtId="0" xfId="0" applyAlignment="1" applyFont="1">
      <alignment readingOrder="0"/>
    </xf>
    <xf borderId="0" fillId="7" fontId="10" numFmtId="0" xfId="0" applyFont="1"/>
    <xf borderId="0" fillId="7" fontId="10" numFmtId="166" xfId="0" applyAlignment="1" applyFont="1" applyNumberFormat="1">
      <alignment readingOrder="0"/>
    </xf>
    <xf borderId="0" fillId="7" fontId="10" numFmtId="166" xfId="0" applyFont="1" applyNumberFormat="1"/>
    <xf borderId="0" fillId="3" fontId="10" numFmtId="0" xfId="0" applyFont="1"/>
    <xf borderId="0" fillId="0" fontId="1" numFmtId="166" xfId="0" applyAlignment="1" applyFont="1" applyNumberFormat="1">
      <alignment readingOrder="0"/>
    </xf>
    <xf borderId="0" fillId="0" fontId="1" numFmtId="166" xfId="0" applyFont="1" applyNumberFormat="1"/>
    <xf borderId="0" fillId="7" fontId="1" numFmtId="166" xfId="0" applyFont="1" applyNumberFormat="1"/>
    <xf borderId="0" fillId="0" fontId="13" numFmtId="0" xfId="0" applyAlignment="1" applyFont="1">
      <alignment readingOrder="0"/>
    </xf>
    <xf borderId="0" fillId="9" fontId="14" numFmtId="0" xfId="0" applyFill="1" applyFont="1"/>
    <xf borderId="0" fillId="9" fontId="1" numFmtId="0" xfId="0" applyFont="1"/>
    <xf borderId="0" fillId="9" fontId="1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artstation.com/recruitment"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21.43"/>
    <col customWidth="1" min="3" max="3" width="28.71"/>
    <col customWidth="1" min="4" max="4" width="30.0"/>
    <col customWidth="1" min="5" max="5" width="19.29"/>
    <col customWidth="1" min="6" max="6" width="23.29"/>
    <col customWidth="1" min="7" max="8" width="21.71"/>
    <col customWidth="1" min="9" max="9" width="20.71"/>
  </cols>
  <sheetData>
    <row r="3">
      <c r="D3" s="3" t="s">
        <v>0</v>
      </c>
    </row>
    <row r="6">
      <c r="C6" s="5" t="s">
        <v>3</v>
      </c>
      <c r="H6" s="5" t="s">
        <v>5</v>
      </c>
    </row>
    <row r="7">
      <c r="C7" s="7"/>
    </row>
    <row r="8">
      <c r="B8" s="13" t="s">
        <v>6</v>
      </c>
      <c r="C8" s="14"/>
      <c r="D8" s="13" t="s">
        <v>10</v>
      </c>
      <c r="H8" s="13" t="s">
        <v>11</v>
      </c>
    </row>
    <row r="9">
      <c r="A9" s="16" t="s">
        <v>12</v>
      </c>
      <c r="C9" s="7"/>
      <c r="E9" s="17"/>
      <c r="G9" s="20" t="s">
        <v>19</v>
      </c>
      <c r="H9" s="20" t="s">
        <v>21</v>
      </c>
      <c r="I9" s="26" t="s">
        <v>23</v>
      </c>
    </row>
    <row r="10">
      <c r="A10" s="27"/>
      <c r="B10" s="21" t="s">
        <v>39</v>
      </c>
      <c r="C10" s="28" t="s">
        <v>40</v>
      </c>
      <c r="D10" s="21" t="s">
        <v>39</v>
      </c>
      <c r="F10" s="17" t="s">
        <v>41</v>
      </c>
    </row>
    <row r="11">
      <c r="A11" s="16" t="s">
        <v>42</v>
      </c>
      <c r="B11" s="31"/>
      <c r="C11" s="14"/>
      <c r="D11" s="31"/>
      <c r="E11" s="17"/>
      <c r="F11" s="33" t="s">
        <v>52</v>
      </c>
      <c r="G11" s="34" t="s">
        <v>55</v>
      </c>
      <c r="H11" s="34" t="s">
        <v>55</v>
      </c>
    </row>
    <row r="12">
      <c r="B12" s="21" t="s">
        <v>20</v>
      </c>
      <c r="C12" s="14"/>
      <c r="D12" s="21" t="s">
        <v>20</v>
      </c>
      <c r="F12" s="33" t="s">
        <v>65</v>
      </c>
    </row>
    <row r="13">
      <c r="B13" s="31"/>
      <c r="C13" s="28" t="s">
        <v>66</v>
      </c>
      <c r="D13" s="31"/>
      <c r="F13" s="33" t="s">
        <v>67</v>
      </c>
    </row>
    <row r="14">
      <c r="B14" s="31"/>
      <c r="C14" s="28" t="s">
        <v>70</v>
      </c>
      <c r="D14" s="31"/>
      <c r="F14" s="27"/>
    </row>
    <row r="15">
      <c r="B15" s="31"/>
      <c r="C15" s="28" t="s">
        <v>73</v>
      </c>
      <c r="D15" s="31"/>
      <c r="F15" s="17" t="s">
        <v>74</v>
      </c>
    </row>
    <row r="16">
      <c r="B16" s="21" t="s">
        <v>50</v>
      </c>
      <c r="C16" s="14"/>
      <c r="D16" s="21" t="s">
        <v>50</v>
      </c>
    </row>
    <row r="17">
      <c r="B17" s="31"/>
      <c r="C17" s="28" t="s">
        <v>80</v>
      </c>
      <c r="D17" s="31"/>
      <c r="G17" s="21" t="s">
        <v>20</v>
      </c>
      <c r="H17" s="21" t="s">
        <v>20</v>
      </c>
    </row>
    <row r="18">
      <c r="B18" s="31"/>
      <c r="C18" s="28" t="s">
        <v>83</v>
      </c>
      <c r="D18" s="31"/>
      <c r="G18" s="21" t="s">
        <v>50</v>
      </c>
      <c r="H18" s="21" t="s">
        <v>50</v>
      </c>
    </row>
    <row r="19">
      <c r="B19" s="31"/>
      <c r="C19" s="28" t="s">
        <v>87</v>
      </c>
      <c r="D19" s="31"/>
      <c r="G19" s="21" t="s">
        <v>88</v>
      </c>
      <c r="H19" s="21" t="s">
        <v>88</v>
      </c>
    </row>
    <row r="20">
      <c r="B20" s="31"/>
      <c r="C20" s="28" t="s">
        <v>89</v>
      </c>
      <c r="D20" s="31"/>
      <c r="G20" s="21" t="s">
        <v>92</v>
      </c>
      <c r="H20" s="21" t="s">
        <v>92</v>
      </c>
    </row>
    <row r="21">
      <c r="B21" s="21"/>
      <c r="C21" s="28" t="s">
        <v>94</v>
      </c>
      <c r="D21" s="21"/>
      <c r="G21" s="21" t="s">
        <v>96</v>
      </c>
      <c r="H21" s="21" t="s">
        <v>96</v>
      </c>
    </row>
    <row r="22">
      <c r="B22" s="21"/>
      <c r="C22" s="28" t="s">
        <v>99</v>
      </c>
      <c r="D22" s="21"/>
      <c r="G22" s="21" t="s">
        <v>101</v>
      </c>
      <c r="H22" s="21" t="s">
        <v>101</v>
      </c>
    </row>
    <row r="23">
      <c r="B23" s="21" t="s">
        <v>88</v>
      </c>
      <c r="C23" s="14"/>
      <c r="D23" s="21" t="s">
        <v>88</v>
      </c>
      <c r="G23" s="21" t="s">
        <v>82</v>
      </c>
      <c r="H23" s="21" t="s">
        <v>82</v>
      </c>
    </row>
    <row r="24">
      <c r="B24" s="31"/>
      <c r="C24" s="28" t="s">
        <v>103</v>
      </c>
      <c r="D24" s="31"/>
      <c r="G24" s="21" t="s">
        <v>105</v>
      </c>
      <c r="H24" s="21" t="s">
        <v>105</v>
      </c>
    </row>
    <row r="25">
      <c r="B25" s="31"/>
      <c r="C25" s="28" t="s">
        <v>106</v>
      </c>
      <c r="D25" s="31"/>
      <c r="G25" s="21" t="s">
        <v>108</v>
      </c>
      <c r="H25" s="21" t="s">
        <v>108</v>
      </c>
    </row>
    <row r="26">
      <c r="B26" s="21" t="s">
        <v>92</v>
      </c>
      <c r="C26" s="14"/>
      <c r="D26" s="21" t="s">
        <v>92</v>
      </c>
      <c r="G26" s="21" t="s">
        <v>110</v>
      </c>
      <c r="H26" s="21" t="s">
        <v>110</v>
      </c>
    </row>
    <row r="27">
      <c r="B27" s="31"/>
      <c r="C27" s="28" t="s">
        <v>112</v>
      </c>
      <c r="D27" s="31"/>
      <c r="G27" s="21" t="s">
        <v>115</v>
      </c>
      <c r="H27" s="21" t="s">
        <v>115</v>
      </c>
    </row>
    <row r="28">
      <c r="B28" s="31"/>
      <c r="C28" s="28" t="s">
        <v>109</v>
      </c>
      <c r="D28" s="31"/>
      <c r="G28" s="21" t="s">
        <v>118</v>
      </c>
      <c r="H28" s="21" t="s">
        <v>118</v>
      </c>
    </row>
    <row r="29">
      <c r="B29" s="21" t="s">
        <v>96</v>
      </c>
      <c r="C29" s="14"/>
      <c r="D29" s="21" t="s">
        <v>96</v>
      </c>
      <c r="G29" s="21" t="s">
        <v>120</v>
      </c>
      <c r="H29" s="21" t="s">
        <v>120</v>
      </c>
    </row>
    <row r="30">
      <c r="B30" s="21" t="s">
        <v>101</v>
      </c>
      <c r="C30" s="14"/>
      <c r="D30" s="21" t="s">
        <v>101</v>
      </c>
      <c r="G30" s="21" t="s">
        <v>122</v>
      </c>
      <c r="H30" s="21" t="s">
        <v>122</v>
      </c>
    </row>
    <row r="31">
      <c r="B31" s="31"/>
      <c r="C31" s="28" t="s">
        <v>66</v>
      </c>
      <c r="D31" s="31"/>
      <c r="G31" s="21" t="s">
        <v>125</v>
      </c>
      <c r="H31" s="21" t="s">
        <v>125</v>
      </c>
    </row>
    <row r="32">
      <c r="B32" s="31"/>
      <c r="C32" s="28" t="s">
        <v>126</v>
      </c>
      <c r="D32" s="31"/>
      <c r="G32" s="21" t="s">
        <v>127</v>
      </c>
      <c r="H32" s="21" t="s">
        <v>127</v>
      </c>
    </row>
    <row r="33">
      <c r="B33" s="21" t="s">
        <v>82</v>
      </c>
      <c r="C33" s="14"/>
      <c r="D33" s="21" t="s">
        <v>82</v>
      </c>
      <c r="G33" s="21" t="s">
        <v>128</v>
      </c>
      <c r="H33" s="21" t="s">
        <v>128</v>
      </c>
    </row>
    <row r="34">
      <c r="B34" s="21" t="s">
        <v>105</v>
      </c>
      <c r="C34" s="14"/>
      <c r="D34" s="21" t="s">
        <v>105</v>
      </c>
      <c r="G34" s="21" t="s">
        <v>131</v>
      </c>
      <c r="H34" s="21" t="s">
        <v>131</v>
      </c>
    </row>
    <row r="35">
      <c r="B35" s="21" t="s">
        <v>108</v>
      </c>
      <c r="C35" s="14"/>
      <c r="D35" s="21" t="s">
        <v>108</v>
      </c>
    </row>
    <row r="36">
      <c r="B36" s="31"/>
      <c r="C36" s="28" t="s">
        <v>103</v>
      </c>
      <c r="D36" s="31"/>
      <c r="F36" s="33" t="s">
        <v>27</v>
      </c>
      <c r="G36" s="7"/>
      <c r="H36" s="7"/>
    </row>
    <row r="37">
      <c r="B37" s="31"/>
      <c r="C37" s="28" t="s">
        <v>132</v>
      </c>
      <c r="D37" s="31"/>
      <c r="F37" s="33" t="s">
        <v>32</v>
      </c>
      <c r="G37" s="7"/>
      <c r="H37" s="7"/>
    </row>
    <row r="38">
      <c r="B38" s="21" t="s">
        <v>110</v>
      </c>
      <c r="C38" s="14"/>
      <c r="D38" s="21" t="s">
        <v>110</v>
      </c>
      <c r="F38" s="33" t="s">
        <v>43</v>
      </c>
      <c r="G38" s="7"/>
      <c r="H38" s="7"/>
    </row>
    <row r="39">
      <c r="B39" s="21" t="s">
        <v>115</v>
      </c>
      <c r="C39" s="14"/>
      <c r="D39" s="21" t="s">
        <v>115</v>
      </c>
    </row>
    <row r="40">
      <c r="B40" s="21" t="s">
        <v>118</v>
      </c>
      <c r="C40" s="14"/>
      <c r="D40" s="21" t="s">
        <v>118</v>
      </c>
      <c r="G40" s="39" t="s">
        <v>137</v>
      </c>
    </row>
    <row r="41">
      <c r="B41" s="31"/>
      <c r="C41" s="28" t="s">
        <v>140</v>
      </c>
      <c r="D41" s="31"/>
    </row>
    <row r="42">
      <c r="B42" s="31"/>
      <c r="C42" s="28" t="s">
        <v>141</v>
      </c>
      <c r="D42" s="31"/>
    </row>
    <row r="43">
      <c r="B43" s="21" t="s">
        <v>120</v>
      </c>
      <c r="C43" s="14"/>
      <c r="D43" s="21" t="s">
        <v>120</v>
      </c>
    </row>
    <row r="44">
      <c r="B44" s="21" t="s">
        <v>122</v>
      </c>
      <c r="C44" s="14"/>
      <c r="D44" s="21" t="s">
        <v>122</v>
      </c>
    </row>
    <row r="45">
      <c r="B45" s="31"/>
      <c r="C45" s="28" t="s">
        <v>143</v>
      </c>
      <c r="D45" s="31"/>
    </row>
    <row r="46">
      <c r="B46" s="31"/>
      <c r="C46" s="28" t="s">
        <v>145</v>
      </c>
      <c r="D46" s="31"/>
    </row>
    <row r="47">
      <c r="B47" s="31"/>
      <c r="C47" s="28" t="s">
        <v>147</v>
      </c>
      <c r="D47" s="31"/>
    </row>
    <row r="48">
      <c r="B48" s="31"/>
      <c r="C48" s="28" t="s">
        <v>148</v>
      </c>
      <c r="D48" s="31"/>
    </row>
    <row r="49">
      <c r="B49" s="21" t="s">
        <v>125</v>
      </c>
      <c r="C49" s="14"/>
      <c r="D49" s="21" t="s">
        <v>125</v>
      </c>
    </row>
    <row r="50">
      <c r="B50" s="21" t="s">
        <v>127</v>
      </c>
      <c r="C50" s="14"/>
      <c r="D50" s="21" t="s">
        <v>127</v>
      </c>
    </row>
    <row r="51">
      <c r="B51" s="21" t="s">
        <v>128</v>
      </c>
      <c r="C51" s="14"/>
      <c r="D51" s="21" t="s">
        <v>128</v>
      </c>
    </row>
    <row r="52">
      <c r="B52" s="21" t="s">
        <v>131</v>
      </c>
      <c r="C52" s="14"/>
      <c r="D52" s="21" t="s">
        <v>131</v>
      </c>
    </row>
    <row r="53">
      <c r="C53" s="14"/>
    </row>
    <row r="56">
      <c r="C56" s="39" t="s">
        <v>152</v>
      </c>
    </row>
  </sheetData>
  <customSheetViews>
    <customSheetView guid="{07465091-F370-4815-82D7-5DC4C18BC027}" filter="1" showAutoFilter="1">
      <autoFilter ref="$H$17:$H$34"/>
    </customSheetView>
  </customSheetViews>
  <mergeCells count="3">
    <mergeCell ref="D3:F3"/>
    <mergeCell ref="G40:H40"/>
    <mergeCell ref="C53:C55"/>
  </mergeCells>
  <hyperlinks>
    <hyperlink display="BAM Managed Project" location="Managed Projects!A1" ref="I9"/>
    <hyperlink display="Submit Job" location="Job Sheet!A1" ref="G40"/>
    <hyperlink display="View Clients Profile" location="Creative Profiles!A1" ref="C56"/>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B2" s="17" t="s">
        <v>292</v>
      </c>
    </row>
    <row r="4">
      <c r="B4" s="15" t="s">
        <v>294</v>
      </c>
    </row>
    <row r="5">
      <c r="B5" s="15" t="s">
        <v>295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9.0"/>
    <col customWidth="1" min="3" max="3" width="36.14"/>
    <col customWidth="1" min="4" max="4" width="57.86"/>
    <col customWidth="1" min="5" max="5" width="16.86"/>
    <col customWidth="1" min="13" max="13" width="24.43"/>
    <col customWidth="1" min="14" max="14" width="29.57"/>
    <col customWidth="1" min="15" max="16" width="55.0"/>
    <col customWidth="1" min="17" max="17" width="46.29"/>
    <col customWidth="1" min="18" max="18" width="9.86"/>
  </cols>
  <sheetData>
    <row r="1">
      <c r="B1" s="1"/>
      <c r="C1" s="1"/>
      <c r="D1" s="1"/>
      <c r="E1" s="1"/>
      <c r="K1" s="2"/>
    </row>
    <row r="2">
      <c r="B2" s="1"/>
      <c r="C2" s="1"/>
      <c r="D2" s="1"/>
      <c r="E2" s="1"/>
      <c r="K2" s="2"/>
    </row>
    <row r="3">
      <c r="B3" s="8" t="s">
        <v>1</v>
      </c>
      <c r="C3" s="10" t="s">
        <v>8</v>
      </c>
      <c r="D3" s="12"/>
      <c r="E3" s="1"/>
      <c r="K3" s="2"/>
    </row>
    <row r="4">
      <c r="B4" s="1"/>
      <c r="C4" s="1"/>
      <c r="D4" s="1"/>
      <c r="E4" s="1"/>
      <c r="K4" s="2"/>
      <c r="M4" s="15" t="s">
        <v>9</v>
      </c>
      <c r="N4" s="15" t="s">
        <v>13</v>
      </c>
      <c r="O4" s="15" t="s">
        <v>14</v>
      </c>
      <c r="P4" s="15" t="s">
        <v>15</v>
      </c>
      <c r="Q4" s="15" t="s">
        <v>16</v>
      </c>
    </row>
    <row r="5">
      <c r="B5" s="8" t="s">
        <v>17</v>
      </c>
      <c r="C5" s="18" t="s">
        <v>18</v>
      </c>
      <c r="D5" s="19"/>
      <c r="E5" s="1"/>
      <c r="K5" s="2"/>
      <c r="M5" s="21" t="s">
        <v>20</v>
      </c>
      <c r="N5" s="22" t="s">
        <v>22</v>
      </c>
      <c r="O5" s="22" t="s">
        <v>24</v>
      </c>
      <c r="P5" s="22" t="s">
        <v>25</v>
      </c>
      <c r="Q5" s="22" t="s">
        <v>26</v>
      </c>
    </row>
    <row r="6">
      <c r="B6" s="1"/>
      <c r="C6" s="24"/>
      <c r="D6" s="25"/>
      <c r="E6" s="1"/>
      <c r="K6" s="2"/>
      <c r="L6" s="15" t="s">
        <v>27</v>
      </c>
      <c r="N6" s="15" t="s">
        <v>28</v>
      </c>
      <c r="O6" s="15" t="s">
        <v>29</v>
      </c>
      <c r="P6" s="15" t="s">
        <v>30</v>
      </c>
      <c r="Q6" s="15" t="s">
        <v>31</v>
      </c>
    </row>
    <row r="7">
      <c r="B7" s="1"/>
      <c r="C7" s="1"/>
      <c r="D7" s="1"/>
      <c r="E7" s="1"/>
      <c r="K7" s="2"/>
      <c r="L7" s="15" t="s">
        <v>32</v>
      </c>
      <c r="N7" s="15" t="s">
        <v>33</v>
      </c>
      <c r="O7" s="15" t="s">
        <v>34</v>
      </c>
      <c r="P7" s="15" t="s">
        <v>35</v>
      </c>
      <c r="Q7" s="15" t="s">
        <v>36</v>
      </c>
    </row>
    <row r="8">
      <c r="B8" s="8" t="s">
        <v>38</v>
      </c>
      <c r="C8" s="30" t="s">
        <v>20</v>
      </c>
      <c r="D8" s="1"/>
      <c r="E8" s="1"/>
      <c r="K8" s="2"/>
      <c r="L8" s="15" t="s">
        <v>43</v>
      </c>
      <c r="N8" s="15" t="s">
        <v>45</v>
      </c>
      <c r="O8" s="15" t="s">
        <v>46</v>
      </c>
      <c r="P8" s="15" t="s">
        <v>47</v>
      </c>
      <c r="Q8" s="15" t="s">
        <v>49</v>
      </c>
    </row>
    <row r="9">
      <c r="B9" s="1"/>
      <c r="C9" s="30" t="s">
        <v>50</v>
      </c>
      <c r="D9" s="35" t="s">
        <v>51</v>
      </c>
      <c r="E9" s="1"/>
      <c r="K9" s="2"/>
      <c r="L9" s="15" t="s">
        <v>68</v>
      </c>
      <c r="N9" s="15" t="s">
        <v>69</v>
      </c>
      <c r="O9" s="15" t="s">
        <v>71</v>
      </c>
      <c r="Q9" s="15" t="s">
        <v>72</v>
      </c>
    </row>
    <row r="10">
      <c r="B10" s="1"/>
      <c r="C10" s="30" t="s">
        <v>82</v>
      </c>
      <c r="D10" s="1"/>
      <c r="E10" s="1"/>
      <c r="K10" s="2"/>
      <c r="L10" s="15" t="s">
        <v>84</v>
      </c>
      <c r="N10" s="15" t="s">
        <v>85</v>
      </c>
      <c r="O10" s="15" t="s">
        <v>86</v>
      </c>
    </row>
    <row r="11">
      <c r="B11" s="1"/>
      <c r="C11" s="1"/>
      <c r="D11" s="1"/>
      <c r="E11" s="1"/>
      <c r="K11" s="2"/>
      <c r="L11" s="15" t="s">
        <v>90</v>
      </c>
      <c r="N11" s="15" t="s">
        <v>91</v>
      </c>
    </row>
    <row r="12">
      <c r="B12" s="8" t="s">
        <v>37</v>
      </c>
      <c r="C12" s="29">
        <v>2.0</v>
      </c>
      <c r="D12" s="1"/>
      <c r="E12" s="1"/>
      <c r="K12" s="2"/>
      <c r="L12" s="15" t="s">
        <v>95</v>
      </c>
      <c r="N12" s="15" t="s">
        <v>97</v>
      </c>
    </row>
    <row r="13">
      <c r="B13" s="1"/>
      <c r="C13" s="1"/>
      <c r="D13" s="1"/>
      <c r="E13" s="1"/>
      <c r="K13" s="2"/>
      <c r="L13" s="15" t="s">
        <v>98</v>
      </c>
      <c r="N13" s="15" t="s">
        <v>100</v>
      </c>
    </row>
    <row r="14">
      <c r="B14" s="8" t="s">
        <v>44</v>
      </c>
      <c r="C14" s="32" t="s">
        <v>48</v>
      </c>
      <c r="D14" s="1"/>
      <c r="E14" s="1"/>
      <c r="K14" s="2"/>
      <c r="L14" s="15" t="s">
        <v>102</v>
      </c>
      <c r="N14" s="15" t="s">
        <v>104</v>
      </c>
    </row>
    <row r="15">
      <c r="B15" s="1"/>
      <c r="C15" s="1"/>
      <c r="D15" s="1"/>
      <c r="E15" s="1"/>
      <c r="K15" s="2"/>
      <c r="L15" s="15" t="s">
        <v>107</v>
      </c>
      <c r="N15" s="15" t="s">
        <v>109</v>
      </c>
    </row>
    <row r="16">
      <c r="B16" s="8" t="s">
        <v>61</v>
      </c>
      <c r="C16" s="1"/>
      <c r="D16" s="1"/>
      <c r="E16" s="1"/>
      <c r="K16" s="2"/>
      <c r="M16" s="21" t="s">
        <v>50</v>
      </c>
      <c r="N16" s="22" t="s">
        <v>111</v>
      </c>
      <c r="O16" s="22" t="s">
        <v>113</v>
      </c>
      <c r="P16" s="22" t="s">
        <v>114</v>
      </c>
      <c r="Q16" s="22" t="s">
        <v>116</v>
      </c>
    </row>
    <row r="17">
      <c r="B17" s="1"/>
      <c r="C17" s="35" t="s">
        <v>64</v>
      </c>
      <c r="D17" s="29" t="s">
        <v>117</v>
      </c>
      <c r="E17" s="1"/>
      <c r="K17" s="2"/>
      <c r="L17" s="15" t="s">
        <v>27</v>
      </c>
      <c r="N17" s="15" t="s">
        <v>80</v>
      </c>
      <c r="O17" s="15" t="s">
        <v>119</v>
      </c>
      <c r="P17" s="15" t="s">
        <v>121</v>
      </c>
      <c r="Q17" s="15" t="s">
        <v>116</v>
      </c>
    </row>
    <row r="18">
      <c r="B18" s="1"/>
      <c r="C18" s="35" t="s">
        <v>81</v>
      </c>
      <c r="D18" s="29" t="s">
        <v>123</v>
      </c>
      <c r="E18" s="1"/>
      <c r="G18" s="37"/>
      <c r="K18" s="2"/>
      <c r="L18" s="15" t="s">
        <v>32</v>
      </c>
      <c r="N18" s="15" t="s">
        <v>83</v>
      </c>
      <c r="O18" s="15" t="s">
        <v>129</v>
      </c>
      <c r="P18" s="15" t="s">
        <v>130</v>
      </c>
      <c r="Q18" s="15" t="s">
        <v>116</v>
      </c>
    </row>
    <row r="19">
      <c r="B19" s="1"/>
      <c r="C19" s="35" t="s">
        <v>93</v>
      </c>
      <c r="D19" s="29" t="s">
        <v>133</v>
      </c>
      <c r="E19" s="1"/>
      <c r="G19" s="38"/>
      <c r="K19" s="2"/>
      <c r="L19" s="15" t="s">
        <v>43</v>
      </c>
      <c r="N19" s="15" t="s">
        <v>87</v>
      </c>
      <c r="O19" s="15" t="s">
        <v>135</v>
      </c>
      <c r="P19" s="15" t="s">
        <v>136</v>
      </c>
      <c r="Q19" s="15" t="s">
        <v>116</v>
      </c>
    </row>
    <row r="20">
      <c r="B20" s="1"/>
      <c r="C20" s="35" t="s">
        <v>124</v>
      </c>
      <c r="D20" s="29" t="s">
        <v>138</v>
      </c>
      <c r="E20" s="1"/>
      <c r="K20" s="2"/>
      <c r="L20" s="15" t="s">
        <v>68</v>
      </c>
      <c r="N20" s="15" t="s">
        <v>89</v>
      </c>
      <c r="O20" s="15" t="s">
        <v>139</v>
      </c>
    </row>
    <row r="21">
      <c r="B21" s="1"/>
      <c r="C21" s="35" t="s">
        <v>134</v>
      </c>
      <c r="D21" s="29" t="s">
        <v>142</v>
      </c>
      <c r="E21" s="1"/>
      <c r="K21" s="2"/>
      <c r="L21" s="15" t="s">
        <v>84</v>
      </c>
      <c r="N21" s="15" t="s">
        <v>94</v>
      </c>
      <c r="O21" s="15" t="s">
        <v>144</v>
      </c>
    </row>
    <row r="22">
      <c r="B22" s="1"/>
      <c r="C22" s="35" t="s">
        <v>146</v>
      </c>
      <c r="D22" s="29" t="s">
        <v>149</v>
      </c>
      <c r="E22" s="1"/>
      <c r="G22" s="37"/>
      <c r="K22" s="2"/>
      <c r="L22" s="15" t="s">
        <v>90</v>
      </c>
      <c r="N22" s="15" t="s">
        <v>99</v>
      </c>
      <c r="O22" s="15" t="s">
        <v>150</v>
      </c>
    </row>
    <row r="23">
      <c r="B23" s="1"/>
      <c r="C23" s="1"/>
      <c r="D23" s="1"/>
      <c r="E23" s="1"/>
      <c r="K23" s="2"/>
      <c r="L23" s="15" t="s">
        <v>95</v>
      </c>
      <c r="N23" s="15" t="s">
        <v>151</v>
      </c>
      <c r="O23" s="15" t="s">
        <v>153</v>
      </c>
    </row>
    <row r="24">
      <c r="B24" s="1"/>
      <c r="C24" s="1"/>
      <c r="D24" s="1"/>
      <c r="E24" s="1"/>
      <c r="K24" s="2"/>
      <c r="L24" s="15" t="s">
        <v>98</v>
      </c>
    </row>
    <row r="25">
      <c r="B25" s="1"/>
      <c r="C25" s="1"/>
      <c r="D25" s="1"/>
      <c r="E25" s="1"/>
      <c r="K25" s="2"/>
      <c r="L25" s="15" t="s">
        <v>102</v>
      </c>
    </row>
    <row r="26">
      <c r="B26" s="1"/>
      <c r="C26" s="40" t="s">
        <v>154</v>
      </c>
      <c r="D26" s="1"/>
      <c r="E26" s="1"/>
      <c r="K26" s="2"/>
      <c r="L26" s="15" t="s">
        <v>107</v>
      </c>
    </row>
    <row r="27">
      <c r="B27" s="1"/>
      <c r="C27" s="41" t="str">
        <f>C8</f>
        <v>Prop Maker</v>
      </c>
      <c r="D27" s="1"/>
      <c r="E27" s="1"/>
      <c r="K27" s="2"/>
      <c r="M27" s="21" t="s">
        <v>88</v>
      </c>
      <c r="N27" s="22" t="s">
        <v>155</v>
      </c>
      <c r="O27" s="22" t="s">
        <v>156</v>
      </c>
      <c r="P27" s="22" t="s">
        <v>157</v>
      </c>
      <c r="Q27" s="22" t="s">
        <v>146</v>
      </c>
    </row>
    <row r="28">
      <c r="B28" s="1"/>
      <c r="C28" s="35" t="str">
        <f>VLOOKUP($C$27, M5:W230, 2,FALSE())</f>
        <v>Required finished material</v>
      </c>
      <c r="D28" s="42" t="s">
        <v>45</v>
      </c>
      <c r="E28" s="1"/>
      <c r="K28" s="2"/>
      <c r="L28" s="15" t="s">
        <v>27</v>
      </c>
      <c r="N28" s="15" t="s">
        <v>158</v>
      </c>
      <c r="O28" s="15" t="s">
        <v>159</v>
      </c>
      <c r="P28" s="15" t="s">
        <v>160</v>
      </c>
      <c r="Q28" s="15" t="s">
        <v>161</v>
      </c>
    </row>
    <row r="29">
      <c r="B29" s="1"/>
      <c r="C29" s="35" t="str">
        <f>VLOOKUP($C$27, M5:W230, 3,FALSE())</f>
        <v>Mobility</v>
      </c>
      <c r="D29" s="42" t="s">
        <v>34</v>
      </c>
      <c r="E29" s="1"/>
      <c r="K29" s="2"/>
      <c r="L29" s="15" t="s">
        <v>32</v>
      </c>
      <c r="N29" s="15" t="s">
        <v>129</v>
      </c>
      <c r="O29" s="15" t="s">
        <v>162</v>
      </c>
      <c r="P29" s="15" t="s">
        <v>45</v>
      </c>
      <c r="Q29" s="15" t="s">
        <v>163</v>
      </c>
    </row>
    <row r="30">
      <c r="B30" s="1"/>
      <c r="C30" s="35" t="str">
        <f>VLOOKUP($C$27, M5:W230, 4,FALSE())</f>
        <v>Durability</v>
      </c>
      <c r="D30" s="42" t="s">
        <v>35</v>
      </c>
      <c r="E30" s="1"/>
      <c r="K30" s="2"/>
      <c r="L30" s="15" t="s">
        <v>43</v>
      </c>
      <c r="N30" s="15" t="s">
        <v>135</v>
      </c>
      <c r="O30" s="15" t="s">
        <v>164</v>
      </c>
      <c r="P30" s="15" t="s">
        <v>28</v>
      </c>
      <c r="Q30" s="15" t="s">
        <v>149</v>
      </c>
    </row>
    <row r="31">
      <c r="B31" s="1"/>
      <c r="C31" s="35" t="str">
        <f>VLOOKUP($C$27, M5:W230, 5,FALSE())</f>
        <v>Do you require a mould?</v>
      </c>
      <c r="D31" s="42" t="s">
        <v>36</v>
      </c>
      <c r="E31" s="1"/>
      <c r="K31" s="2"/>
      <c r="L31" s="15" t="s">
        <v>68</v>
      </c>
      <c r="N31" s="15" t="s">
        <v>139</v>
      </c>
      <c r="O31" s="15" t="s">
        <v>165</v>
      </c>
      <c r="P31" s="15" t="s">
        <v>91</v>
      </c>
      <c r="Q31" s="15" t="s">
        <v>166</v>
      </c>
    </row>
    <row r="32">
      <c r="B32" s="1"/>
      <c r="C32" s="35"/>
      <c r="D32" s="1"/>
      <c r="E32" s="1"/>
      <c r="K32" s="2"/>
      <c r="L32" s="15" t="s">
        <v>84</v>
      </c>
      <c r="N32" s="15" t="s">
        <v>144</v>
      </c>
      <c r="P32" s="15" t="s">
        <v>69</v>
      </c>
    </row>
    <row r="33">
      <c r="B33" s="1"/>
      <c r="C33" s="41" t="str">
        <f>C9</f>
        <v>Artist</v>
      </c>
      <c r="D33" s="1"/>
      <c r="E33" s="1"/>
      <c r="K33" s="2"/>
      <c r="L33" s="15" t="s">
        <v>90</v>
      </c>
      <c r="N33" s="15" t="s">
        <v>171</v>
      </c>
      <c r="P33" s="15" t="s">
        <v>172</v>
      </c>
    </row>
    <row r="34">
      <c r="B34" s="1"/>
      <c r="C34" s="35" t="str">
        <f>VLOOKUP($C$33, M5:W230, 2,FALSE())</f>
        <v>What Style</v>
      </c>
      <c r="D34" s="42" t="s">
        <v>80</v>
      </c>
      <c r="E34" s="1"/>
      <c r="K34" s="2"/>
      <c r="L34" s="15" t="s">
        <v>95</v>
      </c>
      <c r="N34" s="15" t="s">
        <v>174</v>
      </c>
      <c r="P34" s="15" t="s">
        <v>175</v>
      </c>
    </row>
    <row r="35">
      <c r="B35" s="1"/>
      <c r="C35" s="35" t="str">
        <f>VLOOKUP($C$33, M5:W230, 3,FALSE())</f>
        <v>What Medium</v>
      </c>
      <c r="D35" s="42" t="s">
        <v>129</v>
      </c>
      <c r="E35" s="1"/>
      <c r="K35" s="2"/>
      <c r="L35" s="15" t="s">
        <v>98</v>
      </c>
      <c r="P35" s="15" t="s">
        <v>109</v>
      </c>
    </row>
    <row r="36">
      <c r="B36" s="1"/>
      <c r="C36" s="35" t="str">
        <f>VLOOKUP($C$33, M5:W230, 4,FALSE())</f>
        <v>Sealed</v>
      </c>
      <c r="D36" s="42" t="s">
        <v>121</v>
      </c>
      <c r="E36" s="1"/>
      <c r="K36" s="2"/>
      <c r="L36" s="15" t="s">
        <v>102</v>
      </c>
    </row>
    <row r="37">
      <c r="B37" s="1"/>
      <c r="C37" s="35" t="str">
        <f>VLOOKUP($C$33, M5:W230, 5,FALSE())</f>
        <v>Empty</v>
      </c>
      <c r="D37" s="42" t="s">
        <v>116</v>
      </c>
      <c r="E37" s="1"/>
      <c r="K37" s="2"/>
      <c r="L37" s="15" t="s">
        <v>107</v>
      </c>
    </row>
    <row r="38">
      <c r="B38" s="1"/>
      <c r="C38" s="35"/>
      <c r="D38" s="1"/>
      <c r="E38" s="1"/>
      <c r="K38" s="2"/>
      <c r="M38" s="21" t="s">
        <v>92</v>
      </c>
      <c r="N38" s="22" t="s">
        <v>184</v>
      </c>
      <c r="O38" s="22" t="s">
        <v>185</v>
      </c>
      <c r="P38" s="22"/>
      <c r="Q38" s="22"/>
    </row>
    <row r="39">
      <c r="B39" s="1"/>
      <c r="C39" s="41" t="str">
        <f>C10</f>
        <v>Woodworker/Carpenter</v>
      </c>
      <c r="D39" s="1"/>
      <c r="E39" s="1"/>
      <c r="K39" s="2"/>
      <c r="L39" s="15" t="s">
        <v>27</v>
      </c>
    </row>
    <row r="40">
      <c r="B40" s="1"/>
      <c r="C40" s="35" t="str">
        <f>VLOOKUP($C$39, M5:W230, 2,FALSE())</f>
        <v>What type of wood?</v>
      </c>
      <c r="D40" s="42" t="s">
        <v>190</v>
      </c>
      <c r="E40" s="1"/>
      <c r="K40" s="2"/>
      <c r="L40" s="15" t="s">
        <v>32</v>
      </c>
    </row>
    <row r="41">
      <c r="B41" s="1"/>
      <c r="C41" s="35" t="str">
        <f>VLOOKUP($C$39, M6:W230, 3,FALSE())</f>
        <v>Fixings showing</v>
      </c>
      <c r="D41" s="42" t="s">
        <v>192</v>
      </c>
      <c r="E41" s="1"/>
      <c r="K41" s="2"/>
      <c r="L41" s="15" t="s">
        <v>43</v>
      </c>
    </row>
    <row r="42">
      <c r="B42" s="1"/>
      <c r="C42" s="35" t="str">
        <f>VLOOKUP($C$39, M7:W230, 4,FALSE())</f>
        <v>Finish coating</v>
      </c>
      <c r="D42" s="42" t="s">
        <v>194</v>
      </c>
      <c r="E42" s="1"/>
      <c r="K42" s="2"/>
      <c r="L42" s="15" t="s">
        <v>68</v>
      </c>
    </row>
    <row r="43">
      <c r="B43" s="1"/>
      <c r="C43" s="35" t="str">
        <f>VLOOKUP($C$39, M8:W230, 5,FALSE())</f>
        <v>structural</v>
      </c>
      <c r="D43" s="42" t="s">
        <v>196</v>
      </c>
      <c r="E43" s="1"/>
      <c r="K43" s="2"/>
      <c r="L43" s="15" t="s">
        <v>84</v>
      </c>
    </row>
    <row r="44">
      <c r="B44" s="1"/>
      <c r="C44" s="35"/>
      <c r="D44" s="48"/>
      <c r="E44" s="1"/>
      <c r="K44" s="2"/>
      <c r="L44" s="15" t="s">
        <v>90</v>
      </c>
    </row>
    <row r="45">
      <c r="K45" s="2"/>
      <c r="L45" s="15" t="s">
        <v>95</v>
      </c>
    </row>
    <row r="46">
      <c r="K46" s="2"/>
      <c r="L46" s="15" t="s">
        <v>98</v>
      </c>
    </row>
    <row r="47">
      <c r="K47" s="2"/>
      <c r="L47" s="15" t="s">
        <v>102</v>
      </c>
    </row>
    <row r="48">
      <c r="K48" s="2"/>
      <c r="L48" s="15" t="s">
        <v>107</v>
      </c>
    </row>
    <row r="49">
      <c r="K49" s="2"/>
      <c r="M49" s="21" t="s">
        <v>96</v>
      </c>
      <c r="N49" s="22"/>
      <c r="O49" s="22"/>
      <c r="P49" s="22"/>
      <c r="Q49" s="22"/>
    </row>
    <row r="50">
      <c r="K50" s="2"/>
      <c r="L50" s="15" t="s">
        <v>27</v>
      </c>
    </row>
    <row r="51">
      <c r="K51" s="2"/>
      <c r="L51" s="15" t="s">
        <v>32</v>
      </c>
    </row>
    <row r="52">
      <c r="K52" s="2"/>
      <c r="L52" s="15" t="s">
        <v>43</v>
      </c>
    </row>
    <row r="53">
      <c r="K53" s="2"/>
      <c r="L53" s="15" t="s">
        <v>68</v>
      </c>
    </row>
    <row r="54">
      <c r="K54" s="2"/>
      <c r="L54" s="15" t="s">
        <v>84</v>
      </c>
    </row>
    <row r="55">
      <c r="K55" s="2"/>
      <c r="L55" s="15" t="s">
        <v>90</v>
      </c>
    </row>
    <row r="56">
      <c r="K56" s="2"/>
      <c r="L56" s="15" t="s">
        <v>95</v>
      </c>
    </row>
    <row r="57">
      <c r="K57" s="2"/>
      <c r="L57" s="15" t="s">
        <v>98</v>
      </c>
    </row>
    <row r="58">
      <c r="K58" s="2"/>
      <c r="L58" s="15" t="s">
        <v>102</v>
      </c>
    </row>
    <row r="59">
      <c r="K59" s="2"/>
      <c r="L59" s="15" t="s">
        <v>107</v>
      </c>
    </row>
    <row r="60">
      <c r="K60" s="2"/>
      <c r="M60" s="21" t="s">
        <v>101</v>
      </c>
      <c r="N60" s="22"/>
      <c r="O60" s="22"/>
      <c r="P60" s="22"/>
      <c r="Q60" s="22"/>
    </row>
    <row r="61">
      <c r="K61" s="2"/>
      <c r="L61" s="15" t="s">
        <v>27</v>
      </c>
    </row>
    <row r="62">
      <c r="K62" s="2"/>
      <c r="L62" s="15" t="s">
        <v>32</v>
      </c>
    </row>
    <row r="63">
      <c r="K63" s="2"/>
      <c r="L63" s="15" t="s">
        <v>43</v>
      </c>
    </row>
    <row r="64">
      <c r="K64" s="2"/>
      <c r="L64" s="15" t="s">
        <v>68</v>
      </c>
    </row>
    <row r="65">
      <c r="K65" s="2"/>
      <c r="L65" s="15" t="s">
        <v>84</v>
      </c>
    </row>
    <row r="66">
      <c r="K66" s="2"/>
      <c r="L66" s="15" t="s">
        <v>90</v>
      </c>
    </row>
    <row r="67">
      <c r="K67" s="2"/>
      <c r="L67" s="15" t="s">
        <v>95</v>
      </c>
    </row>
    <row r="68">
      <c r="K68" s="2"/>
      <c r="L68" s="15" t="s">
        <v>98</v>
      </c>
    </row>
    <row r="69">
      <c r="K69" s="2"/>
      <c r="L69" s="15" t="s">
        <v>102</v>
      </c>
    </row>
    <row r="70">
      <c r="K70" s="2"/>
      <c r="L70" s="15" t="s">
        <v>107</v>
      </c>
    </row>
    <row r="71">
      <c r="K71" s="2"/>
      <c r="M71" s="21" t="s">
        <v>82</v>
      </c>
      <c r="N71" s="22" t="s">
        <v>206</v>
      </c>
      <c r="O71" s="22" t="s">
        <v>207</v>
      </c>
      <c r="P71" s="22" t="s">
        <v>208</v>
      </c>
      <c r="Q71" s="22" t="s">
        <v>209</v>
      </c>
    </row>
    <row r="72">
      <c r="K72" s="2"/>
      <c r="L72" s="15" t="s">
        <v>27</v>
      </c>
      <c r="N72" s="15" t="s">
        <v>190</v>
      </c>
      <c r="O72" s="15" t="s">
        <v>192</v>
      </c>
      <c r="P72" s="15" t="s">
        <v>210</v>
      </c>
      <c r="Q72" s="15" t="s">
        <v>196</v>
      </c>
    </row>
    <row r="73">
      <c r="K73" s="2"/>
      <c r="L73" s="15" t="s">
        <v>32</v>
      </c>
      <c r="N73" s="15" t="s">
        <v>212</v>
      </c>
      <c r="O73" s="15" t="s">
        <v>213</v>
      </c>
      <c r="P73" s="15" t="s">
        <v>194</v>
      </c>
      <c r="Q73" s="15" t="s">
        <v>214</v>
      </c>
    </row>
    <row r="74">
      <c r="K74" s="2"/>
      <c r="L74" s="15" t="s">
        <v>43</v>
      </c>
      <c r="N74" s="15" t="s">
        <v>215</v>
      </c>
      <c r="P74" s="15" t="s">
        <v>216</v>
      </c>
    </row>
    <row r="75">
      <c r="K75" s="2"/>
      <c r="L75" s="15" t="s">
        <v>68</v>
      </c>
      <c r="P75" s="15" t="s">
        <v>218</v>
      </c>
    </row>
    <row r="76">
      <c r="K76" s="2"/>
      <c r="L76" s="15" t="s">
        <v>84</v>
      </c>
      <c r="P76" s="15" t="s">
        <v>219</v>
      </c>
    </row>
    <row r="77">
      <c r="K77" s="2"/>
      <c r="L77" s="15" t="s">
        <v>90</v>
      </c>
    </row>
    <row r="78">
      <c r="K78" s="2"/>
      <c r="L78" s="15" t="s">
        <v>95</v>
      </c>
    </row>
    <row r="79">
      <c r="K79" s="2"/>
      <c r="L79" s="15" t="s">
        <v>98</v>
      </c>
    </row>
    <row r="80">
      <c r="K80" s="2"/>
      <c r="L80" s="15" t="s">
        <v>102</v>
      </c>
    </row>
    <row r="81">
      <c r="K81" s="2"/>
      <c r="L81" s="15" t="s">
        <v>107</v>
      </c>
    </row>
    <row r="82">
      <c r="K82" s="2"/>
      <c r="M82" s="21" t="s">
        <v>105</v>
      </c>
      <c r="N82" s="22"/>
      <c r="O82" s="22"/>
      <c r="P82" s="22"/>
      <c r="Q82" s="22"/>
    </row>
    <row r="83">
      <c r="K83" s="2"/>
      <c r="L83" s="15" t="s">
        <v>27</v>
      </c>
    </row>
    <row r="84">
      <c r="K84" s="2"/>
      <c r="L84" s="15" t="s">
        <v>32</v>
      </c>
    </row>
    <row r="85">
      <c r="K85" s="2"/>
      <c r="L85" s="15" t="s">
        <v>43</v>
      </c>
    </row>
    <row r="86">
      <c r="K86" s="2"/>
      <c r="L86" s="15" t="s">
        <v>68</v>
      </c>
    </row>
    <row r="87">
      <c r="K87" s="2"/>
      <c r="L87" s="15" t="s">
        <v>84</v>
      </c>
    </row>
    <row r="88">
      <c r="K88" s="2"/>
      <c r="L88" s="15" t="s">
        <v>90</v>
      </c>
    </row>
    <row r="89">
      <c r="K89" s="2"/>
      <c r="L89" s="15" t="s">
        <v>95</v>
      </c>
    </row>
    <row r="90">
      <c r="K90" s="2"/>
      <c r="L90" s="15" t="s">
        <v>98</v>
      </c>
    </row>
    <row r="91">
      <c r="K91" s="2"/>
      <c r="L91" s="15" t="s">
        <v>102</v>
      </c>
    </row>
    <row r="92">
      <c r="K92" s="2"/>
      <c r="L92" s="15" t="s">
        <v>107</v>
      </c>
    </row>
    <row r="93">
      <c r="K93" s="2"/>
      <c r="M93" s="21" t="s">
        <v>108</v>
      </c>
      <c r="N93" s="22"/>
      <c r="O93" s="22"/>
      <c r="P93" s="22"/>
      <c r="Q93" s="22"/>
    </row>
    <row r="94">
      <c r="K94" s="2"/>
      <c r="L94" s="15" t="s">
        <v>27</v>
      </c>
    </row>
    <row r="95">
      <c r="K95" s="2"/>
      <c r="L95" s="15" t="s">
        <v>32</v>
      </c>
    </row>
    <row r="96">
      <c r="K96" s="2"/>
      <c r="L96" s="15" t="s">
        <v>43</v>
      </c>
    </row>
    <row r="97">
      <c r="K97" s="2"/>
      <c r="L97" s="15" t="s">
        <v>68</v>
      </c>
    </row>
    <row r="98">
      <c r="K98" s="2"/>
      <c r="L98" s="15" t="s">
        <v>84</v>
      </c>
    </row>
    <row r="99">
      <c r="K99" s="2"/>
      <c r="L99" s="15" t="s">
        <v>90</v>
      </c>
    </row>
    <row r="100">
      <c r="K100" s="2"/>
      <c r="L100" s="15" t="s">
        <v>95</v>
      </c>
    </row>
    <row r="101">
      <c r="K101" s="2"/>
      <c r="L101" s="15" t="s">
        <v>98</v>
      </c>
    </row>
    <row r="102">
      <c r="K102" s="2"/>
      <c r="L102" s="15" t="s">
        <v>102</v>
      </c>
    </row>
    <row r="103">
      <c r="K103" s="2"/>
      <c r="L103" s="15" t="s">
        <v>107</v>
      </c>
    </row>
    <row r="104">
      <c r="K104" s="2"/>
      <c r="M104" s="21" t="s">
        <v>110</v>
      </c>
      <c r="N104" s="22"/>
      <c r="O104" s="22"/>
      <c r="P104" s="22"/>
      <c r="Q104" s="22"/>
    </row>
    <row r="105">
      <c r="K105" s="2"/>
      <c r="L105" s="15" t="s">
        <v>27</v>
      </c>
    </row>
    <row r="106">
      <c r="K106" s="2"/>
      <c r="L106" s="15" t="s">
        <v>32</v>
      </c>
    </row>
    <row r="107">
      <c r="K107" s="2"/>
      <c r="L107" s="15" t="s">
        <v>43</v>
      </c>
    </row>
    <row r="108">
      <c r="K108" s="2"/>
      <c r="L108" s="15" t="s">
        <v>68</v>
      </c>
    </row>
    <row r="109">
      <c r="K109" s="2"/>
      <c r="L109" s="15" t="s">
        <v>84</v>
      </c>
    </row>
    <row r="110">
      <c r="K110" s="2"/>
      <c r="L110" s="15" t="s">
        <v>90</v>
      </c>
    </row>
    <row r="111">
      <c r="K111" s="2"/>
      <c r="L111" s="15" t="s">
        <v>95</v>
      </c>
    </row>
    <row r="112">
      <c r="K112" s="2"/>
      <c r="L112" s="15" t="s">
        <v>98</v>
      </c>
    </row>
    <row r="113">
      <c r="K113" s="2"/>
      <c r="L113" s="15" t="s">
        <v>102</v>
      </c>
    </row>
    <row r="114">
      <c r="K114" s="2"/>
      <c r="L114" s="15" t="s">
        <v>107</v>
      </c>
    </row>
    <row r="115">
      <c r="K115" s="2"/>
      <c r="M115" s="21" t="s">
        <v>115</v>
      </c>
      <c r="N115" s="22"/>
      <c r="O115" s="22"/>
      <c r="P115" s="22"/>
      <c r="Q115" s="22"/>
    </row>
    <row r="116">
      <c r="K116" s="2"/>
      <c r="L116" s="15" t="s">
        <v>27</v>
      </c>
    </row>
    <row r="117">
      <c r="K117" s="2"/>
      <c r="L117" s="15" t="s">
        <v>32</v>
      </c>
    </row>
    <row r="118">
      <c r="K118" s="2"/>
      <c r="L118" s="15" t="s">
        <v>43</v>
      </c>
    </row>
    <row r="119">
      <c r="K119" s="2"/>
      <c r="L119" s="15" t="s">
        <v>68</v>
      </c>
    </row>
    <row r="120">
      <c r="K120" s="2"/>
      <c r="L120" s="15" t="s">
        <v>84</v>
      </c>
    </row>
    <row r="121">
      <c r="K121" s="2"/>
      <c r="L121" s="15" t="s">
        <v>90</v>
      </c>
    </row>
    <row r="122">
      <c r="K122" s="2"/>
      <c r="L122" s="15" t="s">
        <v>95</v>
      </c>
    </row>
    <row r="123">
      <c r="K123" s="2"/>
      <c r="L123" s="15" t="s">
        <v>98</v>
      </c>
    </row>
    <row r="124">
      <c r="K124" s="2"/>
      <c r="L124" s="15" t="s">
        <v>102</v>
      </c>
    </row>
    <row r="125">
      <c r="K125" s="2"/>
      <c r="L125" s="15" t="s">
        <v>107</v>
      </c>
    </row>
    <row r="126">
      <c r="K126" s="2"/>
      <c r="M126" s="21" t="s">
        <v>118</v>
      </c>
      <c r="N126" s="22"/>
      <c r="O126" s="22"/>
      <c r="P126" s="22"/>
      <c r="Q126" s="22"/>
    </row>
    <row r="127">
      <c r="K127" s="2"/>
      <c r="L127" s="15" t="s">
        <v>27</v>
      </c>
    </row>
    <row r="128">
      <c r="K128" s="2"/>
      <c r="L128" s="15" t="s">
        <v>32</v>
      </c>
    </row>
    <row r="129">
      <c r="K129" s="2"/>
      <c r="L129" s="15" t="s">
        <v>43</v>
      </c>
    </row>
    <row r="130">
      <c r="K130" s="2"/>
      <c r="L130" s="15" t="s">
        <v>68</v>
      </c>
    </row>
    <row r="131">
      <c r="K131" s="2"/>
      <c r="L131" s="15" t="s">
        <v>84</v>
      </c>
    </row>
    <row r="132">
      <c r="K132" s="2"/>
      <c r="L132" s="15" t="s">
        <v>90</v>
      </c>
    </row>
    <row r="133">
      <c r="K133" s="2"/>
      <c r="L133" s="15" t="s">
        <v>95</v>
      </c>
    </row>
    <row r="134">
      <c r="K134" s="2"/>
      <c r="L134" s="15" t="s">
        <v>98</v>
      </c>
    </row>
    <row r="135">
      <c r="K135" s="2"/>
      <c r="L135" s="15" t="s">
        <v>102</v>
      </c>
    </row>
    <row r="136">
      <c r="K136" s="2"/>
      <c r="L136" s="15" t="s">
        <v>107</v>
      </c>
    </row>
    <row r="137">
      <c r="K137" s="2"/>
      <c r="M137" s="21" t="s">
        <v>120</v>
      </c>
      <c r="N137" s="22"/>
      <c r="O137" s="22"/>
      <c r="P137" s="22"/>
      <c r="Q137" s="22"/>
    </row>
    <row r="138">
      <c r="K138" s="2"/>
      <c r="L138" s="15" t="s">
        <v>27</v>
      </c>
    </row>
    <row r="139">
      <c r="K139" s="2"/>
      <c r="L139" s="15" t="s">
        <v>32</v>
      </c>
    </row>
    <row r="140">
      <c r="K140" s="2"/>
      <c r="L140" s="15" t="s">
        <v>43</v>
      </c>
    </row>
    <row r="141">
      <c r="K141" s="2"/>
      <c r="L141" s="15" t="s">
        <v>68</v>
      </c>
    </row>
    <row r="142">
      <c r="K142" s="2"/>
      <c r="L142" s="15" t="s">
        <v>84</v>
      </c>
    </row>
    <row r="143">
      <c r="K143" s="2"/>
      <c r="L143" s="15" t="s">
        <v>90</v>
      </c>
    </row>
    <row r="144">
      <c r="K144" s="2"/>
      <c r="L144" s="15" t="s">
        <v>95</v>
      </c>
    </row>
    <row r="145">
      <c r="K145" s="2"/>
      <c r="L145" s="15" t="s">
        <v>98</v>
      </c>
    </row>
    <row r="146">
      <c r="K146" s="2"/>
      <c r="L146" s="15" t="s">
        <v>102</v>
      </c>
    </row>
    <row r="147">
      <c r="K147" s="2"/>
      <c r="L147" s="15" t="s">
        <v>107</v>
      </c>
    </row>
    <row r="148">
      <c r="K148" s="2"/>
      <c r="M148" s="21" t="s">
        <v>122</v>
      </c>
      <c r="N148" s="22"/>
      <c r="O148" s="22"/>
      <c r="P148" s="22"/>
      <c r="Q148" s="22"/>
    </row>
    <row r="149">
      <c r="K149" s="2"/>
      <c r="L149" s="15" t="s">
        <v>27</v>
      </c>
    </row>
    <row r="150">
      <c r="K150" s="2"/>
      <c r="L150" s="15" t="s">
        <v>32</v>
      </c>
    </row>
    <row r="151">
      <c r="K151" s="2"/>
      <c r="L151" s="15" t="s">
        <v>43</v>
      </c>
    </row>
    <row r="152">
      <c r="K152" s="2"/>
      <c r="L152" s="15" t="s">
        <v>68</v>
      </c>
    </row>
    <row r="153">
      <c r="K153" s="2"/>
      <c r="L153" s="15" t="s">
        <v>84</v>
      </c>
    </row>
    <row r="154">
      <c r="K154" s="2"/>
      <c r="L154" s="15" t="s">
        <v>90</v>
      </c>
    </row>
    <row r="155">
      <c r="K155" s="2"/>
      <c r="L155" s="15" t="s">
        <v>95</v>
      </c>
    </row>
    <row r="156">
      <c r="K156" s="2"/>
      <c r="L156" s="15" t="s">
        <v>98</v>
      </c>
    </row>
    <row r="157">
      <c r="K157" s="2"/>
      <c r="L157" s="15" t="s">
        <v>102</v>
      </c>
    </row>
    <row r="158">
      <c r="K158" s="2"/>
      <c r="L158" s="15" t="s">
        <v>107</v>
      </c>
    </row>
    <row r="159">
      <c r="K159" s="2"/>
      <c r="M159" s="21" t="s">
        <v>125</v>
      </c>
      <c r="N159" s="22"/>
      <c r="O159" s="22"/>
      <c r="P159" s="22"/>
      <c r="Q159" s="22"/>
    </row>
    <row r="160">
      <c r="K160" s="2"/>
      <c r="L160" s="15" t="s">
        <v>27</v>
      </c>
    </row>
    <row r="161">
      <c r="K161" s="2"/>
      <c r="L161" s="15" t="s">
        <v>32</v>
      </c>
    </row>
    <row r="162">
      <c r="K162" s="2"/>
      <c r="L162" s="15" t="s">
        <v>43</v>
      </c>
    </row>
    <row r="163">
      <c r="K163" s="2"/>
      <c r="L163" s="15" t="s">
        <v>68</v>
      </c>
    </row>
    <row r="164">
      <c r="K164" s="2"/>
      <c r="L164" s="15" t="s">
        <v>84</v>
      </c>
    </row>
    <row r="165">
      <c r="K165" s="2"/>
      <c r="L165" s="15" t="s">
        <v>90</v>
      </c>
    </row>
    <row r="166">
      <c r="K166" s="2"/>
      <c r="L166" s="15" t="s">
        <v>95</v>
      </c>
    </row>
    <row r="167">
      <c r="K167" s="2"/>
      <c r="L167" s="15" t="s">
        <v>98</v>
      </c>
    </row>
    <row r="168">
      <c r="K168" s="2"/>
      <c r="L168" s="15" t="s">
        <v>102</v>
      </c>
    </row>
    <row r="169">
      <c r="K169" s="2"/>
      <c r="L169" s="15" t="s">
        <v>107</v>
      </c>
    </row>
    <row r="170">
      <c r="K170" s="2"/>
      <c r="M170" s="21" t="s">
        <v>127</v>
      </c>
      <c r="N170" s="22"/>
      <c r="O170" s="22"/>
      <c r="P170" s="22"/>
      <c r="Q170" s="22"/>
    </row>
    <row r="171">
      <c r="K171" s="2"/>
      <c r="L171" s="15" t="s">
        <v>27</v>
      </c>
    </row>
    <row r="172">
      <c r="K172" s="2"/>
      <c r="L172" s="15" t="s">
        <v>32</v>
      </c>
    </row>
    <row r="173">
      <c r="K173" s="2"/>
      <c r="L173" s="15" t="s">
        <v>43</v>
      </c>
    </row>
    <row r="174">
      <c r="K174" s="2"/>
      <c r="L174" s="15" t="s">
        <v>68</v>
      </c>
    </row>
    <row r="175">
      <c r="K175" s="2"/>
      <c r="L175" s="15" t="s">
        <v>84</v>
      </c>
    </row>
    <row r="176">
      <c r="K176" s="2"/>
      <c r="L176" s="15" t="s">
        <v>90</v>
      </c>
    </row>
    <row r="177">
      <c r="K177" s="2"/>
      <c r="L177" s="15" t="s">
        <v>95</v>
      </c>
    </row>
    <row r="178">
      <c r="K178" s="2"/>
      <c r="L178" s="15" t="s">
        <v>98</v>
      </c>
    </row>
    <row r="179">
      <c r="K179" s="2"/>
      <c r="L179" s="15" t="s">
        <v>102</v>
      </c>
    </row>
    <row r="180">
      <c r="K180" s="2"/>
      <c r="L180" s="15" t="s">
        <v>107</v>
      </c>
    </row>
    <row r="181">
      <c r="K181" s="2"/>
      <c r="M181" s="21" t="s">
        <v>128</v>
      </c>
      <c r="N181" s="22"/>
      <c r="O181" s="22"/>
      <c r="P181" s="22"/>
      <c r="Q181" s="22"/>
    </row>
    <row r="182">
      <c r="K182" s="2"/>
      <c r="L182" s="15" t="s">
        <v>27</v>
      </c>
    </row>
    <row r="183">
      <c r="K183" s="2"/>
      <c r="L183" s="15" t="s">
        <v>32</v>
      </c>
    </row>
    <row r="184">
      <c r="K184" s="2"/>
      <c r="L184" s="15" t="s">
        <v>43</v>
      </c>
    </row>
    <row r="185">
      <c r="K185" s="2"/>
      <c r="L185" s="15" t="s">
        <v>68</v>
      </c>
    </row>
    <row r="186">
      <c r="K186" s="2"/>
      <c r="L186" s="15" t="s">
        <v>84</v>
      </c>
    </row>
    <row r="187">
      <c r="K187" s="2"/>
      <c r="L187" s="15" t="s">
        <v>90</v>
      </c>
    </row>
    <row r="188">
      <c r="K188" s="2"/>
      <c r="L188" s="15" t="s">
        <v>95</v>
      </c>
    </row>
    <row r="189">
      <c r="K189" s="2"/>
      <c r="L189" s="15" t="s">
        <v>98</v>
      </c>
    </row>
    <row r="190">
      <c r="K190" s="2"/>
      <c r="L190" s="15" t="s">
        <v>102</v>
      </c>
    </row>
    <row r="191">
      <c r="K191" s="2"/>
      <c r="L191" s="15" t="s">
        <v>107</v>
      </c>
      <c r="M191" s="21" t="s">
        <v>131</v>
      </c>
      <c r="N191" s="22"/>
      <c r="O191" s="22"/>
      <c r="P191" s="22"/>
      <c r="Q191" s="22"/>
    </row>
    <row r="192">
      <c r="K192" s="2"/>
    </row>
    <row r="193">
      <c r="K193" s="2"/>
      <c r="L193" s="15" t="s">
        <v>27</v>
      </c>
    </row>
    <row r="194">
      <c r="K194" s="2"/>
      <c r="L194" s="15" t="s">
        <v>32</v>
      </c>
    </row>
    <row r="195">
      <c r="K195" s="2"/>
      <c r="L195" s="15" t="s">
        <v>43</v>
      </c>
    </row>
    <row r="196">
      <c r="K196" s="2"/>
      <c r="L196" s="15" t="s">
        <v>68</v>
      </c>
    </row>
    <row r="197">
      <c r="K197" s="2"/>
      <c r="L197" s="15" t="s">
        <v>84</v>
      </c>
    </row>
    <row r="198">
      <c r="K198" s="2"/>
      <c r="L198" s="15" t="s">
        <v>90</v>
      </c>
    </row>
    <row r="199">
      <c r="K199" s="2"/>
      <c r="L199" s="15" t="s">
        <v>95</v>
      </c>
    </row>
    <row r="200">
      <c r="K200" s="2"/>
      <c r="L200" s="15" t="s">
        <v>98</v>
      </c>
    </row>
    <row r="201">
      <c r="K201" s="2"/>
      <c r="L201" s="15" t="s">
        <v>102</v>
      </c>
    </row>
    <row r="202">
      <c r="K202" s="2"/>
      <c r="L202" s="15" t="s">
        <v>107</v>
      </c>
    </row>
    <row r="203">
      <c r="K203" s="2"/>
    </row>
    <row r="204">
      <c r="K204" s="2"/>
    </row>
    <row r="205">
      <c r="K205" s="2"/>
    </row>
    <row r="206">
      <c r="K206" s="2"/>
      <c r="N206" s="68">
        <f>MATCH(C28,N4:N191,0)</f>
        <v>2</v>
      </c>
      <c r="O206" s="68">
        <f>MATCH(C29,O4:O191,0)</f>
        <v>2</v>
      </c>
      <c r="P206" s="68">
        <f>MATCH(C30,P4:P191,0)</f>
        <v>2</v>
      </c>
      <c r="Q206" s="68">
        <f>MATCH(C31,Q4:Q191,0)</f>
        <v>2</v>
      </c>
    </row>
    <row r="207">
      <c r="K207" s="2"/>
      <c r="N207" s="15" t="str">
        <f t="shared" ref="N207:Q207" si="1">INDEX(N$4:N$191,$N$206+1)</f>
        <v>Wood</v>
      </c>
      <c r="O207" s="15" t="str">
        <f t="shared" si="1"/>
        <v>Wearable/Handheld</v>
      </c>
      <c r="P207" s="15" t="str">
        <f t="shared" si="1"/>
        <v>Single Use (temporary)</v>
      </c>
      <c r="Q207" s="15" t="str">
        <f t="shared" si="1"/>
        <v>Not necessary</v>
      </c>
    </row>
    <row r="208">
      <c r="K208" s="2"/>
      <c r="N208" s="15" t="str">
        <f t="shared" ref="N208:Q208" si="2">INDEX(N$4:N$191,$N$206+2)</f>
        <v>Foam</v>
      </c>
      <c r="O208" s="15" t="str">
        <f t="shared" si="2"/>
        <v>Easy to lift and/or move</v>
      </c>
      <c r="P208" s="15" t="str">
        <f t="shared" si="2"/>
        <v>Short term frequent use (built tough but doesn't need to last forever)</v>
      </c>
      <c r="Q208" s="15" t="str">
        <f t="shared" si="2"/>
        <v>Single use mould (I only need one)</v>
      </c>
    </row>
    <row r="209">
      <c r="K209" s="2"/>
      <c r="N209" s="15" t="str">
        <f t="shared" ref="N209:Q209" si="3">INDEX(N$4:N$191,$N$206+3)</f>
        <v>Fibreglass</v>
      </c>
      <c r="O209" s="15" t="str">
        <f t="shared" si="3"/>
        <v>Move with machinery or on rollers</v>
      </c>
      <c r="P209" s="15" t="str">
        <f t="shared" si="3"/>
        <v>Ongoing use (as tough as possible)</v>
      </c>
      <c r="Q209" s="15" t="str">
        <f t="shared" si="3"/>
        <v>I would like a mould to make more in the future</v>
      </c>
    </row>
    <row r="210">
      <c r="K210" s="2"/>
      <c r="N210" s="15" t="str">
        <f t="shared" ref="N210:Q210" si="4">INDEX(N$4:N$191,$N$206+4)</f>
        <v>Metal</v>
      </c>
      <c r="O210" s="15" t="str">
        <f t="shared" si="4"/>
        <v>Can remain in final position</v>
      </c>
      <c r="P210" s="15" t="str">
        <f t="shared" si="4"/>
        <v/>
      </c>
      <c r="Q210" s="15" t="str">
        <f t="shared" si="4"/>
        <v>Don't Know</v>
      </c>
    </row>
    <row r="211">
      <c r="K211" s="2"/>
      <c r="N211" s="15" t="str">
        <f t="shared" ref="N211:Q211" si="5">INDEX(N$4:N$191,$N$206+5)</f>
        <v>Fabric</v>
      </c>
      <c r="O211" s="15" t="str">
        <f t="shared" si="5"/>
        <v>Permanent</v>
      </c>
      <c r="P211" s="15" t="str">
        <f t="shared" si="5"/>
        <v/>
      </c>
      <c r="Q211" s="15" t="str">
        <f t="shared" si="5"/>
        <v/>
      </c>
    </row>
    <row r="212">
      <c r="K212" s="2"/>
      <c r="N212" s="15" t="str">
        <f t="shared" ref="N212:Q212" si="6">INDEX(N$4:N$191,$N$206+6)</f>
        <v>Concrete</v>
      </c>
      <c r="O212" s="15" t="str">
        <f t="shared" si="6"/>
        <v/>
      </c>
      <c r="P212" s="15" t="str">
        <f t="shared" si="6"/>
        <v/>
      </c>
      <c r="Q212" s="15" t="str">
        <f t="shared" si="6"/>
        <v/>
      </c>
    </row>
    <row r="213">
      <c r="K213" s="2"/>
      <c r="N213" s="15" t="str">
        <f t="shared" ref="N213:Q213" si="7">INDEX(N$4:N$191,$N$206+7)</f>
        <v>Clay</v>
      </c>
      <c r="O213" s="15" t="str">
        <f t="shared" si="7"/>
        <v/>
      </c>
      <c r="P213" s="15" t="str">
        <f t="shared" si="7"/>
        <v/>
      </c>
      <c r="Q213" s="15" t="str">
        <f t="shared" si="7"/>
        <v/>
      </c>
    </row>
    <row r="214">
      <c r="K214" s="2"/>
      <c r="N214" s="15" t="str">
        <f t="shared" ref="N214:Q214" si="8">INDEX(N$4:N$191,$N$206+8)</f>
        <v>Plastic</v>
      </c>
      <c r="O214" s="15" t="str">
        <f t="shared" si="8"/>
        <v/>
      </c>
      <c r="P214" s="15" t="str">
        <f t="shared" si="8"/>
        <v/>
      </c>
      <c r="Q214" s="15" t="str">
        <f t="shared" si="8"/>
        <v/>
      </c>
    </row>
    <row r="215">
      <c r="K215" s="2"/>
      <c r="N215" s="15" t="str">
        <f t="shared" ref="N215:Q215" si="9">INDEX(N$4:N$191,$N$206+9)</f>
        <v>Fur</v>
      </c>
      <c r="O215" s="15" t="str">
        <f t="shared" si="9"/>
        <v/>
      </c>
      <c r="P215" s="15" t="str">
        <f t="shared" si="9"/>
        <v/>
      </c>
      <c r="Q215" s="15" t="str">
        <f t="shared" si="9"/>
        <v/>
      </c>
    </row>
    <row r="216">
      <c r="K216" s="2"/>
      <c r="N216" s="15" t="str">
        <f t="shared" ref="N216:Q216" si="10">INDEX(N$4:N$191,$N$206+10)</f>
        <v>Other</v>
      </c>
      <c r="O216" s="15" t="str">
        <f t="shared" si="10"/>
        <v/>
      </c>
      <c r="P216" s="15" t="str">
        <f t="shared" si="10"/>
        <v/>
      </c>
      <c r="Q216" s="15" t="str">
        <f t="shared" si="10"/>
        <v/>
      </c>
    </row>
    <row r="217">
      <c r="K217" s="2"/>
      <c r="N217" s="69">
        <f>MATCH(C34,N4:N191,0)</f>
        <v>13</v>
      </c>
      <c r="O217" s="69">
        <f>MATCH(C35,O4:O191,0)</f>
        <v>13</v>
      </c>
      <c r="P217" s="69">
        <f>MATCH(C36,P4:P191,0)</f>
        <v>13</v>
      </c>
      <c r="Q217" s="69">
        <f>MATCH(C37,Q4:Q191,0)</f>
        <v>13</v>
      </c>
    </row>
    <row r="218">
      <c r="K218" s="2"/>
      <c r="N218" s="15" t="str">
        <f t="shared" ref="N218:Q218" si="11">INDEX(N$4:N$191,$N$217+1)</f>
        <v>Concept Artist</v>
      </c>
      <c r="O218" s="15" t="str">
        <f t="shared" si="11"/>
        <v>Digital</v>
      </c>
      <c r="P218" s="15" t="str">
        <f t="shared" si="11"/>
        <v>Yes</v>
      </c>
      <c r="Q218" s="15" t="str">
        <f t="shared" si="11"/>
        <v>Empty</v>
      </c>
    </row>
    <row r="219">
      <c r="K219" s="2"/>
      <c r="N219" s="15" t="str">
        <f t="shared" ref="N219:Q219" si="12">INDEX(N$4:N$191,$N$217+2)</f>
        <v>Character Designer</v>
      </c>
      <c r="O219" s="15" t="str">
        <f t="shared" si="12"/>
        <v>Oil Painting</v>
      </c>
      <c r="P219" s="15" t="str">
        <f t="shared" si="12"/>
        <v>No</v>
      </c>
      <c r="Q219" s="15" t="str">
        <f t="shared" si="12"/>
        <v>Empty</v>
      </c>
    </row>
    <row r="220">
      <c r="K220" s="2"/>
      <c r="N220" s="15" t="str">
        <f t="shared" ref="N220:Q220" si="13">INDEX(N$4:N$191,$N$217+3)</f>
        <v>Abstract Artists</v>
      </c>
      <c r="O220" s="15" t="str">
        <f t="shared" si="13"/>
        <v>Water Colour</v>
      </c>
      <c r="P220" s="15" t="str">
        <f t="shared" si="13"/>
        <v>Not sure</v>
      </c>
      <c r="Q220" s="15" t="str">
        <f t="shared" si="13"/>
        <v>Empty</v>
      </c>
    </row>
    <row r="221">
      <c r="K221" s="2"/>
      <c r="N221" s="15" t="str">
        <f t="shared" ref="N221:Q221" si="14">INDEX(N$4:N$191,$N$217+4)</f>
        <v>Landscape Artists</v>
      </c>
      <c r="O221" s="15" t="str">
        <f t="shared" si="14"/>
        <v>Acrylic</v>
      </c>
      <c r="P221" s="15" t="str">
        <f t="shared" si="14"/>
        <v/>
      </c>
      <c r="Q221" s="15" t="str">
        <f t="shared" si="14"/>
        <v/>
      </c>
    </row>
    <row r="222">
      <c r="K222" s="2"/>
      <c r="N222" s="15" t="str">
        <f t="shared" ref="N222:Q222" si="15">INDEX(N$4:N$191,$N$217+5)</f>
        <v>Drawing and Illustrator</v>
      </c>
      <c r="O222" s="15" t="str">
        <f t="shared" si="15"/>
        <v>Graffiti Art</v>
      </c>
      <c r="P222" s="15" t="str">
        <f t="shared" si="15"/>
        <v/>
      </c>
      <c r="Q222" s="15" t="str">
        <f t="shared" si="15"/>
        <v/>
      </c>
    </row>
    <row r="223">
      <c r="K223" s="2"/>
      <c r="N223" s="15" t="str">
        <f t="shared" ref="N223:Q223" si="16">INDEX(N$4:N$191,$N$217+6)</f>
        <v>Calligrapher</v>
      </c>
      <c r="O223" s="15" t="str">
        <f t="shared" si="16"/>
        <v>Pen/Pencil</v>
      </c>
      <c r="P223" s="15" t="str">
        <f t="shared" si="16"/>
        <v/>
      </c>
      <c r="Q223" s="15" t="str">
        <f t="shared" si="16"/>
        <v/>
      </c>
    </row>
    <row r="224">
      <c r="K224" s="2"/>
      <c r="N224" s="15" t="str">
        <f t="shared" ref="N224:Q224" si="17">INDEX(N$4:N$191,$N$217+7)</f>
        <v>Portrait Artist</v>
      </c>
      <c r="O224" s="15" t="str">
        <f t="shared" si="17"/>
        <v>Airbrush</v>
      </c>
      <c r="P224" s="15" t="str">
        <f t="shared" si="17"/>
        <v/>
      </c>
      <c r="Q224" s="15" t="str">
        <f t="shared" si="17"/>
        <v/>
      </c>
    </row>
    <row r="225">
      <c r="K225" s="2"/>
      <c r="N225" s="15" t="str">
        <f t="shared" ref="N225:Q225" si="18">INDEX(N$4:N$191,$N$217+8)</f>
        <v/>
      </c>
      <c r="O225" s="15" t="str">
        <f t="shared" si="18"/>
        <v/>
      </c>
      <c r="P225" s="15" t="str">
        <f t="shared" si="18"/>
        <v/>
      </c>
      <c r="Q225" s="15" t="str">
        <f t="shared" si="18"/>
        <v/>
      </c>
    </row>
    <row r="226">
      <c r="K226" s="2"/>
      <c r="N226" s="15" t="str">
        <f t="shared" ref="N226:Q226" si="19">INDEX(N$4:N$191,$N$217+9)</f>
        <v/>
      </c>
      <c r="O226" s="15" t="str">
        <f t="shared" si="19"/>
        <v/>
      </c>
      <c r="P226" s="15" t="str">
        <f t="shared" si="19"/>
        <v/>
      </c>
      <c r="Q226" s="15" t="str">
        <f t="shared" si="19"/>
        <v/>
      </c>
    </row>
    <row r="227">
      <c r="K227" s="2"/>
      <c r="N227" s="15" t="str">
        <f t="shared" ref="N227:Q227" si="20">INDEX(N$4:N$191,$N$217+10)</f>
        <v/>
      </c>
      <c r="O227" s="15" t="str">
        <f t="shared" si="20"/>
        <v/>
      </c>
      <c r="P227" s="15" t="str">
        <f t="shared" si="20"/>
        <v/>
      </c>
      <c r="Q227" s="15" t="str">
        <f t="shared" si="20"/>
        <v/>
      </c>
    </row>
    <row r="228">
      <c r="K228" s="2"/>
      <c r="N228" s="70">
        <f>MATCH(C40,N4:N191,0)</f>
        <v>68</v>
      </c>
      <c r="O228" s="70">
        <f>MATCH(C41,O4:O191,0)</f>
        <v>68</v>
      </c>
      <c r="P228" s="70">
        <f>MATCH(C42,P4:P191,0)</f>
        <v>68</v>
      </c>
      <c r="Q228" s="70">
        <f>MATCH(C43,Q4:Q191,0)</f>
        <v>68</v>
      </c>
    </row>
    <row r="229">
      <c r="K229" s="2"/>
      <c r="N229" s="15" t="str">
        <f t="shared" ref="N229:Q229" si="21">INDEX(N$4:N$191,$N$228+1)</f>
        <v>Softwoods</v>
      </c>
      <c r="O229" s="15" t="str">
        <f t="shared" si="21"/>
        <v>No fixing to be seen on the exterior</v>
      </c>
      <c r="P229" s="15" t="str">
        <f t="shared" si="21"/>
        <v>Stained Timber</v>
      </c>
      <c r="Q229" s="15" t="str">
        <f t="shared" si="21"/>
        <v>must meet safety standards</v>
      </c>
    </row>
    <row r="230">
      <c r="K230" s="2"/>
      <c r="N230" s="15" t="str">
        <f t="shared" ref="N230:Q230" si="22">INDEX(N$4:N$191,$N$228+2)</f>
        <v>Hardwoods</v>
      </c>
      <c r="O230" s="15" t="str">
        <f t="shared" si="22"/>
        <v>Ok if some fixings can been seen</v>
      </c>
      <c r="P230" s="15" t="str">
        <f t="shared" si="22"/>
        <v>Painted</v>
      </c>
      <c r="Q230" s="15" t="str">
        <f t="shared" si="22"/>
        <v>just for show (not structural)</v>
      </c>
    </row>
    <row r="231">
      <c r="K231" s="2"/>
      <c r="N231" s="15" t="str">
        <f t="shared" ref="N231:Q231" si="23">INDEX(N$4:N$191,$N$228+3)</f>
        <v>No Preference</v>
      </c>
      <c r="O231" s="15" t="str">
        <f t="shared" si="23"/>
        <v/>
      </c>
      <c r="P231" s="15" t="str">
        <f t="shared" si="23"/>
        <v>Oiled</v>
      </c>
      <c r="Q231" s="15" t="str">
        <f t="shared" si="23"/>
        <v/>
      </c>
    </row>
    <row r="232">
      <c r="K232" s="2"/>
      <c r="N232" s="15" t="str">
        <f t="shared" ref="N232:Q232" si="24">INDEX(N$4:N$191,$N$228+4)</f>
        <v/>
      </c>
      <c r="O232" s="15" t="str">
        <f t="shared" si="24"/>
        <v/>
      </c>
      <c r="P232" s="15" t="str">
        <f t="shared" si="24"/>
        <v>no coating</v>
      </c>
      <c r="Q232" s="15" t="str">
        <f t="shared" si="24"/>
        <v/>
      </c>
    </row>
    <row r="233">
      <c r="K233" s="2"/>
      <c r="N233" s="15" t="str">
        <f t="shared" ref="N233:Q233" si="25">INDEX(N$4:N$191,$N$228+5)</f>
        <v/>
      </c>
      <c r="O233" s="15" t="str">
        <f t="shared" si="25"/>
        <v/>
      </c>
      <c r="P233" s="15" t="str">
        <f t="shared" si="25"/>
        <v>clear sealer</v>
      </c>
      <c r="Q233" s="15" t="str">
        <f t="shared" si="25"/>
        <v/>
      </c>
    </row>
    <row r="234">
      <c r="K234" s="2"/>
      <c r="N234" s="15" t="str">
        <f t="shared" ref="N234:Q234" si="26">INDEX(N$4:N$191,$N$228+6)</f>
        <v/>
      </c>
      <c r="O234" s="15" t="str">
        <f t="shared" si="26"/>
        <v/>
      </c>
      <c r="P234" s="15" t="str">
        <f t="shared" si="26"/>
        <v/>
      </c>
      <c r="Q234" s="15" t="str">
        <f t="shared" si="26"/>
        <v/>
      </c>
    </row>
    <row r="235">
      <c r="K235" s="2"/>
      <c r="N235" s="15" t="str">
        <f t="shared" ref="N235:Q235" si="27">INDEX(N$4:N$191,$N$228+7)</f>
        <v/>
      </c>
      <c r="O235" s="15" t="str">
        <f t="shared" si="27"/>
        <v/>
      </c>
      <c r="P235" s="15" t="str">
        <f t="shared" si="27"/>
        <v/>
      </c>
      <c r="Q235" s="15" t="str">
        <f t="shared" si="27"/>
        <v/>
      </c>
    </row>
    <row r="236">
      <c r="K236" s="2"/>
      <c r="N236" s="15" t="str">
        <f t="shared" ref="N236:Q236" si="28">INDEX(N$4:N$191,$N$228+8)</f>
        <v/>
      </c>
      <c r="O236" s="15" t="str">
        <f t="shared" si="28"/>
        <v/>
      </c>
      <c r="P236" s="15" t="str">
        <f t="shared" si="28"/>
        <v/>
      </c>
      <c r="Q236" s="15" t="str">
        <f t="shared" si="28"/>
        <v/>
      </c>
    </row>
    <row r="237">
      <c r="K237" s="2"/>
      <c r="N237" s="15" t="str">
        <f t="shared" ref="N237:Q237" si="29">INDEX(N$4:N$191,$N$228+9)</f>
        <v/>
      </c>
      <c r="O237" s="15" t="str">
        <f t="shared" si="29"/>
        <v/>
      </c>
      <c r="P237" s="15" t="str">
        <f t="shared" si="29"/>
        <v/>
      </c>
      <c r="Q237" s="15" t="str">
        <f t="shared" si="29"/>
        <v/>
      </c>
    </row>
    <row r="238">
      <c r="K238" s="2"/>
      <c r="N238" s="15" t="str">
        <f t="shared" ref="N238:Q238" si="30">INDEX(N$4:N$191,$N$228+10)</f>
        <v/>
      </c>
      <c r="O238" s="15" t="str">
        <f t="shared" si="30"/>
        <v/>
      </c>
      <c r="P238" s="15" t="str">
        <f t="shared" si="30"/>
        <v/>
      </c>
      <c r="Q238" s="15" t="str">
        <f t="shared" si="30"/>
        <v/>
      </c>
    </row>
    <row r="239">
      <c r="K239" s="2"/>
    </row>
    <row r="240">
      <c r="K240" s="2"/>
      <c r="N240" s="15" t="s">
        <v>350</v>
      </c>
    </row>
    <row r="241">
      <c r="K241" s="2"/>
      <c r="N241" s="48" t="s">
        <v>351</v>
      </c>
    </row>
    <row r="242">
      <c r="K242" s="2"/>
      <c r="N242" s="48" t="s">
        <v>133</v>
      </c>
    </row>
    <row r="243">
      <c r="K243" s="2"/>
      <c r="N243" s="48" t="s">
        <v>352</v>
      </c>
    </row>
    <row r="244">
      <c r="K244" s="2"/>
      <c r="N244" s="48" t="s">
        <v>353</v>
      </c>
    </row>
    <row r="245">
      <c r="K245" s="2"/>
    </row>
    <row r="246">
      <c r="K246" s="2"/>
      <c r="N246" s="48" t="s">
        <v>354</v>
      </c>
    </row>
    <row r="247">
      <c r="K247" s="2"/>
      <c r="N247" s="48" t="s">
        <v>138</v>
      </c>
    </row>
    <row r="248">
      <c r="K248" s="2"/>
    </row>
    <row r="249">
      <c r="K249" s="2"/>
      <c r="N249" s="48" t="s">
        <v>142</v>
      </c>
    </row>
    <row r="250">
      <c r="K250" s="2"/>
      <c r="N250" s="48" t="s">
        <v>355</v>
      </c>
    </row>
    <row r="251">
      <c r="K251" s="2"/>
      <c r="N251" s="48" t="s">
        <v>356</v>
      </c>
    </row>
    <row r="252">
      <c r="K252" s="2"/>
    </row>
    <row r="253">
      <c r="K253" s="2"/>
      <c r="N253" s="22" t="s">
        <v>146</v>
      </c>
    </row>
    <row r="254">
      <c r="K254" s="2"/>
      <c r="N254" s="48" t="s">
        <v>357</v>
      </c>
    </row>
    <row r="255">
      <c r="K255" s="2"/>
      <c r="N255" s="48" t="s">
        <v>166</v>
      </c>
    </row>
    <row r="256">
      <c r="K256" s="2"/>
      <c r="N256" s="48" t="s">
        <v>358</v>
      </c>
    </row>
    <row r="257">
      <c r="K257" s="2"/>
      <c r="N257" s="48" t="s">
        <v>149</v>
      </c>
    </row>
    <row r="258">
      <c r="K258" s="2"/>
    </row>
    <row r="259">
      <c r="K259" s="2"/>
    </row>
    <row r="260">
      <c r="K260" s="2"/>
    </row>
    <row r="261">
      <c r="K261" s="2"/>
    </row>
    <row r="262">
      <c r="K262" s="2"/>
    </row>
    <row r="263">
      <c r="K263" s="2"/>
    </row>
    <row r="264">
      <c r="K264" s="2"/>
    </row>
    <row r="265">
      <c r="K265" s="2"/>
    </row>
    <row r="266">
      <c r="K266" s="2"/>
    </row>
    <row r="267">
      <c r="K267" s="2"/>
    </row>
    <row r="268">
      <c r="K268" s="2"/>
    </row>
    <row r="269">
      <c r="K269" s="2"/>
    </row>
    <row r="270">
      <c r="K270" s="2"/>
    </row>
    <row r="271">
      <c r="K271" s="2"/>
    </row>
    <row r="272">
      <c r="K272" s="2"/>
    </row>
    <row r="273">
      <c r="K273" s="2"/>
    </row>
    <row r="274">
      <c r="K274" s="2"/>
    </row>
    <row r="275">
      <c r="K275" s="2"/>
    </row>
    <row r="276">
      <c r="K276" s="2"/>
    </row>
    <row r="277">
      <c r="K277" s="2"/>
    </row>
    <row r="278">
      <c r="K278" s="2"/>
    </row>
    <row r="279">
      <c r="K279" s="2"/>
    </row>
    <row r="280">
      <c r="K280" s="2"/>
    </row>
    <row r="281">
      <c r="K281" s="2"/>
    </row>
    <row r="282">
      <c r="K282" s="2"/>
    </row>
    <row r="283">
      <c r="K283" s="2"/>
    </row>
    <row r="284">
      <c r="K284" s="2"/>
    </row>
    <row r="285">
      <c r="K285" s="2"/>
    </row>
    <row r="286">
      <c r="K286" s="2"/>
    </row>
    <row r="287">
      <c r="K287" s="2"/>
    </row>
    <row r="288">
      <c r="K288" s="2"/>
    </row>
    <row r="289">
      <c r="K289" s="2"/>
    </row>
    <row r="290">
      <c r="K290" s="2"/>
    </row>
    <row r="291">
      <c r="K291" s="2"/>
    </row>
    <row r="292">
      <c r="K292" s="2"/>
    </row>
    <row r="293">
      <c r="K293" s="2"/>
    </row>
    <row r="294">
      <c r="K294" s="2"/>
    </row>
    <row r="295">
      <c r="K295" s="2"/>
    </row>
    <row r="296">
      <c r="K296" s="2"/>
    </row>
    <row r="297">
      <c r="K297" s="2"/>
    </row>
    <row r="298">
      <c r="K298" s="2"/>
    </row>
    <row r="299">
      <c r="K299" s="2"/>
    </row>
    <row r="300">
      <c r="K300" s="2"/>
    </row>
    <row r="301">
      <c r="K301" s="2"/>
    </row>
    <row r="302">
      <c r="K302" s="2"/>
    </row>
    <row r="303">
      <c r="K303" s="2"/>
    </row>
    <row r="304">
      <c r="K304" s="2"/>
    </row>
    <row r="305">
      <c r="K305" s="2"/>
    </row>
    <row r="306">
      <c r="K306" s="2"/>
    </row>
    <row r="307">
      <c r="K307" s="2"/>
    </row>
    <row r="308">
      <c r="K308" s="2"/>
    </row>
    <row r="309">
      <c r="K309" s="2"/>
    </row>
    <row r="310">
      <c r="K310" s="2"/>
    </row>
    <row r="311">
      <c r="K311" s="2"/>
    </row>
    <row r="312">
      <c r="K312" s="2"/>
    </row>
    <row r="313">
      <c r="K313" s="2"/>
    </row>
    <row r="314">
      <c r="K314" s="2"/>
    </row>
    <row r="315">
      <c r="K315" s="2"/>
    </row>
    <row r="316">
      <c r="K316" s="2"/>
    </row>
    <row r="317">
      <c r="K317" s="2"/>
    </row>
    <row r="318">
      <c r="K318" s="2"/>
    </row>
    <row r="319">
      <c r="K319" s="2"/>
    </row>
    <row r="320">
      <c r="K320" s="2"/>
    </row>
    <row r="321">
      <c r="K321" s="2"/>
    </row>
    <row r="322">
      <c r="K322" s="2"/>
    </row>
    <row r="323">
      <c r="K323" s="2"/>
    </row>
    <row r="324">
      <c r="K324" s="2"/>
    </row>
    <row r="325">
      <c r="K325" s="2"/>
    </row>
    <row r="326">
      <c r="K326" s="2"/>
    </row>
    <row r="327">
      <c r="K327" s="2"/>
    </row>
    <row r="328">
      <c r="K328" s="2"/>
    </row>
    <row r="329">
      <c r="K329" s="2"/>
    </row>
    <row r="330">
      <c r="K330" s="2"/>
    </row>
    <row r="331">
      <c r="K331" s="2"/>
    </row>
    <row r="332">
      <c r="K332" s="2"/>
    </row>
    <row r="333">
      <c r="K333" s="2"/>
    </row>
    <row r="334">
      <c r="K334" s="2"/>
    </row>
    <row r="335">
      <c r="K335" s="2"/>
    </row>
    <row r="336">
      <c r="K336" s="2"/>
    </row>
    <row r="337">
      <c r="K337" s="2"/>
    </row>
    <row r="338">
      <c r="K338" s="2"/>
    </row>
    <row r="339">
      <c r="K339" s="2"/>
    </row>
    <row r="340">
      <c r="K340" s="2"/>
    </row>
    <row r="341">
      <c r="K341" s="2"/>
    </row>
    <row r="342">
      <c r="K342" s="2"/>
    </row>
    <row r="343">
      <c r="K343" s="2"/>
    </row>
    <row r="344">
      <c r="K344" s="2"/>
    </row>
    <row r="345">
      <c r="K345" s="2"/>
    </row>
    <row r="346">
      <c r="K346" s="2"/>
    </row>
    <row r="347">
      <c r="K347" s="2"/>
    </row>
    <row r="348">
      <c r="K348" s="2"/>
    </row>
    <row r="349">
      <c r="K349" s="2"/>
    </row>
    <row r="350">
      <c r="K350" s="2"/>
    </row>
    <row r="351">
      <c r="K351" s="2"/>
    </row>
    <row r="352">
      <c r="K352" s="2"/>
    </row>
    <row r="353">
      <c r="K353" s="2"/>
    </row>
    <row r="354">
      <c r="K354" s="2"/>
    </row>
    <row r="355">
      <c r="K355" s="2"/>
    </row>
    <row r="356">
      <c r="K356" s="2"/>
    </row>
    <row r="357">
      <c r="K357" s="2"/>
    </row>
    <row r="358">
      <c r="K358" s="2"/>
    </row>
    <row r="359">
      <c r="K359" s="2"/>
    </row>
    <row r="360">
      <c r="K360" s="2"/>
    </row>
    <row r="361">
      <c r="K361" s="2"/>
    </row>
    <row r="362">
      <c r="K362" s="2"/>
    </row>
    <row r="363">
      <c r="K363" s="2"/>
    </row>
    <row r="364">
      <c r="K364" s="2"/>
    </row>
    <row r="365">
      <c r="K365" s="2"/>
    </row>
    <row r="366">
      <c r="K366" s="2"/>
    </row>
    <row r="367">
      <c r="K367" s="2"/>
    </row>
    <row r="368">
      <c r="K368" s="2"/>
    </row>
    <row r="369">
      <c r="K369" s="2"/>
    </row>
    <row r="370">
      <c r="K370" s="2"/>
    </row>
    <row r="371">
      <c r="K371" s="2"/>
    </row>
    <row r="372">
      <c r="K372" s="2"/>
    </row>
    <row r="373">
      <c r="K373" s="2"/>
    </row>
    <row r="374">
      <c r="K374" s="2"/>
    </row>
    <row r="375">
      <c r="K375" s="2"/>
    </row>
    <row r="376">
      <c r="K376" s="2"/>
    </row>
    <row r="377">
      <c r="K377" s="2"/>
    </row>
    <row r="378">
      <c r="K378" s="2"/>
    </row>
    <row r="379">
      <c r="K379" s="2"/>
    </row>
    <row r="380">
      <c r="K380" s="2"/>
    </row>
    <row r="381">
      <c r="K381" s="2"/>
    </row>
    <row r="382">
      <c r="K382" s="2"/>
    </row>
    <row r="383">
      <c r="K383" s="2"/>
    </row>
    <row r="384">
      <c r="K384" s="2"/>
    </row>
    <row r="385">
      <c r="K385" s="2"/>
    </row>
    <row r="386">
      <c r="K386" s="2"/>
    </row>
    <row r="387">
      <c r="K387" s="2"/>
    </row>
    <row r="388">
      <c r="K388" s="2"/>
    </row>
    <row r="389">
      <c r="K389" s="2"/>
    </row>
    <row r="390">
      <c r="K390" s="2"/>
    </row>
    <row r="391">
      <c r="K391" s="2"/>
    </row>
    <row r="392">
      <c r="K392" s="2"/>
    </row>
    <row r="393">
      <c r="K393" s="2"/>
    </row>
    <row r="394">
      <c r="K394" s="2"/>
    </row>
    <row r="395">
      <c r="K395" s="2"/>
    </row>
    <row r="396">
      <c r="K396" s="2"/>
    </row>
    <row r="397">
      <c r="K397" s="2"/>
    </row>
    <row r="398">
      <c r="K398" s="2"/>
    </row>
    <row r="399">
      <c r="K399" s="2"/>
    </row>
    <row r="400">
      <c r="K400" s="2"/>
    </row>
    <row r="401">
      <c r="K401" s="2"/>
    </row>
    <row r="402">
      <c r="K402" s="2"/>
    </row>
    <row r="403">
      <c r="K403" s="2"/>
    </row>
    <row r="404">
      <c r="K404" s="2"/>
    </row>
    <row r="405">
      <c r="K405" s="2"/>
    </row>
    <row r="406">
      <c r="K406" s="2"/>
    </row>
    <row r="407">
      <c r="K407" s="2"/>
    </row>
    <row r="408">
      <c r="K408" s="2"/>
    </row>
    <row r="409">
      <c r="K409" s="2"/>
    </row>
    <row r="410">
      <c r="K410" s="2"/>
    </row>
    <row r="411">
      <c r="K411" s="2"/>
    </row>
    <row r="412">
      <c r="K412" s="2"/>
    </row>
    <row r="413">
      <c r="K413" s="2"/>
    </row>
    <row r="414">
      <c r="K414" s="2"/>
    </row>
    <row r="415">
      <c r="K415" s="2"/>
    </row>
    <row r="416">
      <c r="K416" s="2"/>
    </row>
    <row r="417">
      <c r="K417" s="2"/>
    </row>
    <row r="418">
      <c r="K418" s="2"/>
    </row>
    <row r="419">
      <c r="K419" s="2"/>
    </row>
    <row r="420">
      <c r="K420" s="2"/>
    </row>
    <row r="421">
      <c r="K421" s="2"/>
    </row>
    <row r="422">
      <c r="K422" s="2"/>
    </row>
    <row r="423">
      <c r="K423" s="2"/>
    </row>
    <row r="424">
      <c r="K424" s="2"/>
    </row>
    <row r="425">
      <c r="K425" s="2"/>
    </row>
    <row r="426">
      <c r="K426" s="2"/>
    </row>
    <row r="427">
      <c r="K427" s="2"/>
    </row>
    <row r="428">
      <c r="K428" s="2"/>
    </row>
    <row r="429">
      <c r="K429" s="2"/>
    </row>
    <row r="430">
      <c r="K430" s="2"/>
    </row>
    <row r="431">
      <c r="K431" s="2"/>
    </row>
    <row r="432">
      <c r="K432" s="2"/>
    </row>
    <row r="433">
      <c r="K433" s="2"/>
    </row>
    <row r="434">
      <c r="K434" s="2"/>
    </row>
    <row r="435">
      <c r="K435" s="2"/>
    </row>
    <row r="436">
      <c r="K436" s="2"/>
    </row>
    <row r="437">
      <c r="K437" s="2"/>
    </row>
    <row r="438">
      <c r="K438" s="2"/>
    </row>
    <row r="439">
      <c r="K439" s="2"/>
    </row>
    <row r="440">
      <c r="K440" s="2"/>
    </row>
    <row r="441">
      <c r="K441" s="2"/>
    </row>
    <row r="442">
      <c r="K442" s="2"/>
    </row>
    <row r="443">
      <c r="K443" s="2"/>
    </row>
    <row r="444">
      <c r="K444" s="2"/>
    </row>
    <row r="445">
      <c r="K445" s="2"/>
    </row>
    <row r="446">
      <c r="K446" s="2"/>
    </row>
    <row r="447">
      <c r="K447" s="2"/>
    </row>
    <row r="448">
      <c r="K448" s="2"/>
    </row>
    <row r="449">
      <c r="K449" s="2"/>
    </row>
    <row r="450">
      <c r="K450" s="2"/>
    </row>
    <row r="451">
      <c r="K451" s="2"/>
    </row>
    <row r="452">
      <c r="K452" s="2"/>
    </row>
    <row r="453">
      <c r="K453" s="2"/>
    </row>
    <row r="454">
      <c r="K454" s="2"/>
    </row>
    <row r="455">
      <c r="K455" s="2"/>
    </row>
    <row r="456">
      <c r="K456" s="2"/>
    </row>
    <row r="457">
      <c r="K457" s="2"/>
    </row>
    <row r="458">
      <c r="K458" s="2"/>
    </row>
    <row r="459">
      <c r="K459" s="2"/>
    </row>
    <row r="460">
      <c r="K460" s="2"/>
    </row>
    <row r="461">
      <c r="K461" s="2"/>
    </row>
    <row r="462">
      <c r="K462" s="2"/>
    </row>
    <row r="463">
      <c r="K463" s="2"/>
    </row>
    <row r="464">
      <c r="K464" s="2"/>
    </row>
    <row r="465">
      <c r="K465" s="2"/>
    </row>
    <row r="466">
      <c r="K466" s="2"/>
    </row>
    <row r="467">
      <c r="K467" s="2"/>
    </row>
    <row r="468">
      <c r="K468" s="2"/>
    </row>
    <row r="469">
      <c r="K469" s="2"/>
    </row>
    <row r="470">
      <c r="K470" s="2"/>
    </row>
    <row r="471">
      <c r="K471" s="2"/>
    </row>
    <row r="472">
      <c r="K472" s="2"/>
    </row>
    <row r="473">
      <c r="K473" s="2"/>
    </row>
    <row r="474">
      <c r="K474" s="2"/>
    </row>
    <row r="475">
      <c r="K475" s="2"/>
    </row>
    <row r="476">
      <c r="K476" s="2"/>
    </row>
    <row r="477">
      <c r="K477" s="2"/>
    </row>
    <row r="478">
      <c r="K478" s="2"/>
    </row>
    <row r="479">
      <c r="K479" s="2"/>
    </row>
    <row r="480">
      <c r="K480" s="2"/>
    </row>
    <row r="481">
      <c r="K481" s="2"/>
    </row>
    <row r="482">
      <c r="K482" s="2"/>
    </row>
    <row r="483">
      <c r="K483" s="2"/>
    </row>
    <row r="484">
      <c r="K484" s="2"/>
    </row>
    <row r="485">
      <c r="K485" s="2"/>
    </row>
    <row r="486">
      <c r="K486" s="2"/>
    </row>
    <row r="487">
      <c r="K487" s="2"/>
    </row>
    <row r="488">
      <c r="K488" s="2"/>
    </row>
    <row r="489">
      <c r="K489" s="2"/>
    </row>
    <row r="490">
      <c r="K490" s="2"/>
    </row>
    <row r="491">
      <c r="K491" s="2"/>
    </row>
    <row r="492">
      <c r="K492" s="2"/>
    </row>
    <row r="493">
      <c r="K493" s="2"/>
    </row>
    <row r="494">
      <c r="K494" s="2"/>
    </row>
    <row r="495">
      <c r="K495" s="2"/>
    </row>
    <row r="496">
      <c r="K496" s="2"/>
    </row>
    <row r="497">
      <c r="K497" s="2"/>
    </row>
    <row r="498">
      <c r="K498" s="2"/>
    </row>
    <row r="499">
      <c r="K499" s="2"/>
    </row>
    <row r="500">
      <c r="K500" s="2"/>
    </row>
    <row r="501">
      <c r="K501" s="2"/>
    </row>
    <row r="502">
      <c r="K502" s="2"/>
    </row>
    <row r="503">
      <c r="K503" s="2"/>
    </row>
    <row r="504">
      <c r="K504" s="2"/>
    </row>
    <row r="505">
      <c r="K505" s="2"/>
    </row>
    <row r="506">
      <c r="K506" s="2"/>
    </row>
    <row r="507">
      <c r="K507" s="2"/>
    </row>
    <row r="508">
      <c r="K508" s="2"/>
    </row>
    <row r="509">
      <c r="K509" s="2"/>
    </row>
    <row r="510">
      <c r="K510" s="2"/>
    </row>
    <row r="511">
      <c r="K511" s="2"/>
    </row>
    <row r="512">
      <c r="K512" s="2"/>
    </row>
    <row r="513">
      <c r="K513" s="2"/>
    </row>
    <row r="514">
      <c r="K514" s="2"/>
    </row>
    <row r="515">
      <c r="K515" s="2"/>
    </row>
    <row r="516">
      <c r="K516" s="2"/>
    </row>
    <row r="517">
      <c r="K517" s="2"/>
    </row>
    <row r="518">
      <c r="K518" s="2"/>
    </row>
    <row r="519">
      <c r="K519" s="2"/>
    </row>
    <row r="520">
      <c r="K520" s="2"/>
    </row>
    <row r="521">
      <c r="K521" s="2"/>
    </row>
    <row r="522">
      <c r="K522" s="2"/>
    </row>
    <row r="523">
      <c r="K523" s="2"/>
    </row>
    <row r="524">
      <c r="K524" s="2"/>
    </row>
    <row r="525">
      <c r="K525" s="2"/>
    </row>
    <row r="526">
      <c r="K526" s="2"/>
    </row>
    <row r="527">
      <c r="K527" s="2"/>
    </row>
    <row r="528">
      <c r="K528" s="2"/>
    </row>
    <row r="529">
      <c r="K529" s="2"/>
    </row>
    <row r="530">
      <c r="K530" s="2"/>
    </row>
    <row r="531">
      <c r="K531" s="2"/>
    </row>
    <row r="532">
      <c r="K532" s="2"/>
    </row>
    <row r="533">
      <c r="K533" s="2"/>
    </row>
    <row r="534">
      <c r="K534" s="2"/>
    </row>
    <row r="535">
      <c r="K535" s="2"/>
    </row>
    <row r="536">
      <c r="K536" s="2"/>
    </row>
    <row r="537">
      <c r="K537" s="2"/>
    </row>
    <row r="538">
      <c r="K538" s="2"/>
    </row>
    <row r="539">
      <c r="K539" s="2"/>
    </row>
    <row r="540">
      <c r="K540" s="2"/>
    </row>
    <row r="541">
      <c r="K541" s="2"/>
    </row>
    <row r="542">
      <c r="K542" s="2"/>
    </row>
    <row r="543">
      <c r="K543" s="2"/>
    </row>
    <row r="544">
      <c r="K544" s="2"/>
    </row>
    <row r="545">
      <c r="K545" s="2"/>
    </row>
    <row r="546">
      <c r="K546" s="2"/>
    </row>
    <row r="547">
      <c r="K547" s="2"/>
    </row>
    <row r="548">
      <c r="K548" s="2"/>
    </row>
    <row r="549">
      <c r="K549" s="2"/>
    </row>
    <row r="550">
      <c r="K550" s="2"/>
    </row>
    <row r="551">
      <c r="K551" s="2"/>
    </row>
    <row r="552">
      <c r="K552" s="2"/>
    </row>
    <row r="553">
      <c r="K553" s="2"/>
    </row>
    <row r="554">
      <c r="K554" s="2"/>
    </row>
    <row r="555">
      <c r="K555" s="2"/>
    </row>
    <row r="556">
      <c r="K556" s="2"/>
    </row>
    <row r="557">
      <c r="K557" s="2"/>
    </row>
    <row r="558">
      <c r="K558" s="2"/>
    </row>
    <row r="559">
      <c r="K559" s="2"/>
    </row>
    <row r="560">
      <c r="K560" s="2"/>
    </row>
    <row r="561">
      <c r="K561" s="2"/>
    </row>
    <row r="562">
      <c r="K562" s="2"/>
    </row>
    <row r="563">
      <c r="K563" s="2"/>
    </row>
    <row r="564">
      <c r="K564" s="2"/>
    </row>
    <row r="565">
      <c r="K565" s="2"/>
    </row>
    <row r="566">
      <c r="K566" s="2"/>
    </row>
    <row r="567">
      <c r="K567" s="2"/>
    </row>
    <row r="568">
      <c r="K568" s="2"/>
    </row>
    <row r="569">
      <c r="K569" s="2"/>
    </row>
    <row r="570">
      <c r="K570" s="2"/>
    </row>
    <row r="571">
      <c r="K571" s="2"/>
    </row>
    <row r="572">
      <c r="K572" s="2"/>
    </row>
    <row r="573">
      <c r="K573" s="2"/>
    </row>
    <row r="574">
      <c r="K574" s="2"/>
    </row>
    <row r="575">
      <c r="K575" s="2"/>
    </row>
    <row r="576">
      <c r="K576" s="2"/>
    </row>
    <row r="577">
      <c r="K577" s="2"/>
    </row>
    <row r="578">
      <c r="K578" s="2"/>
    </row>
    <row r="579">
      <c r="K579" s="2"/>
    </row>
    <row r="580">
      <c r="K580" s="2"/>
    </row>
    <row r="581">
      <c r="K581" s="2"/>
    </row>
    <row r="582">
      <c r="K582" s="2"/>
    </row>
    <row r="583">
      <c r="K583" s="2"/>
    </row>
    <row r="584">
      <c r="K584" s="2"/>
    </row>
    <row r="585">
      <c r="K585" s="2"/>
    </row>
    <row r="586">
      <c r="K586" s="2"/>
    </row>
    <row r="587">
      <c r="K587" s="2"/>
    </row>
    <row r="588">
      <c r="K588" s="2"/>
    </row>
    <row r="589">
      <c r="K589" s="2"/>
    </row>
    <row r="590">
      <c r="K590" s="2"/>
    </row>
    <row r="591">
      <c r="K591" s="2"/>
    </row>
    <row r="592">
      <c r="K592" s="2"/>
    </row>
    <row r="593">
      <c r="K593" s="2"/>
    </row>
    <row r="594">
      <c r="K594" s="2"/>
    </row>
    <row r="595">
      <c r="K595" s="2"/>
    </row>
    <row r="596">
      <c r="K596" s="2"/>
    </row>
    <row r="597">
      <c r="K597" s="2"/>
    </row>
    <row r="598">
      <c r="K598" s="2"/>
    </row>
    <row r="599">
      <c r="K599" s="2"/>
    </row>
    <row r="600">
      <c r="K600" s="2"/>
    </row>
    <row r="601">
      <c r="K601" s="2"/>
    </row>
    <row r="602">
      <c r="K602" s="2"/>
    </row>
    <row r="603">
      <c r="K603" s="2"/>
    </row>
    <row r="604">
      <c r="K604" s="2"/>
    </row>
    <row r="605">
      <c r="K605" s="2"/>
    </row>
    <row r="606">
      <c r="K606" s="2"/>
    </row>
    <row r="607">
      <c r="K607" s="2"/>
    </row>
    <row r="608">
      <c r="K608" s="2"/>
    </row>
    <row r="609">
      <c r="K609" s="2"/>
    </row>
    <row r="610">
      <c r="K610" s="2"/>
    </row>
    <row r="611">
      <c r="K611" s="2"/>
    </row>
    <row r="612">
      <c r="K612" s="2"/>
    </row>
    <row r="613">
      <c r="K613" s="2"/>
    </row>
    <row r="614">
      <c r="K614" s="2"/>
    </row>
    <row r="615">
      <c r="K615" s="2"/>
    </row>
    <row r="616">
      <c r="K616" s="2"/>
    </row>
    <row r="617">
      <c r="K617" s="2"/>
    </row>
    <row r="618">
      <c r="K618" s="2"/>
    </row>
    <row r="619">
      <c r="K619" s="2"/>
    </row>
    <row r="620">
      <c r="K620" s="2"/>
    </row>
    <row r="621">
      <c r="K621" s="2"/>
    </row>
    <row r="622">
      <c r="K622" s="2"/>
    </row>
    <row r="623">
      <c r="K623" s="2"/>
    </row>
    <row r="624">
      <c r="K624" s="2"/>
    </row>
    <row r="625">
      <c r="K625" s="2"/>
    </row>
    <row r="626">
      <c r="K626" s="2"/>
    </row>
    <row r="627">
      <c r="K627" s="2"/>
    </row>
    <row r="628">
      <c r="K628" s="2"/>
    </row>
    <row r="629">
      <c r="K629" s="2"/>
    </row>
    <row r="630">
      <c r="K630" s="2"/>
    </row>
    <row r="631">
      <c r="K631" s="2"/>
    </row>
    <row r="632">
      <c r="K632" s="2"/>
    </row>
    <row r="633">
      <c r="K633" s="2"/>
    </row>
    <row r="634">
      <c r="K634" s="2"/>
    </row>
    <row r="635">
      <c r="K635" s="2"/>
    </row>
    <row r="636">
      <c r="K636" s="2"/>
    </row>
    <row r="637">
      <c r="K637" s="2"/>
    </row>
    <row r="638">
      <c r="K638" s="2"/>
    </row>
    <row r="639">
      <c r="K639" s="2"/>
    </row>
    <row r="640">
      <c r="K640" s="2"/>
    </row>
    <row r="641">
      <c r="K641" s="2"/>
    </row>
    <row r="642">
      <c r="K642" s="2"/>
    </row>
    <row r="643">
      <c r="K643" s="2"/>
    </row>
    <row r="644">
      <c r="K644" s="2"/>
    </row>
    <row r="645">
      <c r="K645" s="2"/>
    </row>
    <row r="646">
      <c r="K646" s="2"/>
    </row>
    <row r="647">
      <c r="K647" s="2"/>
    </row>
    <row r="648">
      <c r="K648" s="2"/>
    </row>
    <row r="649">
      <c r="K649" s="2"/>
    </row>
    <row r="650">
      <c r="K650" s="2"/>
    </row>
    <row r="651">
      <c r="K651" s="2"/>
    </row>
    <row r="652">
      <c r="K652" s="2"/>
    </row>
    <row r="653">
      <c r="K653" s="2"/>
    </row>
    <row r="654">
      <c r="K654" s="2"/>
    </row>
    <row r="655">
      <c r="K655" s="2"/>
    </row>
    <row r="656">
      <c r="K656" s="2"/>
    </row>
    <row r="657">
      <c r="K657" s="2"/>
    </row>
    <row r="658">
      <c r="K658" s="2"/>
    </row>
    <row r="659">
      <c r="K659" s="2"/>
    </row>
    <row r="660">
      <c r="K660" s="2"/>
    </row>
    <row r="661">
      <c r="K661" s="2"/>
    </row>
    <row r="662">
      <c r="K662" s="2"/>
    </row>
    <row r="663">
      <c r="K663" s="2"/>
    </row>
    <row r="664">
      <c r="K664" s="2"/>
    </row>
    <row r="665">
      <c r="K665" s="2"/>
    </row>
    <row r="666">
      <c r="K666" s="2"/>
    </row>
    <row r="667">
      <c r="K667" s="2"/>
    </row>
    <row r="668">
      <c r="K668" s="2"/>
    </row>
    <row r="669">
      <c r="K669" s="2"/>
    </row>
    <row r="670">
      <c r="K670" s="2"/>
    </row>
    <row r="671">
      <c r="K671" s="2"/>
    </row>
    <row r="672">
      <c r="K672" s="2"/>
    </row>
    <row r="673">
      <c r="K673" s="2"/>
    </row>
    <row r="674">
      <c r="K674" s="2"/>
    </row>
    <row r="675">
      <c r="K675" s="2"/>
    </row>
    <row r="676">
      <c r="K676" s="2"/>
    </row>
    <row r="677">
      <c r="K677" s="2"/>
    </row>
    <row r="678">
      <c r="K678" s="2"/>
    </row>
    <row r="679">
      <c r="K679" s="2"/>
    </row>
    <row r="680">
      <c r="K680" s="2"/>
    </row>
    <row r="681">
      <c r="K681" s="2"/>
    </row>
    <row r="682">
      <c r="K682" s="2"/>
    </row>
    <row r="683">
      <c r="K683" s="2"/>
    </row>
    <row r="684">
      <c r="K684" s="2"/>
    </row>
    <row r="685">
      <c r="K685" s="2"/>
    </row>
    <row r="686">
      <c r="K686" s="2"/>
    </row>
    <row r="687">
      <c r="K687" s="2"/>
    </row>
    <row r="688">
      <c r="K688" s="2"/>
    </row>
    <row r="689">
      <c r="K689" s="2"/>
    </row>
    <row r="690">
      <c r="K690" s="2"/>
    </row>
    <row r="691">
      <c r="K691" s="2"/>
    </row>
    <row r="692">
      <c r="K692" s="2"/>
    </row>
    <row r="693">
      <c r="K693" s="2"/>
    </row>
    <row r="694">
      <c r="K694" s="2"/>
    </row>
    <row r="695">
      <c r="K695" s="2"/>
    </row>
    <row r="696">
      <c r="K696" s="2"/>
    </row>
    <row r="697">
      <c r="K697" s="2"/>
    </row>
    <row r="698">
      <c r="K698" s="2"/>
    </row>
    <row r="699">
      <c r="K699" s="2"/>
    </row>
    <row r="700">
      <c r="K700" s="2"/>
    </row>
    <row r="701">
      <c r="K701" s="2"/>
    </row>
    <row r="702">
      <c r="K702" s="2"/>
    </row>
    <row r="703">
      <c r="K703" s="2"/>
    </row>
    <row r="704">
      <c r="K704" s="2"/>
    </row>
    <row r="705">
      <c r="K705" s="2"/>
    </row>
    <row r="706">
      <c r="K706" s="2"/>
    </row>
    <row r="707">
      <c r="K707" s="2"/>
    </row>
    <row r="708">
      <c r="K708" s="2"/>
    </row>
    <row r="709">
      <c r="K709" s="2"/>
    </row>
    <row r="710">
      <c r="K710" s="2"/>
    </row>
    <row r="711">
      <c r="K711" s="2"/>
    </row>
    <row r="712">
      <c r="K712" s="2"/>
    </row>
    <row r="713">
      <c r="K713" s="2"/>
    </row>
    <row r="714">
      <c r="K714" s="2"/>
    </row>
    <row r="715">
      <c r="K715" s="2"/>
    </row>
    <row r="716">
      <c r="K716" s="2"/>
    </row>
    <row r="717">
      <c r="K717" s="2"/>
    </row>
    <row r="718">
      <c r="K718" s="2"/>
    </row>
    <row r="719">
      <c r="K719" s="2"/>
    </row>
    <row r="720">
      <c r="K720" s="2"/>
    </row>
    <row r="721">
      <c r="K721" s="2"/>
    </row>
    <row r="722">
      <c r="K722" s="2"/>
    </row>
    <row r="723">
      <c r="K723" s="2"/>
    </row>
    <row r="724">
      <c r="K724" s="2"/>
    </row>
    <row r="725">
      <c r="K725" s="2"/>
    </row>
    <row r="726">
      <c r="K726" s="2"/>
    </row>
    <row r="727">
      <c r="K727" s="2"/>
    </row>
    <row r="728">
      <c r="K728" s="2"/>
    </row>
    <row r="729">
      <c r="K729" s="2"/>
    </row>
    <row r="730">
      <c r="K730" s="2"/>
    </row>
    <row r="731">
      <c r="K731" s="2"/>
    </row>
    <row r="732">
      <c r="K732" s="2"/>
    </row>
    <row r="733">
      <c r="K733" s="2"/>
    </row>
    <row r="734">
      <c r="K734" s="2"/>
    </row>
    <row r="735">
      <c r="K735" s="2"/>
    </row>
    <row r="736">
      <c r="K736" s="2"/>
    </row>
    <row r="737">
      <c r="K737" s="2"/>
    </row>
    <row r="738">
      <c r="K738" s="2"/>
    </row>
    <row r="739">
      <c r="K739" s="2"/>
    </row>
    <row r="740">
      <c r="K740" s="2"/>
    </row>
    <row r="741">
      <c r="K741" s="2"/>
    </row>
    <row r="742">
      <c r="K742" s="2"/>
    </row>
    <row r="743">
      <c r="K743" s="2"/>
    </row>
    <row r="744">
      <c r="K744" s="2"/>
    </row>
    <row r="745">
      <c r="K745" s="2"/>
    </row>
    <row r="746">
      <c r="K746" s="2"/>
    </row>
    <row r="747">
      <c r="K747" s="2"/>
    </row>
    <row r="748">
      <c r="K748" s="2"/>
    </row>
    <row r="749">
      <c r="K749" s="2"/>
    </row>
    <row r="750">
      <c r="K750" s="2"/>
    </row>
    <row r="751">
      <c r="K751" s="2"/>
    </row>
    <row r="752">
      <c r="K752" s="2"/>
    </row>
    <row r="753">
      <c r="K753" s="2"/>
    </row>
    <row r="754">
      <c r="K754" s="2"/>
    </row>
    <row r="755">
      <c r="K755" s="2"/>
    </row>
    <row r="756">
      <c r="K756" s="2"/>
    </row>
    <row r="757">
      <c r="K757" s="2"/>
    </row>
    <row r="758">
      <c r="K758" s="2"/>
    </row>
    <row r="759">
      <c r="K759" s="2"/>
    </row>
    <row r="760">
      <c r="K760" s="2"/>
    </row>
    <row r="761">
      <c r="K761" s="2"/>
    </row>
    <row r="762">
      <c r="K762" s="2"/>
    </row>
    <row r="763">
      <c r="K763" s="2"/>
    </row>
    <row r="764">
      <c r="K764" s="2"/>
    </row>
    <row r="765">
      <c r="K765" s="2"/>
    </row>
    <row r="766">
      <c r="K766" s="2"/>
    </row>
    <row r="767">
      <c r="K767" s="2"/>
    </row>
    <row r="768">
      <c r="K768" s="2"/>
    </row>
    <row r="769">
      <c r="K769" s="2"/>
    </row>
    <row r="770">
      <c r="K770" s="2"/>
    </row>
    <row r="771">
      <c r="K771" s="2"/>
    </row>
    <row r="772">
      <c r="K772" s="2"/>
    </row>
    <row r="773">
      <c r="K773" s="2"/>
    </row>
    <row r="774">
      <c r="K774" s="2"/>
    </row>
    <row r="775">
      <c r="K775" s="2"/>
    </row>
    <row r="776">
      <c r="K776" s="2"/>
    </row>
    <row r="777">
      <c r="K777" s="2"/>
    </row>
    <row r="778">
      <c r="K778" s="2"/>
    </row>
    <row r="779">
      <c r="K779" s="2"/>
    </row>
    <row r="780">
      <c r="K780" s="2"/>
    </row>
    <row r="781">
      <c r="K781" s="2"/>
    </row>
    <row r="782">
      <c r="K782" s="2"/>
    </row>
    <row r="783">
      <c r="K783" s="2"/>
    </row>
    <row r="784">
      <c r="K784" s="2"/>
    </row>
    <row r="785">
      <c r="K785" s="2"/>
    </row>
    <row r="786">
      <c r="K786" s="2"/>
    </row>
    <row r="787">
      <c r="K787" s="2"/>
    </row>
    <row r="788">
      <c r="K788" s="2"/>
    </row>
    <row r="789">
      <c r="K789" s="2"/>
    </row>
    <row r="790">
      <c r="K790" s="2"/>
    </row>
    <row r="791">
      <c r="K791" s="2"/>
    </row>
    <row r="792">
      <c r="K792" s="2"/>
    </row>
    <row r="793">
      <c r="K793" s="2"/>
    </row>
    <row r="794">
      <c r="K794" s="2"/>
    </row>
    <row r="795">
      <c r="K795" s="2"/>
    </row>
    <row r="796">
      <c r="K796" s="2"/>
    </row>
    <row r="797">
      <c r="K797" s="2"/>
    </row>
    <row r="798">
      <c r="K798" s="2"/>
    </row>
    <row r="799">
      <c r="K799" s="2"/>
    </row>
    <row r="800">
      <c r="K800" s="2"/>
    </row>
    <row r="801">
      <c r="K801" s="2"/>
    </row>
    <row r="802">
      <c r="K802" s="2"/>
    </row>
    <row r="803">
      <c r="K803" s="2"/>
    </row>
    <row r="804">
      <c r="K804" s="2"/>
    </row>
    <row r="805">
      <c r="K805" s="2"/>
    </row>
    <row r="806">
      <c r="K806" s="2"/>
    </row>
    <row r="807">
      <c r="K807" s="2"/>
    </row>
    <row r="808">
      <c r="K808" s="2"/>
    </row>
    <row r="809">
      <c r="K809" s="2"/>
    </row>
    <row r="810">
      <c r="K810" s="2"/>
    </row>
    <row r="811">
      <c r="K811" s="2"/>
    </row>
    <row r="812">
      <c r="K812" s="2"/>
    </row>
    <row r="813">
      <c r="K813" s="2"/>
    </row>
    <row r="814">
      <c r="K814" s="2"/>
    </row>
    <row r="815">
      <c r="K815" s="2"/>
    </row>
    <row r="816">
      <c r="K816" s="2"/>
    </row>
    <row r="817">
      <c r="K817" s="2"/>
    </row>
    <row r="818">
      <c r="K818" s="2"/>
    </row>
    <row r="819">
      <c r="K819" s="2"/>
    </row>
    <row r="820">
      <c r="K820" s="2"/>
    </row>
    <row r="821">
      <c r="K821" s="2"/>
    </row>
    <row r="822">
      <c r="K822" s="2"/>
    </row>
    <row r="823">
      <c r="K823" s="2"/>
    </row>
    <row r="824">
      <c r="K824" s="2"/>
    </row>
    <row r="825">
      <c r="K825" s="2"/>
    </row>
    <row r="826">
      <c r="K826" s="2"/>
    </row>
    <row r="827">
      <c r="K827" s="2"/>
    </row>
    <row r="828">
      <c r="K828" s="2"/>
    </row>
    <row r="829">
      <c r="K829" s="2"/>
    </row>
    <row r="830">
      <c r="K830" s="2"/>
    </row>
    <row r="831">
      <c r="K831" s="2"/>
    </row>
    <row r="832">
      <c r="K832" s="2"/>
    </row>
    <row r="833">
      <c r="K833" s="2"/>
    </row>
    <row r="834">
      <c r="K834" s="2"/>
    </row>
    <row r="835">
      <c r="K835" s="2"/>
    </row>
    <row r="836">
      <c r="K836" s="2"/>
    </row>
    <row r="837">
      <c r="K837" s="2"/>
    </row>
    <row r="838">
      <c r="K838" s="2"/>
    </row>
    <row r="839">
      <c r="K839" s="2"/>
    </row>
    <row r="840">
      <c r="K840" s="2"/>
    </row>
    <row r="841">
      <c r="K841" s="2"/>
    </row>
    <row r="842">
      <c r="K842" s="2"/>
    </row>
    <row r="843">
      <c r="K843" s="2"/>
    </row>
    <row r="844">
      <c r="K844" s="2"/>
    </row>
    <row r="845">
      <c r="K845" s="2"/>
    </row>
    <row r="846">
      <c r="K846" s="2"/>
    </row>
    <row r="847">
      <c r="K847" s="2"/>
    </row>
    <row r="848">
      <c r="K848" s="2"/>
    </row>
    <row r="849">
      <c r="K849" s="2"/>
    </row>
    <row r="850">
      <c r="K850" s="2"/>
    </row>
    <row r="851">
      <c r="K851" s="2"/>
    </row>
    <row r="852">
      <c r="K852" s="2"/>
    </row>
    <row r="853">
      <c r="K853" s="2"/>
    </row>
    <row r="854">
      <c r="K854" s="2"/>
    </row>
    <row r="855">
      <c r="K855" s="2"/>
    </row>
    <row r="856">
      <c r="K856" s="2"/>
    </row>
    <row r="857">
      <c r="K857" s="2"/>
    </row>
    <row r="858">
      <c r="K858" s="2"/>
    </row>
    <row r="859">
      <c r="K859" s="2"/>
    </row>
    <row r="860">
      <c r="K860" s="2"/>
    </row>
    <row r="861">
      <c r="K861" s="2"/>
    </row>
    <row r="862">
      <c r="K862" s="2"/>
    </row>
    <row r="863">
      <c r="K863" s="2"/>
    </row>
    <row r="864">
      <c r="K864" s="2"/>
    </row>
    <row r="865">
      <c r="K865" s="2"/>
    </row>
    <row r="866">
      <c r="K866" s="2"/>
    </row>
    <row r="867">
      <c r="K867" s="2"/>
    </row>
    <row r="868">
      <c r="K868" s="2"/>
    </row>
    <row r="869">
      <c r="K869" s="2"/>
    </row>
    <row r="870">
      <c r="K870" s="2"/>
    </row>
    <row r="871">
      <c r="K871" s="2"/>
    </row>
    <row r="872">
      <c r="K872" s="2"/>
    </row>
    <row r="873">
      <c r="K873" s="2"/>
    </row>
    <row r="874">
      <c r="K874" s="2"/>
    </row>
    <row r="875">
      <c r="K875" s="2"/>
    </row>
    <row r="876">
      <c r="K876" s="2"/>
    </row>
    <row r="877">
      <c r="K877" s="2"/>
    </row>
    <row r="878">
      <c r="K878" s="2"/>
    </row>
    <row r="879">
      <c r="K879" s="2"/>
    </row>
    <row r="880">
      <c r="K880" s="2"/>
    </row>
    <row r="881">
      <c r="K881" s="2"/>
    </row>
    <row r="882">
      <c r="K882" s="2"/>
    </row>
    <row r="883">
      <c r="K883" s="2"/>
    </row>
    <row r="884">
      <c r="K884" s="2"/>
    </row>
    <row r="885">
      <c r="K885" s="2"/>
    </row>
    <row r="886">
      <c r="K886" s="2"/>
    </row>
    <row r="887">
      <c r="K887" s="2"/>
    </row>
    <row r="888">
      <c r="K888" s="2"/>
    </row>
    <row r="889">
      <c r="K889" s="2"/>
    </row>
    <row r="890">
      <c r="K890" s="2"/>
    </row>
    <row r="891">
      <c r="K891" s="2"/>
    </row>
    <row r="892">
      <c r="K892" s="2"/>
    </row>
    <row r="893">
      <c r="K893" s="2"/>
    </row>
    <row r="894">
      <c r="K894" s="2"/>
    </row>
    <row r="895">
      <c r="K895" s="2"/>
    </row>
    <row r="896">
      <c r="K896" s="2"/>
    </row>
    <row r="897">
      <c r="K897" s="2"/>
    </row>
    <row r="898">
      <c r="K898" s="2"/>
    </row>
    <row r="899">
      <c r="K899" s="2"/>
    </row>
    <row r="900">
      <c r="K900" s="2"/>
    </row>
    <row r="901">
      <c r="K901" s="2"/>
    </row>
    <row r="902">
      <c r="K902" s="2"/>
    </row>
    <row r="903">
      <c r="K903" s="2"/>
    </row>
    <row r="904">
      <c r="K904" s="2"/>
    </row>
    <row r="905">
      <c r="K905" s="2"/>
    </row>
    <row r="906">
      <c r="K906" s="2"/>
    </row>
    <row r="907">
      <c r="K907" s="2"/>
    </row>
    <row r="908">
      <c r="K908" s="2"/>
    </row>
    <row r="909">
      <c r="K909" s="2"/>
    </row>
    <row r="910">
      <c r="K910" s="2"/>
    </row>
    <row r="911">
      <c r="K911" s="2"/>
    </row>
    <row r="912">
      <c r="K912" s="2"/>
    </row>
    <row r="913">
      <c r="K913" s="2"/>
    </row>
    <row r="914">
      <c r="K914" s="2"/>
    </row>
    <row r="915">
      <c r="K915" s="2"/>
    </row>
    <row r="916">
      <c r="K916" s="2"/>
    </row>
    <row r="917">
      <c r="K917" s="2"/>
    </row>
    <row r="918">
      <c r="K918" s="2"/>
    </row>
    <row r="919">
      <c r="K919" s="2"/>
    </row>
    <row r="920">
      <c r="K920" s="2"/>
    </row>
    <row r="921">
      <c r="K921" s="2"/>
    </row>
    <row r="922">
      <c r="K922" s="2"/>
    </row>
    <row r="923">
      <c r="K923" s="2"/>
    </row>
    <row r="924">
      <c r="K924" s="2"/>
    </row>
    <row r="925">
      <c r="K925" s="2"/>
    </row>
    <row r="926">
      <c r="K926" s="2"/>
    </row>
    <row r="927">
      <c r="K927" s="2"/>
    </row>
    <row r="928">
      <c r="K928" s="2"/>
    </row>
    <row r="929">
      <c r="K929" s="2"/>
    </row>
    <row r="930">
      <c r="K930" s="2"/>
    </row>
    <row r="931">
      <c r="K931" s="2"/>
    </row>
    <row r="932">
      <c r="K932" s="2"/>
    </row>
    <row r="933">
      <c r="K933" s="2"/>
    </row>
    <row r="934">
      <c r="K934" s="2"/>
    </row>
    <row r="935">
      <c r="K935" s="2"/>
    </row>
    <row r="936">
      <c r="K936" s="2"/>
    </row>
    <row r="937">
      <c r="K937" s="2"/>
    </row>
    <row r="938">
      <c r="K938" s="2"/>
    </row>
    <row r="939">
      <c r="K939" s="2"/>
    </row>
    <row r="940">
      <c r="K940" s="2"/>
    </row>
    <row r="941">
      <c r="K941" s="2"/>
    </row>
    <row r="942">
      <c r="K942" s="2"/>
    </row>
    <row r="943">
      <c r="K943" s="2"/>
    </row>
    <row r="944">
      <c r="K944" s="2"/>
    </row>
    <row r="945">
      <c r="K945" s="2"/>
    </row>
    <row r="946">
      <c r="K946" s="2"/>
    </row>
    <row r="947">
      <c r="K947" s="2"/>
    </row>
    <row r="948">
      <c r="K948" s="2"/>
    </row>
    <row r="949">
      <c r="K949" s="2"/>
    </row>
    <row r="950">
      <c r="K950" s="2"/>
    </row>
    <row r="951">
      <c r="K951" s="2"/>
    </row>
    <row r="952">
      <c r="K952" s="2"/>
    </row>
    <row r="953">
      <c r="K953" s="2"/>
    </row>
    <row r="954">
      <c r="K954" s="2"/>
    </row>
    <row r="955">
      <c r="K955" s="2"/>
    </row>
    <row r="956">
      <c r="K956" s="2"/>
    </row>
    <row r="957">
      <c r="K957" s="2"/>
    </row>
    <row r="958">
      <c r="K958" s="2"/>
    </row>
    <row r="959">
      <c r="K959" s="2"/>
    </row>
    <row r="960">
      <c r="K960" s="2"/>
    </row>
    <row r="961">
      <c r="K961" s="2"/>
    </row>
    <row r="962">
      <c r="K962" s="2"/>
    </row>
    <row r="963">
      <c r="K963" s="2"/>
    </row>
    <row r="964">
      <c r="K964" s="2"/>
    </row>
    <row r="965">
      <c r="K965" s="2"/>
    </row>
    <row r="966">
      <c r="K966" s="2"/>
    </row>
    <row r="967">
      <c r="K967" s="2"/>
    </row>
    <row r="968">
      <c r="K968" s="2"/>
    </row>
    <row r="969">
      <c r="K969" s="2"/>
    </row>
    <row r="970">
      <c r="K970" s="2"/>
    </row>
    <row r="971">
      <c r="K971" s="2"/>
    </row>
    <row r="972">
      <c r="K972" s="2"/>
    </row>
    <row r="973">
      <c r="K973" s="2"/>
    </row>
    <row r="974">
      <c r="K974" s="2"/>
    </row>
    <row r="975">
      <c r="K975" s="2"/>
    </row>
    <row r="976">
      <c r="K976" s="2"/>
    </row>
    <row r="977">
      <c r="K977" s="2"/>
    </row>
    <row r="978">
      <c r="K978" s="2"/>
    </row>
    <row r="979">
      <c r="K979" s="2"/>
    </row>
    <row r="980">
      <c r="K980" s="2"/>
    </row>
    <row r="981">
      <c r="K981" s="2"/>
    </row>
    <row r="982">
      <c r="K982" s="2"/>
    </row>
    <row r="983">
      <c r="K983" s="2"/>
    </row>
    <row r="984">
      <c r="K984" s="2"/>
    </row>
    <row r="985">
      <c r="K985" s="2"/>
    </row>
    <row r="986">
      <c r="K986" s="2"/>
    </row>
    <row r="987">
      <c r="K987" s="2"/>
    </row>
    <row r="988">
      <c r="K988" s="2"/>
    </row>
    <row r="989">
      <c r="K989" s="2"/>
    </row>
    <row r="990">
      <c r="K990" s="2"/>
    </row>
    <row r="991">
      <c r="K991" s="2"/>
    </row>
    <row r="992">
      <c r="K992" s="2"/>
    </row>
    <row r="993">
      <c r="K993" s="2"/>
    </row>
    <row r="994">
      <c r="K994" s="2"/>
    </row>
    <row r="995">
      <c r="K995" s="2"/>
    </row>
    <row r="996">
      <c r="K996" s="2"/>
    </row>
    <row r="997">
      <c r="K997" s="2"/>
    </row>
    <row r="998">
      <c r="K998" s="2"/>
    </row>
    <row r="999">
      <c r="K999" s="2"/>
    </row>
    <row r="1000">
      <c r="K1000" s="2"/>
    </row>
    <row r="1001">
      <c r="K1001" s="2"/>
    </row>
    <row r="1002">
      <c r="K1002" s="2"/>
    </row>
    <row r="1003">
      <c r="K1003" s="2"/>
    </row>
    <row r="1004">
      <c r="K1004" s="2"/>
    </row>
    <row r="1005">
      <c r="K1005" s="2"/>
    </row>
    <row r="1006">
      <c r="K1006" s="2"/>
    </row>
  </sheetData>
  <customSheetViews>
    <customSheetView guid="{07465091-F370-4815-82D7-5DC4C18BC027}" filter="1" showAutoFilter="1">
      <autoFilter ref="$K$6"/>
    </customSheetView>
  </customSheetViews>
  <mergeCells count="2">
    <mergeCell ref="C3:D3"/>
    <mergeCell ref="C5:D6"/>
  </mergeCells>
  <dataValidations>
    <dataValidation type="list" allowBlank="1" showInputMessage="1" prompt="Click and enter a value from range 'Job Sheet'!J41:J50" sqref="D29">
      <formula1>'Job Sheet'!$O$207:$O$216</formula1>
    </dataValidation>
    <dataValidation type="list" allowBlank="1" sqref="D31">
      <formula1>'Job Sheet'!$Q$207:$Q$216</formula1>
    </dataValidation>
    <dataValidation type="list" allowBlank="1" sqref="D28">
      <formula1>'Job Sheet'!$N$207:$N$216</formula1>
    </dataValidation>
    <dataValidation type="list" allowBlank="1" sqref="C8:C10">
      <formula1>'Job Booking Workflow'!$H$17:$H$34</formula1>
    </dataValidation>
    <dataValidation type="list" allowBlank="1" sqref="D21">
      <formula1>'Job Sheet'!$N$249:$N$251</formula1>
    </dataValidation>
    <dataValidation type="list" allowBlank="1" sqref="D41">
      <formula1>'Job Sheet'!$O$229:$O$238</formula1>
    </dataValidation>
    <dataValidation type="list" allowBlank="1" sqref="D36">
      <formula1>'Job Sheet'!$P$218:$P$227</formula1>
    </dataValidation>
    <dataValidation type="list" allowBlank="1" sqref="D20">
      <formula1>'Job Sheet'!$N$246:$N$247</formula1>
    </dataValidation>
    <dataValidation type="list" allowBlank="1" sqref="D40">
      <formula1>'Job Sheet'!$N$229:$N$238</formula1>
    </dataValidation>
    <dataValidation type="list" allowBlank="1" sqref="D37">
      <formula1>'Job Sheet'!$Q$218:$Q$227</formula1>
    </dataValidation>
    <dataValidation type="list" allowBlank="1" sqref="D34">
      <formula1>'Job Sheet'!$N$218:$N$227</formula1>
    </dataValidation>
    <dataValidation type="list" allowBlank="1" sqref="D35">
      <formula1>'Job Sheet'!$O$218:$O$227</formula1>
    </dataValidation>
    <dataValidation type="list" allowBlank="1" sqref="D43">
      <formula1>'Job Sheet'!$Q$229:$Q$238</formula1>
    </dataValidation>
    <dataValidation type="list" allowBlank="1" sqref="D42">
      <formula1>'Job Sheet'!$P$229:$P$238</formula1>
    </dataValidation>
    <dataValidation type="list" allowBlank="1" showInputMessage="1" prompt="Click and enter a value from range 'Job Sheet'!K41:K50" sqref="D30">
      <formula1>'Job Sheet'!$P$207:$P$216</formula1>
    </dataValidation>
    <dataValidation type="list" allowBlank="1" sqref="D19">
      <formula1>'Job Sheet'!$N$241:$N$244</formula1>
    </dataValidation>
    <dataValidation type="list" allowBlank="1" sqref="D22">
      <formula1>'Job Sheet'!$N$254:$N$257</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1.57"/>
    <col customWidth="1" min="3" max="3" width="36.57"/>
    <col customWidth="1" min="4" max="4" width="33.86"/>
    <col customWidth="1" min="14" max="14" width="19.14"/>
    <col customWidth="1" min="15" max="15" width="23.86"/>
    <col customWidth="1" min="16" max="16" width="25.86"/>
    <col customWidth="1" min="17" max="17" width="27.43"/>
    <col customWidth="1" min="18" max="18" width="24.43"/>
    <col customWidth="1" min="19" max="19" width="35.86"/>
    <col customWidth="1" min="20" max="20" width="32.71"/>
    <col customWidth="1" min="21" max="21" width="26.71"/>
    <col customWidth="1" min="22" max="22" width="34.86"/>
    <col customWidth="1" min="23" max="24" width="23.29"/>
    <col customWidth="1" min="25" max="25" width="19.86"/>
    <col customWidth="1" min="26" max="26" width="40.86"/>
    <col customWidth="1" min="27" max="27" width="25.0"/>
    <col customWidth="1" min="28" max="28" width="21.29"/>
    <col customWidth="1" min="29" max="31" width="19.86"/>
    <col customWidth="1" min="32" max="32" width="55.0"/>
    <col customWidth="1" min="33" max="37" width="19.86"/>
    <col customWidth="1" min="38" max="38" width="46.29"/>
    <col customWidth="1" min="39" max="43" width="19.86"/>
  </cols>
  <sheetData>
    <row r="1">
      <c r="B1" s="1"/>
      <c r="C1" s="1"/>
      <c r="D1" s="1"/>
      <c r="E1" s="1"/>
      <c r="F1" s="1"/>
      <c r="G1" s="1"/>
      <c r="H1" s="1"/>
      <c r="I1" s="1"/>
      <c r="J1" s="1"/>
      <c r="L1" s="2"/>
    </row>
    <row r="2">
      <c r="B2" s="4" t="s">
        <v>2</v>
      </c>
      <c r="C2" s="1"/>
      <c r="D2" s="1"/>
      <c r="E2" s="1"/>
      <c r="F2" s="1"/>
      <c r="G2" s="1"/>
      <c r="H2" s="1"/>
      <c r="I2" s="1"/>
      <c r="J2" s="1"/>
      <c r="L2" s="2"/>
      <c r="N2" s="6" t="s">
        <v>4</v>
      </c>
    </row>
    <row r="3">
      <c r="B3" s="1"/>
      <c r="C3" s="1"/>
      <c r="D3" s="1"/>
      <c r="E3" s="1"/>
      <c r="F3" s="1"/>
      <c r="G3" s="1"/>
      <c r="H3" s="1"/>
      <c r="I3" s="1"/>
      <c r="J3" s="1"/>
      <c r="L3" s="2"/>
    </row>
    <row r="4">
      <c r="B4" s="9" t="s">
        <v>7</v>
      </c>
      <c r="C4" s="1"/>
      <c r="D4" s="1"/>
      <c r="E4" s="1"/>
      <c r="F4" s="1"/>
      <c r="G4" s="1"/>
      <c r="H4" s="1"/>
      <c r="I4" s="1"/>
      <c r="J4" s="1"/>
      <c r="L4" s="2"/>
    </row>
    <row r="5">
      <c r="B5" s="1"/>
      <c r="C5" s="1"/>
      <c r="D5" s="1"/>
      <c r="E5" s="1"/>
      <c r="F5" s="1"/>
      <c r="G5" s="1"/>
      <c r="H5" s="1"/>
      <c r="I5" s="1"/>
      <c r="J5" s="1"/>
      <c r="L5" s="2"/>
    </row>
    <row r="6">
      <c r="B6" s="11" t="s">
        <v>1</v>
      </c>
      <c r="C6" s="10" t="str">
        <f>'Job Sheet'!C3</f>
        <v>Job Title</v>
      </c>
      <c r="D6" s="12"/>
      <c r="E6" s="1"/>
      <c r="F6" s="1"/>
      <c r="G6" s="1"/>
      <c r="H6" s="1"/>
      <c r="I6" s="1"/>
      <c r="J6" s="1"/>
      <c r="L6" s="2"/>
    </row>
    <row r="7">
      <c r="B7" s="1"/>
      <c r="C7" s="1"/>
      <c r="D7" s="1"/>
      <c r="E7" s="1"/>
      <c r="F7" s="1"/>
      <c r="G7" s="1"/>
      <c r="H7" s="1"/>
      <c r="I7" s="1"/>
      <c r="J7" s="1"/>
      <c r="L7" s="2"/>
    </row>
    <row r="8">
      <c r="B8" s="11" t="s">
        <v>17</v>
      </c>
      <c r="C8" s="18" t="str">
        <f>'Job Sheet'!C5</f>
        <v>Job Description</v>
      </c>
      <c r="D8" s="19"/>
      <c r="E8" s="1"/>
      <c r="F8" s="1"/>
      <c r="G8" s="1"/>
      <c r="H8" s="1"/>
      <c r="I8" s="1"/>
      <c r="J8" s="1"/>
      <c r="L8" s="2"/>
    </row>
    <row r="9">
      <c r="B9" s="23"/>
      <c r="C9" s="24"/>
      <c r="D9" s="25"/>
      <c r="E9" s="1"/>
      <c r="F9" s="1"/>
      <c r="G9" s="1"/>
      <c r="H9" s="1"/>
      <c r="I9" s="1"/>
      <c r="J9" s="1"/>
      <c r="L9" s="2"/>
    </row>
    <row r="10">
      <c r="B10" s="23"/>
      <c r="C10" s="1"/>
      <c r="D10" s="1"/>
      <c r="E10" s="1"/>
      <c r="F10" s="1"/>
      <c r="G10" s="1"/>
      <c r="H10" s="1"/>
      <c r="I10" s="1"/>
      <c r="J10" s="1"/>
      <c r="L10" s="2"/>
    </row>
    <row r="11">
      <c r="B11" s="11" t="s">
        <v>37</v>
      </c>
      <c r="C11" s="29">
        <f>'Job Sheet'!C12</f>
        <v>2</v>
      </c>
      <c r="D11" s="1"/>
      <c r="E11" s="1"/>
      <c r="F11" s="1"/>
      <c r="G11" s="1"/>
      <c r="H11" s="1"/>
      <c r="I11" s="1"/>
      <c r="J11" s="1"/>
      <c r="L11" s="2"/>
    </row>
    <row r="12">
      <c r="B12" s="23"/>
      <c r="C12" s="1"/>
      <c r="D12" s="1"/>
      <c r="E12" s="1"/>
      <c r="F12" s="1"/>
      <c r="G12" s="1"/>
      <c r="H12" s="1"/>
      <c r="I12" s="1"/>
      <c r="J12" s="1"/>
      <c r="L12" s="2"/>
    </row>
    <row r="13">
      <c r="B13" s="11" t="s">
        <v>44</v>
      </c>
      <c r="C13" s="32" t="s">
        <v>48</v>
      </c>
      <c r="D13" s="1"/>
      <c r="E13" s="1"/>
      <c r="F13" s="1"/>
      <c r="G13" s="1"/>
      <c r="H13" s="1"/>
      <c r="I13" s="1"/>
      <c r="J13" s="1"/>
      <c r="L13" s="2"/>
      <c r="N13" s="6" t="s">
        <v>53</v>
      </c>
    </row>
    <row r="14">
      <c r="B14" s="23"/>
      <c r="C14" s="1"/>
      <c r="D14" s="1"/>
      <c r="E14" s="1"/>
      <c r="F14" s="1"/>
      <c r="G14" s="1"/>
      <c r="H14" s="1"/>
      <c r="I14" s="1"/>
      <c r="J14" s="1"/>
      <c r="L14" s="2"/>
      <c r="N14" s="15" t="s">
        <v>54</v>
      </c>
      <c r="O14" s="15" t="s">
        <v>56</v>
      </c>
      <c r="P14" s="15" t="s">
        <v>57</v>
      </c>
      <c r="Q14" s="15" t="s">
        <v>58</v>
      </c>
      <c r="R14" s="15" t="s">
        <v>59</v>
      </c>
      <c r="S14" s="15" t="s">
        <v>60</v>
      </c>
    </row>
    <row r="15">
      <c r="B15" s="11" t="s">
        <v>61</v>
      </c>
      <c r="C15" s="1"/>
      <c r="D15" s="1"/>
      <c r="E15" s="1"/>
      <c r="F15" s="1"/>
      <c r="G15" s="1"/>
      <c r="H15" s="1"/>
      <c r="I15" s="1"/>
      <c r="J15" s="1"/>
      <c r="L15" s="2"/>
      <c r="N15" s="15" t="s">
        <v>62</v>
      </c>
      <c r="O15" s="15" t="s">
        <v>63</v>
      </c>
    </row>
    <row r="16">
      <c r="B16" s="23"/>
      <c r="C16" s="35" t="s">
        <v>64</v>
      </c>
      <c r="D16" s="29" t="str">
        <f>'Job Sheet'!D17</f>
        <v>Item Name</v>
      </c>
      <c r="E16" s="1"/>
      <c r="F16" s="1"/>
      <c r="G16" s="1"/>
      <c r="H16" s="1"/>
      <c r="I16" s="1"/>
      <c r="J16" s="1"/>
      <c r="L16" s="2"/>
      <c r="N16" s="15" t="s">
        <v>75</v>
      </c>
      <c r="O16" s="15" t="s">
        <v>76</v>
      </c>
      <c r="P16" s="15" t="s">
        <v>77</v>
      </c>
      <c r="Q16" s="15" t="s">
        <v>78</v>
      </c>
      <c r="R16" s="15" t="s">
        <v>79</v>
      </c>
    </row>
    <row r="17">
      <c r="B17" s="1"/>
      <c r="C17" s="35" t="s">
        <v>81</v>
      </c>
      <c r="D17" s="29" t="str">
        <f>'Job Sheet'!D18</f>
        <v>2m x1m x1m</v>
      </c>
      <c r="E17" s="1"/>
      <c r="F17" s="1"/>
      <c r="G17" s="1"/>
      <c r="H17" s="1"/>
      <c r="I17" s="1"/>
      <c r="J17" s="1"/>
      <c r="L17" s="2"/>
    </row>
    <row r="18">
      <c r="B18" s="1"/>
      <c r="C18" s="35" t="s">
        <v>93</v>
      </c>
      <c r="D18" s="29" t="str">
        <f>'Job Sheet'!D19</f>
        <v>I have examples of what i want</v>
      </c>
      <c r="E18" s="1"/>
      <c r="F18" s="1"/>
      <c r="G18" s="1"/>
      <c r="H18" s="1"/>
      <c r="I18" s="1"/>
      <c r="J18" s="1"/>
      <c r="L18" s="2"/>
      <c r="N18" s="36" t="str">
        <f>VLOOKUP($C$42,$N$14:$T$16,2,false)</f>
        <v>Workbench only</v>
      </c>
    </row>
    <row r="19">
      <c r="B19" s="1"/>
      <c r="C19" s="35" t="s">
        <v>124</v>
      </c>
      <c r="D19" s="29" t="str">
        <f>'Job Sheet'!D20</f>
        <v>I'm happy to use your interpretation</v>
      </c>
      <c r="E19" s="1"/>
      <c r="F19" s="1"/>
      <c r="G19" s="1"/>
      <c r="H19" s="1"/>
      <c r="I19" s="1"/>
      <c r="J19" s="1"/>
      <c r="L19" s="2"/>
      <c r="N19" s="36" t="str">
        <f>VLOOKUP($C$42,$N$14:$T$16,3,false)</f>
        <v>2m x 2m platform</v>
      </c>
    </row>
    <row r="20">
      <c r="B20" s="1"/>
      <c r="C20" s="35" t="s">
        <v>134</v>
      </c>
      <c r="D20" s="29" t="str">
        <f>'Job Sheet'!D21</f>
        <v>Good</v>
      </c>
      <c r="E20" s="1"/>
      <c r="F20" s="1"/>
      <c r="G20" s="1"/>
      <c r="H20" s="1"/>
      <c r="I20" s="1"/>
      <c r="J20" s="1"/>
      <c r="L20" s="2"/>
      <c r="N20" s="36" t="str">
        <f>VLOOKUP($C$42,$N$14:$T$16,4,false)</f>
        <v>3m x 3m platform</v>
      </c>
    </row>
    <row r="21">
      <c r="B21" s="1"/>
      <c r="C21" s="40"/>
      <c r="D21" s="1"/>
      <c r="E21" s="1"/>
      <c r="F21" s="1"/>
      <c r="G21" s="1"/>
      <c r="H21" s="1"/>
      <c r="I21" s="1"/>
      <c r="J21" s="1"/>
      <c r="L21" s="2"/>
      <c r="N21" s="36" t="str">
        <f>VLOOKUP($C$42,$N$14:$T$16,5,false)</f>
        <v>3m x 5m platform</v>
      </c>
    </row>
    <row r="22">
      <c r="B22" s="1"/>
      <c r="C22" s="35" t="str">
        <f>'Job Sheet'!C28</f>
        <v>Required finished material</v>
      </c>
      <c r="D22" s="42" t="str">
        <f>'Job Sheet'!D28</f>
        <v>Fibreglass</v>
      </c>
      <c r="E22" s="1"/>
      <c r="F22" s="1"/>
      <c r="G22" s="1"/>
      <c r="H22" s="1"/>
      <c r="I22" s="1"/>
      <c r="J22" s="1"/>
      <c r="L22" s="2"/>
      <c r="N22" s="36" t="str">
        <f>VLOOKUP($C$42,$N$14:$T$16,6,false)</f>
        <v>4m x 6m platform</v>
      </c>
    </row>
    <row r="23">
      <c r="B23" s="1"/>
      <c r="C23" s="35" t="str">
        <f>'Job Sheet'!C29</f>
        <v>Mobility</v>
      </c>
      <c r="D23" s="42" t="str">
        <f>'Job Sheet'!D29</f>
        <v>Easy to lift and/or move</v>
      </c>
      <c r="E23" s="1"/>
      <c r="F23" s="1"/>
      <c r="G23" s="1"/>
      <c r="H23" s="1"/>
      <c r="I23" s="1"/>
      <c r="J23" s="1"/>
      <c r="L23" s="2"/>
      <c r="N23" s="36" t="str">
        <f>VLOOKUP($C$42,$N$14:$T$16,7,false)</f>
        <v/>
      </c>
    </row>
    <row r="24">
      <c r="B24" s="1"/>
      <c r="C24" s="35" t="str">
        <f>'Job Sheet'!C30</f>
        <v>Durability</v>
      </c>
      <c r="D24" s="42" t="str">
        <f>'Job Sheet'!D30</f>
        <v>Short term frequent use (built tough but doesn't need to last forever)</v>
      </c>
      <c r="E24" s="1"/>
      <c r="F24" s="1"/>
      <c r="G24" s="1"/>
      <c r="H24" s="1"/>
      <c r="I24" s="1"/>
      <c r="J24" s="1"/>
      <c r="L24" s="2"/>
    </row>
    <row r="25">
      <c r="B25" s="1"/>
      <c r="C25" s="35" t="str">
        <f>'Job Sheet'!C31</f>
        <v>Do you require a mould?</v>
      </c>
      <c r="D25" s="42" t="str">
        <f>'Job Sheet'!D31</f>
        <v>Single use mould (I only need one)</v>
      </c>
      <c r="E25" s="1"/>
      <c r="F25" s="1"/>
      <c r="G25" s="1"/>
      <c r="H25" s="1"/>
      <c r="I25" s="1"/>
      <c r="J25" s="1"/>
      <c r="L25" s="2"/>
    </row>
    <row r="26">
      <c r="B26" s="1"/>
      <c r="C26" s="35"/>
      <c r="D26" s="1"/>
      <c r="E26" s="1"/>
      <c r="F26" s="1"/>
      <c r="G26" s="1"/>
      <c r="H26" s="1"/>
      <c r="I26" s="1"/>
      <c r="J26" s="1"/>
      <c r="L26" s="2"/>
    </row>
    <row r="27">
      <c r="B27" s="1"/>
      <c r="C27" s="35" t="str">
        <f>'Job Sheet'!C34</f>
        <v>What Style</v>
      </c>
      <c r="D27" s="42" t="str">
        <f>'Job Sheet'!D34</f>
        <v>Concept Artist</v>
      </c>
      <c r="E27" s="1"/>
      <c r="F27" s="1"/>
      <c r="G27" s="1"/>
      <c r="H27" s="1"/>
      <c r="I27" s="1"/>
      <c r="J27" s="1"/>
      <c r="L27" s="2"/>
    </row>
    <row r="28">
      <c r="B28" s="1"/>
      <c r="C28" s="35" t="str">
        <f>'Job Sheet'!C35</f>
        <v>What Medium</v>
      </c>
      <c r="D28" s="42" t="str">
        <f>'Job Sheet'!D35</f>
        <v>Oil Painting</v>
      </c>
      <c r="E28" s="1"/>
      <c r="F28" s="1"/>
      <c r="G28" s="1"/>
      <c r="H28" s="1"/>
      <c r="I28" s="1"/>
      <c r="J28" s="1"/>
      <c r="L28" s="2"/>
      <c r="N28" s="6" t="s">
        <v>167</v>
      </c>
    </row>
    <row r="29">
      <c r="B29" s="1"/>
      <c r="C29" s="35" t="str">
        <f>'Job Sheet'!C36</f>
        <v>Sealed</v>
      </c>
      <c r="D29" s="42" t="str">
        <f>'Job Sheet'!D36</f>
        <v>Yes</v>
      </c>
      <c r="E29" s="1"/>
      <c r="F29" s="1"/>
      <c r="G29" s="1"/>
      <c r="H29" s="1"/>
      <c r="I29" s="1"/>
      <c r="J29" s="1"/>
      <c r="L29" s="2"/>
    </row>
    <row r="30">
      <c r="B30" s="1"/>
      <c r="C30" s="35" t="str">
        <f>'Job Sheet'!C37</f>
        <v>Empty</v>
      </c>
      <c r="D30" s="42" t="str">
        <f>'Job Sheet'!D37</f>
        <v>Empty</v>
      </c>
      <c r="E30" s="1"/>
      <c r="F30" s="1"/>
      <c r="G30" s="1"/>
      <c r="H30" s="1"/>
      <c r="I30" s="1"/>
      <c r="J30" s="1"/>
      <c r="L30" s="2"/>
      <c r="O30" s="15" t="s">
        <v>9</v>
      </c>
      <c r="P30" s="15" t="s">
        <v>13</v>
      </c>
      <c r="Q30" s="15"/>
      <c r="R30" s="15"/>
      <c r="S30" s="15"/>
      <c r="T30" s="15"/>
      <c r="U30" s="15"/>
      <c r="V30" s="15"/>
      <c r="W30" s="15"/>
      <c r="X30" s="15"/>
      <c r="Y30" s="15"/>
      <c r="Z30" s="15" t="s">
        <v>14</v>
      </c>
      <c r="AA30" s="15"/>
      <c r="AB30" s="15"/>
      <c r="AC30" s="15"/>
      <c r="AD30" s="15"/>
      <c r="AE30" s="15"/>
      <c r="AF30" s="15" t="s">
        <v>15</v>
      </c>
      <c r="AG30" s="15"/>
      <c r="AH30" s="15"/>
      <c r="AI30" s="15"/>
      <c r="AJ30" s="15"/>
      <c r="AK30" s="15"/>
      <c r="AL30" s="15" t="s">
        <v>16</v>
      </c>
    </row>
    <row r="31">
      <c r="B31" s="1"/>
      <c r="C31" s="35"/>
      <c r="D31" s="1"/>
      <c r="E31" s="1"/>
      <c r="F31" s="1"/>
      <c r="G31" s="1"/>
      <c r="H31" s="1"/>
      <c r="I31" s="1"/>
      <c r="J31" s="1"/>
      <c r="L31" s="2"/>
      <c r="O31" s="43" t="s">
        <v>20</v>
      </c>
      <c r="P31" s="22" t="s">
        <v>22</v>
      </c>
      <c r="Q31" s="44" t="s">
        <v>176</v>
      </c>
      <c r="R31" s="44" t="s">
        <v>177</v>
      </c>
      <c r="S31" s="44" t="s">
        <v>178</v>
      </c>
      <c r="T31" s="44" t="s">
        <v>179</v>
      </c>
      <c r="U31" s="44" t="s">
        <v>180</v>
      </c>
      <c r="V31" s="44" t="s">
        <v>181</v>
      </c>
      <c r="W31" s="44"/>
      <c r="X31" s="44" t="s">
        <v>182</v>
      </c>
      <c r="Y31" s="44" t="s">
        <v>183</v>
      </c>
      <c r="Z31" s="22" t="s">
        <v>24</v>
      </c>
      <c r="AA31" s="45" t="s">
        <v>176</v>
      </c>
      <c r="AB31" s="45" t="s">
        <v>177</v>
      </c>
      <c r="AC31" s="45" t="s">
        <v>178</v>
      </c>
      <c r="AD31" s="45" t="s">
        <v>179</v>
      </c>
      <c r="AE31" s="45" t="s">
        <v>180</v>
      </c>
      <c r="AF31" s="22" t="s">
        <v>25</v>
      </c>
      <c r="AG31" s="45" t="s">
        <v>176</v>
      </c>
      <c r="AH31" s="45" t="s">
        <v>177</v>
      </c>
      <c r="AI31" s="45" t="s">
        <v>178</v>
      </c>
      <c r="AJ31" s="45" t="s">
        <v>179</v>
      </c>
      <c r="AK31" s="45" t="s">
        <v>180</v>
      </c>
      <c r="AL31" s="22" t="s">
        <v>26</v>
      </c>
      <c r="AM31" s="45" t="s">
        <v>176</v>
      </c>
      <c r="AN31" s="45" t="s">
        <v>177</v>
      </c>
      <c r="AO31" s="45" t="s">
        <v>178</v>
      </c>
      <c r="AP31" s="45" t="s">
        <v>179</v>
      </c>
      <c r="AQ31" s="45" t="s">
        <v>180</v>
      </c>
    </row>
    <row r="32">
      <c r="B32" s="1"/>
      <c r="C32" s="35" t="str">
        <f>'Job Sheet'!C40</f>
        <v>What type of wood?</v>
      </c>
      <c r="D32" s="42" t="str">
        <f>'Job Sheet'!D40</f>
        <v>Softwoods</v>
      </c>
      <c r="E32" s="1"/>
      <c r="F32" s="1"/>
      <c r="G32" s="1"/>
      <c r="H32" s="1"/>
      <c r="I32" s="1"/>
      <c r="J32" s="1"/>
      <c r="L32" s="2"/>
      <c r="P32" s="15" t="s">
        <v>186</v>
      </c>
      <c r="Q32" s="46"/>
      <c r="R32" s="46"/>
      <c r="S32" s="46"/>
      <c r="T32" s="46"/>
      <c r="U32" s="46"/>
      <c r="V32" s="46"/>
      <c r="W32" s="46"/>
      <c r="X32" s="46"/>
      <c r="Y32" s="46"/>
      <c r="Z32" s="15" t="s">
        <v>29</v>
      </c>
      <c r="AA32" s="44" t="s">
        <v>188</v>
      </c>
      <c r="AB32" s="44" t="s">
        <v>189</v>
      </c>
      <c r="AC32" s="44"/>
      <c r="AD32" s="44"/>
      <c r="AE32" s="44"/>
      <c r="AF32" s="15" t="s">
        <v>30</v>
      </c>
      <c r="AG32" s="15"/>
      <c r="AH32" s="15"/>
      <c r="AI32" s="15"/>
      <c r="AJ32" s="15"/>
      <c r="AK32" s="15"/>
      <c r="AL32" s="15" t="s">
        <v>191</v>
      </c>
      <c r="AM32" s="15"/>
      <c r="AN32" s="15"/>
      <c r="AO32" s="15"/>
      <c r="AP32" s="15"/>
      <c r="AQ32" s="15"/>
    </row>
    <row r="33">
      <c r="B33" s="1"/>
      <c r="C33" s="35" t="str">
        <f>'Job Sheet'!C41</f>
        <v>Fixings showing</v>
      </c>
      <c r="D33" s="42" t="str">
        <f>'Job Sheet'!D41</f>
        <v>No fixing to be seen on the exterior</v>
      </c>
      <c r="E33" s="1"/>
      <c r="F33" s="1"/>
      <c r="G33" s="1"/>
      <c r="H33" s="1"/>
      <c r="I33" s="1"/>
      <c r="J33" s="1"/>
      <c r="L33" s="2"/>
      <c r="N33" s="15" t="s">
        <v>27</v>
      </c>
      <c r="AA33" s="47" t="s">
        <v>69</v>
      </c>
      <c r="AB33" s="15" t="s">
        <v>193</v>
      </c>
    </row>
    <row r="34">
      <c r="B34" s="1"/>
      <c r="C34" s="35" t="str">
        <f>'Job Sheet'!C42</f>
        <v>Finish coating</v>
      </c>
      <c r="D34" s="42" t="str">
        <f>'Job Sheet'!D42</f>
        <v>Painted</v>
      </c>
      <c r="E34" s="1"/>
      <c r="F34" s="1"/>
      <c r="G34" s="1"/>
      <c r="H34" s="1"/>
      <c r="I34" s="1"/>
      <c r="J34" s="1"/>
      <c r="L34" s="2"/>
      <c r="N34" s="15" t="s">
        <v>32</v>
      </c>
      <c r="AA34" s="47" t="s">
        <v>195</v>
      </c>
      <c r="AB34" s="15" t="s">
        <v>33</v>
      </c>
    </row>
    <row r="35">
      <c r="B35" s="1"/>
      <c r="C35" s="35" t="str">
        <f>'Job Sheet'!C43</f>
        <v>structural</v>
      </c>
      <c r="D35" s="42" t="str">
        <f>'Job Sheet'!D43</f>
        <v>must meet safety standards</v>
      </c>
      <c r="E35" s="1"/>
      <c r="F35" s="1"/>
      <c r="G35" s="1"/>
      <c r="H35" s="1"/>
      <c r="I35" s="1"/>
      <c r="J35" s="1"/>
      <c r="L35" s="2"/>
      <c r="N35" s="15" t="s">
        <v>43</v>
      </c>
      <c r="AA35" s="15" t="s">
        <v>198</v>
      </c>
      <c r="AB35" s="15" t="s">
        <v>199</v>
      </c>
    </row>
    <row r="36">
      <c r="B36" s="1"/>
      <c r="C36" s="35"/>
      <c r="D36" s="48"/>
      <c r="E36" s="1"/>
      <c r="F36" s="1"/>
      <c r="G36" s="1"/>
      <c r="H36" s="1"/>
      <c r="I36" s="1"/>
      <c r="J36" s="1"/>
      <c r="L36" s="2"/>
      <c r="N36" s="15" t="s">
        <v>68</v>
      </c>
      <c r="AA36" s="15" t="s">
        <v>201</v>
      </c>
      <c r="AB36" s="15" t="s">
        <v>202</v>
      </c>
    </row>
    <row r="37">
      <c r="B37" s="1"/>
      <c r="C37" s="35"/>
      <c r="D37" s="48"/>
      <c r="E37" s="1"/>
      <c r="F37" s="1"/>
      <c r="G37" s="1"/>
      <c r="H37" s="1"/>
      <c r="I37" s="1"/>
      <c r="J37" s="1"/>
      <c r="L37" s="2"/>
      <c r="N37" s="15" t="s">
        <v>84</v>
      </c>
      <c r="AA37" s="15" t="s">
        <v>204</v>
      </c>
    </row>
    <row r="38">
      <c r="A38" s="15"/>
      <c r="B38" s="50" t="s">
        <v>205</v>
      </c>
      <c r="C38" s="44"/>
      <c r="D38" s="46"/>
      <c r="E38" s="51"/>
      <c r="F38" s="51"/>
      <c r="G38" s="51"/>
      <c r="H38" s="51"/>
      <c r="I38" s="51"/>
      <c r="J38" s="51"/>
      <c r="L38" s="2"/>
      <c r="N38" s="15" t="s">
        <v>90</v>
      </c>
    </row>
    <row r="39">
      <c r="A39" s="15"/>
      <c r="B39" s="51"/>
      <c r="C39" s="44"/>
      <c r="D39" s="46"/>
      <c r="E39" s="51"/>
      <c r="F39" s="51"/>
      <c r="G39" s="51"/>
      <c r="H39" s="51"/>
      <c r="I39" s="51"/>
      <c r="J39" s="51"/>
      <c r="L39" s="2"/>
      <c r="N39" s="15" t="s">
        <v>95</v>
      </c>
    </row>
    <row r="40">
      <c r="A40" s="15"/>
      <c r="B40" s="50" t="s">
        <v>211</v>
      </c>
      <c r="C40" s="44"/>
      <c r="D40" s="46"/>
      <c r="E40" s="51"/>
      <c r="F40" s="51"/>
      <c r="G40" s="51"/>
      <c r="H40" s="44" t="s">
        <v>217</v>
      </c>
      <c r="I40" s="51"/>
      <c r="J40" s="51"/>
      <c r="L40" s="2"/>
      <c r="N40" s="15" t="s">
        <v>98</v>
      </c>
    </row>
    <row r="41">
      <c r="A41" s="15"/>
      <c r="B41" s="51"/>
      <c r="C41" s="44"/>
      <c r="D41" s="44" t="s">
        <v>220</v>
      </c>
      <c r="E41" s="44" t="s">
        <v>221</v>
      </c>
      <c r="F41" s="44" t="s">
        <v>222</v>
      </c>
      <c r="G41" s="44" t="s">
        <v>223</v>
      </c>
      <c r="H41" s="51"/>
      <c r="I41" s="51"/>
      <c r="J41" s="51"/>
      <c r="L41" s="2"/>
      <c r="N41" s="15" t="s">
        <v>102</v>
      </c>
    </row>
    <row r="42">
      <c r="A42" s="15" t="s">
        <v>224</v>
      </c>
      <c r="B42" s="52" t="s">
        <v>225</v>
      </c>
      <c r="C42" s="47" t="s">
        <v>54</v>
      </c>
      <c r="D42" s="46"/>
      <c r="E42" s="51"/>
      <c r="F42" s="51"/>
      <c r="G42" s="51"/>
      <c r="H42" s="51"/>
      <c r="I42" s="51"/>
      <c r="J42" s="51"/>
      <c r="L42" s="2"/>
      <c r="N42" s="15" t="s">
        <v>107</v>
      </c>
    </row>
    <row r="43">
      <c r="A43" s="53"/>
      <c r="B43" s="52" t="s">
        <v>226</v>
      </c>
      <c r="C43" s="47" t="s">
        <v>57</v>
      </c>
      <c r="D43" s="57">
        <f>SUM(F45:F53)</f>
        <v>54</v>
      </c>
      <c r="E43" s="59">
        <v>70.0</v>
      </c>
      <c r="F43" s="60">
        <f>E43/10</f>
        <v>7</v>
      </c>
      <c r="G43" s="61">
        <v>15.0</v>
      </c>
      <c r="H43" s="62">
        <f>G43*F43</f>
        <v>105</v>
      </c>
      <c r="I43" s="60"/>
      <c r="J43" s="60"/>
      <c r="K43" s="53"/>
      <c r="L43" s="63"/>
      <c r="M43" s="53"/>
      <c r="N43" s="53"/>
      <c r="O43" s="53"/>
      <c r="P43" s="59" t="s">
        <v>28</v>
      </c>
      <c r="Q43" s="44" t="s">
        <v>245</v>
      </c>
      <c r="R43" s="44" t="s">
        <v>246</v>
      </c>
      <c r="S43" s="44" t="s">
        <v>247</v>
      </c>
      <c r="T43" s="44" t="s">
        <v>248</v>
      </c>
      <c r="U43" s="44" t="s">
        <v>249</v>
      </c>
      <c r="V43" s="44" t="s">
        <v>250</v>
      </c>
      <c r="W43" s="44"/>
      <c r="X43" s="44" t="s">
        <v>251</v>
      </c>
      <c r="Y43" s="44"/>
      <c r="Z43" s="59" t="s">
        <v>34</v>
      </c>
      <c r="AA43" s="44" t="s">
        <v>188</v>
      </c>
      <c r="AB43" s="44" t="s">
        <v>252</v>
      </c>
      <c r="AC43" s="44"/>
      <c r="AD43" s="44"/>
      <c r="AE43" s="44"/>
      <c r="AF43" s="59" t="s">
        <v>35</v>
      </c>
      <c r="AG43" s="59"/>
      <c r="AH43" s="59"/>
      <c r="AI43" s="59"/>
      <c r="AJ43" s="59"/>
      <c r="AK43" s="59"/>
      <c r="AL43" s="59" t="s">
        <v>36</v>
      </c>
      <c r="AM43" s="59"/>
      <c r="AN43" s="59"/>
      <c r="AO43" s="59"/>
      <c r="AP43" s="59"/>
      <c r="AQ43" s="59"/>
      <c r="AR43" s="53"/>
      <c r="AS43" s="53"/>
    </row>
    <row r="44">
      <c r="B44" s="51"/>
      <c r="C44" s="44"/>
      <c r="D44" s="44" t="s">
        <v>253</v>
      </c>
      <c r="E44" s="44" t="s">
        <v>254</v>
      </c>
      <c r="F44" s="44" t="s">
        <v>255</v>
      </c>
      <c r="G44" s="44" t="s">
        <v>223</v>
      </c>
      <c r="H44" s="51"/>
      <c r="I44" s="51"/>
      <c r="J44" s="51"/>
      <c r="L44" s="2"/>
      <c r="N44" s="15" t="s">
        <v>27</v>
      </c>
      <c r="P44" s="15"/>
      <c r="Q44" s="15" t="s">
        <v>256</v>
      </c>
      <c r="R44" s="15" t="s">
        <v>257</v>
      </c>
      <c r="S44" s="15"/>
      <c r="T44" s="15" t="s">
        <v>100</v>
      </c>
      <c r="U44" s="15" t="s">
        <v>258</v>
      </c>
      <c r="V44" s="15" t="s">
        <v>259</v>
      </c>
      <c r="W44" s="47"/>
      <c r="X44" s="47" t="s">
        <v>260</v>
      </c>
      <c r="Y44" s="15"/>
      <c r="Z44" s="15"/>
      <c r="AA44" s="47" t="s">
        <v>69</v>
      </c>
      <c r="AB44" s="15" t="s">
        <v>261</v>
      </c>
      <c r="AC44" s="15"/>
      <c r="AD44" s="15"/>
      <c r="AE44" s="15"/>
      <c r="AF44" s="15"/>
      <c r="AG44" s="15"/>
      <c r="AH44" s="15"/>
      <c r="AI44" s="15"/>
      <c r="AJ44" s="15"/>
      <c r="AK44" s="15"/>
      <c r="AL44" s="15"/>
      <c r="AM44" s="15"/>
      <c r="AN44" s="15"/>
      <c r="AO44" s="15"/>
      <c r="AP44" s="15"/>
      <c r="AQ44" s="15"/>
    </row>
    <row r="45">
      <c r="B45" s="52" t="str">
        <f>VLOOKUP($D$22,$P$30:$Y$479,2,false)</f>
        <v>Material to be used for Master</v>
      </c>
      <c r="C45" s="47" t="s">
        <v>262</v>
      </c>
      <c r="D45" s="15">
        <v>2.5</v>
      </c>
      <c r="E45" s="64">
        <v>200.0</v>
      </c>
      <c r="G45" s="65"/>
      <c r="H45" s="66">
        <f t="shared" ref="H45:H53" si="1">(D45*E45)+(F45*G45)</f>
        <v>500</v>
      </c>
      <c r="I45" s="51"/>
      <c r="J45" s="51"/>
      <c r="L45" s="2"/>
      <c r="N45" s="15" t="s">
        <v>32</v>
      </c>
      <c r="P45" s="15"/>
      <c r="Q45" s="15" t="s">
        <v>259</v>
      </c>
      <c r="R45" s="15" t="s">
        <v>267</v>
      </c>
      <c r="S45" s="15"/>
      <c r="T45" s="15" t="s">
        <v>268</v>
      </c>
      <c r="U45" s="15" t="s">
        <v>269</v>
      </c>
      <c r="V45" s="47" t="s">
        <v>270</v>
      </c>
      <c r="W45" s="47"/>
      <c r="X45" s="47" t="s">
        <v>271</v>
      </c>
      <c r="Y45" s="15"/>
      <c r="Z45" s="15"/>
      <c r="AA45" s="47" t="s">
        <v>195</v>
      </c>
      <c r="AB45" s="15" t="s">
        <v>272</v>
      </c>
      <c r="AC45" s="15"/>
      <c r="AD45" s="15"/>
      <c r="AE45" s="15"/>
      <c r="AF45" s="15"/>
      <c r="AG45" s="15"/>
      <c r="AH45" s="15"/>
      <c r="AI45" s="15"/>
      <c r="AJ45" s="15"/>
      <c r="AK45" s="15"/>
      <c r="AL45" s="15"/>
      <c r="AM45" s="15"/>
      <c r="AN45" s="15"/>
      <c r="AO45" s="15"/>
      <c r="AP45" s="15"/>
      <c r="AQ45" s="15"/>
    </row>
    <row r="46">
      <c r="B46" s="52" t="str">
        <f>VLOOKUP($D$22,$P$30:$Y$479,3,false)</f>
        <v>Method to produce Master</v>
      </c>
      <c r="C46" s="47" t="s">
        <v>273</v>
      </c>
      <c r="E46" s="64"/>
      <c r="F46" s="15">
        <v>10.0</v>
      </c>
      <c r="G46" s="64">
        <v>35.0</v>
      </c>
      <c r="H46" s="66">
        <f t="shared" si="1"/>
        <v>350</v>
      </c>
      <c r="I46" s="51"/>
      <c r="J46" s="51"/>
      <c r="L46" s="2"/>
      <c r="N46" s="15" t="s">
        <v>43</v>
      </c>
      <c r="P46" s="15"/>
      <c r="Q46" s="47" t="s">
        <v>274</v>
      </c>
      <c r="R46" s="15" t="s">
        <v>275</v>
      </c>
      <c r="S46" s="15"/>
      <c r="T46" s="15" t="s">
        <v>276</v>
      </c>
      <c r="U46" s="15" t="s">
        <v>277</v>
      </c>
      <c r="V46" s="47" t="s">
        <v>278</v>
      </c>
      <c r="W46" s="47"/>
      <c r="X46" s="47" t="s">
        <v>279</v>
      </c>
      <c r="Y46" s="15"/>
      <c r="Z46" s="15"/>
      <c r="AA46" s="15" t="s">
        <v>198</v>
      </c>
      <c r="AB46" s="15" t="s">
        <v>280</v>
      </c>
      <c r="AC46" s="15"/>
      <c r="AD46" s="15"/>
      <c r="AE46" s="15"/>
      <c r="AF46" s="15"/>
      <c r="AG46" s="15"/>
      <c r="AH46" s="15"/>
      <c r="AI46" s="15"/>
      <c r="AJ46" s="15"/>
      <c r="AK46" s="15"/>
      <c r="AL46" s="15"/>
      <c r="AM46" s="15"/>
      <c r="AN46" s="15"/>
      <c r="AO46" s="15"/>
      <c r="AP46" s="15"/>
      <c r="AQ46" s="15"/>
    </row>
    <row r="47">
      <c r="B47" s="52" t="str">
        <f>VLOOKUP($D$22,$P$30:$Y$479,4,false)</f>
        <v>Design/ 3D Model</v>
      </c>
      <c r="C47" s="47" t="s">
        <v>281</v>
      </c>
      <c r="E47" s="64"/>
      <c r="F47" s="15">
        <v>15.0</v>
      </c>
      <c r="G47" s="64">
        <v>45.0</v>
      </c>
      <c r="H47" s="66">
        <f t="shared" si="1"/>
        <v>675</v>
      </c>
      <c r="I47" s="51"/>
      <c r="J47" s="51"/>
      <c r="L47" s="2"/>
      <c r="N47" s="15" t="s">
        <v>68</v>
      </c>
      <c r="P47" s="15"/>
      <c r="Q47" s="47" t="s">
        <v>282</v>
      </c>
      <c r="R47" s="15" t="s">
        <v>283</v>
      </c>
      <c r="S47" s="15"/>
      <c r="T47" s="15" t="s">
        <v>274</v>
      </c>
      <c r="U47" s="15" t="s">
        <v>284</v>
      </c>
      <c r="V47" s="47" t="s">
        <v>285</v>
      </c>
      <c r="W47" s="15"/>
      <c r="X47" s="15"/>
      <c r="Y47" s="15"/>
      <c r="Z47" s="15"/>
      <c r="AA47" s="15" t="s">
        <v>201</v>
      </c>
      <c r="AB47" s="15"/>
      <c r="AC47" s="15"/>
      <c r="AD47" s="15"/>
      <c r="AE47" s="15"/>
      <c r="AF47" s="15"/>
      <c r="AG47" s="15"/>
      <c r="AH47" s="15"/>
      <c r="AI47" s="15"/>
      <c r="AJ47" s="15"/>
      <c r="AK47" s="15"/>
      <c r="AL47" s="15"/>
      <c r="AM47" s="15"/>
      <c r="AN47" s="15"/>
      <c r="AO47" s="15"/>
      <c r="AP47" s="15"/>
      <c r="AQ47" s="15"/>
    </row>
    <row r="48">
      <c r="B48" s="52" t="str">
        <f>VLOOKUP($D$22,$P$30:$Y$479,5,false)</f>
        <v>Method to produce final product</v>
      </c>
      <c r="C48" s="47" t="s">
        <v>289</v>
      </c>
      <c r="D48" s="15">
        <v>40.0</v>
      </c>
      <c r="E48" s="64">
        <v>20.0</v>
      </c>
      <c r="F48" s="15">
        <v>12.0</v>
      </c>
      <c r="G48" s="64">
        <v>35.0</v>
      </c>
      <c r="H48" s="66">
        <f t="shared" si="1"/>
        <v>1220</v>
      </c>
      <c r="I48" s="51"/>
      <c r="J48" s="51"/>
      <c r="L48" s="2"/>
      <c r="N48" s="15" t="s">
        <v>84</v>
      </c>
      <c r="P48" s="15"/>
      <c r="Q48" s="15"/>
      <c r="R48" s="15"/>
      <c r="S48" s="15"/>
      <c r="T48" s="15" t="s">
        <v>282</v>
      </c>
      <c r="U48" s="15" t="s">
        <v>290</v>
      </c>
      <c r="V48" s="15"/>
      <c r="W48" s="15"/>
      <c r="X48" s="15"/>
      <c r="Y48" s="15"/>
      <c r="Z48" s="15"/>
      <c r="AA48" s="15" t="s">
        <v>204</v>
      </c>
      <c r="AB48" s="15"/>
      <c r="AC48" s="15"/>
      <c r="AD48" s="15"/>
      <c r="AE48" s="15"/>
      <c r="AF48" s="15"/>
      <c r="AG48" s="15"/>
      <c r="AH48" s="15"/>
      <c r="AI48" s="15"/>
      <c r="AJ48" s="15"/>
      <c r="AK48" s="15"/>
      <c r="AL48" s="15"/>
      <c r="AM48" s="15"/>
      <c r="AN48" s="15"/>
      <c r="AO48" s="15"/>
      <c r="AP48" s="15"/>
      <c r="AQ48" s="15"/>
    </row>
    <row r="49">
      <c r="B49" s="52" t="str">
        <f>VLOOKUP($D$22,$P$30:$Y$479,6,false)</f>
        <v>Flange/shim material</v>
      </c>
      <c r="C49" s="47" t="s">
        <v>282</v>
      </c>
      <c r="D49" s="15">
        <v>20.0</v>
      </c>
      <c r="E49" s="64">
        <v>2.0</v>
      </c>
      <c r="F49" s="15">
        <v>5.0</v>
      </c>
      <c r="G49" s="64">
        <v>35.0</v>
      </c>
      <c r="H49" s="66">
        <f t="shared" si="1"/>
        <v>215</v>
      </c>
      <c r="I49" s="51"/>
      <c r="J49" s="51"/>
      <c r="L49" s="2"/>
      <c r="N49" s="15" t="s">
        <v>90</v>
      </c>
      <c r="P49" s="15"/>
      <c r="Q49" s="15"/>
      <c r="R49" s="15"/>
      <c r="S49" s="15"/>
      <c r="T49" s="47" t="s">
        <v>291</v>
      </c>
      <c r="U49" s="15"/>
      <c r="V49" s="15"/>
      <c r="W49" s="15"/>
      <c r="X49" s="15"/>
      <c r="Y49" s="15"/>
      <c r="Z49" s="15"/>
      <c r="AA49" s="15"/>
      <c r="AB49" s="15"/>
      <c r="AC49" s="15"/>
      <c r="AD49" s="15"/>
      <c r="AE49" s="15"/>
      <c r="AF49" s="15"/>
      <c r="AG49" s="15"/>
      <c r="AH49" s="15"/>
      <c r="AI49" s="15"/>
      <c r="AJ49" s="15"/>
      <c r="AK49" s="15"/>
      <c r="AL49" s="15"/>
      <c r="AM49" s="15"/>
      <c r="AN49" s="15"/>
      <c r="AO49" s="15"/>
      <c r="AP49" s="15"/>
      <c r="AQ49" s="15"/>
    </row>
    <row r="50">
      <c r="B50" s="52" t="str">
        <f>VLOOKUP($D$22,$P$30:$Y$479,7,false)</f>
        <v>Method to support mould frame/jacket</v>
      </c>
      <c r="C50" s="47" t="s">
        <v>259</v>
      </c>
      <c r="D50" s="15"/>
      <c r="E50" s="65"/>
      <c r="G50" s="65"/>
      <c r="H50" s="66">
        <f t="shared" si="1"/>
        <v>0</v>
      </c>
      <c r="I50" s="51"/>
      <c r="J50" s="51"/>
      <c r="L50" s="2"/>
      <c r="N50" s="15" t="s">
        <v>95</v>
      </c>
      <c r="P50" s="15"/>
      <c r="Q50" s="15"/>
      <c r="R50" s="15"/>
      <c r="S50" s="15"/>
      <c r="T50" s="47" t="s">
        <v>293</v>
      </c>
      <c r="U50" s="15"/>
      <c r="V50" s="15"/>
      <c r="W50" s="15"/>
      <c r="X50" s="15"/>
      <c r="Y50" s="15"/>
      <c r="Z50" s="15"/>
      <c r="AA50" s="15"/>
      <c r="AB50" s="15"/>
      <c r="AC50" s="15"/>
      <c r="AD50" s="15"/>
      <c r="AE50" s="15"/>
      <c r="AF50" s="15"/>
      <c r="AG50" s="15"/>
      <c r="AH50" s="15"/>
      <c r="AI50" s="15"/>
      <c r="AJ50" s="15"/>
      <c r="AK50" s="15"/>
      <c r="AL50" s="15"/>
      <c r="AM50" s="15"/>
      <c r="AN50" s="15"/>
      <c r="AO50" s="15"/>
      <c r="AP50" s="15"/>
      <c r="AQ50" s="15"/>
    </row>
    <row r="51">
      <c r="B51" s="52" t="str">
        <f>VLOOKUP($D$22,$P$30:$Y$479,8,false)</f>
        <v>Resin product</v>
      </c>
      <c r="C51" s="47" t="s">
        <v>296</v>
      </c>
      <c r="D51" s="15">
        <v>24.0</v>
      </c>
      <c r="E51" s="64">
        <v>5.0</v>
      </c>
      <c r="F51" s="15">
        <v>8.0</v>
      </c>
      <c r="G51" s="64">
        <v>35.0</v>
      </c>
      <c r="H51" s="66">
        <f t="shared" si="1"/>
        <v>400</v>
      </c>
      <c r="I51" s="51"/>
      <c r="J51" s="51"/>
      <c r="L51" s="2"/>
      <c r="N51" s="15" t="s">
        <v>98</v>
      </c>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row>
    <row r="52">
      <c r="B52" s="52" t="str">
        <f>VLOOKUP($D$22,$P$30:$Y$479,9,false)</f>
        <v>Material for final product</v>
      </c>
      <c r="C52" s="47" t="s">
        <v>297</v>
      </c>
      <c r="D52" s="15">
        <v>24.0</v>
      </c>
      <c r="E52" s="64">
        <v>5.0</v>
      </c>
      <c r="F52" s="15">
        <v>2.0</v>
      </c>
      <c r="G52" s="64">
        <v>35.0</v>
      </c>
      <c r="H52" s="66">
        <f t="shared" si="1"/>
        <v>190</v>
      </c>
      <c r="I52" s="51"/>
      <c r="J52" s="51"/>
      <c r="L52" s="2"/>
      <c r="N52" s="15" t="s">
        <v>102</v>
      </c>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row>
    <row r="53">
      <c r="B53" s="52" t="str">
        <f>VLOOKUP($D$22,$P$30:$Y$479,10,false)</f>
        <v>Additional processes</v>
      </c>
      <c r="C53" s="47" t="s">
        <v>298</v>
      </c>
      <c r="D53" s="15"/>
      <c r="F53" s="15">
        <v>2.0</v>
      </c>
      <c r="G53" s="15">
        <v>35.0</v>
      </c>
      <c r="H53" s="51">
        <f t="shared" si="1"/>
        <v>70</v>
      </c>
      <c r="I53" s="51"/>
      <c r="J53" s="51"/>
      <c r="L53" s="2"/>
      <c r="N53" s="15" t="s">
        <v>107</v>
      </c>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row>
    <row r="54">
      <c r="B54" s="51"/>
      <c r="C54" s="44"/>
      <c r="D54" s="46"/>
      <c r="E54" s="51"/>
      <c r="F54" s="51"/>
      <c r="G54" s="51"/>
      <c r="H54" s="51"/>
      <c r="I54" s="51"/>
      <c r="J54" s="51"/>
      <c r="L54" s="2"/>
      <c r="P54" s="15" t="s">
        <v>33</v>
      </c>
      <c r="Q54" s="44" t="s">
        <v>299</v>
      </c>
      <c r="R54" s="44" t="s">
        <v>300</v>
      </c>
      <c r="S54" s="44" t="s">
        <v>301</v>
      </c>
      <c r="T54" s="57" t="s">
        <v>250</v>
      </c>
      <c r="U54" s="57" t="s">
        <v>251</v>
      </c>
      <c r="V54" s="46"/>
      <c r="W54" s="46"/>
      <c r="X54" s="46"/>
      <c r="Y54" s="46"/>
      <c r="Z54" s="15" t="s">
        <v>46</v>
      </c>
      <c r="AA54" s="44" t="s">
        <v>302</v>
      </c>
      <c r="AB54" s="44" t="s">
        <v>24</v>
      </c>
      <c r="AC54" s="44"/>
      <c r="AD54" s="44"/>
      <c r="AE54" s="44"/>
      <c r="AF54" s="15" t="s">
        <v>47</v>
      </c>
      <c r="AG54" s="15"/>
      <c r="AH54" s="15"/>
      <c r="AI54" s="15"/>
      <c r="AJ54" s="15"/>
      <c r="AK54" s="15"/>
      <c r="AL54" s="15" t="s">
        <v>303</v>
      </c>
      <c r="AM54" s="15"/>
      <c r="AN54" s="15"/>
      <c r="AO54" s="15"/>
      <c r="AP54" s="15"/>
      <c r="AQ54" s="15"/>
    </row>
    <row r="55">
      <c r="B55" s="52" t="str">
        <f>VLOOKUP($D$23,$Z$30:$AE$479,2,false)</f>
        <v>Attachment points/handles</v>
      </c>
      <c r="C55" s="44"/>
      <c r="D55" s="46"/>
      <c r="E55" s="51"/>
      <c r="F55" s="51"/>
      <c r="G55" s="51"/>
      <c r="H55" s="66">
        <f>SUM(H45:H52)</f>
        <v>3550</v>
      </c>
      <c r="I55" s="51"/>
      <c r="J55" s="51"/>
      <c r="L55" s="2"/>
      <c r="N55" s="15" t="s">
        <v>27</v>
      </c>
      <c r="P55" s="15"/>
      <c r="Q55" s="15" t="s">
        <v>304</v>
      </c>
      <c r="R55" s="15" t="s">
        <v>305</v>
      </c>
      <c r="S55" s="47" t="s">
        <v>306</v>
      </c>
      <c r="T55" s="15" t="s">
        <v>259</v>
      </c>
      <c r="U55" s="47" t="s">
        <v>260</v>
      </c>
      <c r="V55" s="15"/>
      <c r="W55" s="15"/>
      <c r="X55" s="15"/>
      <c r="Y55" s="15"/>
      <c r="Z55" s="15"/>
      <c r="AA55" s="15" t="s">
        <v>307</v>
      </c>
      <c r="AB55" s="15" t="s">
        <v>308</v>
      </c>
      <c r="AC55" s="15"/>
      <c r="AD55" s="15"/>
      <c r="AE55" s="15"/>
      <c r="AG55" s="15"/>
      <c r="AH55" s="15"/>
      <c r="AI55" s="15"/>
      <c r="AJ55" s="15"/>
      <c r="AK55" s="15"/>
      <c r="AM55" s="15"/>
      <c r="AN55" s="15"/>
      <c r="AO55" s="15"/>
      <c r="AP55" s="15"/>
      <c r="AQ55" s="15"/>
    </row>
    <row r="56">
      <c r="B56" s="52" t="str">
        <f>VLOOKUP($D$23,$Z$30:$AE$479,3,false)</f>
        <v>Method of moving</v>
      </c>
      <c r="C56" s="44"/>
      <c r="D56" s="46"/>
      <c r="E56" s="51"/>
      <c r="F56" s="51"/>
      <c r="G56" s="51"/>
      <c r="H56" s="51"/>
      <c r="I56" s="51"/>
      <c r="J56" s="51"/>
      <c r="L56" s="2"/>
      <c r="N56" s="15" t="s">
        <v>32</v>
      </c>
      <c r="P56" s="15"/>
      <c r="Q56" s="15" t="s">
        <v>309</v>
      </c>
      <c r="R56" s="15" t="s">
        <v>310</v>
      </c>
      <c r="S56" s="47" t="s">
        <v>143</v>
      </c>
      <c r="T56" s="47" t="s">
        <v>270</v>
      </c>
      <c r="U56" s="47" t="s">
        <v>271</v>
      </c>
      <c r="V56" s="15"/>
      <c r="W56" s="15"/>
      <c r="X56" s="15"/>
      <c r="Y56" s="15"/>
      <c r="Z56" s="15"/>
      <c r="AA56" s="15" t="s">
        <v>311</v>
      </c>
      <c r="AB56" s="15" t="s">
        <v>312</v>
      </c>
      <c r="AC56" s="15"/>
      <c r="AD56" s="15"/>
      <c r="AE56" s="15"/>
      <c r="AG56" s="15"/>
      <c r="AH56" s="15"/>
      <c r="AI56" s="15"/>
      <c r="AJ56" s="15"/>
      <c r="AK56" s="15"/>
      <c r="AM56" s="15"/>
      <c r="AN56" s="15"/>
      <c r="AO56" s="15"/>
      <c r="AP56" s="15"/>
      <c r="AQ56" s="15"/>
    </row>
    <row r="57">
      <c r="B57" s="52" t="str">
        <f>VLOOKUP($D$23,$Z$30:$AE$479,4,false)</f>
        <v/>
      </c>
      <c r="C57" s="44"/>
      <c r="D57" s="46"/>
      <c r="E57" s="51"/>
      <c r="F57" s="51"/>
      <c r="G57" s="51"/>
      <c r="H57" s="51"/>
      <c r="I57" s="51"/>
      <c r="J57" s="51"/>
      <c r="L57" s="2"/>
      <c r="N57" s="15" t="s">
        <v>43</v>
      </c>
      <c r="P57" s="15"/>
      <c r="Q57" s="15"/>
      <c r="R57" s="15" t="s">
        <v>313</v>
      </c>
      <c r="S57" s="47" t="s">
        <v>314</v>
      </c>
      <c r="T57" s="47" t="s">
        <v>278</v>
      </c>
      <c r="U57" s="47" t="s">
        <v>279</v>
      </c>
      <c r="V57" s="15"/>
      <c r="W57" s="15"/>
      <c r="X57" s="15"/>
      <c r="Y57" s="15"/>
      <c r="Z57" s="15"/>
      <c r="AA57" s="15" t="s">
        <v>315</v>
      </c>
      <c r="AB57" s="15"/>
      <c r="AC57" s="15"/>
      <c r="AD57" s="15"/>
      <c r="AE57" s="15"/>
      <c r="AG57" s="15"/>
      <c r="AH57" s="15"/>
      <c r="AI57" s="15"/>
      <c r="AJ57" s="15"/>
      <c r="AK57" s="15"/>
      <c r="AM57" s="15"/>
      <c r="AN57" s="15"/>
      <c r="AO57" s="15"/>
      <c r="AP57" s="15"/>
      <c r="AQ57" s="15"/>
    </row>
    <row r="58">
      <c r="B58" s="52" t="str">
        <f>VLOOKUP($D$23,$Z$30:$AE$479,5,false)</f>
        <v/>
      </c>
      <c r="C58" s="44"/>
      <c r="D58" s="46"/>
      <c r="E58" s="51"/>
      <c r="F58" s="51"/>
      <c r="G58" s="51"/>
      <c r="H58" s="51"/>
      <c r="I58" s="51"/>
      <c r="J58" s="51"/>
      <c r="L58" s="2"/>
      <c r="N58" s="15" t="s">
        <v>68</v>
      </c>
      <c r="P58" s="15"/>
      <c r="Q58" s="15"/>
      <c r="R58" s="15"/>
      <c r="S58" s="15" t="s">
        <v>316</v>
      </c>
      <c r="T58" s="47" t="s">
        <v>285</v>
      </c>
      <c r="U58" s="15"/>
      <c r="V58" s="15"/>
      <c r="W58" s="15"/>
      <c r="X58" s="15"/>
      <c r="Y58" s="15"/>
      <c r="Z58" s="15"/>
      <c r="AA58" s="15"/>
      <c r="AB58" s="15"/>
      <c r="AC58" s="15"/>
      <c r="AD58" s="15"/>
      <c r="AE58" s="15"/>
      <c r="AG58" s="15"/>
      <c r="AH58" s="15"/>
      <c r="AI58" s="15"/>
      <c r="AJ58" s="15"/>
      <c r="AK58" s="15"/>
      <c r="AM58" s="15"/>
      <c r="AN58" s="15"/>
      <c r="AO58" s="15"/>
      <c r="AP58" s="15"/>
      <c r="AQ58" s="15"/>
    </row>
    <row r="59">
      <c r="B59" s="52" t="str">
        <f>VLOOKUP($D$23,$Z$30:$AE$479,6,false)</f>
        <v/>
      </c>
      <c r="C59" s="44"/>
      <c r="D59" s="46"/>
      <c r="E59" s="51"/>
      <c r="F59" s="51"/>
      <c r="G59" s="51"/>
      <c r="H59" s="51"/>
      <c r="I59" s="51"/>
      <c r="J59" s="51"/>
      <c r="L59" s="2"/>
      <c r="N59" s="15" t="s">
        <v>84</v>
      </c>
      <c r="P59" s="15"/>
      <c r="Q59" s="15"/>
      <c r="R59" s="15"/>
      <c r="S59" s="15"/>
      <c r="T59" s="15"/>
      <c r="U59" s="15"/>
      <c r="V59" s="15"/>
      <c r="W59" s="15"/>
      <c r="X59" s="15"/>
      <c r="Y59" s="15"/>
      <c r="Z59" s="15"/>
      <c r="AA59" s="15"/>
      <c r="AB59" s="15"/>
      <c r="AC59" s="15"/>
      <c r="AD59" s="15"/>
      <c r="AE59" s="15"/>
      <c r="AG59" s="15"/>
      <c r="AH59" s="15"/>
      <c r="AI59" s="15"/>
      <c r="AJ59" s="15"/>
      <c r="AK59" s="15"/>
      <c r="AM59" s="15"/>
      <c r="AN59" s="15"/>
      <c r="AO59" s="15"/>
      <c r="AP59" s="15"/>
      <c r="AQ59" s="15"/>
    </row>
    <row r="60">
      <c r="B60" s="52"/>
      <c r="C60" s="44"/>
      <c r="D60" s="46"/>
      <c r="E60" s="51"/>
      <c r="F60" s="51"/>
      <c r="G60" s="51"/>
      <c r="H60" s="51"/>
      <c r="I60" s="51"/>
      <c r="J60" s="51"/>
      <c r="L60" s="2"/>
      <c r="N60" s="15" t="s">
        <v>90</v>
      </c>
      <c r="P60" s="15"/>
      <c r="Q60" s="15"/>
      <c r="R60" s="15"/>
      <c r="S60" s="15"/>
      <c r="T60" s="15"/>
      <c r="U60" s="15"/>
      <c r="V60" s="15"/>
      <c r="W60" s="15"/>
      <c r="X60" s="15"/>
      <c r="Y60" s="15"/>
      <c r="Z60" s="15"/>
      <c r="AA60" s="15"/>
      <c r="AB60" s="15"/>
      <c r="AC60" s="15"/>
      <c r="AD60" s="15"/>
      <c r="AE60" s="15"/>
      <c r="AG60" s="15"/>
      <c r="AH60" s="15"/>
      <c r="AI60" s="15"/>
      <c r="AJ60" s="15"/>
      <c r="AK60" s="15"/>
      <c r="AM60" s="15"/>
      <c r="AN60" s="15"/>
      <c r="AO60" s="15"/>
      <c r="AP60" s="15"/>
      <c r="AQ60" s="15"/>
    </row>
    <row r="61">
      <c r="B61" s="51"/>
      <c r="C61" s="44"/>
      <c r="D61" s="46"/>
      <c r="E61" s="51"/>
      <c r="F61" s="51"/>
      <c r="G61" s="51"/>
      <c r="H61" s="51"/>
      <c r="I61" s="51"/>
      <c r="J61" s="51"/>
      <c r="L61" s="2"/>
      <c r="N61" s="15" t="s">
        <v>95</v>
      </c>
      <c r="P61" s="15"/>
      <c r="Q61" s="15"/>
      <c r="R61" s="15"/>
      <c r="S61" s="15"/>
      <c r="T61" s="15"/>
      <c r="U61" s="15"/>
      <c r="V61" s="15"/>
      <c r="W61" s="15"/>
      <c r="X61" s="15"/>
      <c r="Y61" s="15"/>
      <c r="Z61" s="15"/>
      <c r="AA61" s="15"/>
      <c r="AB61" s="15"/>
      <c r="AC61" s="15"/>
      <c r="AD61" s="15"/>
      <c r="AE61" s="15"/>
      <c r="AG61" s="15"/>
      <c r="AH61" s="15"/>
      <c r="AI61" s="15"/>
      <c r="AJ61" s="15"/>
      <c r="AK61" s="15"/>
      <c r="AM61" s="15"/>
      <c r="AN61" s="15"/>
      <c r="AO61" s="15"/>
      <c r="AP61" s="15"/>
      <c r="AQ61" s="15"/>
    </row>
    <row r="62">
      <c r="B62" s="51"/>
      <c r="C62" s="44"/>
      <c r="D62" s="46"/>
      <c r="E62" s="51"/>
      <c r="F62" s="51"/>
      <c r="G62" s="51"/>
      <c r="H62" s="51"/>
      <c r="I62" s="51"/>
      <c r="J62" s="51"/>
      <c r="L62" s="2"/>
      <c r="N62" s="15" t="s">
        <v>98</v>
      </c>
      <c r="P62" s="15"/>
      <c r="Q62" s="15"/>
      <c r="R62" s="15"/>
      <c r="S62" s="15"/>
      <c r="T62" s="15"/>
      <c r="U62" s="15"/>
      <c r="V62" s="15"/>
      <c r="W62" s="15"/>
      <c r="X62" s="15"/>
      <c r="Y62" s="15"/>
      <c r="Z62" s="15"/>
      <c r="AA62" s="15"/>
      <c r="AB62" s="15"/>
      <c r="AC62" s="15"/>
      <c r="AD62" s="15"/>
      <c r="AE62" s="15"/>
      <c r="AG62" s="15"/>
      <c r="AH62" s="15"/>
      <c r="AI62" s="15"/>
      <c r="AJ62" s="15"/>
      <c r="AK62" s="15"/>
      <c r="AM62" s="15"/>
      <c r="AN62" s="15"/>
      <c r="AO62" s="15"/>
      <c r="AP62" s="15"/>
      <c r="AQ62" s="15"/>
    </row>
    <row r="63">
      <c r="B63" s="51"/>
      <c r="C63" s="44"/>
      <c r="D63" s="46"/>
      <c r="E63" s="51"/>
      <c r="F63" s="51"/>
      <c r="G63" s="51"/>
      <c r="H63" s="51"/>
      <c r="I63" s="51"/>
      <c r="J63" s="51"/>
      <c r="L63" s="2"/>
      <c r="N63" s="15" t="s">
        <v>102</v>
      </c>
      <c r="P63" s="15"/>
      <c r="Q63" s="15"/>
      <c r="R63" s="15"/>
      <c r="S63" s="15"/>
      <c r="T63" s="15"/>
      <c r="U63" s="15"/>
      <c r="V63" s="15"/>
      <c r="W63" s="15"/>
      <c r="X63" s="15"/>
      <c r="Y63" s="15"/>
      <c r="Z63" s="15"/>
      <c r="AA63" s="15"/>
      <c r="AB63" s="15"/>
      <c r="AC63" s="15"/>
      <c r="AD63" s="15"/>
      <c r="AE63" s="15"/>
      <c r="AG63" s="15"/>
      <c r="AH63" s="15"/>
      <c r="AI63" s="15"/>
      <c r="AJ63" s="15"/>
      <c r="AK63" s="15"/>
      <c r="AM63" s="15"/>
      <c r="AN63" s="15"/>
      <c r="AO63" s="15"/>
      <c r="AP63" s="15"/>
      <c r="AQ63" s="15"/>
    </row>
    <row r="64">
      <c r="B64" s="51"/>
      <c r="C64" s="44"/>
      <c r="D64" s="46"/>
      <c r="E64" s="51"/>
      <c r="F64" s="51"/>
      <c r="G64" s="51"/>
      <c r="H64" s="51"/>
      <c r="I64" s="51"/>
      <c r="J64" s="51"/>
      <c r="L64" s="2"/>
      <c r="N64" s="15" t="s">
        <v>107</v>
      </c>
      <c r="P64" s="15"/>
      <c r="Q64" s="15"/>
      <c r="R64" s="15"/>
      <c r="S64" s="15"/>
      <c r="T64" s="15"/>
      <c r="U64" s="15"/>
      <c r="V64" s="15"/>
      <c r="W64" s="15"/>
      <c r="X64" s="15"/>
      <c r="Y64" s="15"/>
      <c r="Z64" s="15"/>
      <c r="AA64" s="15"/>
      <c r="AB64" s="15"/>
      <c r="AC64" s="15"/>
      <c r="AD64" s="15"/>
      <c r="AE64" s="15"/>
      <c r="AG64" s="15"/>
      <c r="AH64" s="15"/>
      <c r="AI64" s="15"/>
      <c r="AJ64" s="15"/>
      <c r="AK64" s="15"/>
      <c r="AM64" s="15"/>
      <c r="AN64" s="15"/>
      <c r="AO64" s="15"/>
      <c r="AP64" s="15"/>
      <c r="AQ64" s="15"/>
    </row>
    <row r="65">
      <c r="B65" s="51"/>
      <c r="C65" s="44"/>
      <c r="D65" s="46"/>
      <c r="E65" s="51"/>
      <c r="F65" s="51"/>
      <c r="G65" s="51"/>
      <c r="H65" s="51"/>
      <c r="I65" s="51"/>
      <c r="J65" s="51"/>
      <c r="L65" s="2"/>
      <c r="P65" s="15" t="s">
        <v>45</v>
      </c>
      <c r="Q65" s="44" t="s">
        <v>317</v>
      </c>
      <c r="R65" s="44" t="s">
        <v>301</v>
      </c>
      <c r="S65" s="44" t="s">
        <v>318</v>
      </c>
      <c r="T65" s="44" t="s">
        <v>319</v>
      </c>
      <c r="U65" s="44" t="s">
        <v>320</v>
      </c>
      <c r="V65" s="44" t="s">
        <v>321</v>
      </c>
      <c r="W65" s="44" t="s">
        <v>322</v>
      </c>
      <c r="X65" s="44" t="s">
        <v>323</v>
      </c>
      <c r="Y65" s="44" t="s">
        <v>324</v>
      </c>
      <c r="Z65" s="15" t="s">
        <v>71</v>
      </c>
      <c r="AA65" s="15"/>
      <c r="AB65" s="15"/>
      <c r="AC65" s="15"/>
      <c r="AD65" s="15"/>
      <c r="AE65" s="15"/>
      <c r="AG65" s="15"/>
      <c r="AH65" s="15"/>
      <c r="AI65" s="15"/>
      <c r="AJ65" s="15"/>
      <c r="AK65" s="15"/>
      <c r="AM65" s="15"/>
      <c r="AN65" s="15"/>
      <c r="AO65" s="15"/>
      <c r="AP65" s="15"/>
      <c r="AQ65" s="15"/>
    </row>
    <row r="66">
      <c r="B66" s="51"/>
      <c r="C66" s="44"/>
      <c r="D66" s="46"/>
      <c r="E66" s="51"/>
      <c r="F66" s="51"/>
      <c r="G66" s="51"/>
      <c r="H66" s="51"/>
      <c r="I66" s="51"/>
      <c r="J66" s="51"/>
      <c r="L66" s="2"/>
      <c r="N66" s="15" t="s">
        <v>27</v>
      </c>
      <c r="P66" s="15"/>
      <c r="Q66" s="15" t="s">
        <v>325</v>
      </c>
      <c r="R66" s="47" t="s">
        <v>306</v>
      </c>
      <c r="S66" s="15" t="s">
        <v>326</v>
      </c>
      <c r="T66" s="15" t="s">
        <v>327</v>
      </c>
      <c r="U66" s="15" t="s">
        <v>282</v>
      </c>
      <c r="V66" s="15" t="s">
        <v>259</v>
      </c>
      <c r="W66" s="15" t="s">
        <v>296</v>
      </c>
      <c r="X66" s="15" t="s">
        <v>328</v>
      </c>
      <c r="Y66" s="15" t="s">
        <v>329</v>
      </c>
      <c r="Z66" s="15"/>
      <c r="AA66" s="15"/>
      <c r="AB66" s="15"/>
      <c r="AC66" s="15"/>
      <c r="AD66" s="15"/>
      <c r="AE66" s="15"/>
      <c r="AG66" s="15"/>
      <c r="AH66" s="15"/>
      <c r="AI66" s="15"/>
      <c r="AJ66" s="15"/>
      <c r="AK66" s="15"/>
      <c r="AM66" s="15"/>
      <c r="AN66" s="15"/>
      <c r="AO66" s="15"/>
      <c r="AP66" s="15"/>
      <c r="AQ66" s="15"/>
    </row>
    <row r="67">
      <c r="B67" s="51"/>
      <c r="C67" s="44"/>
      <c r="D67" s="46"/>
      <c r="E67" s="51"/>
      <c r="F67" s="51"/>
      <c r="G67" s="51"/>
      <c r="H67" s="51"/>
      <c r="I67" s="51"/>
      <c r="J67" s="51"/>
      <c r="L67" s="2"/>
      <c r="N67" s="15" t="s">
        <v>32</v>
      </c>
      <c r="P67" s="15"/>
      <c r="Q67" s="15" t="s">
        <v>199</v>
      </c>
      <c r="R67" s="47" t="s">
        <v>143</v>
      </c>
      <c r="S67" s="15" t="s">
        <v>330</v>
      </c>
      <c r="T67" s="15" t="s">
        <v>289</v>
      </c>
      <c r="U67" s="15" t="s">
        <v>331</v>
      </c>
      <c r="V67" s="47" t="s">
        <v>332</v>
      </c>
      <c r="W67" s="15" t="s">
        <v>333</v>
      </c>
      <c r="X67" s="15" t="s">
        <v>297</v>
      </c>
      <c r="Y67" s="15" t="s">
        <v>298</v>
      </c>
      <c r="Z67" s="15"/>
      <c r="AA67" s="15"/>
      <c r="AB67" s="15"/>
      <c r="AC67" s="15"/>
      <c r="AD67" s="15"/>
      <c r="AE67" s="15"/>
      <c r="AG67" s="15"/>
      <c r="AH67" s="15"/>
      <c r="AI67" s="15"/>
      <c r="AJ67" s="15"/>
      <c r="AK67" s="15"/>
      <c r="AM67" s="15"/>
      <c r="AN67" s="15"/>
      <c r="AO67" s="15"/>
      <c r="AP67" s="15"/>
      <c r="AQ67" s="15"/>
    </row>
    <row r="68">
      <c r="B68" s="51"/>
      <c r="C68" s="44"/>
      <c r="D68" s="46"/>
      <c r="E68" s="51"/>
      <c r="F68" s="51"/>
      <c r="G68" s="51"/>
      <c r="H68" s="51"/>
      <c r="I68" s="51"/>
      <c r="J68" s="51"/>
      <c r="L68" s="2"/>
      <c r="N68" s="15" t="s">
        <v>43</v>
      </c>
      <c r="P68" s="15"/>
      <c r="Q68" s="15" t="s">
        <v>262</v>
      </c>
      <c r="R68" s="47" t="s">
        <v>314</v>
      </c>
      <c r="S68" s="47" t="s">
        <v>281</v>
      </c>
      <c r="T68" s="15" t="s">
        <v>334</v>
      </c>
      <c r="U68" s="15" t="s">
        <v>202</v>
      </c>
      <c r="V68" s="47" t="s">
        <v>335</v>
      </c>
      <c r="W68" s="15" t="s">
        <v>336</v>
      </c>
      <c r="X68" s="15"/>
      <c r="Y68" s="15"/>
      <c r="Z68" s="15"/>
      <c r="AA68" s="15"/>
      <c r="AB68" s="15"/>
      <c r="AC68" s="15"/>
      <c r="AD68" s="15"/>
      <c r="AE68" s="15"/>
      <c r="AG68" s="15"/>
      <c r="AH68" s="15"/>
      <c r="AI68" s="15"/>
      <c r="AJ68" s="15"/>
      <c r="AK68" s="15"/>
      <c r="AM68" s="15"/>
      <c r="AN68" s="15"/>
      <c r="AO68" s="15"/>
      <c r="AP68" s="15"/>
      <c r="AQ68" s="15"/>
    </row>
    <row r="69">
      <c r="B69" s="51"/>
      <c r="C69" s="44"/>
      <c r="D69" s="46"/>
      <c r="E69" s="51"/>
      <c r="F69" s="51"/>
      <c r="G69" s="51"/>
      <c r="H69" s="51"/>
      <c r="I69" s="51"/>
      <c r="J69" s="51"/>
      <c r="L69" s="2"/>
      <c r="N69" s="15" t="s">
        <v>68</v>
      </c>
      <c r="P69" s="15"/>
      <c r="Q69" s="15" t="s">
        <v>337</v>
      </c>
      <c r="R69" s="15" t="s">
        <v>273</v>
      </c>
      <c r="S69" s="15" t="s">
        <v>338</v>
      </c>
      <c r="T69" s="15" t="s">
        <v>339</v>
      </c>
      <c r="U69" s="15" t="s">
        <v>204</v>
      </c>
      <c r="V69" s="15" t="s">
        <v>340</v>
      </c>
      <c r="W69" s="15" t="s">
        <v>341</v>
      </c>
      <c r="X69" s="15"/>
      <c r="Y69" s="15"/>
      <c r="Z69" s="15"/>
      <c r="AA69" s="15"/>
      <c r="AB69" s="15"/>
      <c r="AC69" s="15"/>
      <c r="AD69" s="15"/>
      <c r="AE69" s="15"/>
      <c r="AG69" s="15"/>
      <c r="AH69" s="15"/>
      <c r="AI69" s="15"/>
      <c r="AJ69" s="15"/>
      <c r="AK69" s="15"/>
      <c r="AM69" s="15"/>
      <c r="AN69" s="15"/>
      <c r="AO69" s="15"/>
      <c r="AP69" s="15"/>
      <c r="AQ69" s="15"/>
    </row>
    <row r="70">
      <c r="B70" s="51"/>
      <c r="C70" s="44"/>
      <c r="D70" s="46"/>
      <c r="E70" s="51"/>
      <c r="F70" s="51"/>
      <c r="G70" s="51"/>
      <c r="H70" s="51"/>
      <c r="I70" s="51"/>
      <c r="J70" s="51"/>
      <c r="L70" s="2"/>
      <c r="N70" s="15" t="s">
        <v>84</v>
      </c>
      <c r="P70" s="15"/>
      <c r="Q70" s="15" t="s">
        <v>342</v>
      </c>
      <c r="R70" s="15" t="s">
        <v>316</v>
      </c>
      <c r="T70" s="15" t="s">
        <v>343</v>
      </c>
      <c r="U70" s="15"/>
      <c r="V70" s="15" t="s">
        <v>199</v>
      </c>
      <c r="W70" s="15"/>
      <c r="X70" s="15"/>
      <c r="Y70" s="15"/>
      <c r="Z70" s="15"/>
      <c r="AA70" s="15"/>
      <c r="AB70" s="15"/>
      <c r="AC70" s="15"/>
      <c r="AD70" s="15"/>
      <c r="AE70" s="15"/>
      <c r="AG70" s="15"/>
      <c r="AH70" s="15"/>
      <c r="AI70" s="15"/>
      <c r="AJ70" s="15"/>
      <c r="AK70" s="15"/>
      <c r="AM70" s="15"/>
      <c r="AN70" s="15"/>
      <c r="AO70" s="15"/>
      <c r="AP70" s="15"/>
      <c r="AQ70" s="15"/>
    </row>
    <row r="71">
      <c r="B71" s="51"/>
      <c r="C71" s="44"/>
      <c r="D71" s="46"/>
      <c r="E71" s="51"/>
      <c r="F71" s="51"/>
      <c r="G71" s="51"/>
      <c r="H71" s="51"/>
      <c r="I71" s="51"/>
      <c r="J71" s="51"/>
      <c r="L71" s="2"/>
      <c r="N71" s="15" t="s">
        <v>90</v>
      </c>
      <c r="P71" s="15"/>
      <c r="Q71" s="15" t="s">
        <v>344</v>
      </c>
      <c r="R71" s="15" t="s">
        <v>345</v>
      </c>
      <c r="T71" s="15"/>
      <c r="U71" s="15"/>
      <c r="V71" s="15"/>
      <c r="W71" s="15"/>
      <c r="X71" s="15"/>
      <c r="Y71" s="15"/>
      <c r="Z71" s="15"/>
      <c r="AA71" s="15"/>
      <c r="AB71" s="15"/>
      <c r="AC71" s="15"/>
      <c r="AD71" s="15"/>
      <c r="AE71" s="15"/>
      <c r="AG71" s="15"/>
      <c r="AH71" s="15"/>
      <c r="AI71" s="15"/>
      <c r="AJ71" s="15"/>
      <c r="AK71" s="15"/>
      <c r="AM71" s="15"/>
      <c r="AN71" s="15"/>
      <c r="AO71" s="15"/>
      <c r="AP71" s="15"/>
      <c r="AQ71" s="15"/>
    </row>
    <row r="72">
      <c r="B72" s="51"/>
      <c r="C72" s="44"/>
      <c r="D72" s="46"/>
      <c r="E72" s="51"/>
      <c r="F72" s="51"/>
      <c r="G72" s="51"/>
      <c r="H72" s="51"/>
      <c r="I72" s="51"/>
      <c r="J72" s="51"/>
      <c r="L72" s="2"/>
      <c r="N72" s="15" t="s">
        <v>95</v>
      </c>
      <c r="P72" s="15"/>
      <c r="Q72" s="15" t="s">
        <v>346</v>
      </c>
      <c r="R72" s="15"/>
      <c r="S72" s="15"/>
      <c r="T72" s="15"/>
      <c r="U72" s="15"/>
      <c r="V72" s="15"/>
      <c r="W72" s="15"/>
      <c r="X72" s="15"/>
      <c r="Y72" s="15"/>
      <c r="Z72" s="15"/>
      <c r="AA72" s="15"/>
      <c r="AB72" s="15"/>
      <c r="AC72" s="15"/>
      <c r="AD72" s="15"/>
      <c r="AE72" s="15"/>
      <c r="AG72" s="15"/>
      <c r="AH72" s="15"/>
      <c r="AI72" s="15"/>
      <c r="AJ72" s="15"/>
      <c r="AK72" s="15"/>
      <c r="AM72" s="15"/>
      <c r="AN72" s="15"/>
      <c r="AO72" s="15"/>
      <c r="AP72" s="15"/>
      <c r="AQ72" s="15"/>
    </row>
    <row r="73">
      <c r="B73" s="51"/>
      <c r="C73" s="44"/>
      <c r="D73" s="46"/>
      <c r="E73" s="51"/>
      <c r="F73" s="51"/>
      <c r="G73" s="51"/>
      <c r="H73" s="51"/>
      <c r="I73" s="51"/>
      <c r="J73" s="51"/>
      <c r="L73" s="2"/>
      <c r="N73" s="15" t="s">
        <v>98</v>
      </c>
      <c r="P73" s="15"/>
      <c r="Q73" s="15" t="s">
        <v>347</v>
      </c>
      <c r="R73" s="15"/>
      <c r="S73" s="15"/>
      <c r="T73" s="15"/>
      <c r="U73" s="15"/>
      <c r="V73" s="15"/>
      <c r="W73" s="15"/>
      <c r="X73" s="15"/>
      <c r="Y73" s="15"/>
      <c r="Z73" s="15"/>
      <c r="AA73" s="15"/>
      <c r="AB73" s="15"/>
      <c r="AC73" s="15"/>
      <c r="AD73" s="15"/>
      <c r="AE73" s="15"/>
      <c r="AG73" s="15"/>
      <c r="AH73" s="15"/>
      <c r="AI73" s="15"/>
      <c r="AJ73" s="15"/>
      <c r="AK73" s="15"/>
      <c r="AM73" s="15"/>
      <c r="AN73" s="15"/>
      <c r="AO73" s="15"/>
      <c r="AP73" s="15"/>
      <c r="AQ73" s="15"/>
    </row>
    <row r="74">
      <c r="B74" s="51"/>
      <c r="C74" s="44"/>
      <c r="D74" s="46"/>
      <c r="E74" s="51"/>
      <c r="F74" s="51"/>
      <c r="G74" s="51"/>
      <c r="H74" s="51"/>
      <c r="I74" s="51"/>
      <c r="J74" s="51"/>
      <c r="L74" s="2"/>
      <c r="N74" s="15" t="s">
        <v>102</v>
      </c>
      <c r="P74" s="15"/>
      <c r="Q74" s="15" t="s">
        <v>69</v>
      </c>
      <c r="R74" s="15"/>
      <c r="S74" s="15"/>
      <c r="T74" s="15"/>
      <c r="U74" s="15"/>
      <c r="V74" s="15"/>
      <c r="W74" s="15"/>
      <c r="X74" s="15"/>
      <c r="Y74" s="15"/>
      <c r="Z74" s="15"/>
      <c r="AA74" s="15"/>
      <c r="AB74" s="15"/>
      <c r="AC74" s="15"/>
      <c r="AD74" s="15"/>
      <c r="AE74" s="15"/>
      <c r="AG74" s="15"/>
      <c r="AH74" s="15"/>
      <c r="AI74" s="15"/>
      <c r="AJ74" s="15"/>
      <c r="AK74" s="15"/>
      <c r="AM74" s="15"/>
      <c r="AN74" s="15"/>
      <c r="AO74" s="15"/>
      <c r="AP74" s="15"/>
      <c r="AQ74" s="15"/>
    </row>
    <row r="75">
      <c r="B75" s="51"/>
      <c r="C75" s="44"/>
      <c r="D75" s="46"/>
      <c r="E75" s="51"/>
      <c r="F75" s="51"/>
      <c r="G75" s="51"/>
      <c r="H75" s="51"/>
      <c r="I75" s="51"/>
      <c r="J75" s="51"/>
      <c r="L75" s="2"/>
      <c r="N75" s="15" t="s">
        <v>107</v>
      </c>
      <c r="P75" s="15"/>
      <c r="Q75" s="15" t="s">
        <v>348</v>
      </c>
      <c r="R75" s="15"/>
      <c r="S75" s="15"/>
      <c r="T75" s="15"/>
      <c r="U75" s="15"/>
      <c r="V75" s="15"/>
      <c r="W75" s="15"/>
      <c r="X75" s="15"/>
      <c r="Y75" s="15"/>
      <c r="Z75" s="15"/>
      <c r="AA75" s="15"/>
      <c r="AB75" s="15"/>
      <c r="AC75" s="15"/>
      <c r="AD75" s="15"/>
      <c r="AE75" s="15"/>
      <c r="AG75" s="15"/>
      <c r="AH75" s="15"/>
      <c r="AI75" s="15"/>
      <c r="AJ75" s="15"/>
      <c r="AK75" s="15"/>
      <c r="AM75" s="15"/>
      <c r="AN75" s="15"/>
      <c r="AO75" s="15"/>
      <c r="AP75" s="15"/>
      <c r="AQ75" s="15"/>
    </row>
    <row r="76">
      <c r="B76" s="51"/>
      <c r="C76" s="44"/>
      <c r="D76" s="46"/>
      <c r="E76" s="51"/>
      <c r="F76" s="51"/>
      <c r="G76" s="51"/>
      <c r="H76" s="51"/>
      <c r="I76" s="51"/>
      <c r="J76" s="51"/>
      <c r="L76" s="2"/>
      <c r="P76" s="15" t="s">
        <v>349</v>
      </c>
      <c r="Q76" s="46"/>
      <c r="R76" s="46"/>
      <c r="S76" s="46"/>
      <c r="T76" s="46"/>
      <c r="U76" s="46"/>
      <c r="V76" s="46"/>
      <c r="W76" s="46"/>
      <c r="X76" s="46"/>
      <c r="Y76" s="46"/>
      <c r="Z76" s="15" t="s">
        <v>86</v>
      </c>
      <c r="AA76" s="15"/>
      <c r="AB76" s="15"/>
      <c r="AC76" s="15"/>
      <c r="AD76" s="15"/>
      <c r="AE76" s="15"/>
      <c r="AG76" s="15"/>
      <c r="AH76" s="15"/>
      <c r="AI76" s="15"/>
      <c r="AJ76" s="15"/>
      <c r="AK76" s="15"/>
      <c r="AM76" s="15"/>
      <c r="AN76" s="15"/>
      <c r="AO76" s="15"/>
      <c r="AP76" s="15"/>
      <c r="AQ76" s="15"/>
    </row>
    <row r="77">
      <c r="B77" s="51"/>
      <c r="C77" s="51"/>
      <c r="D77" s="51"/>
      <c r="E77" s="51"/>
      <c r="F77" s="51"/>
      <c r="G77" s="51"/>
      <c r="H77" s="51"/>
      <c r="I77" s="51"/>
      <c r="J77" s="51"/>
      <c r="L77" s="2"/>
      <c r="N77" s="15" t="s">
        <v>27</v>
      </c>
      <c r="P77" s="15"/>
      <c r="Q77" s="15"/>
      <c r="R77" s="15"/>
      <c r="S77" s="15"/>
      <c r="T77" s="15"/>
      <c r="U77" s="15"/>
      <c r="V77" s="15"/>
      <c r="W77" s="15"/>
      <c r="X77" s="15"/>
      <c r="Y77" s="15"/>
      <c r="Z77" s="15"/>
      <c r="AA77" s="15"/>
      <c r="AB77" s="15"/>
      <c r="AC77" s="15"/>
      <c r="AD77" s="15"/>
      <c r="AE77" s="15"/>
      <c r="AG77" s="15"/>
      <c r="AH77" s="15"/>
      <c r="AI77" s="15"/>
      <c r="AJ77" s="15"/>
      <c r="AK77" s="15"/>
      <c r="AM77" s="15"/>
      <c r="AN77" s="15"/>
      <c r="AO77" s="15"/>
      <c r="AP77" s="15"/>
      <c r="AQ77" s="15"/>
    </row>
    <row r="78">
      <c r="B78" s="51"/>
      <c r="C78" s="51"/>
      <c r="D78" s="51"/>
      <c r="E78" s="51"/>
      <c r="F78" s="51"/>
      <c r="G78" s="51"/>
      <c r="H78" s="51"/>
      <c r="I78" s="51"/>
      <c r="J78" s="51"/>
      <c r="L78" s="2"/>
      <c r="N78" s="15" t="s">
        <v>32</v>
      </c>
      <c r="P78" s="15"/>
      <c r="Q78" s="15"/>
      <c r="R78" s="15"/>
      <c r="S78" s="15"/>
      <c r="T78" s="15"/>
      <c r="U78" s="15"/>
      <c r="V78" s="15"/>
      <c r="W78" s="15"/>
      <c r="X78" s="15"/>
      <c r="Y78" s="15"/>
      <c r="Z78" s="15"/>
      <c r="AA78" s="15"/>
      <c r="AB78" s="15"/>
      <c r="AC78" s="15"/>
      <c r="AD78" s="15"/>
      <c r="AE78" s="15"/>
      <c r="AG78" s="15"/>
      <c r="AH78" s="15"/>
      <c r="AI78" s="15"/>
      <c r="AJ78" s="15"/>
      <c r="AK78" s="15"/>
      <c r="AM78" s="15"/>
      <c r="AN78" s="15"/>
      <c r="AO78" s="15"/>
      <c r="AP78" s="15"/>
      <c r="AQ78" s="15"/>
    </row>
    <row r="79">
      <c r="B79" s="51"/>
      <c r="C79" s="51"/>
      <c r="D79" s="51"/>
      <c r="E79" s="51"/>
      <c r="F79" s="51"/>
      <c r="G79" s="51"/>
      <c r="H79" s="51"/>
      <c r="I79" s="51"/>
      <c r="J79" s="51"/>
      <c r="L79" s="2"/>
      <c r="N79" s="15" t="s">
        <v>43</v>
      </c>
      <c r="P79" s="15"/>
      <c r="Q79" s="15"/>
      <c r="R79" s="15"/>
      <c r="S79" s="15"/>
      <c r="T79" s="15"/>
      <c r="U79" s="15"/>
      <c r="V79" s="15"/>
      <c r="W79" s="15"/>
      <c r="X79" s="15"/>
      <c r="Y79" s="15"/>
      <c r="Z79" s="15"/>
      <c r="AA79" s="15"/>
      <c r="AB79" s="15"/>
      <c r="AC79" s="15"/>
      <c r="AD79" s="15"/>
      <c r="AE79" s="15"/>
      <c r="AG79" s="15"/>
      <c r="AH79" s="15"/>
      <c r="AI79" s="15"/>
      <c r="AJ79" s="15"/>
      <c r="AK79" s="15"/>
      <c r="AM79" s="15"/>
      <c r="AN79" s="15"/>
      <c r="AO79" s="15"/>
      <c r="AP79" s="15"/>
      <c r="AQ79" s="15"/>
    </row>
    <row r="80">
      <c r="B80" s="51"/>
      <c r="C80" s="51"/>
      <c r="D80" s="51"/>
      <c r="E80" s="51"/>
      <c r="F80" s="51"/>
      <c r="G80" s="51"/>
      <c r="H80" s="51"/>
      <c r="I80" s="51"/>
      <c r="J80" s="51"/>
      <c r="L80" s="2"/>
      <c r="N80" s="15" t="s">
        <v>68</v>
      </c>
      <c r="P80" s="15"/>
      <c r="Q80" s="15"/>
      <c r="R80" s="15"/>
      <c r="S80" s="15"/>
      <c r="T80" s="15"/>
      <c r="U80" s="15"/>
      <c r="V80" s="15"/>
      <c r="W80" s="15"/>
      <c r="X80" s="15"/>
      <c r="Y80" s="15"/>
      <c r="Z80" s="15"/>
      <c r="AA80" s="15"/>
      <c r="AB80" s="15"/>
      <c r="AC80" s="15"/>
      <c r="AD80" s="15"/>
      <c r="AE80" s="15"/>
      <c r="AG80" s="15"/>
      <c r="AH80" s="15"/>
      <c r="AI80" s="15"/>
      <c r="AJ80" s="15"/>
      <c r="AK80" s="15"/>
      <c r="AM80" s="15"/>
      <c r="AN80" s="15"/>
      <c r="AO80" s="15"/>
      <c r="AP80" s="15"/>
      <c r="AQ80" s="15"/>
    </row>
    <row r="81">
      <c r="B81" s="51"/>
      <c r="C81" s="51"/>
      <c r="D81" s="51"/>
      <c r="E81" s="51"/>
      <c r="F81" s="51"/>
      <c r="G81" s="51"/>
      <c r="H81" s="51"/>
      <c r="I81" s="51"/>
      <c r="J81" s="51"/>
      <c r="L81" s="2"/>
      <c r="N81" s="15" t="s">
        <v>84</v>
      </c>
      <c r="P81" s="15"/>
      <c r="Q81" s="15"/>
      <c r="R81" s="15"/>
      <c r="S81" s="15"/>
      <c r="T81" s="15"/>
      <c r="U81" s="15"/>
      <c r="V81" s="15"/>
      <c r="W81" s="15"/>
      <c r="X81" s="15"/>
      <c r="Y81" s="15"/>
      <c r="Z81" s="15"/>
      <c r="AA81" s="15"/>
      <c r="AB81" s="15"/>
      <c r="AC81" s="15"/>
      <c r="AD81" s="15"/>
      <c r="AE81" s="15"/>
      <c r="AG81" s="15"/>
      <c r="AH81" s="15"/>
      <c r="AI81" s="15"/>
      <c r="AJ81" s="15"/>
      <c r="AK81" s="15"/>
      <c r="AM81" s="15"/>
      <c r="AN81" s="15"/>
      <c r="AO81" s="15"/>
      <c r="AP81" s="15"/>
      <c r="AQ81" s="15"/>
    </row>
    <row r="82">
      <c r="B82" s="51"/>
      <c r="C82" s="51"/>
      <c r="D82" s="51"/>
      <c r="E82" s="51"/>
      <c r="F82" s="51"/>
      <c r="G82" s="51"/>
      <c r="H82" s="51"/>
      <c r="I82" s="51"/>
      <c r="J82" s="51"/>
      <c r="L82" s="2"/>
      <c r="N82" s="15" t="s">
        <v>90</v>
      </c>
      <c r="P82" s="15"/>
      <c r="Q82" s="15"/>
      <c r="R82" s="15"/>
      <c r="S82" s="15"/>
      <c r="T82" s="15"/>
      <c r="U82" s="15"/>
      <c r="V82" s="15"/>
      <c r="W82" s="15"/>
      <c r="X82" s="15"/>
      <c r="Y82" s="15"/>
      <c r="Z82" s="15"/>
      <c r="AA82" s="15"/>
      <c r="AB82" s="15"/>
      <c r="AC82" s="15"/>
      <c r="AD82" s="15"/>
      <c r="AE82" s="15"/>
      <c r="AG82" s="15"/>
      <c r="AH82" s="15"/>
      <c r="AI82" s="15"/>
      <c r="AJ82" s="15"/>
      <c r="AK82" s="15"/>
      <c r="AM82" s="15"/>
      <c r="AN82" s="15"/>
      <c r="AO82" s="15"/>
      <c r="AP82" s="15"/>
      <c r="AQ82" s="15"/>
    </row>
    <row r="83">
      <c r="B83" s="51"/>
      <c r="C83" s="51"/>
      <c r="D83" s="51"/>
      <c r="E83" s="51"/>
      <c r="F83" s="51"/>
      <c r="G83" s="51"/>
      <c r="H83" s="51"/>
      <c r="I83" s="51"/>
      <c r="J83" s="51"/>
      <c r="L83" s="2"/>
      <c r="N83" s="15" t="s">
        <v>95</v>
      </c>
      <c r="P83" s="15"/>
      <c r="Q83" s="15"/>
      <c r="R83" s="15"/>
      <c r="S83" s="15"/>
      <c r="T83" s="15"/>
      <c r="U83" s="15"/>
      <c r="V83" s="15"/>
      <c r="W83" s="15"/>
      <c r="X83" s="15"/>
      <c r="Y83" s="15"/>
      <c r="Z83" s="15"/>
      <c r="AA83" s="15"/>
      <c r="AB83" s="15"/>
      <c r="AC83" s="15"/>
      <c r="AD83" s="15"/>
      <c r="AE83" s="15"/>
      <c r="AG83" s="15"/>
      <c r="AH83" s="15"/>
      <c r="AI83" s="15"/>
      <c r="AJ83" s="15"/>
      <c r="AK83" s="15"/>
      <c r="AM83" s="15"/>
      <c r="AN83" s="15"/>
      <c r="AO83" s="15"/>
      <c r="AP83" s="15"/>
      <c r="AQ83" s="15"/>
    </row>
    <row r="84">
      <c r="B84" s="51"/>
      <c r="C84" s="51"/>
      <c r="D84" s="51"/>
      <c r="E84" s="51"/>
      <c r="F84" s="51"/>
      <c r="G84" s="51"/>
      <c r="H84" s="51"/>
      <c r="I84" s="51"/>
      <c r="J84" s="51"/>
      <c r="L84" s="2"/>
      <c r="N84" s="15" t="s">
        <v>98</v>
      </c>
      <c r="P84" s="15"/>
      <c r="Q84" s="15"/>
      <c r="R84" s="15"/>
      <c r="S84" s="15"/>
      <c r="T84" s="15"/>
      <c r="U84" s="15"/>
      <c r="V84" s="15"/>
      <c r="W84" s="15"/>
      <c r="X84" s="15"/>
      <c r="Y84" s="15"/>
      <c r="Z84" s="15"/>
      <c r="AA84" s="15"/>
      <c r="AB84" s="15"/>
      <c r="AC84" s="15"/>
      <c r="AD84" s="15"/>
      <c r="AE84" s="15"/>
      <c r="AG84" s="15"/>
      <c r="AH84" s="15"/>
      <c r="AI84" s="15"/>
      <c r="AJ84" s="15"/>
      <c r="AK84" s="15"/>
      <c r="AM84" s="15"/>
      <c r="AN84" s="15"/>
      <c r="AO84" s="15"/>
      <c r="AP84" s="15"/>
      <c r="AQ84" s="15"/>
    </row>
    <row r="85">
      <c r="B85" s="51"/>
      <c r="C85" s="51"/>
      <c r="D85" s="51"/>
      <c r="E85" s="51"/>
      <c r="F85" s="51"/>
      <c r="G85" s="51"/>
      <c r="H85" s="51"/>
      <c r="I85" s="51"/>
      <c r="J85" s="51"/>
      <c r="L85" s="2"/>
      <c r="N85" s="15" t="s">
        <v>102</v>
      </c>
      <c r="P85" s="15"/>
      <c r="Q85" s="15"/>
      <c r="R85" s="15"/>
      <c r="S85" s="15"/>
      <c r="T85" s="15"/>
      <c r="U85" s="15"/>
      <c r="V85" s="15"/>
      <c r="W85" s="15"/>
      <c r="X85" s="15"/>
      <c r="Y85" s="15"/>
      <c r="Z85" s="15"/>
      <c r="AA85" s="15"/>
      <c r="AB85" s="15"/>
      <c r="AC85" s="15"/>
      <c r="AD85" s="15"/>
      <c r="AE85" s="15"/>
      <c r="AG85" s="15"/>
      <c r="AH85" s="15"/>
      <c r="AI85" s="15"/>
      <c r="AJ85" s="15"/>
      <c r="AK85" s="15"/>
      <c r="AM85" s="15"/>
      <c r="AN85" s="15"/>
      <c r="AO85" s="15"/>
      <c r="AP85" s="15"/>
      <c r="AQ85" s="15"/>
    </row>
    <row r="86">
      <c r="B86" s="51"/>
      <c r="C86" s="51"/>
      <c r="D86" s="51"/>
      <c r="E86" s="51"/>
      <c r="F86" s="51"/>
      <c r="G86" s="51"/>
      <c r="H86" s="51"/>
      <c r="I86" s="51"/>
      <c r="J86" s="51"/>
      <c r="L86" s="2"/>
      <c r="N86" s="15" t="s">
        <v>107</v>
      </c>
      <c r="P86" s="15"/>
      <c r="Q86" s="15"/>
      <c r="R86" s="15"/>
      <c r="S86" s="15"/>
      <c r="T86" s="15"/>
      <c r="U86" s="15"/>
      <c r="V86" s="15"/>
      <c r="W86" s="15"/>
      <c r="X86" s="15"/>
      <c r="Y86" s="15"/>
      <c r="Z86" s="15"/>
      <c r="AA86" s="15"/>
      <c r="AB86" s="15"/>
      <c r="AC86" s="15"/>
      <c r="AD86" s="15"/>
      <c r="AE86" s="15"/>
      <c r="AG86" s="15"/>
      <c r="AH86" s="15"/>
      <c r="AI86" s="15"/>
      <c r="AJ86" s="15"/>
      <c r="AK86" s="15"/>
      <c r="AM86" s="15"/>
      <c r="AN86" s="15"/>
      <c r="AO86" s="15"/>
      <c r="AP86" s="15"/>
      <c r="AQ86" s="15"/>
    </row>
    <row r="87">
      <c r="B87" s="51"/>
      <c r="C87" s="51"/>
      <c r="D87" s="51"/>
      <c r="E87" s="51"/>
      <c r="F87" s="51"/>
      <c r="G87" s="51"/>
      <c r="H87" s="51"/>
      <c r="I87" s="51"/>
      <c r="J87" s="51"/>
      <c r="L87" s="2"/>
      <c r="P87" s="15" t="s">
        <v>335</v>
      </c>
      <c r="Q87" s="46"/>
      <c r="R87" s="46"/>
      <c r="S87" s="46"/>
      <c r="T87" s="46"/>
      <c r="U87" s="46"/>
      <c r="V87" s="46"/>
      <c r="W87" s="46"/>
      <c r="X87" s="46"/>
      <c r="Y87" s="46"/>
      <c r="AA87" s="15"/>
      <c r="AB87" s="15"/>
      <c r="AC87" s="15"/>
      <c r="AD87" s="15"/>
      <c r="AE87" s="15"/>
      <c r="AG87" s="15"/>
      <c r="AH87" s="15"/>
      <c r="AI87" s="15"/>
      <c r="AJ87" s="15"/>
      <c r="AK87" s="15"/>
      <c r="AM87" s="15"/>
      <c r="AN87" s="15"/>
      <c r="AO87" s="15"/>
      <c r="AP87" s="15"/>
      <c r="AQ87" s="15"/>
    </row>
    <row r="88">
      <c r="B88" s="51"/>
      <c r="C88" s="51"/>
      <c r="D88" s="51"/>
      <c r="E88" s="51"/>
      <c r="F88" s="51"/>
      <c r="G88" s="51"/>
      <c r="H88" s="51"/>
      <c r="I88" s="51"/>
      <c r="J88" s="51"/>
      <c r="L88" s="2"/>
      <c r="N88" s="15" t="s">
        <v>27</v>
      </c>
      <c r="P88" s="15"/>
      <c r="Q88" s="15"/>
      <c r="R88" s="15"/>
      <c r="S88" s="15"/>
      <c r="T88" s="15"/>
      <c r="U88" s="15"/>
      <c r="V88" s="15"/>
      <c r="W88" s="15"/>
      <c r="X88" s="15"/>
      <c r="Y88" s="15"/>
      <c r="AA88" s="15"/>
      <c r="AB88" s="15"/>
      <c r="AC88" s="15"/>
      <c r="AD88" s="15"/>
      <c r="AE88" s="15"/>
      <c r="AG88" s="15"/>
      <c r="AH88" s="15"/>
      <c r="AI88" s="15"/>
      <c r="AJ88" s="15"/>
      <c r="AK88" s="15"/>
      <c r="AM88" s="15"/>
      <c r="AN88" s="15"/>
      <c r="AO88" s="15"/>
      <c r="AP88" s="15"/>
      <c r="AQ88" s="15"/>
    </row>
    <row r="89">
      <c r="B89" s="51"/>
      <c r="C89" s="51"/>
      <c r="D89" s="51"/>
      <c r="E89" s="51"/>
      <c r="F89" s="51"/>
      <c r="G89" s="51"/>
      <c r="H89" s="51"/>
      <c r="I89" s="51"/>
      <c r="J89" s="51"/>
      <c r="L89" s="2"/>
      <c r="N89" s="15" t="s">
        <v>32</v>
      </c>
      <c r="P89" s="15"/>
      <c r="Q89" s="15"/>
      <c r="R89" s="15"/>
      <c r="S89" s="15"/>
      <c r="T89" s="15"/>
      <c r="U89" s="15"/>
      <c r="V89" s="15"/>
      <c r="W89" s="15"/>
      <c r="X89" s="15"/>
      <c r="Y89" s="15"/>
      <c r="AA89" s="15"/>
      <c r="AB89" s="15"/>
      <c r="AC89" s="15"/>
      <c r="AD89" s="15"/>
      <c r="AE89" s="15"/>
      <c r="AG89" s="15"/>
      <c r="AH89" s="15"/>
      <c r="AI89" s="15"/>
      <c r="AJ89" s="15"/>
      <c r="AK89" s="15"/>
      <c r="AM89" s="15"/>
      <c r="AN89" s="15"/>
      <c r="AO89" s="15"/>
      <c r="AP89" s="15"/>
      <c r="AQ89" s="15"/>
    </row>
    <row r="90">
      <c r="B90" s="51"/>
      <c r="C90" s="51"/>
      <c r="D90" s="51"/>
      <c r="E90" s="51"/>
      <c r="F90" s="51"/>
      <c r="G90" s="51"/>
      <c r="H90" s="51"/>
      <c r="I90" s="51"/>
      <c r="J90" s="51"/>
      <c r="L90" s="2"/>
      <c r="N90" s="15" t="s">
        <v>43</v>
      </c>
      <c r="P90" s="15"/>
      <c r="Q90" s="15"/>
      <c r="R90" s="15"/>
      <c r="S90" s="15"/>
      <c r="T90" s="15"/>
      <c r="U90" s="15"/>
      <c r="V90" s="15"/>
      <c r="W90" s="15"/>
      <c r="X90" s="15"/>
      <c r="Y90" s="15"/>
      <c r="AA90" s="15"/>
      <c r="AB90" s="15"/>
      <c r="AC90" s="15"/>
      <c r="AD90" s="15"/>
      <c r="AE90" s="15"/>
      <c r="AG90" s="15"/>
      <c r="AH90" s="15"/>
      <c r="AI90" s="15"/>
      <c r="AJ90" s="15"/>
      <c r="AK90" s="15"/>
      <c r="AM90" s="15"/>
      <c r="AN90" s="15"/>
      <c r="AO90" s="15"/>
      <c r="AP90" s="15"/>
      <c r="AQ90" s="15"/>
    </row>
    <row r="91">
      <c r="B91" s="51"/>
      <c r="C91" s="51"/>
      <c r="D91" s="51"/>
      <c r="E91" s="51"/>
      <c r="F91" s="51"/>
      <c r="G91" s="51"/>
      <c r="H91" s="51"/>
      <c r="I91" s="51"/>
      <c r="J91" s="51"/>
      <c r="L91" s="2"/>
      <c r="N91" s="15" t="s">
        <v>68</v>
      </c>
      <c r="P91" s="15"/>
      <c r="Q91" s="15"/>
      <c r="R91" s="15"/>
      <c r="S91" s="15"/>
      <c r="T91" s="15"/>
      <c r="U91" s="15"/>
      <c r="V91" s="15"/>
      <c r="W91" s="15"/>
      <c r="X91" s="15"/>
      <c r="Y91" s="15"/>
      <c r="AA91" s="15"/>
      <c r="AB91" s="15"/>
      <c r="AC91" s="15"/>
      <c r="AD91" s="15"/>
      <c r="AE91" s="15"/>
      <c r="AG91" s="15"/>
      <c r="AH91" s="15"/>
      <c r="AI91" s="15"/>
      <c r="AJ91" s="15"/>
      <c r="AK91" s="15"/>
      <c r="AM91" s="15"/>
      <c r="AN91" s="15"/>
      <c r="AO91" s="15"/>
      <c r="AP91" s="15"/>
      <c r="AQ91" s="15"/>
    </row>
    <row r="92">
      <c r="B92" s="51"/>
      <c r="C92" s="51"/>
      <c r="D92" s="51"/>
      <c r="E92" s="51"/>
      <c r="F92" s="51"/>
      <c r="G92" s="51"/>
      <c r="H92" s="51"/>
      <c r="I92" s="51"/>
      <c r="J92" s="51"/>
      <c r="L92" s="2"/>
      <c r="N92" s="15" t="s">
        <v>84</v>
      </c>
      <c r="P92" s="15"/>
      <c r="Q92" s="15"/>
      <c r="R92" s="15"/>
      <c r="S92" s="15"/>
      <c r="T92" s="15"/>
      <c r="U92" s="15"/>
      <c r="V92" s="15"/>
      <c r="W92" s="15"/>
      <c r="X92" s="15"/>
      <c r="Y92" s="15"/>
      <c r="AA92" s="15"/>
      <c r="AB92" s="15"/>
      <c r="AC92" s="15"/>
      <c r="AD92" s="15"/>
      <c r="AE92" s="15"/>
      <c r="AG92" s="15"/>
      <c r="AH92" s="15"/>
      <c r="AI92" s="15"/>
      <c r="AJ92" s="15"/>
      <c r="AK92" s="15"/>
      <c r="AM92" s="15"/>
      <c r="AN92" s="15"/>
      <c r="AO92" s="15"/>
      <c r="AP92" s="15"/>
      <c r="AQ92" s="15"/>
    </row>
    <row r="93">
      <c r="B93" s="51"/>
      <c r="C93" s="51"/>
      <c r="D93" s="51"/>
      <c r="E93" s="51"/>
      <c r="F93" s="51"/>
      <c r="G93" s="51"/>
      <c r="H93" s="51"/>
      <c r="I93" s="51"/>
      <c r="J93" s="51"/>
      <c r="L93" s="2"/>
      <c r="N93" s="15" t="s">
        <v>90</v>
      </c>
      <c r="P93" s="15"/>
      <c r="Q93" s="15"/>
      <c r="R93" s="15"/>
      <c r="S93" s="15"/>
      <c r="T93" s="15"/>
      <c r="U93" s="15"/>
      <c r="V93" s="15"/>
      <c r="W93" s="15"/>
      <c r="X93" s="15"/>
      <c r="Y93" s="15"/>
      <c r="AA93" s="15"/>
      <c r="AB93" s="15"/>
      <c r="AC93" s="15"/>
      <c r="AD93" s="15"/>
      <c r="AE93" s="15"/>
      <c r="AG93" s="15"/>
      <c r="AH93" s="15"/>
      <c r="AI93" s="15"/>
      <c r="AJ93" s="15"/>
      <c r="AK93" s="15"/>
      <c r="AM93" s="15"/>
      <c r="AN93" s="15"/>
      <c r="AO93" s="15"/>
      <c r="AP93" s="15"/>
      <c r="AQ93" s="15"/>
    </row>
    <row r="94">
      <c r="B94" s="51"/>
      <c r="C94" s="51"/>
      <c r="D94" s="51"/>
      <c r="E94" s="51"/>
      <c r="F94" s="51"/>
      <c r="G94" s="51"/>
      <c r="H94" s="51"/>
      <c r="I94" s="51"/>
      <c r="J94" s="51"/>
      <c r="L94" s="2"/>
      <c r="N94" s="15" t="s">
        <v>95</v>
      </c>
      <c r="P94" s="15"/>
      <c r="Q94" s="15"/>
      <c r="R94" s="15"/>
      <c r="S94" s="15"/>
      <c r="T94" s="15"/>
      <c r="U94" s="15"/>
      <c r="V94" s="15"/>
      <c r="W94" s="15"/>
      <c r="X94" s="15"/>
      <c r="Y94" s="15"/>
      <c r="AA94" s="15"/>
      <c r="AB94" s="15"/>
      <c r="AC94" s="15"/>
      <c r="AD94" s="15"/>
      <c r="AE94" s="15"/>
      <c r="AG94" s="15"/>
      <c r="AH94" s="15"/>
      <c r="AI94" s="15"/>
      <c r="AJ94" s="15"/>
      <c r="AK94" s="15"/>
      <c r="AM94" s="15"/>
      <c r="AN94" s="15"/>
      <c r="AO94" s="15"/>
      <c r="AP94" s="15"/>
      <c r="AQ94" s="15"/>
    </row>
    <row r="95">
      <c r="B95" s="51"/>
      <c r="C95" s="51"/>
      <c r="D95" s="51"/>
      <c r="E95" s="51"/>
      <c r="F95" s="51"/>
      <c r="G95" s="51"/>
      <c r="H95" s="51"/>
      <c r="I95" s="51"/>
      <c r="J95" s="51"/>
      <c r="L95" s="2"/>
      <c r="N95" s="15" t="s">
        <v>98</v>
      </c>
      <c r="P95" s="15"/>
      <c r="Q95" s="15"/>
      <c r="R95" s="15"/>
      <c r="S95" s="15"/>
      <c r="T95" s="15"/>
      <c r="U95" s="15"/>
      <c r="V95" s="15"/>
      <c r="W95" s="15"/>
      <c r="X95" s="15"/>
      <c r="Y95" s="15"/>
      <c r="AA95" s="15"/>
      <c r="AB95" s="15"/>
      <c r="AC95" s="15"/>
      <c r="AD95" s="15"/>
      <c r="AE95" s="15"/>
      <c r="AG95" s="15"/>
      <c r="AH95" s="15"/>
      <c r="AI95" s="15"/>
      <c r="AJ95" s="15"/>
      <c r="AK95" s="15"/>
      <c r="AM95" s="15"/>
      <c r="AN95" s="15"/>
      <c r="AO95" s="15"/>
      <c r="AP95" s="15"/>
      <c r="AQ95" s="15"/>
    </row>
    <row r="96">
      <c r="B96" s="51"/>
      <c r="C96" s="51"/>
      <c r="D96" s="51"/>
      <c r="E96" s="51"/>
      <c r="F96" s="51"/>
      <c r="G96" s="51"/>
      <c r="H96" s="51"/>
      <c r="I96" s="51"/>
      <c r="J96" s="51"/>
      <c r="L96" s="2"/>
      <c r="N96" s="15" t="s">
        <v>102</v>
      </c>
      <c r="P96" s="15"/>
      <c r="Q96" s="15"/>
      <c r="R96" s="15"/>
      <c r="S96" s="15"/>
      <c r="T96" s="15"/>
      <c r="U96" s="15"/>
      <c r="V96" s="15"/>
      <c r="W96" s="15"/>
      <c r="X96" s="15"/>
      <c r="Y96" s="15"/>
      <c r="AA96" s="15"/>
      <c r="AB96" s="15"/>
      <c r="AC96" s="15"/>
      <c r="AD96" s="15"/>
      <c r="AE96" s="15"/>
      <c r="AG96" s="15"/>
      <c r="AH96" s="15"/>
      <c r="AI96" s="15"/>
      <c r="AJ96" s="15"/>
      <c r="AK96" s="15"/>
      <c r="AM96" s="15"/>
      <c r="AN96" s="15"/>
      <c r="AO96" s="15"/>
      <c r="AP96" s="15"/>
      <c r="AQ96" s="15"/>
    </row>
    <row r="97">
      <c r="B97" s="51"/>
      <c r="C97" s="51"/>
      <c r="D97" s="51"/>
      <c r="E97" s="51"/>
      <c r="F97" s="51"/>
      <c r="G97" s="51"/>
      <c r="H97" s="51"/>
      <c r="I97" s="51"/>
      <c r="J97" s="51"/>
      <c r="L97" s="2"/>
      <c r="N97" s="15" t="s">
        <v>107</v>
      </c>
      <c r="P97" s="15"/>
      <c r="Q97" s="15"/>
      <c r="R97" s="15"/>
      <c r="S97" s="15"/>
      <c r="T97" s="15"/>
      <c r="U97" s="15"/>
      <c r="V97" s="15"/>
      <c r="W97" s="15"/>
      <c r="X97" s="15"/>
      <c r="Y97" s="15"/>
      <c r="AA97" s="15"/>
      <c r="AB97" s="15"/>
      <c r="AC97" s="15"/>
      <c r="AD97" s="15"/>
      <c r="AE97" s="15"/>
      <c r="AG97" s="15"/>
      <c r="AH97" s="15"/>
      <c r="AI97" s="15"/>
      <c r="AJ97" s="15"/>
      <c r="AK97" s="15"/>
      <c r="AM97" s="15"/>
      <c r="AN97" s="15"/>
      <c r="AO97" s="15"/>
      <c r="AP97" s="15"/>
      <c r="AQ97" s="15"/>
    </row>
    <row r="98">
      <c r="B98" s="51"/>
      <c r="C98" s="51"/>
      <c r="D98" s="51"/>
      <c r="E98" s="51"/>
      <c r="F98" s="51"/>
      <c r="G98" s="51"/>
      <c r="H98" s="51"/>
      <c r="I98" s="51"/>
      <c r="J98" s="51"/>
      <c r="L98" s="2"/>
      <c r="P98" s="15" t="s">
        <v>91</v>
      </c>
      <c r="Q98" s="46"/>
      <c r="R98" s="46"/>
      <c r="S98" s="46"/>
      <c r="T98" s="46"/>
      <c r="U98" s="46"/>
      <c r="V98" s="46"/>
      <c r="W98" s="46"/>
      <c r="X98" s="46"/>
      <c r="Y98" s="46"/>
      <c r="AA98" s="15"/>
      <c r="AB98" s="15"/>
      <c r="AC98" s="15"/>
      <c r="AD98" s="15"/>
      <c r="AE98" s="15"/>
      <c r="AG98" s="15"/>
      <c r="AH98" s="15"/>
      <c r="AI98" s="15"/>
      <c r="AJ98" s="15"/>
      <c r="AK98" s="15"/>
      <c r="AM98" s="15"/>
      <c r="AN98" s="15"/>
      <c r="AO98" s="15"/>
      <c r="AP98" s="15"/>
      <c r="AQ98" s="15"/>
    </row>
    <row r="99">
      <c r="B99" s="51"/>
      <c r="C99" s="51"/>
      <c r="D99" s="51"/>
      <c r="E99" s="51"/>
      <c r="F99" s="51"/>
      <c r="G99" s="51"/>
      <c r="H99" s="51"/>
      <c r="I99" s="51"/>
      <c r="J99" s="51"/>
      <c r="L99" s="2"/>
      <c r="N99" s="15" t="s">
        <v>27</v>
      </c>
      <c r="P99" s="15"/>
      <c r="Q99" s="15"/>
      <c r="R99" s="15"/>
      <c r="S99" s="15"/>
      <c r="T99" s="15"/>
      <c r="U99" s="15"/>
      <c r="V99" s="15"/>
      <c r="W99" s="15"/>
      <c r="X99" s="15"/>
      <c r="Y99" s="15"/>
      <c r="AA99" s="15"/>
      <c r="AB99" s="15"/>
      <c r="AC99" s="15"/>
      <c r="AD99" s="15"/>
      <c r="AE99" s="15"/>
      <c r="AG99" s="15"/>
      <c r="AH99" s="15"/>
      <c r="AI99" s="15"/>
      <c r="AJ99" s="15"/>
      <c r="AK99" s="15"/>
      <c r="AM99" s="15"/>
      <c r="AN99" s="15"/>
      <c r="AO99" s="15"/>
      <c r="AP99" s="15"/>
      <c r="AQ99" s="15"/>
    </row>
    <row r="100">
      <c r="B100" s="51"/>
      <c r="C100" s="51"/>
      <c r="D100" s="51"/>
      <c r="E100" s="51"/>
      <c r="F100" s="51"/>
      <c r="G100" s="51"/>
      <c r="H100" s="51"/>
      <c r="I100" s="51"/>
      <c r="J100" s="51"/>
      <c r="L100" s="2"/>
      <c r="N100" s="15" t="s">
        <v>32</v>
      </c>
      <c r="P100" s="15"/>
      <c r="Q100" s="15"/>
      <c r="R100" s="15"/>
      <c r="S100" s="15"/>
      <c r="T100" s="15"/>
      <c r="U100" s="15"/>
      <c r="V100" s="15"/>
      <c r="W100" s="15"/>
      <c r="X100" s="15"/>
      <c r="Y100" s="15"/>
      <c r="AA100" s="15"/>
      <c r="AB100" s="15"/>
      <c r="AC100" s="15"/>
      <c r="AD100" s="15"/>
      <c r="AE100" s="15"/>
      <c r="AG100" s="15"/>
      <c r="AH100" s="15"/>
      <c r="AI100" s="15"/>
      <c r="AJ100" s="15"/>
      <c r="AK100" s="15"/>
      <c r="AM100" s="15"/>
      <c r="AN100" s="15"/>
      <c r="AO100" s="15"/>
      <c r="AP100" s="15"/>
      <c r="AQ100" s="15"/>
    </row>
    <row r="101">
      <c r="B101" s="51"/>
      <c r="C101" s="51"/>
      <c r="D101" s="51"/>
      <c r="E101" s="51"/>
      <c r="F101" s="51"/>
      <c r="G101" s="51"/>
      <c r="H101" s="51"/>
      <c r="I101" s="51"/>
      <c r="J101" s="51"/>
      <c r="L101" s="2"/>
      <c r="N101" s="15" t="s">
        <v>43</v>
      </c>
      <c r="P101" s="15"/>
      <c r="Q101" s="15"/>
      <c r="R101" s="15"/>
      <c r="S101" s="15"/>
      <c r="T101" s="15"/>
      <c r="U101" s="15"/>
      <c r="V101" s="15"/>
      <c r="W101" s="15"/>
      <c r="X101" s="15"/>
      <c r="Y101" s="15"/>
      <c r="AA101" s="15"/>
      <c r="AB101" s="15"/>
      <c r="AC101" s="15"/>
      <c r="AD101" s="15"/>
      <c r="AE101" s="15"/>
      <c r="AG101" s="15"/>
      <c r="AH101" s="15"/>
      <c r="AI101" s="15"/>
      <c r="AJ101" s="15"/>
      <c r="AK101" s="15"/>
      <c r="AM101" s="15"/>
      <c r="AN101" s="15"/>
      <c r="AO101" s="15"/>
      <c r="AP101" s="15"/>
      <c r="AQ101" s="15"/>
    </row>
    <row r="102">
      <c r="B102" s="51"/>
      <c r="C102" s="51"/>
      <c r="D102" s="51"/>
      <c r="E102" s="51"/>
      <c r="F102" s="51"/>
      <c r="G102" s="51"/>
      <c r="H102" s="51"/>
      <c r="I102" s="51"/>
      <c r="J102" s="51"/>
      <c r="L102" s="2"/>
      <c r="N102" s="15" t="s">
        <v>68</v>
      </c>
      <c r="P102" s="15"/>
      <c r="Q102" s="15"/>
      <c r="R102" s="15"/>
      <c r="S102" s="15"/>
      <c r="T102" s="15"/>
      <c r="U102" s="15"/>
      <c r="V102" s="15"/>
      <c r="W102" s="15"/>
      <c r="X102" s="15"/>
      <c r="Y102" s="15"/>
      <c r="AA102" s="15"/>
      <c r="AB102" s="15"/>
      <c r="AC102" s="15"/>
      <c r="AD102" s="15"/>
      <c r="AE102" s="15"/>
      <c r="AG102" s="15"/>
      <c r="AH102" s="15"/>
      <c r="AI102" s="15"/>
      <c r="AJ102" s="15"/>
      <c r="AK102" s="15"/>
      <c r="AM102" s="15"/>
      <c r="AN102" s="15"/>
      <c r="AO102" s="15"/>
      <c r="AP102" s="15"/>
      <c r="AQ102" s="15"/>
    </row>
    <row r="103">
      <c r="B103" s="51"/>
      <c r="C103" s="51"/>
      <c r="D103" s="51"/>
      <c r="E103" s="51"/>
      <c r="F103" s="51"/>
      <c r="G103" s="51"/>
      <c r="H103" s="51"/>
      <c r="I103" s="51"/>
      <c r="J103" s="51"/>
      <c r="L103" s="2"/>
      <c r="N103" s="15" t="s">
        <v>84</v>
      </c>
      <c r="P103" s="15"/>
      <c r="Q103" s="15"/>
      <c r="R103" s="15"/>
      <c r="S103" s="15"/>
      <c r="T103" s="15"/>
      <c r="U103" s="15"/>
      <c r="V103" s="15"/>
      <c r="W103" s="15"/>
      <c r="X103" s="15"/>
      <c r="Y103" s="15"/>
      <c r="AA103" s="15"/>
      <c r="AB103" s="15"/>
      <c r="AC103" s="15"/>
      <c r="AD103" s="15"/>
      <c r="AE103" s="15"/>
      <c r="AG103" s="15"/>
      <c r="AH103" s="15"/>
      <c r="AI103" s="15"/>
      <c r="AJ103" s="15"/>
      <c r="AK103" s="15"/>
      <c r="AM103" s="15"/>
      <c r="AN103" s="15"/>
      <c r="AO103" s="15"/>
      <c r="AP103" s="15"/>
      <c r="AQ103" s="15"/>
    </row>
    <row r="104">
      <c r="B104" s="51"/>
      <c r="C104" s="51"/>
      <c r="D104" s="51"/>
      <c r="E104" s="51"/>
      <c r="F104" s="51"/>
      <c r="G104" s="51"/>
      <c r="H104" s="51"/>
      <c r="I104" s="51"/>
      <c r="J104" s="51"/>
      <c r="L104" s="2"/>
      <c r="N104" s="15" t="s">
        <v>90</v>
      </c>
      <c r="P104" s="15"/>
      <c r="Q104" s="15"/>
      <c r="R104" s="15"/>
      <c r="S104" s="15"/>
      <c r="T104" s="15"/>
      <c r="U104" s="15"/>
      <c r="V104" s="15"/>
      <c r="W104" s="15"/>
      <c r="X104" s="15"/>
      <c r="Y104" s="15"/>
      <c r="AA104" s="15"/>
      <c r="AB104" s="15"/>
      <c r="AC104" s="15"/>
      <c r="AD104" s="15"/>
      <c r="AE104" s="15"/>
      <c r="AG104" s="15"/>
      <c r="AH104" s="15"/>
      <c r="AI104" s="15"/>
      <c r="AJ104" s="15"/>
      <c r="AK104" s="15"/>
      <c r="AM104" s="15"/>
      <c r="AN104" s="15"/>
      <c r="AO104" s="15"/>
      <c r="AP104" s="15"/>
      <c r="AQ104" s="15"/>
    </row>
    <row r="105">
      <c r="B105" s="51"/>
      <c r="C105" s="51"/>
      <c r="D105" s="51"/>
      <c r="E105" s="51"/>
      <c r="F105" s="51"/>
      <c r="G105" s="51"/>
      <c r="H105" s="51"/>
      <c r="I105" s="51"/>
      <c r="J105" s="51"/>
      <c r="L105" s="2"/>
      <c r="N105" s="15" t="s">
        <v>95</v>
      </c>
      <c r="P105" s="15"/>
      <c r="Q105" s="15"/>
      <c r="R105" s="15"/>
      <c r="S105" s="15"/>
      <c r="T105" s="15"/>
      <c r="U105" s="15"/>
      <c r="V105" s="15"/>
      <c r="W105" s="15"/>
      <c r="X105" s="15"/>
      <c r="Y105" s="15"/>
      <c r="AA105" s="15"/>
      <c r="AB105" s="15"/>
      <c r="AC105" s="15"/>
      <c r="AD105" s="15"/>
      <c r="AE105" s="15"/>
      <c r="AG105" s="15"/>
      <c r="AH105" s="15"/>
      <c r="AI105" s="15"/>
      <c r="AJ105" s="15"/>
      <c r="AK105" s="15"/>
      <c r="AM105" s="15"/>
      <c r="AN105" s="15"/>
      <c r="AO105" s="15"/>
      <c r="AP105" s="15"/>
      <c r="AQ105" s="15"/>
    </row>
    <row r="106">
      <c r="B106" s="51"/>
      <c r="C106" s="51"/>
      <c r="D106" s="51"/>
      <c r="E106" s="51"/>
      <c r="F106" s="51"/>
      <c r="G106" s="51"/>
      <c r="H106" s="51"/>
      <c r="I106" s="51"/>
      <c r="J106" s="51"/>
      <c r="L106" s="2"/>
      <c r="N106" s="15" t="s">
        <v>98</v>
      </c>
      <c r="P106" s="15"/>
      <c r="Q106" s="15"/>
      <c r="R106" s="15"/>
      <c r="S106" s="15"/>
      <c r="T106" s="15"/>
      <c r="U106" s="15"/>
      <c r="V106" s="15"/>
      <c r="W106" s="15"/>
      <c r="X106" s="15"/>
      <c r="Y106" s="15"/>
      <c r="AA106" s="15"/>
      <c r="AB106" s="15"/>
      <c r="AC106" s="15"/>
      <c r="AD106" s="15"/>
      <c r="AE106" s="15"/>
      <c r="AG106" s="15"/>
      <c r="AH106" s="15"/>
      <c r="AI106" s="15"/>
      <c r="AJ106" s="15"/>
      <c r="AK106" s="15"/>
      <c r="AM106" s="15"/>
      <c r="AN106" s="15"/>
      <c r="AO106" s="15"/>
      <c r="AP106" s="15"/>
      <c r="AQ106" s="15"/>
    </row>
    <row r="107">
      <c r="B107" s="51"/>
      <c r="C107" s="51"/>
      <c r="D107" s="51"/>
      <c r="E107" s="51"/>
      <c r="F107" s="51"/>
      <c r="G107" s="51"/>
      <c r="H107" s="51"/>
      <c r="I107" s="51"/>
      <c r="J107" s="51"/>
      <c r="L107" s="2"/>
      <c r="N107" s="15" t="s">
        <v>102</v>
      </c>
      <c r="P107" s="15"/>
      <c r="Q107" s="15"/>
      <c r="R107" s="15"/>
      <c r="S107" s="15"/>
      <c r="T107" s="15"/>
      <c r="U107" s="15"/>
      <c r="V107" s="15"/>
      <c r="W107" s="15"/>
      <c r="X107" s="15"/>
      <c r="Y107" s="15"/>
      <c r="AA107" s="15"/>
      <c r="AB107" s="15"/>
      <c r="AC107" s="15"/>
      <c r="AD107" s="15"/>
      <c r="AE107" s="15"/>
      <c r="AG107" s="15"/>
      <c r="AH107" s="15"/>
      <c r="AI107" s="15"/>
      <c r="AJ107" s="15"/>
      <c r="AK107" s="15"/>
      <c r="AM107" s="15"/>
      <c r="AN107" s="15"/>
      <c r="AO107" s="15"/>
      <c r="AP107" s="15"/>
      <c r="AQ107" s="15"/>
    </row>
    <row r="108">
      <c r="B108" s="51"/>
      <c r="C108" s="51"/>
      <c r="D108" s="51"/>
      <c r="E108" s="51"/>
      <c r="F108" s="51"/>
      <c r="G108" s="51"/>
      <c r="H108" s="51"/>
      <c r="I108" s="51"/>
      <c r="J108" s="51"/>
      <c r="L108" s="2"/>
      <c r="N108" s="15" t="s">
        <v>107</v>
      </c>
      <c r="P108" s="15"/>
      <c r="Q108" s="15"/>
      <c r="R108" s="15"/>
      <c r="S108" s="15"/>
      <c r="T108" s="15"/>
      <c r="U108" s="15"/>
      <c r="V108" s="15"/>
      <c r="W108" s="15"/>
      <c r="X108" s="15"/>
      <c r="Y108" s="15"/>
      <c r="AA108" s="15"/>
      <c r="AB108" s="15"/>
      <c r="AC108" s="15"/>
      <c r="AD108" s="15"/>
      <c r="AE108" s="15"/>
      <c r="AG108" s="15"/>
      <c r="AH108" s="15"/>
      <c r="AI108" s="15"/>
      <c r="AJ108" s="15"/>
      <c r="AK108" s="15"/>
      <c r="AM108" s="15"/>
      <c r="AN108" s="15"/>
      <c r="AO108" s="15"/>
      <c r="AP108" s="15"/>
      <c r="AQ108" s="15"/>
    </row>
    <row r="109">
      <c r="B109" s="51"/>
      <c r="C109" s="51"/>
      <c r="D109" s="51"/>
      <c r="E109" s="51"/>
      <c r="F109" s="51"/>
      <c r="G109" s="51"/>
      <c r="H109" s="51"/>
      <c r="I109" s="51"/>
      <c r="J109" s="51"/>
      <c r="L109" s="2"/>
      <c r="P109" s="15" t="s">
        <v>97</v>
      </c>
      <c r="Q109" s="46"/>
      <c r="R109" s="46"/>
      <c r="S109" s="46"/>
      <c r="T109" s="46"/>
      <c r="U109" s="46"/>
      <c r="V109" s="46"/>
      <c r="W109" s="46"/>
      <c r="X109" s="46"/>
      <c r="Y109" s="46"/>
      <c r="AA109" s="15"/>
      <c r="AB109" s="15"/>
      <c r="AC109" s="15"/>
      <c r="AD109" s="15"/>
      <c r="AE109" s="15"/>
      <c r="AG109" s="15"/>
      <c r="AH109" s="15"/>
      <c r="AI109" s="15"/>
      <c r="AJ109" s="15"/>
      <c r="AK109" s="15"/>
      <c r="AM109" s="15"/>
      <c r="AN109" s="15"/>
      <c r="AO109" s="15"/>
      <c r="AP109" s="15"/>
      <c r="AQ109" s="15"/>
    </row>
    <row r="110">
      <c r="B110" s="51"/>
      <c r="C110" s="51"/>
      <c r="D110" s="51"/>
      <c r="E110" s="51"/>
      <c r="F110" s="51"/>
      <c r="G110" s="51"/>
      <c r="H110" s="51"/>
      <c r="I110" s="51"/>
      <c r="J110" s="51"/>
      <c r="L110" s="2"/>
      <c r="N110" s="15" t="s">
        <v>27</v>
      </c>
      <c r="P110" s="15"/>
      <c r="Q110" s="15"/>
      <c r="R110" s="15"/>
      <c r="S110" s="15"/>
      <c r="T110" s="15"/>
      <c r="U110" s="15"/>
      <c r="V110" s="15"/>
      <c r="W110" s="15"/>
      <c r="X110" s="15"/>
      <c r="Y110" s="15"/>
      <c r="AA110" s="15"/>
      <c r="AB110" s="15"/>
      <c r="AC110" s="15"/>
      <c r="AD110" s="15"/>
      <c r="AE110" s="15"/>
      <c r="AG110" s="15"/>
      <c r="AH110" s="15"/>
      <c r="AI110" s="15"/>
      <c r="AJ110" s="15"/>
      <c r="AK110" s="15"/>
      <c r="AM110" s="15"/>
      <c r="AN110" s="15"/>
      <c r="AO110" s="15"/>
      <c r="AP110" s="15"/>
      <c r="AQ110" s="15"/>
    </row>
    <row r="111">
      <c r="B111" s="51"/>
      <c r="C111" s="51"/>
      <c r="D111" s="51"/>
      <c r="E111" s="51"/>
      <c r="F111" s="51"/>
      <c r="G111" s="51"/>
      <c r="H111" s="51"/>
      <c r="I111" s="51"/>
      <c r="J111" s="51"/>
      <c r="L111" s="2"/>
      <c r="N111" s="15" t="s">
        <v>32</v>
      </c>
      <c r="P111" s="15"/>
      <c r="Q111" s="15"/>
      <c r="R111" s="15"/>
      <c r="S111" s="15"/>
      <c r="T111" s="15"/>
      <c r="U111" s="15"/>
      <c r="V111" s="15"/>
      <c r="W111" s="15"/>
      <c r="X111" s="15"/>
      <c r="Y111" s="15"/>
      <c r="AA111" s="15"/>
      <c r="AB111" s="15"/>
      <c r="AC111" s="15"/>
      <c r="AD111" s="15"/>
      <c r="AE111" s="15"/>
      <c r="AG111" s="15"/>
      <c r="AH111" s="15"/>
      <c r="AI111" s="15"/>
      <c r="AJ111" s="15"/>
      <c r="AK111" s="15"/>
      <c r="AM111" s="15"/>
      <c r="AN111" s="15"/>
      <c r="AO111" s="15"/>
      <c r="AP111" s="15"/>
      <c r="AQ111" s="15"/>
    </row>
    <row r="112">
      <c r="B112" s="51"/>
      <c r="C112" s="51"/>
      <c r="D112" s="51"/>
      <c r="E112" s="51"/>
      <c r="F112" s="51"/>
      <c r="G112" s="51"/>
      <c r="H112" s="51"/>
      <c r="I112" s="51"/>
      <c r="J112" s="51"/>
      <c r="L112" s="2"/>
      <c r="N112" s="15" t="s">
        <v>43</v>
      </c>
      <c r="P112" s="15"/>
      <c r="Q112" s="15"/>
      <c r="R112" s="15"/>
      <c r="S112" s="15"/>
      <c r="T112" s="15"/>
      <c r="U112" s="15"/>
      <c r="V112" s="15"/>
      <c r="W112" s="15"/>
      <c r="X112" s="15"/>
      <c r="Y112" s="15"/>
      <c r="AA112" s="15"/>
      <c r="AB112" s="15"/>
      <c r="AC112" s="15"/>
      <c r="AD112" s="15"/>
      <c r="AE112" s="15"/>
      <c r="AG112" s="15"/>
      <c r="AH112" s="15"/>
      <c r="AI112" s="15"/>
      <c r="AJ112" s="15"/>
      <c r="AK112" s="15"/>
      <c r="AM112" s="15"/>
      <c r="AN112" s="15"/>
      <c r="AO112" s="15"/>
      <c r="AP112" s="15"/>
      <c r="AQ112" s="15"/>
    </row>
    <row r="113">
      <c r="B113" s="51"/>
      <c r="C113" s="51"/>
      <c r="D113" s="51"/>
      <c r="E113" s="51"/>
      <c r="F113" s="51"/>
      <c r="G113" s="51"/>
      <c r="H113" s="51"/>
      <c r="I113" s="51"/>
      <c r="J113" s="51"/>
      <c r="L113" s="2"/>
      <c r="N113" s="15" t="s">
        <v>68</v>
      </c>
      <c r="P113" s="15"/>
      <c r="Q113" s="15"/>
      <c r="R113" s="15"/>
      <c r="S113" s="15"/>
      <c r="T113" s="15"/>
      <c r="U113" s="15"/>
      <c r="V113" s="15"/>
      <c r="W113" s="15"/>
      <c r="X113" s="15"/>
      <c r="Y113" s="15"/>
      <c r="AA113" s="15"/>
      <c r="AB113" s="15"/>
      <c r="AC113" s="15"/>
      <c r="AD113" s="15"/>
      <c r="AE113" s="15"/>
      <c r="AG113" s="15"/>
      <c r="AH113" s="15"/>
      <c r="AI113" s="15"/>
      <c r="AJ113" s="15"/>
      <c r="AK113" s="15"/>
      <c r="AM113" s="15"/>
      <c r="AN113" s="15"/>
      <c r="AO113" s="15"/>
      <c r="AP113" s="15"/>
      <c r="AQ113" s="15"/>
    </row>
    <row r="114">
      <c r="B114" s="51"/>
      <c r="C114" s="51"/>
      <c r="D114" s="51"/>
      <c r="E114" s="51"/>
      <c r="F114" s="51"/>
      <c r="G114" s="51"/>
      <c r="H114" s="51"/>
      <c r="I114" s="51"/>
      <c r="J114" s="51"/>
      <c r="L114" s="2"/>
      <c r="N114" s="15" t="s">
        <v>84</v>
      </c>
      <c r="P114" s="15"/>
      <c r="Q114" s="15"/>
      <c r="R114" s="15"/>
      <c r="S114" s="15"/>
      <c r="T114" s="15"/>
      <c r="U114" s="15"/>
      <c r="V114" s="15"/>
      <c r="W114" s="15"/>
      <c r="X114" s="15"/>
      <c r="Y114" s="15"/>
      <c r="AA114" s="15"/>
      <c r="AB114" s="15"/>
      <c r="AC114" s="15"/>
      <c r="AD114" s="15"/>
      <c r="AE114" s="15"/>
      <c r="AG114" s="15"/>
      <c r="AH114" s="15"/>
      <c r="AI114" s="15"/>
      <c r="AJ114" s="15"/>
      <c r="AK114" s="15"/>
      <c r="AM114" s="15"/>
      <c r="AN114" s="15"/>
      <c r="AO114" s="15"/>
      <c r="AP114" s="15"/>
      <c r="AQ114" s="15"/>
    </row>
    <row r="115">
      <c r="B115" s="51"/>
      <c r="C115" s="51"/>
      <c r="D115" s="51"/>
      <c r="E115" s="51"/>
      <c r="F115" s="51"/>
      <c r="G115" s="51"/>
      <c r="H115" s="51"/>
      <c r="I115" s="51"/>
      <c r="J115" s="51"/>
      <c r="L115" s="2"/>
      <c r="N115" s="15" t="s">
        <v>90</v>
      </c>
      <c r="P115" s="15"/>
      <c r="Q115" s="15"/>
      <c r="R115" s="15"/>
      <c r="S115" s="15"/>
      <c r="T115" s="15"/>
      <c r="U115" s="15"/>
      <c r="V115" s="15"/>
      <c r="W115" s="15"/>
      <c r="X115" s="15"/>
      <c r="Y115" s="15"/>
      <c r="AA115" s="15"/>
      <c r="AB115" s="15"/>
      <c r="AC115" s="15"/>
      <c r="AD115" s="15"/>
      <c r="AE115" s="15"/>
      <c r="AG115" s="15"/>
      <c r="AH115" s="15"/>
      <c r="AI115" s="15"/>
      <c r="AJ115" s="15"/>
      <c r="AK115" s="15"/>
      <c r="AM115" s="15"/>
      <c r="AN115" s="15"/>
      <c r="AO115" s="15"/>
      <c r="AP115" s="15"/>
      <c r="AQ115" s="15"/>
    </row>
    <row r="116">
      <c r="B116" s="51"/>
      <c r="C116" s="51"/>
      <c r="D116" s="51"/>
      <c r="E116" s="51"/>
      <c r="F116" s="51"/>
      <c r="G116" s="51"/>
      <c r="H116" s="51"/>
      <c r="I116" s="51"/>
      <c r="J116" s="51"/>
      <c r="L116" s="2"/>
      <c r="N116" s="15" t="s">
        <v>95</v>
      </c>
      <c r="P116" s="15"/>
      <c r="Q116" s="15"/>
      <c r="R116" s="15"/>
      <c r="S116" s="15"/>
      <c r="T116" s="15"/>
      <c r="U116" s="15"/>
      <c r="V116" s="15"/>
      <c r="W116" s="15"/>
      <c r="X116" s="15"/>
      <c r="Y116" s="15"/>
      <c r="AA116" s="15"/>
      <c r="AB116" s="15"/>
      <c r="AC116" s="15"/>
      <c r="AD116" s="15"/>
      <c r="AE116" s="15"/>
      <c r="AG116" s="15"/>
      <c r="AH116" s="15"/>
      <c r="AI116" s="15"/>
      <c r="AJ116" s="15"/>
      <c r="AK116" s="15"/>
      <c r="AM116" s="15"/>
      <c r="AN116" s="15"/>
      <c r="AO116" s="15"/>
      <c r="AP116" s="15"/>
      <c r="AQ116" s="15"/>
    </row>
    <row r="117">
      <c r="B117" s="51"/>
      <c r="C117" s="51"/>
      <c r="D117" s="51"/>
      <c r="E117" s="51"/>
      <c r="F117" s="51"/>
      <c r="G117" s="51"/>
      <c r="H117" s="51"/>
      <c r="I117" s="51"/>
      <c r="J117" s="51"/>
      <c r="L117" s="2"/>
      <c r="N117" s="15" t="s">
        <v>98</v>
      </c>
      <c r="P117" s="15"/>
      <c r="Q117" s="15"/>
      <c r="R117" s="15"/>
      <c r="S117" s="15"/>
      <c r="T117" s="15"/>
      <c r="U117" s="15"/>
      <c r="V117" s="15"/>
      <c r="W117" s="15"/>
      <c r="X117" s="15"/>
      <c r="Y117" s="15"/>
      <c r="AA117" s="15"/>
      <c r="AB117" s="15"/>
      <c r="AC117" s="15"/>
      <c r="AD117" s="15"/>
      <c r="AE117" s="15"/>
      <c r="AG117" s="15"/>
      <c r="AH117" s="15"/>
      <c r="AI117" s="15"/>
      <c r="AJ117" s="15"/>
      <c r="AK117" s="15"/>
      <c r="AM117" s="15"/>
      <c r="AN117" s="15"/>
      <c r="AO117" s="15"/>
      <c r="AP117" s="15"/>
      <c r="AQ117" s="15"/>
    </row>
    <row r="118">
      <c r="B118" s="51"/>
      <c r="C118" s="51"/>
      <c r="D118" s="51"/>
      <c r="E118" s="51"/>
      <c r="F118" s="51"/>
      <c r="G118" s="51"/>
      <c r="H118" s="51"/>
      <c r="I118" s="51"/>
      <c r="J118" s="51"/>
      <c r="L118" s="2"/>
      <c r="N118" s="15" t="s">
        <v>102</v>
      </c>
      <c r="P118" s="15"/>
      <c r="Q118" s="15"/>
      <c r="R118" s="15"/>
      <c r="S118" s="15"/>
      <c r="T118" s="15"/>
      <c r="U118" s="15"/>
      <c r="V118" s="15"/>
      <c r="W118" s="15"/>
      <c r="X118" s="15"/>
      <c r="Y118" s="15"/>
      <c r="AA118" s="15"/>
      <c r="AB118" s="15"/>
      <c r="AC118" s="15"/>
      <c r="AD118" s="15"/>
      <c r="AE118" s="15"/>
      <c r="AG118" s="15"/>
      <c r="AH118" s="15"/>
      <c r="AI118" s="15"/>
      <c r="AJ118" s="15"/>
      <c r="AK118" s="15"/>
      <c r="AM118" s="15"/>
      <c r="AN118" s="15"/>
      <c r="AO118" s="15"/>
      <c r="AP118" s="15"/>
      <c r="AQ118" s="15"/>
    </row>
    <row r="119">
      <c r="B119" s="51"/>
      <c r="C119" s="51"/>
      <c r="D119" s="51"/>
      <c r="E119" s="51"/>
      <c r="F119" s="51"/>
      <c r="G119" s="51"/>
      <c r="H119" s="51"/>
      <c r="I119" s="51"/>
      <c r="J119" s="51"/>
      <c r="L119" s="2"/>
      <c r="N119" s="15" t="s">
        <v>107</v>
      </c>
      <c r="P119" s="15"/>
      <c r="Q119" s="15"/>
      <c r="R119" s="15"/>
      <c r="S119" s="15"/>
      <c r="T119" s="15"/>
      <c r="U119" s="15"/>
      <c r="V119" s="15"/>
      <c r="W119" s="15"/>
      <c r="X119" s="15"/>
      <c r="Y119" s="15"/>
      <c r="AA119" s="15"/>
      <c r="AB119" s="15"/>
      <c r="AC119" s="15"/>
      <c r="AD119" s="15"/>
      <c r="AE119" s="15"/>
      <c r="AG119" s="15"/>
      <c r="AH119" s="15"/>
      <c r="AI119" s="15"/>
      <c r="AJ119" s="15"/>
      <c r="AK119" s="15"/>
      <c r="AM119" s="15"/>
      <c r="AN119" s="15"/>
      <c r="AO119" s="15"/>
      <c r="AP119" s="15"/>
      <c r="AQ119" s="15"/>
    </row>
    <row r="120">
      <c r="B120" s="51"/>
      <c r="C120" s="51"/>
      <c r="D120" s="51"/>
      <c r="E120" s="51"/>
      <c r="F120" s="51"/>
      <c r="G120" s="51"/>
      <c r="H120" s="51"/>
      <c r="I120" s="51"/>
      <c r="J120" s="51"/>
      <c r="L120" s="2"/>
      <c r="P120" s="15" t="s">
        <v>100</v>
      </c>
      <c r="Q120" s="46"/>
      <c r="R120" s="46"/>
      <c r="S120" s="46"/>
      <c r="T120" s="46"/>
      <c r="U120" s="46"/>
      <c r="V120" s="46"/>
      <c r="W120" s="46"/>
      <c r="X120" s="46"/>
      <c r="Y120" s="46"/>
      <c r="AA120" s="15"/>
      <c r="AB120" s="15"/>
      <c r="AC120" s="15"/>
      <c r="AD120" s="15"/>
      <c r="AE120" s="15"/>
      <c r="AG120" s="15"/>
      <c r="AH120" s="15"/>
      <c r="AI120" s="15"/>
      <c r="AJ120" s="15"/>
      <c r="AK120" s="15"/>
      <c r="AM120" s="15"/>
      <c r="AN120" s="15"/>
      <c r="AO120" s="15"/>
      <c r="AP120" s="15"/>
      <c r="AQ120" s="15"/>
    </row>
    <row r="121">
      <c r="B121" s="51"/>
      <c r="C121" s="51"/>
      <c r="D121" s="51"/>
      <c r="E121" s="51"/>
      <c r="F121" s="51"/>
      <c r="G121" s="51"/>
      <c r="H121" s="51"/>
      <c r="I121" s="51"/>
      <c r="J121" s="51"/>
      <c r="L121" s="2"/>
      <c r="N121" s="15" t="s">
        <v>27</v>
      </c>
      <c r="P121" s="15"/>
      <c r="Q121" s="15"/>
      <c r="R121" s="15"/>
      <c r="S121" s="15"/>
      <c r="T121" s="15"/>
      <c r="U121" s="15"/>
      <c r="V121" s="15"/>
      <c r="W121" s="15"/>
      <c r="X121" s="15"/>
      <c r="Y121" s="15"/>
      <c r="AA121" s="15"/>
      <c r="AB121" s="15"/>
      <c r="AC121" s="15"/>
      <c r="AD121" s="15"/>
      <c r="AE121" s="15"/>
      <c r="AG121" s="15"/>
      <c r="AH121" s="15"/>
      <c r="AI121" s="15"/>
      <c r="AJ121" s="15"/>
      <c r="AK121" s="15"/>
      <c r="AM121" s="15"/>
      <c r="AN121" s="15"/>
      <c r="AO121" s="15"/>
      <c r="AP121" s="15"/>
      <c r="AQ121" s="15"/>
    </row>
    <row r="122">
      <c r="B122" s="51"/>
      <c r="C122" s="51"/>
      <c r="D122" s="51"/>
      <c r="E122" s="51"/>
      <c r="F122" s="51"/>
      <c r="G122" s="51"/>
      <c r="H122" s="51"/>
      <c r="I122" s="51"/>
      <c r="J122" s="51"/>
      <c r="L122" s="2"/>
      <c r="N122" s="15" t="s">
        <v>32</v>
      </c>
      <c r="P122" s="15"/>
      <c r="Q122" s="15"/>
      <c r="R122" s="15"/>
      <c r="S122" s="15"/>
      <c r="T122" s="15"/>
      <c r="U122" s="15"/>
      <c r="V122" s="15"/>
      <c r="W122" s="15"/>
      <c r="X122" s="15"/>
      <c r="Y122" s="15"/>
      <c r="AA122" s="15"/>
      <c r="AB122" s="15"/>
      <c r="AC122" s="15"/>
      <c r="AD122" s="15"/>
      <c r="AE122" s="15"/>
      <c r="AG122" s="15"/>
      <c r="AH122" s="15"/>
      <c r="AI122" s="15"/>
      <c r="AJ122" s="15"/>
      <c r="AK122" s="15"/>
      <c r="AM122" s="15"/>
      <c r="AN122" s="15"/>
      <c r="AO122" s="15"/>
      <c r="AP122" s="15"/>
      <c r="AQ122" s="15"/>
    </row>
    <row r="123">
      <c r="B123" s="51"/>
      <c r="C123" s="51"/>
      <c r="D123" s="51"/>
      <c r="E123" s="51"/>
      <c r="F123" s="51"/>
      <c r="G123" s="51"/>
      <c r="H123" s="51"/>
      <c r="I123" s="51"/>
      <c r="J123" s="51"/>
      <c r="L123" s="2"/>
      <c r="N123" s="15" t="s">
        <v>43</v>
      </c>
      <c r="P123" s="15"/>
      <c r="Q123" s="15"/>
      <c r="R123" s="15"/>
      <c r="S123" s="15"/>
      <c r="T123" s="15"/>
      <c r="U123" s="15"/>
      <c r="V123" s="15"/>
      <c r="W123" s="15"/>
      <c r="X123" s="15"/>
      <c r="Y123" s="15"/>
      <c r="AA123" s="15"/>
      <c r="AB123" s="15"/>
      <c r="AC123" s="15"/>
      <c r="AD123" s="15"/>
      <c r="AE123" s="15"/>
      <c r="AG123" s="15"/>
      <c r="AH123" s="15"/>
      <c r="AI123" s="15"/>
      <c r="AJ123" s="15"/>
      <c r="AK123" s="15"/>
      <c r="AM123" s="15"/>
      <c r="AN123" s="15"/>
      <c r="AO123" s="15"/>
      <c r="AP123" s="15"/>
      <c r="AQ123" s="15"/>
    </row>
    <row r="124">
      <c r="B124" s="51"/>
      <c r="C124" s="51"/>
      <c r="D124" s="51"/>
      <c r="E124" s="51"/>
      <c r="F124" s="51"/>
      <c r="G124" s="51"/>
      <c r="H124" s="51"/>
      <c r="I124" s="51"/>
      <c r="J124" s="51"/>
      <c r="L124" s="2"/>
      <c r="N124" s="15" t="s">
        <v>68</v>
      </c>
      <c r="P124" s="15"/>
      <c r="Q124" s="15"/>
      <c r="R124" s="15"/>
      <c r="S124" s="15"/>
      <c r="T124" s="15"/>
      <c r="U124" s="15"/>
      <c r="V124" s="15"/>
      <c r="W124" s="15"/>
      <c r="X124" s="15"/>
      <c r="Y124" s="15"/>
      <c r="AA124" s="15"/>
      <c r="AB124" s="15"/>
      <c r="AC124" s="15"/>
      <c r="AD124" s="15"/>
      <c r="AE124" s="15"/>
      <c r="AG124" s="15"/>
      <c r="AH124" s="15"/>
      <c r="AI124" s="15"/>
      <c r="AJ124" s="15"/>
      <c r="AK124" s="15"/>
      <c r="AM124" s="15"/>
      <c r="AN124" s="15"/>
      <c r="AO124" s="15"/>
      <c r="AP124" s="15"/>
      <c r="AQ124" s="15"/>
    </row>
    <row r="125">
      <c r="B125" s="51"/>
      <c r="C125" s="51"/>
      <c r="D125" s="51"/>
      <c r="E125" s="51"/>
      <c r="F125" s="51"/>
      <c r="G125" s="51"/>
      <c r="H125" s="51"/>
      <c r="I125" s="51"/>
      <c r="J125" s="51"/>
      <c r="L125" s="2"/>
      <c r="N125" s="15" t="s">
        <v>84</v>
      </c>
      <c r="P125" s="15"/>
      <c r="Q125" s="15"/>
      <c r="R125" s="15"/>
      <c r="S125" s="15"/>
      <c r="T125" s="15"/>
      <c r="U125" s="15"/>
      <c r="V125" s="15"/>
      <c r="W125" s="15"/>
      <c r="X125" s="15"/>
      <c r="Y125" s="15"/>
      <c r="AA125" s="15"/>
      <c r="AB125" s="15"/>
      <c r="AC125" s="15"/>
      <c r="AD125" s="15"/>
      <c r="AE125" s="15"/>
      <c r="AG125" s="15"/>
      <c r="AH125" s="15"/>
      <c r="AI125" s="15"/>
      <c r="AJ125" s="15"/>
      <c r="AK125" s="15"/>
      <c r="AM125" s="15"/>
      <c r="AN125" s="15"/>
      <c r="AO125" s="15"/>
      <c r="AP125" s="15"/>
      <c r="AQ125" s="15"/>
    </row>
    <row r="126">
      <c r="B126" s="51"/>
      <c r="C126" s="51"/>
      <c r="D126" s="51"/>
      <c r="E126" s="51"/>
      <c r="F126" s="51"/>
      <c r="G126" s="51"/>
      <c r="H126" s="51"/>
      <c r="I126" s="51"/>
      <c r="J126" s="51"/>
      <c r="L126" s="2"/>
      <c r="N126" s="15" t="s">
        <v>90</v>
      </c>
      <c r="P126" s="15"/>
      <c r="Q126" s="15"/>
      <c r="R126" s="15"/>
      <c r="S126" s="15"/>
      <c r="T126" s="15"/>
      <c r="U126" s="15"/>
      <c r="V126" s="15"/>
      <c r="W126" s="15"/>
      <c r="X126" s="15"/>
      <c r="Y126" s="15"/>
      <c r="AA126" s="15"/>
      <c r="AB126" s="15"/>
      <c r="AC126" s="15"/>
      <c r="AD126" s="15"/>
      <c r="AE126" s="15"/>
      <c r="AG126" s="15"/>
      <c r="AH126" s="15"/>
      <c r="AI126" s="15"/>
      <c r="AJ126" s="15"/>
      <c r="AK126" s="15"/>
      <c r="AM126" s="15"/>
      <c r="AN126" s="15"/>
      <c r="AO126" s="15"/>
      <c r="AP126" s="15"/>
      <c r="AQ126" s="15"/>
    </row>
    <row r="127">
      <c r="B127" s="51"/>
      <c r="C127" s="51"/>
      <c r="D127" s="51"/>
      <c r="E127" s="51"/>
      <c r="F127" s="51"/>
      <c r="G127" s="51"/>
      <c r="H127" s="51"/>
      <c r="I127" s="51"/>
      <c r="J127" s="51"/>
      <c r="L127" s="2"/>
      <c r="N127" s="15" t="s">
        <v>95</v>
      </c>
      <c r="P127" s="15"/>
      <c r="Q127" s="15"/>
      <c r="R127" s="15"/>
      <c r="S127" s="15"/>
      <c r="T127" s="15"/>
      <c r="U127" s="15"/>
      <c r="V127" s="15"/>
      <c r="W127" s="15"/>
      <c r="X127" s="15"/>
      <c r="Y127" s="15"/>
      <c r="AA127" s="15"/>
      <c r="AB127" s="15"/>
      <c r="AC127" s="15"/>
      <c r="AD127" s="15"/>
      <c r="AE127" s="15"/>
      <c r="AG127" s="15"/>
      <c r="AH127" s="15"/>
      <c r="AI127" s="15"/>
      <c r="AJ127" s="15"/>
      <c r="AK127" s="15"/>
      <c r="AM127" s="15"/>
      <c r="AN127" s="15"/>
      <c r="AO127" s="15"/>
      <c r="AP127" s="15"/>
      <c r="AQ127" s="15"/>
    </row>
    <row r="128">
      <c r="B128" s="51"/>
      <c r="C128" s="51"/>
      <c r="D128" s="51"/>
      <c r="E128" s="51"/>
      <c r="F128" s="51"/>
      <c r="G128" s="51"/>
      <c r="H128" s="51"/>
      <c r="I128" s="51"/>
      <c r="J128" s="51"/>
      <c r="L128" s="2"/>
      <c r="N128" s="15" t="s">
        <v>98</v>
      </c>
      <c r="P128" s="15"/>
      <c r="Q128" s="15"/>
      <c r="R128" s="15"/>
      <c r="S128" s="15"/>
      <c r="T128" s="15"/>
      <c r="U128" s="15"/>
      <c r="V128" s="15"/>
      <c r="W128" s="15"/>
      <c r="X128" s="15"/>
      <c r="Y128" s="15"/>
      <c r="AA128" s="15"/>
      <c r="AB128" s="15"/>
      <c r="AC128" s="15"/>
      <c r="AD128" s="15"/>
      <c r="AE128" s="15"/>
      <c r="AG128" s="15"/>
      <c r="AH128" s="15"/>
      <c r="AI128" s="15"/>
      <c r="AJ128" s="15"/>
      <c r="AK128" s="15"/>
      <c r="AM128" s="15"/>
      <c r="AN128" s="15"/>
      <c r="AO128" s="15"/>
      <c r="AP128" s="15"/>
      <c r="AQ128" s="15"/>
    </row>
    <row r="129">
      <c r="B129" s="51"/>
      <c r="C129" s="51"/>
      <c r="D129" s="51"/>
      <c r="E129" s="51"/>
      <c r="F129" s="51"/>
      <c r="G129" s="51"/>
      <c r="H129" s="51"/>
      <c r="I129" s="51"/>
      <c r="J129" s="51"/>
      <c r="L129" s="2"/>
      <c r="N129" s="15" t="s">
        <v>102</v>
      </c>
      <c r="P129" s="15"/>
      <c r="Q129" s="15"/>
      <c r="R129" s="15"/>
      <c r="S129" s="15"/>
      <c r="T129" s="15"/>
      <c r="U129" s="15"/>
      <c r="V129" s="15"/>
      <c r="W129" s="15"/>
      <c r="X129" s="15"/>
      <c r="Y129" s="15"/>
      <c r="AA129" s="15"/>
      <c r="AB129" s="15"/>
      <c r="AC129" s="15"/>
      <c r="AD129" s="15"/>
      <c r="AE129" s="15"/>
      <c r="AG129" s="15"/>
      <c r="AH129" s="15"/>
      <c r="AI129" s="15"/>
      <c r="AJ129" s="15"/>
      <c r="AK129" s="15"/>
      <c r="AM129" s="15"/>
      <c r="AN129" s="15"/>
      <c r="AO129" s="15"/>
      <c r="AP129" s="15"/>
      <c r="AQ129" s="15"/>
    </row>
    <row r="130">
      <c r="B130" s="51"/>
      <c r="C130" s="51"/>
      <c r="D130" s="51"/>
      <c r="E130" s="51"/>
      <c r="F130" s="51"/>
      <c r="G130" s="51"/>
      <c r="H130" s="51"/>
      <c r="I130" s="51"/>
      <c r="J130" s="51"/>
      <c r="L130" s="2"/>
      <c r="N130" s="15" t="s">
        <v>107</v>
      </c>
      <c r="P130" s="15"/>
      <c r="Q130" s="15"/>
      <c r="R130" s="15"/>
      <c r="S130" s="15"/>
      <c r="T130" s="15"/>
      <c r="U130" s="15"/>
      <c r="V130" s="15"/>
      <c r="W130" s="15"/>
      <c r="X130" s="15"/>
      <c r="Y130" s="15"/>
      <c r="AA130" s="15"/>
      <c r="AB130" s="15"/>
      <c r="AC130" s="15"/>
      <c r="AD130" s="15"/>
      <c r="AE130" s="15"/>
      <c r="AG130" s="15"/>
      <c r="AH130" s="15"/>
      <c r="AI130" s="15"/>
      <c r="AJ130" s="15"/>
      <c r="AK130" s="15"/>
      <c r="AM130" s="15"/>
      <c r="AN130" s="15"/>
      <c r="AO130" s="15"/>
      <c r="AP130" s="15"/>
      <c r="AQ130" s="15"/>
    </row>
    <row r="131">
      <c r="B131" s="51"/>
      <c r="C131" s="51"/>
      <c r="D131" s="51"/>
      <c r="E131" s="51"/>
      <c r="F131" s="51"/>
      <c r="G131" s="51"/>
      <c r="H131" s="51"/>
      <c r="I131" s="51"/>
      <c r="J131" s="51"/>
      <c r="L131" s="2"/>
      <c r="P131" s="15" t="s">
        <v>109</v>
      </c>
      <c r="Q131" s="46"/>
      <c r="R131" s="46"/>
      <c r="S131" s="46"/>
      <c r="T131" s="46"/>
      <c r="U131" s="46"/>
      <c r="V131" s="46"/>
      <c r="W131" s="46"/>
      <c r="X131" s="46"/>
      <c r="Y131" s="46"/>
      <c r="AA131" s="15"/>
      <c r="AB131" s="15"/>
      <c r="AC131" s="15"/>
      <c r="AD131" s="15"/>
      <c r="AE131" s="15"/>
      <c r="AG131" s="15"/>
      <c r="AH131" s="15"/>
      <c r="AI131" s="15"/>
      <c r="AJ131" s="15"/>
      <c r="AK131" s="15"/>
      <c r="AM131" s="15"/>
      <c r="AN131" s="15"/>
      <c r="AO131" s="15"/>
      <c r="AP131" s="15"/>
      <c r="AQ131" s="15"/>
    </row>
    <row r="132">
      <c r="B132" s="51"/>
      <c r="C132" s="51"/>
      <c r="D132" s="51"/>
      <c r="E132" s="51"/>
      <c r="F132" s="51"/>
      <c r="G132" s="51"/>
      <c r="H132" s="51"/>
      <c r="I132" s="51"/>
      <c r="J132" s="51"/>
      <c r="L132" s="2"/>
      <c r="N132" s="15" t="s">
        <v>27</v>
      </c>
      <c r="P132" s="15"/>
      <c r="Q132" s="15"/>
      <c r="R132" s="15"/>
      <c r="S132" s="15"/>
      <c r="T132" s="15"/>
      <c r="U132" s="15"/>
      <c r="V132" s="15"/>
      <c r="W132" s="15"/>
      <c r="X132" s="15"/>
      <c r="Y132" s="15"/>
      <c r="AA132" s="15"/>
      <c r="AB132" s="15"/>
      <c r="AC132" s="15"/>
      <c r="AD132" s="15"/>
      <c r="AE132" s="15"/>
      <c r="AG132" s="15"/>
      <c r="AH132" s="15"/>
      <c r="AI132" s="15"/>
      <c r="AJ132" s="15"/>
      <c r="AK132" s="15"/>
      <c r="AM132" s="15"/>
      <c r="AN132" s="15"/>
      <c r="AO132" s="15"/>
      <c r="AP132" s="15"/>
      <c r="AQ132" s="15"/>
    </row>
    <row r="133">
      <c r="B133" s="51"/>
      <c r="C133" s="51"/>
      <c r="D133" s="51"/>
      <c r="E133" s="51"/>
      <c r="F133" s="51"/>
      <c r="G133" s="51"/>
      <c r="H133" s="51"/>
      <c r="I133" s="51"/>
      <c r="J133" s="51"/>
      <c r="L133" s="2"/>
      <c r="N133" s="15" t="s">
        <v>32</v>
      </c>
      <c r="P133" s="15"/>
      <c r="Q133" s="15"/>
      <c r="R133" s="15"/>
      <c r="S133" s="15"/>
      <c r="T133" s="15"/>
      <c r="U133" s="15"/>
      <c r="V133" s="15"/>
      <c r="W133" s="15"/>
      <c r="X133" s="15"/>
      <c r="Y133" s="15"/>
      <c r="AA133" s="15"/>
      <c r="AB133" s="15"/>
      <c r="AC133" s="15"/>
      <c r="AD133" s="15"/>
      <c r="AE133" s="15"/>
      <c r="AG133" s="15"/>
      <c r="AH133" s="15"/>
      <c r="AI133" s="15"/>
      <c r="AJ133" s="15"/>
      <c r="AK133" s="15"/>
      <c r="AM133" s="15"/>
      <c r="AN133" s="15"/>
      <c r="AO133" s="15"/>
      <c r="AP133" s="15"/>
      <c r="AQ133" s="15"/>
    </row>
    <row r="134">
      <c r="B134" s="51"/>
      <c r="C134" s="51"/>
      <c r="D134" s="51"/>
      <c r="E134" s="51"/>
      <c r="F134" s="51"/>
      <c r="G134" s="51"/>
      <c r="H134" s="51"/>
      <c r="I134" s="51"/>
      <c r="J134" s="51"/>
      <c r="L134" s="2"/>
      <c r="N134" s="15" t="s">
        <v>43</v>
      </c>
      <c r="P134" s="15"/>
      <c r="Q134" s="15"/>
      <c r="R134" s="15"/>
      <c r="S134" s="15"/>
      <c r="T134" s="15"/>
      <c r="U134" s="15"/>
      <c r="V134" s="15"/>
      <c r="W134" s="15"/>
      <c r="X134" s="15"/>
      <c r="Y134" s="15"/>
      <c r="AA134" s="15"/>
      <c r="AB134" s="15"/>
      <c r="AC134" s="15"/>
      <c r="AD134" s="15"/>
      <c r="AE134" s="15"/>
      <c r="AG134" s="15"/>
      <c r="AH134" s="15"/>
      <c r="AI134" s="15"/>
      <c r="AJ134" s="15"/>
      <c r="AK134" s="15"/>
      <c r="AM134" s="15"/>
      <c r="AN134" s="15"/>
      <c r="AO134" s="15"/>
      <c r="AP134" s="15"/>
      <c r="AQ134" s="15"/>
    </row>
    <row r="135">
      <c r="B135" s="51"/>
      <c r="C135" s="51"/>
      <c r="D135" s="51"/>
      <c r="E135" s="51"/>
      <c r="F135" s="51"/>
      <c r="G135" s="51"/>
      <c r="H135" s="51"/>
      <c r="I135" s="51"/>
      <c r="J135" s="51"/>
      <c r="L135" s="2"/>
      <c r="N135" s="15" t="s">
        <v>68</v>
      </c>
      <c r="P135" s="15"/>
      <c r="Q135" s="15"/>
      <c r="R135" s="15"/>
      <c r="S135" s="15"/>
      <c r="T135" s="15"/>
      <c r="U135" s="15"/>
      <c r="V135" s="15"/>
      <c r="W135" s="15"/>
      <c r="X135" s="15"/>
      <c r="Y135" s="15"/>
      <c r="AA135" s="15"/>
      <c r="AB135" s="15"/>
      <c r="AC135" s="15"/>
      <c r="AD135" s="15"/>
      <c r="AE135" s="15"/>
      <c r="AG135" s="15"/>
      <c r="AH135" s="15"/>
      <c r="AI135" s="15"/>
      <c r="AJ135" s="15"/>
      <c r="AK135" s="15"/>
      <c r="AM135" s="15"/>
      <c r="AN135" s="15"/>
      <c r="AO135" s="15"/>
      <c r="AP135" s="15"/>
      <c r="AQ135" s="15"/>
    </row>
    <row r="136">
      <c r="B136" s="51"/>
      <c r="C136" s="51"/>
      <c r="D136" s="51"/>
      <c r="E136" s="51"/>
      <c r="F136" s="51"/>
      <c r="G136" s="51"/>
      <c r="H136" s="51"/>
      <c r="I136" s="51"/>
      <c r="J136" s="51"/>
      <c r="L136" s="2"/>
      <c r="N136" s="15" t="s">
        <v>84</v>
      </c>
      <c r="P136" s="15"/>
      <c r="Q136" s="15"/>
      <c r="R136" s="15"/>
      <c r="S136" s="15"/>
      <c r="T136" s="15"/>
      <c r="U136" s="15"/>
      <c r="V136" s="15"/>
      <c r="W136" s="15"/>
      <c r="X136" s="15"/>
      <c r="Y136" s="15"/>
      <c r="AA136" s="15"/>
      <c r="AB136" s="15"/>
      <c r="AC136" s="15"/>
      <c r="AD136" s="15"/>
      <c r="AE136" s="15"/>
      <c r="AG136" s="15"/>
      <c r="AH136" s="15"/>
      <c r="AI136" s="15"/>
      <c r="AJ136" s="15"/>
      <c r="AK136" s="15"/>
      <c r="AM136" s="15"/>
      <c r="AN136" s="15"/>
      <c r="AO136" s="15"/>
      <c r="AP136" s="15"/>
      <c r="AQ136" s="15"/>
    </row>
    <row r="137">
      <c r="B137" s="51"/>
      <c r="C137" s="51"/>
      <c r="D137" s="51"/>
      <c r="E137" s="51"/>
      <c r="F137" s="51"/>
      <c r="G137" s="51"/>
      <c r="H137" s="51"/>
      <c r="I137" s="51"/>
      <c r="J137" s="51"/>
      <c r="L137" s="2"/>
      <c r="N137" s="15" t="s">
        <v>90</v>
      </c>
      <c r="P137" s="15"/>
      <c r="Q137" s="15"/>
      <c r="R137" s="15"/>
      <c r="S137" s="15"/>
      <c r="T137" s="15"/>
      <c r="U137" s="15"/>
      <c r="V137" s="15"/>
      <c r="W137" s="15"/>
      <c r="X137" s="15"/>
      <c r="Y137" s="15"/>
      <c r="AA137" s="15"/>
      <c r="AB137" s="15"/>
      <c r="AC137" s="15"/>
      <c r="AD137" s="15"/>
      <c r="AE137" s="15"/>
      <c r="AG137" s="15"/>
      <c r="AH137" s="15"/>
      <c r="AI137" s="15"/>
      <c r="AJ137" s="15"/>
      <c r="AK137" s="15"/>
      <c r="AM137" s="15"/>
      <c r="AN137" s="15"/>
      <c r="AO137" s="15"/>
      <c r="AP137" s="15"/>
      <c r="AQ137" s="15"/>
    </row>
    <row r="138">
      <c r="B138" s="51"/>
      <c r="C138" s="51"/>
      <c r="D138" s="51"/>
      <c r="E138" s="51"/>
      <c r="F138" s="51"/>
      <c r="G138" s="51"/>
      <c r="H138" s="51"/>
      <c r="I138" s="51"/>
      <c r="J138" s="51"/>
      <c r="L138" s="2"/>
      <c r="N138" s="15" t="s">
        <v>95</v>
      </c>
      <c r="P138" s="15"/>
      <c r="Q138" s="15"/>
      <c r="R138" s="15"/>
      <c r="S138" s="15"/>
      <c r="T138" s="15"/>
      <c r="U138" s="15"/>
      <c r="V138" s="15"/>
      <c r="W138" s="15"/>
      <c r="X138" s="15"/>
      <c r="Y138" s="15"/>
      <c r="AA138" s="15"/>
      <c r="AB138" s="15"/>
      <c r="AC138" s="15"/>
      <c r="AD138" s="15"/>
      <c r="AE138" s="15"/>
      <c r="AG138" s="15"/>
      <c r="AH138" s="15"/>
      <c r="AI138" s="15"/>
      <c r="AJ138" s="15"/>
      <c r="AK138" s="15"/>
      <c r="AM138" s="15"/>
      <c r="AN138" s="15"/>
      <c r="AO138" s="15"/>
      <c r="AP138" s="15"/>
      <c r="AQ138" s="15"/>
    </row>
    <row r="139">
      <c r="B139" s="51"/>
      <c r="C139" s="51"/>
      <c r="D139" s="51"/>
      <c r="E139" s="51"/>
      <c r="F139" s="51"/>
      <c r="G139" s="51"/>
      <c r="H139" s="51"/>
      <c r="I139" s="51"/>
      <c r="J139" s="51"/>
      <c r="L139" s="2"/>
      <c r="N139" s="15" t="s">
        <v>98</v>
      </c>
      <c r="P139" s="15"/>
      <c r="Q139" s="15"/>
      <c r="R139" s="15"/>
      <c r="S139" s="15"/>
      <c r="T139" s="15"/>
      <c r="U139" s="15"/>
      <c r="V139" s="15"/>
      <c r="W139" s="15"/>
      <c r="X139" s="15"/>
      <c r="Y139" s="15"/>
      <c r="AA139" s="15"/>
      <c r="AB139" s="15"/>
      <c r="AC139" s="15"/>
      <c r="AD139" s="15"/>
      <c r="AE139" s="15"/>
      <c r="AG139" s="15"/>
      <c r="AH139" s="15"/>
      <c r="AI139" s="15"/>
      <c r="AJ139" s="15"/>
      <c r="AK139" s="15"/>
      <c r="AM139" s="15"/>
      <c r="AN139" s="15"/>
      <c r="AO139" s="15"/>
      <c r="AP139" s="15"/>
      <c r="AQ139" s="15"/>
    </row>
    <row r="140">
      <c r="B140" s="51"/>
      <c r="C140" s="51"/>
      <c r="D140" s="51"/>
      <c r="E140" s="51"/>
      <c r="F140" s="51"/>
      <c r="G140" s="51"/>
      <c r="H140" s="51"/>
      <c r="I140" s="51"/>
      <c r="J140" s="51"/>
      <c r="L140" s="2"/>
      <c r="N140" s="15" t="s">
        <v>102</v>
      </c>
      <c r="P140" s="15"/>
      <c r="Q140" s="15"/>
      <c r="R140" s="15"/>
      <c r="S140" s="15"/>
      <c r="T140" s="15"/>
      <c r="U140" s="15"/>
      <c r="V140" s="15"/>
      <c r="W140" s="15"/>
      <c r="X140" s="15"/>
      <c r="Y140" s="15"/>
      <c r="AA140" s="15"/>
      <c r="AB140" s="15"/>
      <c r="AC140" s="15"/>
      <c r="AD140" s="15"/>
      <c r="AE140" s="15"/>
      <c r="AG140" s="15"/>
      <c r="AH140" s="15"/>
      <c r="AI140" s="15"/>
      <c r="AJ140" s="15"/>
      <c r="AK140" s="15"/>
      <c r="AM140" s="15"/>
      <c r="AN140" s="15"/>
      <c r="AO140" s="15"/>
      <c r="AP140" s="15"/>
      <c r="AQ140" s="15"/>
    </row>
    <row r="141">
      <c r="B141" s="51"/>
      <c r="C141" s="51"/>
      <c r="D141" s="51"/>
      <c r="E141" s="51"/>
      <c r="F141" s="51"/>
      <c r="G141" s="51"/>
      <c r="H141" s="51"/>
      <c r="I141" s="51"/>
      <c r="J141" s="51"/>
      <c r="L141" s="2"/>
      <c r="N141" s="15" t="s">
        <v>107</v>
      </c>
      <c r="P141" s="15"/>
      <c r="Q141" s="15"/>
      <c r="R141" s="15"/>
      <c r="S141" s="15"/>
      <c r="T141" s="15"/>
      <c r="U141" s="15"/>
      <c r="V141" s="15"/>
      <c r="W141" s="15"/>
      <c r="X141" s="15"/>
      <c r="Y141" s="15"/>
      <c r="AA141" s="15"/>
      <c r="AB141" s="15"/>
      <c r="AC141" s="15"/>
      <c r="AD141" s="15"/>
      <c r="AE141" s="15"/>
      <c r="AG141" s="15"/>
      <c r="AH141" s="15"/>
      <c r="AI141" s="15"/>
      <c r="AJ141" s="15"/>
      <c r="AK141" s="15"/>
      <c r="AM141" s="15"/>
      <c r="AN141" s="15"/>
      <c r="AO141" s="15"/>
      <c r="AP141" s="15"/>
      <c r="AQ141" s="15"/>
    </row>
    <row r="142">
      <c r="B142" s="51"/>
      <c r="C142" s="51"/>
      <c r="D142" s="51"/>
      <c r="E142" s="51"/>
      <c r="F142" s="51"/>
      <c r="G142" s="51"/>
      <c r="H142" s="51"/>
      <c r="I142" s="51"/>
      <c r="J142" s="51"/>
      <c r="L142" s="2"/>
      <c r="O142" s="43" t="s">
        <v>50</v>
      </c>
      <c r="P142" s="22" t="s">
        <v>111</v>
      </c>
      <c r="Q142" s="45" t="s">
        <v>176</v>
      </c>
      <c r="R142" s="45" t="s">
        <v>177</v>
      </c>
      <c r="S142" s="45" t="s">
        <v>178</v>
      </c>
      <c r="T142" s="45" t="s">
        <v>179</v>
      </c>
      <c r="U142" s="45" t="s">
        <v>180</v>
      </c>
      <c r="V142" s="45"/>
      <c r="W142" s="45"/>
      <c r="X142" s="45"/>
      <c r="Y142" s="45"/>
      <c r="Z142" s="22" t="s">
        <v>113</v>
      </c>
      <c r="AA142" s="45" t="s">
        <v>176</v>
      </c>
      <c r="AB142" s="45" t="s">
        <v>177</v>
      </c>
      <c r="AC142" s="45" t="s">
        <v>178</v>
      </c>
      <c r="AD142" s="45" t="s">
        <v>179</v>
      </c>
      <c r="AE142" s="45" t="s">
        <v>180</v>
      </c>
      <c r="AF142" s="22" t="s">
        <v>114</v>
      </c>
      <c r="AG142" s="45" t="s">
        <v>176</v>
      </c>
      <c r="AH142" s="45" t="s">
        <v>177</v>
      </c>
      <c r="AI142" s="45" t="s">
        <v>178</v>
      </c>
      <c r="AJ142" s="45" t="s">
        <v>179</v>
      </c>
      <c r="AK142" s="45" t="s">
        <v>180</v>
      </c>
      <c r="AL142" s="22" t="s">
        <v>116</v>
      </c>
      <c r="AM142" s="45" t="s">
        <v>176</v>
      </c>
      <c r="AN142" s="45" t="s">
        <v>177</v>
      </c>
      <c r="AO142" s="45" t="s">
        <v>178</v>
      </c>
      <c r="AP142" s="45" t="s">
        <v>179</v>
      </c>
      <c r="AQ142" s="45" t="s">
        <v>180</v>
      </c>
    </row>
    <row r="143">
      <c r="B143" s="51"/>
      <c r="C143" s="51"/>
      <c r="D143" s="51"/>
      <c r="E143" s="51"/>
      <c r="F143" s="51"/>
      <c r="G143" s="51"/>
      <c r="H143" s="51"/>
      <c r="I143" s="51"/>
      <c r="J143" s="51"/>
      <c r="L143" s="2"/>
      <c r="P143" s="15" t="str">
        <f>'Job Sheet'!N17</f>
        <v>Concept Artist</v>
      </c>
      <c r="Q143" s="15"/>
      <c r="R143" s="15"/>
      <c r="S143" s="15"/>
      <c r="T143" s="15"/>
      <c r="U143" s="15"/>
      <c r="V143" s="15"/>
      <c r="W143" s="15"/>
      <c r="X143" s="15"/>
      <c r="Y143" s="15"/>
      <c r="Z143" s="15" t="s">
        <v>119</v>
      </c>
      <c r="AA143" s="15"/>
      <c r="AB143" s="15"/>
      <c r="AC143" s="15"/>
      <c r="AD143" s="15"/>
      <c r="AE143" s="15"/>
      <c r="AF143" s="15" t="s">
        <v>121</v>
      </c>
      <c r="AG143" s="15"/>
      <c r="AH143" s="15"/>
      <c r="AI143" s="15"/>
      <c r="AJ143" s="15"/>
      <c r="AK143" s="15"/>
      <c r="AL143" s="15" t="s">
        <v>116</v>
      </c>
      <c r="AM143" s="15"/>
      <c r="AN143" s="15"/>
      <c r="AO143" s="15"/>
      <c r="AP143" s="15"/>
      <c r="AQ143" s="15"/>
    </row>
    <row r="144">
      <c r="B144" s="51"/>
      <c r="C144" s="51"/>
      <c r="D144" s="51"/>
      <c r="E144" s="51"/>
      <c r="F144" s="51"/>
      <c r="G144" s="51"/>
      <c r="H144" s="51"/>
      <c r="I144" s="51"/>
      <c r="J144" s="51"/>
      <c r="L144" s="2"/>
      <c r="N144" s="15" t="s">
        <v>27</v>
      </c>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row>
    <row r="145">
      <c r="B145" s="51"/>
      <c r="C145" s="51"/>
      <c r="D145" s="51"/>
      <c r="E145" s="51"/>
      <c r="F145" s="51"/>
      <c r="G145" s="51"/>
      <c r="H145" s="51"/>
      <c r="I145" s="51"/>
      <c r="J145" s="51"/>
      <c r="L145" s="2"/>
      <c r="N145" s="15" t="s">
        <v>32</v>
      </c>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row>
    <row r="146">
      <c r="B146" s="51"/>
      <c r="C146" s="51"/>
      <c r="D146" s="51"/>
      <c r="E146" s="51"/>
      <c r="F146" s="51"/>
      <c r="G146" s="51"/>
      <c r="H146" s="51"/>
      <c r="I146" s="51"/>
      <c r="J146" s="51"/>
      <c r="L146" s="2"/>
      <c r="N146" s="15" t="s">
        <v>43</v>
      </c>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row>
    <row r="147">
      <c r="B147" s="51"/>
      <c r="C147" s="51"/>
      <c r="D147" s="51"/>
      <c r="E147" s="51"/>
      <c r="F147" s="51"/>
      <c r="G147" s="51"/>
      <c r="H147" s="51"/>
      <c r="I147" s="51"/>
      <c r="J147" s="51"/>
      <c r="L147" s="2"/>
      <c r="N147" s="15" t="s">
        <v>68</v>
      </c>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row>
    <row r="148">
      <c r="B148" s="51"/>
      <c r="C148" s="51"/>
      <c r="D148" s="51"/>
      <c r="E148" s="51"/>
      <c r="F148" s="51"/>
      <c r="G148" s="51"/>
      <c r="H148" s="51"/>
      <c r="I148" s="51"/>
      <c r="J148" s="51"/>
      <c r="L148" s="2"/>
      <c r="N148" s="15" t="s">
        <v>84</v>
      </c>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row>
    <row r="149">
      <c r="B149" s="51"/>
      <c r="C149" s="51"/>
      <c r="D149" s="51"/>
      <c r="E149" s="51"/>
      <c r="F149" s="51"/>
      <c r="G149" s="51"/>
      <c r="H149" s="51"/>
      <c r="I149" s="51"/>
      <c r="J149" s="51"/>
      <c r="L149" s="2"/>
      <c r="N149" s="15" t="s">
        <v>90</v>
      </c>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row>
    <row r="150">
      <c r="B150" s="51"/>
      <c r="C150" s="51"/>
      <c r="D150" s="51"/>
      <c r="E150" s="51"/>
      <c r="F150" s="51"/>
      <c r="G150" s="51"/>
      <c r="H150" s="51"/>
      <c r="I150" s="51"/>
      <c r="J150" s="51"/>
      <c r="L150" s="2"/>
      <c r="N150" s="15" t="s">
        <v>95</v>
      </c>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row>
    <row r="151">
      <c r="B151" s="51"/>
      <c r="C151" s="51"/>
      <c r="D151" s="51"/>
      <c r="E151" s="51"/>
      <c r="F151" s="51"/>
      <c r="G151" s="51"/>
      <c r="H151" s="51"/>
      <c r="I151" s="51"/>
      <c r="J151" s="51"/>
      <c r="L151" s="2"/>
      <c r="N151" s="15" t="s">
        <v>98</v>
      </c>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row>
    <row r="152">
      <c r="B152" s="51"/>
      <c r="C152" s="51"/>
      <c r="D152" s="51"/>
      <c r="E152" s="51"/>
      <c r="F152" s="51"/>
      <c r="G152" s="51"/>
      <c r="H152" s="51"/>
      <c r="I152" s="51"/>
      <c r="J152" s="51"/>
      <c r="L152" s="2"/>
      <c r="N152" s="15" t="s">
        <v>102</v>
      </c>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row>
    <row r="153">
      <c r="B153" s="51"/>
      <c r="C153" s="51"/>
      <c r="D153" s="51"/>
      <c r="E153" s="51"/>
      <c r="F153" s="51"/>
      <c r="G153" s="51"/>
      <c r="H153" s="51"/>
      <c r="I153" s="51"/>
      <c r="J153" s="51"/>
      <c r="L153" s="2"/>
      <c r="N153" s="15" t="s">
        <v>107</v>
      </c>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row>
    <row r="154">
      <c r="B154" s="51"/>
      <c r="C154" s="51"/>
      <c r="D154" s="51"/>
      <c r="E154" s="51"/>
      <c r="F154" s="51"/>
      <c r="G154" s="51"/>
      <c r="H154" s="51"/>
      <c r="I154" s="51"/>
      <c r="J154" s="51"/>
      <c r="L154" s="2"/>
      <c r="P154" s="15" t="str">
        <f>'Job Sheet'!N18</f>
        <v>Character Designer</v>
      </c>
      <c r="Q154" s="15"/>
      <c r="R154" s="15"/>
      <c r="S154" s="15"/>
      <c r="T154" s="15"/>
      <c r="U154" s="15"/>
      <c r="V154" s="15"/>
      <c r="W154" s="15"/>
      <c r="X154" s="15"/>
      <c r="Y154" s="15"/>
      <c r="Z154" s="15" t="s">
        <v>129</v>
      </c>
      <c r="AA154" s="15"/>
      <c r="AB154" s="15"/>
      <c r="AC154" s="15"/>
      <c r="AD154" s="15"/>
      <c r="AE154" s="15"/>
      <c r="AF154" s="15" t="s">
        <v>130</v>
      </c>
      <c r="AG154" s="15"/>
      <c r="AH154" s="15"/>
      <c r="AI154" s="15"/>
      <c r="AJ154" s="15"/>
      <c r="AK154" s="15"/>
      <c r="AL154" s="15" t="s">
        <v>116</v>
      </c>
      <c r="AM154" s="15"/>
      <c r="AN154" s="15"/>
      <c r="AO154" s="15"/>
      <c r="AP154" s="15"/>
      <c r="AQ154" s="15"/>
    </row>
    <row r="155">
      <c r="B155" s="51"/>
      <c r="C155" s="51"/>
      <c r="D155" s="51"/>
      <c r="E155" s="51"/>
      <c r="F155" s="51"/>
      <c r="G155" s="51"/>
      <c r="H155" s="51"/>
      <c r="I155" s="51"/>
      <c r="J155" s="51"/>
      <c r="L155" s="2"/>
      <c r="N155" s="15" t="s">
        <v>27</v>
      </c>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row>
    <row r="156">
      <c r="B156" s="51"/>
      <c r="C156" s="51"/>
      <c r="D156" s="51"/>
      <c r="E156" s="51"/>
      <c r="F156" s="51"/>
      <c r="G156" s="51"/>
      <c r="H156" s="51"/>
      <c r="I156" s="51"/>
      <c r="J156" s="51"/>
      <c r="L156" s="2"/>
      <c r="N156" s="15" t="s">
        <v>32</v>
      </c>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row>
    <row r="157">
      <c r="B157" s="51"/>
      <c r="C157" s="51"/>
      <c r="D157" s="51"/>
      <c r="E157" s="51"/>
      <c r="F157" s="51"/>
      <c r="G157" s="51"/>
      <c r="H157" s="51"/>
      <c r="I157" s="51"/>
      <c r="J157" s="51"/>
      <c r="L157" s="2"/>
      <c r="N157" s="15" t="s">
        <v>43</v>
      </c>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row>
    <row r="158">
      <c r="B158" s="51"/>
      <c r="C158" s="51"/>
      <c r="D158" s="51"/>
      <c r="E158" s="51"/>
      <c r="F158" s="51"/>
      <c r="G158" s="51"/>
      <c r="H158" s="51"/>
      <c r="I158" s="51"/>
      <c r="J158" s="51"/>
      <c r="L158" s="2"/>
      <c r="N158" s="15" t="s">
        <v>68</v>
      </c>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row>
    <row r="159">
      <c r="B159" s="51"/>
      <c r="C159" s="51"/>
      <c r="D159" s="51"/>
      <c r="E159" s="51"/>
      <c r="F159" s="51"/>
      <c r="G159" s="51"/>
      <c r="H159" s="51"/>
      <c r="I159" s="51"/>
      <c r="J159" s="51"/>
      <c r="L159" s="2"/>
      <c r="N159" s="15" t="s">
        <v>84</v>
      </c>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row>
    <row r="160">
      <c r="B160" s="51"/>
      <c r="C160" s="51"/>
      <c r="D160" s="51"/>
      <c r="E160" s="51"/>
      <c r="F160" s="51"/>
      <c r="G160" s="51"/>
      <c r="H160" s="51"/>
      <c r="I160" s="51"/>
      <c r="J160" s="51"/>
      <c r="L160" s="2"/>
      <c r="N160" s="15" t="s">
        <v>90</v>
      </c>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row>
    <row r="161">
      <c r="B161" s="51"/>
      <c r="C161" s="51"/>
      <c r="D161" s="51"/>
      <c r="E161" s="51"/>
      <c r="F161" s="51"/>
      <c r="G161" s="51"/>
      <c r="H161" s="51"/>
      <c r="I161" s="51"/>
      <c r="J161" s="51"/>
      <c r="L161" s="2"/>
      <c r="N161" s="15" t="s">
        <v>95</v>
      </c>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row>
    <row r="162">
      <c r="B162" s="51"/>
      <c r="C162" s="51"/>
      <c r="D162" s="51"/>
      <c r="E162" s="51"/>
      <c r="F162" s="51"/>
      <c r="G162" s="51"/>
      <c r="H162" s="51"/>
      <c r="I162" s="51"/>
      <c r="J162" s="51"/>
      <c r="L162" s="2"/>
      <c r="N162" s="15" t="s">
        <v>98</v>
      </c>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row>
    <row r="163">
      <c r="B163" s="51"/>
      <c r="C163" s="51"/>
      <c r="D163" s="51"/>
      <c r="E163" s="51"/>
      <c r="F163" s="51"/>
      <c r="G163" s="51"/>
      <c r="H163" s="51"/>
      <c r="I163" s="51"/>
      <c r="J163" s="51"/>
      <c r="L163" s="2"/>
      <c r="N163" s="15" t="s">
        <v>102</v>
      </c>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row>
    <row r="164">
      <c r="B164" s="51"/>
      <c r="C164" s="51"/>
      <c r="D164" s="51"/>
      <c r="E164" s="51"/>
      <c r="F164" s="51"/>
      <c r="G164" s="51"/>
      <c r="H164" s="51"/>
      <c r="I164" s="51"/>
      <c r="J164" s="51"/>
      <c r="L164" s="2"/>
      <c r="N164" s="15" t="s">
        <v>107</v>
      </c>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row>
    <row r="165">
      <c r="B165" s="51"/>
      <c r="C165" s="51"/>
      <c r="D165" s="51"/>
      <c r="E165" s="51"/>
      <c r="F165" s="51"/>
      <c r="G165" s="51"/>
      <c r="H165" s="51"/>
      <c r="I165" s="51"/>
      <c r="J165" s="51"/>
      <c r="L165" s="2"/>
      <c r="P165" s="15" t="str">
        <f>'Job Sheet'!N19</f>
        <v>Abstract Artists</v>
      </c>
      <c r="Q165" s="15"/>
      <c r="R165" s="15"/>
      <c r="S165" s="15"/>
      <c r="T165" s="15"/>
      <c r="U165" s="15"/>
      <c r="V165" s="15"/>
      <c r="W165" s="15"/>
      <c r="X165" s="15"/>
      <c r="Y165" s="15"/>
      <c r="Z165" s="15" t="s">
        <v>135</v>
      </c>
      <c r="AA165" s="15"/>
      <c r="AB165" s="15"/>
      <c r="AC165" s="15"/>
      <c r="AD165" s="15"/>
      <c r="AE165" s="15"/>
      <c r="AF165" s="15" t="s">
        <v>136</v>
      </c>
      <c r="AG165" s="15"/>
      <c r="AH165" s="15"/>
      <c r="AI165" s="15"/>
      <c r="AJ165" s="15"/>
      <c r="AK165" s="15"/>
      <c r="AL165" s="15" t="s">
        <v>116</v>
      </c>
      <c r="AM165" s="15"/>
      <c r="AN165" s="15"/>
      <c r="AO165" s="15"/>
      <c r="AP165" s="15"/>
      <c r="AQ165" s="15"/>
    </row>
    <row r="166">
      <c r="B166" s="51"/>
      <c r="C166" s="51"/>
      <c r="D166" s="51"/>
      <c r="E166" s="51"/>
      <c r="F166" s="51"/>
      <c r="G166" s="51"/>
      <c r="H166" s="51"/>
      <c r="I166" s="51"/>
      <c r="J166" s="51"/>
      <c r="L166" s="2"/>
      <c r="N166" s="15" t="s">
        <v>27</v>
      </c>
      <c r="P166" s="15"/>
      <c r="Q166" s="15"/>
      <c r="R166" s="15"/>
      <c r="S166" s="15"/>
      <c r="T166" s="15"/>
      <c r="U166" s="15"/>
      <c r="V166" s="15"/>
      <c r="W166" s="15"/>
      <c r="X166" s="15"/>
      <c r="Y166" s="15"/>
      <c r="Z166" s="15"/>
      <c r="AA166" s="15"/>
      <c r="AB166" s="15"/>
      <c r="AC166" s="15"/>
      <c r="AD166" s="15"/>
      <c r="AE166" s="15"/>
      <c r="AG166" s="15"/>
      <c r="AH166" s="15"/>
      <c r="AI166" s="15"/>
      <c r="AJ166" s="15"/>
      <c r="AK166" s="15"/>
      <c r="AM166" s="15"/>
      <c r="AN166" s="15"/>
      <c r="AO166" s="15"/>
      <c r="AP166" s="15"/>
      <c r="AQ166" s="15"/>
    </row>
    <row r="167">
      <c r="B167" s="51"/>
      <c r="C167" s="51"/>
      <c r="D167" s="51"/>
      <c r="E167" s="51"/>
      <c r="F167" s="51"/>
      <c r="G167" s="51"/>
      <c r="H167" s="51"/>
      <c r="I167" s="51"/>
      <c r="J167" s="51"/>
      <c r="L167" s="2"/>
      <c r="N167" s="15" t="s">
        <v>32</v>
      </c>
      <c r="P167" s="15"/>
      <c r="Q167" s="15"/>
      <c r="R167" s="15"/>
      <c r="S167" s="15"/>
      <c r="T167" s="15"/>
      <c r="U167" s="15"/>
      <c r="V167" s="15"/>
      <c r="W167" s="15"/>
      <c r="X167" s="15"/>
      <c r="Y167" s="15"/>
      <c r="Z167" s="15"/>
      <c r="AA167" s="15"/>
      <c r="AB167" s="15"/>
      <c r="AC167" s="15"/>
      <c r="AD167" s="15"/>
      <c r="AE167" s="15"/>
      <c r="AG167" s="15"/>
      <c r="AH167" s="15"/>
      <c r="AI167" s="15"/>
      <c r="AJ167" s="15"/>
      <c r="AK167" s="15"/>
      <c r="AM167" s="15"/>
      <c r="AN167" s="15"/>
      <c r="AO167" s="15"/>
      <c r="AP167" s="15"/>
      <c r="AQ167" s="15"/>
    </row>
    <row r="168">
      <c r="B168" s="51"/>
      <c r="C168" s="51"/>
      <c r="D168" s="51"/>
      <c r="E168" s="51"/>
      <c r="F168" s="51"/>
      <c r="G168" s="51"/>
      <c r="H168" s="51"/>
      <c r="I168" s="51"/>
      <c r="J168" s="51"/>
      <c r="L168" s="2"/>
      <c r="N168" s="15" t="s">
        <v>43</v>
      </c>
      <c r="P168" s="15"/>
      <c r="Q168" s="15"/>
      <c r="R168" s="15"/>
      <c r="S168" s="15"/>
      <c r="T168" s="15"/>
      <c r="U168" s="15"/>
      <c r="V168" s="15"/>
      <c r="W168" s="15"/>
      <c r="X168" s="15"/>
      <c r="Y168" s="15"/>
      <c r="Z168" s="15"/>
      <c r="AA168" s="15"/>
      <c r="AB168" s="15"/>
      <c r="AC168" s="15"/>
      <c r="AD168" s="15"/>
      <c r="AE168" s="15"/>
      <c r="AG168" s="15"/>
      <c r="AH168" s="15"/>
      <c r="AI168" s="15"/>
      <c r="AJ168" s="15"/>
      <c r="AK168" s="15"/>
      <c r="AM168" s="15"/>
      <c r="AN168" s="15"/>
      <c r="AO168" s="15"/>
      <c r="AP168" s="15"/>
      <c r="AQ168" s="15"/>
    </row>
    <row r="169">
      <c r="B169" s="51"/>
      <c r="C169" s="51"/>
      <c r="D169" s="51"/>
      <c r="E169" s="51"/>
      <c r="F169" s="51"/>
      <c r="G169" s="51"/>
      <c r="H169" s="51"/>
      <c r="I169" s="51"/>
      <c r="J169" s="51"/>
      <c r="L169" s="2"/>
      <c r="N169" s="15" t="s">
        <v>68</v>
      </c>
      <c r="P169" s="15"/>
      <c r="Q169" s="15"/>
      <c r="R169" s="15"/>
      <c r="S169" s="15"/>
      <c r="T169" s="15"/>
      <c r="U169" s="15"/>
      <c r="V169" s="15"/>
      <c r="W169" s="15"/>
      <c r="X169" s="15"/>
      <c r="Y169" s="15"/>
      <c r="Z169" s="15"/>
      <c r="AA169" s="15"/>
      <c r="AB169" s="15"/>
      <c r="AC169" s="15"/>
      <c r="AD169" s="15"/>
      <c r="AE169" s="15"/>
      <c r="AG169" s="15"/>
      <c r="AH169" s="15"/>
      <c r="AI169" s="15"/>
      <c r="AJ169" s="15"/>
      <c r="AK169" s="15"/>
      <c r="AM169" s="15"/>
      <c r="AN169" s="15"/>
      <c r="AO169" s="15"/>
      <c r="AP169" s="15"/>
      <c r="AQ169" s="15"/>
    </row>
    <row r="170">
      <c r="B170" s="51"/>
      <c r="C170" s="51"/>
      <c r="D170" s="51"/>
      <c r="E170" s="51"/>
      <c r="F170" s="51"/>
      <c r="G170" s="51"/>
      <c r="H170" s="51"/>
      <c r="I170" s="51"/>
      <c r="J170" s="51"/>
      <c r="L170" s="2"/>
      <c r="N170" s="15" t="s">
        <v>84</v>
      </c>
      <c r="P170" s="15"/>
      <c r="Q170" s="15"/>
      <c r="R170" s="15"/>
      <c r="S170" s="15"/>
      <c r="T170" s="15"/>
      <c r="U170" s="15"/>
      <c r="V170" s="15"/>
      <c r="W170" s="15"/>
      <c r="X170" s="15"/>
      <c r="Y170" s="15"/>
      <c r="Z170" s="15"/>
      <c r="AA170" s="15"/>
      <c r="AB170" s="15"/>
      <c r="AC170" s="15"/>
      <c r="AD170" s="15"/>
      <c r="AE170" s="15"/>
      <c r="AG170" s="15"/>
      <c r="AH170" s="15"/>
      <c r="AI170" s="15"/>
      <c r="AJ170" s="15"/>
      <c r="AK170" s="15"/>
      <c r="AM170" s="15"/>
      <c r="AN170" s="15"/>
      <c r="AO170" s="15"/>
      <c r="AP170" s="15"/>
      <c r="AQ170" s="15"/>
    </row>
    <row r="171">
      <c r="B171" s="51"/>
      <c r="C171" s="51"/>
      <c r="D171" s="51"/>
      <c r="E171" s="51"/>
      <c r="F171" s="51"/>
      <c r="G171" s="51"/>
      <c r="H171" s="51"/>
      <c r="I171" s="51"/>
      <c r="J171" s="51"/>
      <c r="L171" s="2"/>
      <c r="N171" s="15" t="s">
        <v>90</v>
      </c>
      <c r="P171" s="15"/>
      <c r="Q171" s="15"/>
      <c r="R171" s="15"/>
      <c r="S171" s="15"/>
      <c r="T171" s="15"/>
      <c r="U171" s="15"/>
      <c r="V171" s="15"/>
      <c r="W171" s="15"/>
      <c r="X171" s="15"/>
      <c r="Y171" s="15"/>
      <c r="Z171" s="15"/>
      <c r="AA171" s="15"/>
      <c r="AB171" s="15"/>
      <c r="AC171" s="15"/>
      <c r="AD171" s="15"/>
      <c r="AE171" s="15"/>
      <c r="AG171" s="15"/>
      <c r="AH171" s="15"/>
      <c r="AI171" s="15"/>
      <c r="AJ171" s="15"/>
      <c r="AK171" s="15"/>
      <c r="AM171" s="15"/>
      <c r="AN171" s="15"/>
      <c r="AO171" s="15"/>
      <c r="AP171" s="15"/>
      <c r="AQ171" s="15"/>
    </row>
    <row r="172">
      <c r="B172" s="51"/>
      <c r="C172" s="51"/>
      <c r="D172" s="51"/>
      <c r="E172" s="51"/>
      <c r="F172" s="51"/>
      <c r="G172" s="51"/>
      <c r="H172" s="51"/>
      <c r="I172" s="51"/>
      <c r="J172" s="51"/>
      <c r="L172" s="2"/>
      <c r="N172" s="15" t="s">
        <v>95</v>
      </c>
      <c r="P172" s="15"/>
      <c r="Q172" s="15"/>
      <c r="R172" s="15"/>
      <c r="S172" s="15"/>
      <c r="T172" s="15"/>
      <c r="U172" s="15"/>
      <c r="V172" s="15"/>
      <c r="W172" s="15"/>
      <c r="X172" s="15"/>
      <c r="Y172" s="15"/>
      <c r="Z172" s="15"/>
      <c r="AA172" s="15"/>
      <c r="AB172" s="15"/>
      <c r="AC172" s="15"/>
      <c r="AD172" s="15"/>
      <c r="AE172" s="15"/>
      <c r="AG172" s="15"/>
      <c r="AH172" s="15"/>
      <c r="AI172" s="15"/>
      <c r="AJ172" s="15"/>
      <c r="AK172" s="15"/>
      <c r="AM172" s="15"/>
      <c r="AN172" s="15"/>
      <c r="AO172" s="15"/>
      <c r="AP172" s="15"/>
      <c r="AQ172" s="15"/>
    </row>
    <row r="173">
      <c r="B173" s="51"/>
      <c r="C173" s="51"/>
      <c r="D173" s="51"/>
      <c r="E173" s="51"/>
      <c r="F173" s="51"/>
      <c r="G173" s="51"/>
      <c r="H173" s="51"/>
      <c r="I173" s="51"/>
      <c r="J173" s="51"/>
      <c r="L173" s="2"/>
      <c r="N173" s="15" t="s">
        <v>98</v>
      </c>
      <c r="P173" s="15"/>
      <c r="Q173" s="15"/>
      <c r="R173" s="15"/>
      <c r="S173" s="15"/>
      <c r="T173" s="15"/>
      <c r="U173" s="15"/>
      <c r="V173" s="15"/>
      <c r="W173" s="15"/>
      <c r="X173" s="15"/>
      <c r="Y173" s="15"/>
      <c r="Z173" s="15"/>
      <c r="AA173" s="15"/>
      <c r="AB173" s="15"/>
      <c r="AC173" s="15"/>
      <c r="AD173" s="15"/>
      <c r="AE173" s="15"/>
      <c r="AG173" s="15"/>
      <c r="AH173" s="15"/>
      <c r="AI173" s="15"/>
      <c r="AJ173" s="15"/>
      <c r="AK173" s="15"/>
      <c r="AM173" s="15"/>
      <c r="AN173" s="15"/>
      <c r="AO173" s="15"/>
      <c r="AP173" s="15"/>
      <c r="AQ173" s="15"/>
    </row>
    <row r="174">
      <c r="B174" s="51"/>
      <c r="C174" s="51"/>
      <c r="D174" s="51"/>
      <c r="E174" s="51"/>
      <c r="F174" s="51"/>
      <c r="G174" s="51"/>
      <c r="H174" s="51"/>
      <c r="I174" s="51"/>
      <c r="J174" s="51"/>
      <c r="L174" s="2"/>
      <c r="N174" s="15" t="s">
        <v>102</v>
      </c>
      <c r="P174" s="15"/>
      <c r="Q174" s="15"/>
      <c r="R174" s="15"/>
      <c r="S174" s="15"/>
      <c r="T174" s="15"/>
      <c r="U174" s="15"/>
      <c r="V174" s="15"/>
      <c r="W174" s="15"/>
      <c r="X174" s="15"/>
      <c r="Y174" s="15"/>
      <c r="Z174" s="15"/>
      <c r="AA174" s="15"/>
      <c r="AB174" s="15"/>
      <c r="AC174" s="15"/>
      <c r="AD174" s="15"/>
      <c r="AE174" s="15"/>
      <c r="AG174" s="15"/>
      <c r="AH174" s="15"/>
      <c r="AI174" s="15"/>
      <c r="AJ174" s="15"/>
      <c r="AK174" s="15"/>
      <c r="AM174" s="15"/>
      <c r="AN174" s="15"/>
      <c r="AO174" s="15"/>
      <c r="AP174" s="15"/>
      <c r="AQ174" s="15"/>
    </row>
    <row r="175">
      <c r="B175" s="51"/>
      <c r="C175" s="51"/>
      <c r="D175" s="51"/>
      <c r="E175" s="51"/>
      <c r="F175" s="51"/>
      <c r="G175" s="51"/>
      <c r="H175" s="51"/>
      <c r="I175" s="51"/>
      <c r="J175" s="51"/>
      <c r="L175" s="2"/>
      <c r="N175" s="15" t="s">
        <v>107</v>
      </c>
      <c r="P175" s="15"/>
      <c r="Q175" s="15"/>
      <c r="R175" s="15"/>
      <c r="S175" s="15"/>
      <c r="T175" s="15"/>
      <c r="U175" s="15"/>
      <c r="V175" s="15"/>
      <c r="W175" s="15"/>
      <c r="X175" s="15"/>
      <c r="Y175" s="15"/>
      <c r="Z175" s="15"/>
      <c r="AA175" s="15"/>
      <c r="AB175" s="15"/>
      <c r="AC175" s="15"/>
      <c r="AD175" s="15"/>
      <c r="AE175" s="15"/>
      <c r="AG175" s="15"/>
      <c r="AH175" s="15"/>
      <c r="AI175" s="15"/>
      <c r="AJ175" s="15"/>
      <c r="AK175" s="15"/>
      <c r="AM175" s="15"/>
      <c r="AN175" s="15"/>
      <c r="AO175" s="15"/>
      <c r="AP175" s="15"/>
      <c r="AQ175" s="15"/>
    </row>
    <row r="176">
      <c r="B176" s="51"/>
      <c r="C176" s="51"/>
      <c r="D176" s="51"/>
      <c r="E176" s="51"/>
      <c r="F176" s="51"/>
      <c r="G176" s="51"/>
      <c r="H176" s="51"/>
      <c r="I176" s="51"/>
      <c r="J176" s="51"/>
      <c r="L176" s="2"/>
      <c r="P176" s="15" t="str">
        <f>'Job Sheet'!N20</f>
        <v>Landscape Artists</v>
      </c>
      <c r="Q176" s="15"/>
      <c r="R176" s="15"/>
      <c r="S176" s="15"/>
      <c r="T176" s="15"/>
      <c r="U176" s="15"/>
      <c r="V176" s="15"/>
      <c r="W176" s="15"/>
      <c r="X176" s="15"/>
      <c r="Y176" s="15"/>
      <c r="Z176" s="15" t="s">
        <v>139</v>
      </c>
      <c r="AA176" s="15"/>
      <c r="AB176" s="15"/>
      <c r="AC176" s="15"/>
      <c r="AD176" s="15"/>
      <c r="AE176" s="15"/>
      <c r="AG176" s="15"/>
      <c r="AH176" s="15"/>
      <c r="AI176" s="15"/>
      <c r="AJ176" s="15"/>
      <c r="AK176" s="15"/>
      <c r="AM176" s="15"/>
      <c r="AN176" s="15"/>
      <c r="AO176" s="15"/>
      <c r="AP176" s="15"/>
      <c r="AQ176" s="15"/>
    </row>
    <row r="177">
      <c r="B177" s="51"/>
      <c r="C177" s="51"/>
      <c r="D177" s="51"/>
      <c r="E177" s="51"/>
      <c r="F177" s="51"/>
      <c r="G177" s="51"/>
      <c r="H177" s="51"/>
      <c r="I177" s="51"/>
      <c r="J177" s="51"/>
      <c r="L177" s="2"/>
      <c r="N177" s="15" t="s">
        <v>27</v>
      </c>
      <c r="P177" s="15"/>
      <c r="Q177" s="15"/>
      <c r="R177" s="15"/>
      <c r="S177" s="15"/>
      <c r="T177" s="15"/>
      <c r="U177" s="15"/>
      <c r="V177" s="15"/>
      <c r="W177" s="15"/>
      <c r="X177" s="15"/>
      <c r="Y177" s="15"/>
      <c r="Z177" s="15"/>
      <c r="AA177" s="15"/>
      <c r="AB177" s="15"/>
      <c r="AC177" s="15"/>
      <c r="AD177" s="15"/>
      <c r="AE177" s="15"/>
      <c r="AG177" s="15"/>
      <c r="AH177" s="15"/>
      <c r="AI177" s="15"/>
      <c r="AJ177" s="15"/>
      <c r="AK177" s="15"/>
      <c r="AM177" s="15"/>
      <c r="AN177" s="15"/>
      <c r="AO177" s="15"/>
      <c r="AP177" s="15"/>
      <c r="AQ177" s="15"/>
    </row>
    <row r="178">
      <c r="B178" s="51"/>
      <c r="C178" s="51"/>
      <c r="D178" s="51"/>
      <c r="E178" s="51"/>
      <c r="F178" s="51"/>
      <c r="G178" s="51"/>
      <c r="H178" s="51"/>
      <c r="I178" s="51"/>
      <c r="J178" s="51"/>
      <c r="L178" s="2"/>
      <c r="N178" s="15" t="s">
        <v>32</v>
      </c>
      <c r="P178" s="15"/>
      <c r="Q178" s="15"/>
      <c r="R178" s="15"/>
      <c r="S178" s="15"/>
      <c r="T178" s="15"/>
      <c r="U178" s="15"/>
      <c r="V178" s="15"/>
      <c r="W178" s="15"/>
      <c r="X178" s="15"/>
      <c r="Y178" s="15"/>
      <c r="Z178" s="15"/>
      <c r="AA178" s="15"/>
      <c r="AB178" s="15"/>
      <c r="AC178" s="15"/>
      <c r="AD178" s="15"/>
      <c r="AE178" s="15"/>
      <c r="AG178" s="15"/>
      <c r="AH178" s="15"/>
      <c r="AI178" s="15"/>
      <c r="AJ178" s="15"/>
      <c r="AK178" s="15"/>
      <c r="AM178" s="15"/>
      <c r="AN178" s="15"/>
      <c r="AO178" s="15"/>
      <c r="AP178" s="15"/>
      <c r="AQ178" s="15"/>
    </row>
    <row r="179">
      <c r="B179" s="51"/>
      <c r="C179" s="51"/>
      <c r="D179" s="51"/>
      <c r="E179" s="51"/>
      <c r="F179" s="51"/>
      <c r="G179" s="51"/>
      <c r="H179" s="51"/>
      <c r="I179" s="51"/>
      <c r="J179" s="51"/>
      <c r="L179" s="2"/>
      <c r="N179" s="15" t="s">
        <v>43</v>
      </c>
      <c r="P179" s="15"/>
      <c r="Q179" s="15"/>
      <c r="R179" s="15"/>
      <c r="S179" s="15"/>
      <c r="T179" s="15"/>
      <c r="U179" s="15"/>
      <c r="V179" s="15"/>
      <c r="W179" s="15"/>
      <c r="X179" s="15"/>
      <c r="Y179" s="15"/>
      <c r="Z179" s="15"/>
      <c r="AA179" s="15"/>
      <c r="AB179" s="15"/>
      <c r="AC179" s="15"/>
      <c r="AD179" s="15"/>
      <c r="AE179" s="15"/>
      <c r="AG179" s="15"/>
      <c r="AH179" s="15"/>
      <c r="AI179" s="15"/>
      <c r="AJ179" s="15"/>
      <c r="AK179" s="15"/>
      <c r="AM179" s="15"/>
      <c r="AN179" s="15"/>
      <c r="AO179" s="15"/>
      <c r="AP179" s="15"/>
      <c r="AQ179" s="15"/>
    </row>
    <row r="180">
      <c r="B180" s="51"/>
      <c r="C180" s="51"/>
      <c r="D180" s="51"/>
      <c r="E180" s="51"/>
      <c r="F180" s="51"/>
      <c r="G180" s="51"/>
      <c r="H180" s="51"/>
      <c r="I180" s="51"/>
      <c r="J180" s="51"/>
      <c r="L180" s="2"/>
      <c r="N180" s="15" t="s">
        <v>68</v>
      </c>
      <c r="P180" s="15"/>
      <c r="Q180" s="15"/>
      <c r="R180" s="15"/>
      <c r="S180" s="15"/>
      <c r="T180" s="15"/>
      <c r="U180" s="15"/>
      <c r="V180" s="15"/>
      <c r="W180" s="15"/>
      <c r="X180" s="15"/>
      <c r="Y180" s="15"/>
      <c r="Z180" s="15"/>
      <c r="AA180" s="15"/>
      <c r="AB180" s="15"/>
      <c r="AC180" s="15"/>
      <c r="AD180" s="15"/>
      <c r="AE180" s="15"/>
      <c r="AG180" s="15"/>
      <c r="AH180" s="15"/>
      <c r="AI180" s="15"/>
      <c r="AJ180" s="15"/>
      <c r="AK180" s="15"/>
      <c r="AM180" s="15"/>
      <c r="AN180" s="15"/>
      <c r="AO180" s="15"/>
      <c r="AP180" s="15"/>
      <c r="AQ180" s="15"/>
    </row>
    <row r="181">
      <c r="B181" s="51"/>
      <c r="C181" s="51"/>
      <c r="D181" s="51"/>
      <c r="E181" s="51"/>
      <c r="F181" s="51"/>
      <c r="G181" s="51"/>
      <c r="H181" s="51"/>
      <c r="I181" s="51"/>
      <c r="J181" s="51"/>
      <c r="L181" s="2"/>
      <c r="N181" s="15" t="s">
        <v>84</v>
      </c>
      <c r="P181" s="15"/>
      <c r="Q181" s="15"/>
      <c r="R181" s="15"/>
      <c r="S181" s="15"/>
      <c r="T181" s="15"/>
      <c r="U181" s="15"/>
      <c r="V181" s="15"/>
      <c r="W181" s="15"/>
      <c r="X181" s="15"/>
      <c r="Y181" s="15"/>
      <c r="Z181" s="15"/>
      <c r="AA181" s="15"/>
      <c r="AB181" s="15"/>
      <c r="AC181" s="15"/>
      <c r="AD181" s="15"/>
      <c r="AE181" s="15"/>
      <c r="AG181" s="15"/>
      <c r="AH181" s="15"/>
      <c r="AI181" s="15"/>
      <c r="AJ181" s="15"/>
      <c r="AK181" s="15"/>
      <c r="AM181" s="15"/>
      <c r="AN181" s="15"/>
      <c r="AO181" s="15"/>
      <c r="AP181" s="15"/>
      <c r="AQ181" s="15"/>
    </row>
    <row r="182">
      <c r="B182" s="51"/>
      <c r="C182" s="51"/>
      <c r="D182" s="51"/>
      <c r="E182" s="51"/>
      <c r="F182" s="51"/>
      <c r="G182" s="51"/>
      <c r="H182" s="51"/>
      <c r="I182" s="51"/>
      <c r="J182" s="51"/>
      <c r="L182" s="2"/>
      <c r="N182" s="15" t="s">
        <v>90</v>
      </c>
      <c r="P182" s="15"/>
      <c r="Q182" s="15"/>
      <c r="R182" s="15"/>
      <c r="S182" s="15"/>
      <c r="T182" s="15"/>
      <c r="U182" s="15"/>
      <c r="V182" s="15"/>
      <c r="W182" s="15"/>
      <c r="X182" s="15"/>
      <c r="Y182" s="15"/>
      <c r="Z182" s="15"/>
      <c r="AA182" s="15"/>
      <c r="AB182" s="15"/>
      <c r="AC182" s="15"/>
      <c r="AD182" s="15"/>
      <c r="AE182" s="15"/>
      <c r="AG182" s="15"/>
      <c r="AH182" s="15"/>
      <c r="AI182" s="15"/>
      <c r="AJ182" s="15"/>
      <c r="AK182" s="15"/>
      <c r="AM182" s="15"/>
      <c r="AN182" s="15"/>
      <c r="AO182" s="15"/>
      <c r="AP182" s="15"/>
      <c r="AQ182" s="15"/>
    </row>
    <row r="183">
      <c r="B183" s="51"/>
      <c r="C183" s="51"/>
      <c r="D183" s="51"/>
      <c r="E183" s="51"/>
      <c r="F183" s="51"/>
      <c r="G183" s="51"/>
      <c r="H183" s="51"/>
      <c r="I183" s="51"/>
      <c r="J183" s="51"/>
      <c r="L183" s="2"/>
      <c r="N183" s="15" t="s">
        <v>95</v>
      </c>
      <c r="P183" s="15"/>
      <c r="Q183" s="15"/>
      <c r="R183" s="15"/>
      <c r="S183" s="15"/>
      <c r="T183" s="15"/>
      <c r="U183" s="15"/>
      <c r="V183" s="15"/>
      <c r="W183" s="15"/>
      <c r="X183" s="15"/>
      <c r="Y183" s="15"/>
      <c r="Z183" s="15"/>
      <c r="AA183" s="15"/>
      <c r="AB183" s="15"/>
      <c r="AC183" s="15"/>
      <c r="AD183" s="15"/>
      <c r="AE183" s="15"/>
      <c r="AG183" s="15"/>
      <c r="AH183" s="15"/>
      <c r="AI183" s="15"/>
      <c r="AJ183" s="15"/>
      <c r="AK183" s="15"/>
      <c r="AM183" s="15"/>
      <c r="AN183" s="15"/>
      <c r="AO183" s="15"/>
      <c r="AP183" s="15"/>
      <c r="AQ183" s="15"/>
    </row>
    <row r="184">
      <c r="B184" s="51"/>
      <c r="C184" s="51"/>
      <c r="D184" s="51"/>
      <c r="E184" s="51"/>
      <c r="F184" s="51"/>
      <c r="G184" s="51"/>
      <c r="H184" s="51"/>
      <c r="I184" s="51"/>
      <c r="J184" s="51"/>
      <c r="L184" s="2"/>
      <c r="N184" s="15" t="s">
        <v>98</v>
      </c>
      <c r="P184" s="15"/>
      <c r="Q184" s="15"/>
      <c r="R184" s="15"/>
      <c r="S184" s="15"/>
      <c r="T184" s="15"/>
      <c r="U184" s="15"/>
      <c r="V184" s="15"/>
      <c r="W184" s="15"/>
      <c r="X184" s="15"/>
      <c r="Y184" s="15"/>
      <c r="Z184" s="15"/>
      <c r="AA184" s="15"/>
      <c r="AB184" s="15"/>
      <c r="AC184" s="15"/>
      <c r="AD184" s="15"/>
      <c r="AE184" s="15"/>
      <c r="AG184" s="15"/>
      <c r="AH184" s="15"/>
      <c r="AI184" s="15"/>
      <c r="AJ184" s="15"/>
      <c r="AK184" s="15"/>
      <c r="AM184" s="15"/>
      <c r="AN184" s="15"/>
      <c r="AO184" s="15"/>
      <c r="AP184" s="15"/>
      <c r="AQ184" s="15"/>
    </row>
    <row r="185">
      <c r="B185" s="51"/>
      <c r="C185" s="51"/>
      <c r="D185" s="51"/>
      <c r="E185" s="51"/>
      <c r="F185" s="51"/>
      <c r="G185" s="51"/>
      <c r="H185" s="51"/>
      <c r="I185" s="51"/>
      <c r="J185" s="51"/>
      <c r="L185" s="2"/>
      <c r="N185" s="15" t="s">
        <v>102</v>
      </c>
      <c r="P185" s="15"/>
      <c r="Q185" s="15"/>
      <c r="R185" s="15"/>
      <c r="S185" s="15"/>
      <c r="T185" s="15"/>
      <c r="U185" s="15"/>
      <c r="V185" s="15"/>
      <c r="W185" s="15"/>
      <c r="X185" s="15"/>
      <c r="Y185" s="15"/>
      <c r="Z185" s="15"/>
      <c r="AA185" s="15"/>
      <c r="AB185" s="15"/>
      <c r="AC185" s="15"/>
      <c r="AD185" s="15"/>
      <c r="AE185" s="15"/>
      <c r="AG185" s="15"/>
      <c r="AH185" s="15"/>
      <c r="AI185" s="15"/>
      <c r="AJ185" s="15"/>
      <c r="AK185" s="15"/>
      <c r="AM185" s="15"/>
      <c r="AN185" s="15"/>
      <c r="AO185" s="15"/>
      <c r="AP185" s="15"/>
      <c r="AQ185" s="15"/>
    </row>
    <row r="186">
      <c r="B186" s="51"/>
      <c r="C186" s="51"/>
      <c r="D186" s="51"/>
      <c r="E186" s="51"/>
      <c r="F186" s="51"/>
      <c r="G186" s="51"/>
      <c r="H186" s="51"/>
      <c r="I186" s="51"/>
      <c r="J186" s="51"/>
      <c r="L186" s="2"/>
      <c r="N186" s="15" t="s">
        <v>107</v>
      </c>
      <c r="P186" s="15"/>
      <c r="Q186" s="15"/>
      <c r="R186" s="15"/>
      <c r="S186" s="15"/>
      <c r="T186" s="15"/>
      <c r="U186" s="15"/>
      <c r="V186" s="15"/>
      <c r="W186" s="15"/>
      <c r="X186" s="15"/>
      <c r="Y186" s="15"/>
      <c r="Z186" s="15"/>
      <c r="AA186" s="15"/>
      <c r="AB186" s="15"/>
      <c r="AC186" s="15"/>
      <c r="AD186" s="15"/>
      <c r="AE186" s="15"/>
      <c r="AG186" s="15"/>
      <c r="AH186" s="15"/>
      <c r="AI186" s="15"/>
      <c r="AJ186" s="15"/>
      <c r="AK186" s="15"/>
      <c r="AM186" s="15"/>
      <c r="AN186" s="15"/>
      <c r="AO186" s="15"/>
      <c r="AP186" s="15"/>
      <c r="AQ186" s="15"/>
    </row>
    <row r="187">
      <c r="B187" s="51"/>
      <c r="C187" s="51"/>
      <c r="D187" s="51"/>
      <c r="E187" s="51"/>
      <c r="F187" s="51"/>
      <c r="G187" s="51"/>
      <c r="H187" s="51"/>
      <c r="I187" s="51"/>
      <c r="J187" s="51"/>
      <c r="L187" s="2"/>
      <c r="P187" s="15" t="str">
        <f>'Job Sheet'!N21</f>
        <v>Drawing and Illustrator</v>
      </c>
      <c r="Q187" s="15"/>
      <c r="R187" s="15"/>
      <c r="S187" s="15"/>
      <c r="T187" s="15"/>
      <c r="U187" s="15"/>
      <c r="V187" s="15"/>
      <c r="W187" s="15"/>
      <c r="X187" s="15"/>
      <c r="Y187" s="15"/>
      <c r="Z187" s="15" t="s">
        <v>144</v>
      </c>
      <c r="AA187" s="15"/>
      <c r="AB187" s="15"/>
      <c r="AC187" s="15"/>
      <c r="AD187" s="15"/>
      <c r="AE187" s="15"/>
      <c r="AG187" s="15"/>
      <c r="AH187" s="15"/>
      <c r="AI187" s="15"/>
      <c r="AJ187" s="15"/>
      <c r="AK187" s="15"/>
      <c r="AM187" s="15"/>
      <c r="AN187" s="15"/>
      <c r="AO187" s="15"/>
      <c r="AP187" s="15"/>
      <c r="AQ187" s="15"/>
    </row>
    <row r="188">
      <c r="B188" s="51"/>
      <c r="C188" s="51"/>
      <c r="D188" s="51"/>
      <c r="E188" s="51"/>
      <c r="F188" s="51"/>
      <c r="G188" s="51"/>
      <c r="H188" s="51"/>
      <c r="I188" s="51"/>
      <c r="J188" s="51"/>
      <c r="L188" s="2"/>
      <c r="N188" s="15" t="s">
        <v>27</v>
      </c>
      <c r="P188" s="15"/>
      <c r="Q188" s="15"/>
      <c r="R188" s="15"/>
      <c r="S188" s="15"/>
      <c r="T188" s="15"/>
      <c r="U188" s="15"/>
      <c r="V188" s="15"/>
      <c r="W188" s="15"/>
      <c r="X188" s="15"/>
      <c r="Y188" s="15"/>
      <c r="Z188" s="15"/>
      <c r="AA188" s="15"/>
      <c r="AB188" s="15"/>
      <c r="AC188" s="15"/>
      <c r="AD188" s="15"/>
      <c r="AE188" s="15"/>
      <c r="AG188" s="15"/>
      <c r="AH188" s="15"/>
      <c r="AI188" s="15"/>
      <c r="AJ188" s="15"/>
      <c r="AK188" s="15"/>
      <c r="AM188" s="15"/>
      <c r="AN188" s="15"/>
      <c r="AO188" s="15"/>
      <c r="AP188" s="15"/>
      <c r="AQ188" s="15"/>
    </row>
    <row r="189">
      <c r="B189" s="51"/>
      <c r="C189" s="51"/>
      <c r="D189" s="51"/>
      <c r="E189" s="51"/>
      <c r="F189" s="51"/>
      <c r="G189" s="51"/>
      <c r="H189" s="51"/>
      <c r="I189" s="51"/>
      <c r="J189" s="51"/>
      <c r="L189" s="2"/>
      <c r="N189" s="15" t="s">
        <v>32</v>
      </c>
      <c r="P189" s="15"/>
      <c r="Q189" s="15"/>
      <c r="R189" s="15"/>
      <c r="S189" s="15"/>
      <c r="T189" s="15"/>
      <c r="U189" s="15"/>
      <c r="V189" s="15"/>
      <c r="W189" s="15"/>
      <c r="X189" s="15"/>
      <c r="Y189" s="15"/>
      <c r="Z189" s="15"/>
      <c r="AA189" s="15"/>
      <c r="AB189" s="15"/>
      <c r="AC189" s="15"/>
      <c r="AD189" s="15"/>
      <c r="AE189" s="15"/>
      <c r="AG189" s="15"/>
      <c r="AH189" s="15"/>
      <c r="AI189" s="15"/>
      <c r="AJ189" s="15"/>
      <c r="AK189" s="15"/>
      <c r="AM189" s="15"/>
      <c r="AN189" s="15"/>
      <c r="AO189" s="15"/>
      <c r="AP189" s="15"/>
      <c r="AQ189" s="15"/>
    </row>
    <row r="190">
      <c r="B190" s="51"/>
      <c r="C190" s="51"/>
      <c r="D190" s="51"/>
      <c r="E190" s="51"/>
      <c r="F190" s="51"/>
      <c r="G190" s="51"/>
      <c r="H190" s="51"/>
      <c r="I190" s="51"/>
      <c r="J190" s="51"/>
      <c r="L190" s="2"/>
      <c r="N190" s="15" t="s">
        <v>43</v>
      </c>
      <c r="P190" s="15"/>
      <c r="Q190" s="15"/>
      <c r="R190" s="15"/>
      <c r="S190" s="15"/>
      <c r="T190" s="15"/>
      <c r="U190" s="15"/>
      <c r="V190" s="15"/>
      <c r="W190" s="15"/>
      <c r="X190" s="15"/>
      <c r="Y190" s="15"/>
      <c r="Z190" s="15"/>
      <c r="AA190" s="15"/>
      <c r="AB190" s="15"/>
      <c r="AC190" s="15"/>
      <c r="AD190" s="15"/>
      <c r="AE190" s="15"/>
      <c r="AG190" s="15"/>
      <c r="AH190" s="15"/>
      <c r="AI190" s="15"/>
      <c r="AJ190" s="15"/>
      <c r="AK190" s="15"/>
      <c r="AM190" s="15"/>
      <c r="AN190" s="15"/>
      <c r="AO190" s="15"/>
      <c r="AP190" s="15"/>
      <c r="AQ190" s="15"/>
    </row>
    <row r="191">
      <c r="B191" s="51"/>
      <c r="C191" s="51"/>
      <c r="D191" s="51"/>
      <c r="E191" s="51"/>
      <c r="F191" s="51"/>
      <c r="G191" s="51"/>
      <c r="H191" s="51"/>
      <c r="I191" s="51"/>
      <c r="J191" s="51"/>
      <c r="L191" s="2"/>
      <c r="N191" s="15" t="s">
        <v>68</v>
      </c>
      <c r="P191" s="15"/>
      <c r="Q191" s="15"/>
      <c r="R191" s="15"/>
      <c r="S191" s="15"/>
      <c r="T191" s="15"/>
      <c r="U191" s="15"/>
      <c r="V191" s="15"/>
      <c r="W191" s="15"/>
      <c r="X191" s="15"/>
      <c r="Y191" s="15"/>
      <c r="Z191" s="15"/>
      <c r="AA191" s="15"/>
      <c r="AB191" s="15"/>
      <c r="AC191" s="15"/>
      <c r="AD191" s="15"/>
      <c r="AE191" s="15"/>
      <c r="AG191" s="15"/>
      <c r="AH191" s="15"/>
      <c r="AI191" s="15"/>
      <c r="AJ191" s="15"/>
      <c r="AK191" s="15"/>
      <c r="AM191" s="15"/>
      <c r="AN191" s="15"/>
      <c r="AO191" s="15"/>
      <c r="AP191" s="15"/>
      <c r="AQ191" s="15"/>
    </row>
    <row r="192">
      <c r="B192" s="51"/>
      <c r="C192" s="51"/>
      <c r="D192" s="51"/>
      <c r="E192" s="51"/>
      <c r="F192" s="51"/>
      <c r="G192" s="51"/>
      <c r="H192" s="51"/>
      <c r="I192" s="51"/>
      <c r="J192" s="51"/>
      <c r="L192" s="2"/>
      <c r="N192" s="15" t="s">
        <v>84</v>
      </c>
      <c r="P192" s="15"/>
      <c r="Q192" s="15"/>
      <c r="R192" s="15"/>
      <c r="S192" s="15"/>
      <c r="T192" s="15"/>
      <c r="U192" s="15"/>
      <c r="V192" s="15"/>
      <c r="W192" s="15"/>
      <c r="X192" s="15"/>
      <c r="Y192" s="15"/>
      <c r="Z192" s="15"/>
      <c r="AA192" s="15"/>
      <c r="AB192" s="15"/>
      <c r="AC192" s="15"/>
      <c r="AD192" s="15"/>
      <c r="AE192" s="15"/>
      <c r="AG192" s="15"/>
      <c r="AH192" s="15"/>
      <c r="AI192" s="15"/>
      <c r="AJ192" s="15"/>
      <c r="AK192" s="15"/>
      <c r="AM192" s="15"/>
      <c r="AN192" s="15"/>
      <c r="AO192" s="15"/>
      <c r="AP192" s="15"/>
      <c r="AQ192" s="15"/>
    </row>
    <row r="193">
      <c r="B193" s="51"/>
      <c r="C193" s="51"/>
      <c r="D193" s="51"/>
      <c r="E193" s="51"/>
      <c r="F193" s="51"/>
      <c r="G193" s="51"/>
      <c r="H193" s="51"/>
      <c r="I193" s="51"/>
      <c r="J193" s="51"/>
      <c r="L193" s="2"/>
      <c r="N193" s="15" t="s">
        <v>90</v>
      </c>
      <c r="P193" s="15"/>
      <c r="Q193" s="15"/>
      <c r="R193" s="15"/>
      <c r="S193" s="15"/>
      <c r="T193" s="15"/>
      <c r="U193" s="15"/>
      <c r="V193" s="15"/>
      <c r="W193" s="15"/>
      <c r="X193" s="15"/>
      <c r="Y193" s="15"/>
      <c r="Z193" s="15"/>
      <c r="AA193" s="15"/>
      <c r="AB193" s="15"/>
      <c r="AC193" s="15"/>
      <c r="AD193" s="15"/>
      <c r="AE193" s="15"/>
      <c r="AG193" s="15"/>
      <c r="AH193" s="15"/>
      <c r="AI193" s="15"/>
      <c r="AJ193" s="15"/>
      <c r="AK193" s="15"/>
      <c r="AM193" s="15"/>
      <c r="AN193" s="15"/>
      <c r="AO193" s="15"/>
      <c r="AP193" s="15"/>
      <c r="AQ193" s="15"/>
    </row>
    <row r="194">
      <c r="B194" s="51"/>
      <c r="C194" s="51"/>
      <c r="D194" s="51"/>
      <c r="E194" s="51"/>
      <c r="F194" s="51"/>
      <c r="G194" s="51"/>
      <c r="H194" s="51"/>
      <c r="I194" s="51"/>
      <c r="J194" s="51"/>
      <c r="L194" s="2"/>
      <c r="N194" s="15" t="s">
        <v>95</v>
      </c>
      <c r="P194" s="15"/>
      <c r="Q194" s="15"/>
      <c r="R194" s="15"/>
      <c r="S194" s="15"/>
      <c r="T194" s="15"/>
      <c r="U194" s="15"/>
      <c r="V194" s="15"/>
      <c r="W194" s="15"/>
      <c r="X194" s="15"/>
      <c r="Y194" s="15"/>
      <c r="Z194" s="15"/>
      <c r="AA194" s="15"/>
      <c r="AB194" s="15"/>
      <c r="AC194" s="15"/>
      <c r="AD194" s="15"/>
      <c r="AE194" s="15"/>
      <c r="AG194" s="15"/>
      <c r="AH194" s="15"/>
      <c r="AI194" s="15"/>
      <c r="AJ194" s="15"/>
      <c r="AK194" s="15"/>
      <c r="AM194" s="15"/>
      <c r="AN194" s="15"/>
      <c r="AO194" s="15"/>
      <c r="AP194" s="15"/>
      <c r="AQ194" s="15"/>
    </row>
    <row r="195">
      <c r="B195" s="51"/>
      <c r="C195" s="51"/>
      <c r="D195" s="51"/>
      <c r="E195" s="51"/>
      <c r="F195" s="51"/>
      <c r="G195" s="51"/>
      <c r="H195" s="51"/>
      <c r="I195" s="51"/>
      <c r="J195" s="51"/>
      <c r="L195" s="2"/>
      <c r="N195" s="15" t="s">
        <v>98</v>
      </c>
      <c r="P195" s="15"/>
      <c r="Q195" s="15"/>
      <c r="R195" s="15"/>
      <c r="S195" s="15"/>
      <c r="T195" s="15"/>
      <c r="U195" s="15"/>
      <c r="V195" s="15"/>
      <c r="W195" s="15"/>
      <c r="X195" s="15"/>
      <c r="Y195" s="15"/>
      <c r="Z195" s="15"/>
      <c r="AA195" s="15"/>
      <c r="AB195" s="15"/>
      <c r="AC195" s="15"/>
      <c r="AD195" s="15"/>
      <c r="AE195" s="15"/>
      <c r="AG195" s="15"/>
      <c r="AH195" s="15"/>
      <c r="AI195" s="15"/>
      <c r="AJ195" s="15"/>
      <c r="AK195" s="15"/>
      <c r="AM195" s="15"/>
      <c r="AN195" s="15"/>
      <c r="AO195" s="15"/>
      <c r="AP195" s="15"/>
      <c r="AQ195" s="15"/>
    </row>
    <row r="196">
      <c r="B196" s="51"/>
      <c r="C196" s="51"/>
      <c r="D196" s="51"/>
      <c r="E196" s="51"/>
      <c r="F196" s="51"/>
      <c r="G196" s="51"/>
      <c r="H196" s="51"/>
      <c r="I196" s="51"/>
      <c r="J196" s="51"/>
      <c r="L196" s="2"/>
      <c r="N196" s="15" t="s">
        <v>102</v>
      </c>
      <c r="P196" s="15"/>
      <c r="Q196" s="15"/>
      <c r="R196" s="15"/>
      <c r="S196" s="15"/>
      <c r="T196" s="15"/>
      <c r="U196" s="15"/>
      <c r="V196" s="15"/>
      <c r="W196" s="15"/>
      <c r="X196" s="15"/>
      <c r="Y196" s="15"/>
      <c r="Z196" s="15"/>
      <c r="AA196" s="15"/>
      <c r="AB196" s="15"/>
      <c r="AC196" s="15"/>
      <c r="AD196" s="15"/>
      <c r="AE196" s="15"/>
      <c r="AG196" s="15"/>
      <c r="AH196" s="15"/>
      <c r="AI196" s="15"/>
      <c r="AJ196" s="15"/>
      <c r="AK196" s="15"/>
      <c r="AM196" s="15"/>
      <c r="AN196" s="15"/>
      <c r="AO196" s="15"/>
      <c r="AP196" s="15"/>
      <c r="AQ196" s="15"/>
    </row>
    <row r="197">
      <c r="B197" s="51"/>
      <c r="C197" s="51"/>
      <c r="D197" s="51"/>
      <c r="E197" s="51"/>
      <c r="F197" s="51"/>
      <c r="G197" s="51"/>
      <c r="H197" s="51"/>
      <c r="I197" s="51"/>
      <c r="J197" s="51"/>
      <c r="L197" s="2"/>
      <c r="N197" s="15" t="s">
        <v>107</v>
      </c>
      <c r="P197" s="15"/>
      <c r="Q197" s="15"/>
      <c r="R197" s="15"/>
      <c r="S197" s="15"/>
      <c r="T197" s="15"/>
      <c r="U197" s="15"/>
      <c r="V197" s="15"/>
      <c r="W197" s="15"/>
      <c r="X197" s="15"/>
      <c r="Y197" s="15"/>
      <c r="Z197" s="15"/>
      <c r="AA197" s="15"/>
      <c r="AB197" s="15"/>
      <c r="AC197" s="15"/>
      <c r="AD197" s="15"/>
      <c r="AE197" s="15"/>
      <c r="AG197" s="15"/>
      <c r="AH197" s="15"/>
      <c r="AI197" s="15"/>
      <c r="AJ197" s="15"/>
      <c r="AK197" s="15"/>
      <c r="AM197" s="15"/>
      <c r="AN197" s="15"/>
      <c r="AO197" s="15"/>
      <c r="AP197" s="15"/>
      <c r="AQ197" s="15"/>
    </row>
    <row r="198">
      <c r="B198" s="51"/>
      <c r="C198" s="51"/>
      <c r="D198" s="51"/>
      <c r="E198" s="51"/>
      <c r="F198" s="51"/>
      <c r="G198" s="51"/>
      <c r="H198" s="51"/>
      <c r="I198" s="51"/>
      <c r="J198" s="51"/>
      <c r="L198" s="2"/>
      <c r="P198" s="15" t="str">
        <f>'Job Sheet'!N22</f>
        <v>Calligrapher</v>
      </c>
      <c r="Q198" s="15"/>
      <c r="R198" s="15"/>
      <c r="S198" s="15"/>
      <c r="T198" s="15"/>
      <c r="U198" s="15"/>
      <c r="V198" s="15"/>
      <c r="W198" s="15"/>
      <c r="X198" s="15"/>
      <c r="Y198" s="15"/>
      <c r="Z198" s="15" t="s">
        <v>150</v>
      </c>
      <c r="AA198" s="15"/>
      <c r="AB198" s="15"/>
      <c r="AC198" s="15"/>
      <c r="AD198" s="15"/>
      <c r="AE198" s="15"/>
      <c r="AG198" s="15"/>
      <c r="AH198" s="15"/>
      <c r="AI198" s="15"/>
      <c r="AJ198" s="15"/>
      <c r="AK198" s="15"/>
      <c r="AM198" s="15"/>
      <c r="AN198" s="15"/>
      <c r="AO198" s="15"/>
      <c r="AP198" s="15"/>
      <c r="AQ198" s="15"/>
    </row>
    <row r="199">
      <c r="B199" s="51"/>
      <c r="C199" s="51"/>
      <c r="D199" s="51"/>
      <c r="E199" s="51"/>
      <c r="F199" s="51"/>
      <c r="G199" s="51"/>
      <c r="H199" s="51"/>
      <c r="I199" s="51"/>
      <c r="J199" s="51"/>
      <c r="L199" s="2"/>
      <c r="N199" s="15" t="s">
        <v>27</v>
      </c>
    </row>
    <row r="200">
      <c r="B200" s="51"/>
      <c r="C200" s="51"/>
      <c r="D200" s="51"/>
      <c r="E200" s="51"/>
      <c r="F200" s="51"/>
      <c r="G200" s="51"/>
      <c r="H200" s="51"/>
      <c r="I200" s="51"/>
      <c r="J200" s="51"/>
      <c r="L200" s="2"/>
      <c r="N200" s="15" t="s">
        <v>32</v>
      </c>
    </row>
    <row r="201">
      <c r="B201" s="51"/>
      <c r="C201" s="51"/>
      <c r="D201" s="51"/>
      <c r="E201" s="51"/>
      <c r="F201" s="51"/>
      <c r="G201" s="51"/>
      <c r="H201" s="51"/>
      <c r="I201" s="51"/>
      <c r="J201" s="51"/>
      <c r="L201" s="2"/>
      <c r="N201" s="15" t="s">
        <v>43</v>
      </c>
    </row>
    <row r="202">
      <c r="B202" s="51"/>
      <c r="C202" s="51"/>
      <c r="D202" s="51"/>
      <c r="E202" s="51"/>
      <c r="F202" s="51"/>
      <c r="G202" s="51"/>
      <c r="H202" s="51"/>
      <c r="I202" s="51"/>
      <c r="J202" s="51"/>
      <c r="L202" s="2"/>
      <c r="N202" s="15" t="s">
        <v>68</v>
      </c>
    </row>
    <row r="203">
      <c r="B203" s="51"/>
      <c r="C203" s="51"/>
      <c r="D203" s="51"/>
      <c r="E203" s="51"/>
      <c r="F203" s="51"/>
      <c r="G203" s="51"/>
      <c r="H203" s="51"/>
      <c r="I203" s="51"/>
      <c r="J203" s="51"/>
      <c r="L203" s="2"/>
      <c r="N203" s="15" t="s">
        <v>84</v>
      </c>
    </row>
    <row r="204">
      <c r="B204" s="51"/>
      <c r="C204" s="51"/>
      <c r="D204" s="51"/>
      <c r="E204" s="51"/>
      <c r="F204" s="51"/>
      <c r="G204" s="51"/>
      <c r="H204" s="51"/>
      <c r="I204" s="51"/>
      <c r="J204" s="51"/>
      <c r="L204" s="2"/>
      <c r="N204" s="15" t="s">
        <v>90</v>
      </c>
    </row>
    <row r="205">
      <c r="B205" s="51"/>
      <c r="C205" s="51"/>
      <c r="D205" s="51"/>
      <c r="E205" s="51"/>
      <c r="F205" s="51"/>
      <c r="G205" s="51"/>
      <c r="H205" s="51"/>
      <c r="I205" s="51"/>
      <c r="J205" s="51"/>
      <c r="L205" s="2"/>
      <c r="N205" s="15" t="s">
        <v>95</v>
      </c>
    </row>
    <row r="206">
      <c r="B206" s="51"/>
      <c r="C206" s="51"/>
      <c r="D206" s="51"/>
      <c r="E206" s="51"/>
      <c r="F206" s="51"/>
      <c r="G206" s="51"/>
      <c r="H206" s="51"/>
      <c r="I206" s="51"/>
      <c r="J206" s="51"/>
      <c r="L206" s="2"/>
      <c r="N206" s="15" t="s">
        <v>98</v>
      </c>
    </row>
    <row r="207">
      <c r="B207" s="51"/>
      <c r="C207" s="51"/>
      <c r="D207" s="51"/>
      <c r="E207" s="51"/>
      <c r="F207" s="51"/>
      <c r="G207" s="51"/>
      <c r="H207" s="51"/>
      <c r="I207" s="51"/>
      <c r="J207" s="51"/>
      <c r="L207" s="2"/>
      <c r="N207" s="15" t="s">
        <v>102</v>
      </c>
    </row>
    <row r="208">
      <c r="B208" s="51"/>
      <c r="C208" s="51"/>
      <c r="D208" s="51"/>
      <c r="E208" s="51"/>
      <c r="F208" s="51"/>
      <c r="G208" s="51"/>
      <c r="H208" s="51"/>
      <c r="I208" s="51"/>
      <c r="J208" s="51"/>
      <c r="L208" s="2"/>
      <c r="N208" s="15" t="s">
        <v>107</v>
      </c>
    </row>
    <row r="209">
      <c r="B209" s="51"/>
      <c r="C209" s="51"/>
      <c r="D209" s="51"/>
      <c r="E209" s="51"/>
      <c r="F209" s="51"/>
      <c r="G209" s="51"/>
      <c r="H209" s="51"/>
      <c r="I209" s="51"/>
      <c r="J209" s="51"/>
      <c r="L209" s="2"/>
    </row>
    <row r="210">
      <c r="B210" s="51"/>
      <c r="C210" s="51"/>
      <c r="D210" s="46"/>
      <c r="E210" s="51"/>
      <c r="F210" s="51"/>
      <c r="G210" s="51"/>
      <c r="H210" s="51"/>
      <c r="I210" s="51"/>
      <c r="J210" s="51"/>
      <c r="L210" s="2"/>
    </row>
    <row r="211">
      <c r="B211" s="51"/>
      <c r="C211" s="51"/>
      <c r="D211" s="51"/>
      <c r="E211" s="51"/>
      <c r="F211" s="51"/>
      <c r="G211" s="51"/>
      <c r="H211" s="51"/>
      <c r="I211" s="51"/>
      <c r="J211" s="51"/>
      <c r="L211" s="2"/>
    </row>
    <row r="212">
      <c r="B212" s="51"/>
      <c r="C212" s="51"/>
      <c r="D212" s="51"/>
      <c r="E212" s="51"/>
      <c r="F212" s="51"/>
      <c r="G212" s="51"/>
      <c r="H212" s="51"/>
      <c r="I212" s="51"/>
      <c r="J212" s="51"/>
      <c r="L212" s="2"/>
    </row>
    <row r="213">
      <c r="B213" s="51"/>
      <c r="C213" s="51"/>
      <c r="D213" s="51"/>
      <c r="E213" s="51"/>
      <c r="F213" s="51"/>
      <c r="G213" s="51"/>
      <c r="H213" s="51"/>
      <c r="I213" s="51"/>
      <c r="J213" s="51"/>
      <c r="L213" s="2"/>
      <c r="O213" s="43" t="s">
        <v>88</v>
      </c>
      <c r="P213" s="22" t="s">
        <v>155</v>
      </c>
      <c r="Q213" s="45" t="s">
        <v>176</v>
      </c>
      <c r="R213" s="45" t="s">
        <v>177</v>
      </c>
      <c r="S213" s="45" t="s">
        <v>178</v>
      </c>
      <c r="T213" s="45" t="s">
        <v>179</v>
      </c>
      <c r="U213" s="45" t="s">
        <v>180</v>
      </c>
      <c r="V213" s="45"/>
      <c r="W213" s="45"/>
      <c r="X213" s="45"/>
      <c r="Y213" s="45"/>
      <c r="Z213" s="22" t="s">
        <v>156</v>
      </c>
      <c r="AA213" s="45" t="s">
        <v>176</v>
      </c>
      <c r="AB213" s="45" t="s">
        <v>177</v>
      </c>
      <c r="AC213" s="45" t="s">
        <v>178</v>
      </c>
      <c r="AD213" s="45" t="s">
        <v>179</v>
      </c>
      <c r="AE213" s="45" t="s">
        <v>180</v>
      </c>
      <c r="AF213" s="22" t="s">
        <v>157</v>
      </c>
      <c r="AG213" s="45" t="s">
        <v>176</v>
      </c>
      <c r="AH213" s="45" t="s">
        <v>177</v>
      </c>
      <c r="AI213" s="45" t="s">
        <v>178</v>
      </c>
      <c r="AJ213" s="45" t="s">
        <v>179</v>
      </c>
      <c r="AK213" s="45" t="s">
        <v>180</v>
      </c>
      <c r="AL213" s="22" t="s">
        <v>146</v>
      </c>
      <c r="AM213" s="45" t="s">
        <v>176</v>
      </c>
      <c r="AN213" s="45" t="s">
        <v>177</v>
      </c>
      <c r="AO213" s="45" t="s">
        <v>178</v>
      </c>
      <c r="AP213" s="45" t="s">
        <v>179</v>
      </c>
      <c r="AQ213" s="45" t="s">
        <v>180</v>
      </c>
    </row>
    <row r="214">
      <c r="B214" s="51"/>
      <c r="C214" s="51"/>
      <c r="D214" s="51"/>
      <c r="E214" s="51"/>
      <c r="F214" s="51"/>
      <c r="G214" s="51"/>
      <c r="H214" s="51"/>
      <c r="I214" s="51"/>
      <c r="J214" s="51"/>
      <c r="L214" s="2"/>
      <c r="P214" s="15" t="str">
        <f>'Job Sheet'!N28</f>
        <v>Not Sure</v>
      </c>
      <c r="Q214" s="15"/>
      <c r="R214" s="15"/>
      <c r="S214" s="15"/>
      <c r="T214" s="15"/>
      <c r="U214" s="15"/>
      <c r="V214" s="15"/>
      <c r="W214" s="15"/>
      <c r="X214" s="15"/>
      <c r="Y214" s="15"/>
      <c r="Z214" s="15" t="s">
        <v>159</v>
      </c>
      <c r="AA214" s="15"/>
      <c r="AB214" s="15"/>
      <c r="AC214" s="15"/>
      <c r="AD214" s="15"/>
      <c r="AE214" s="15"/>
      <c r="AF214" s="15" t="s">
        <v>160</v>
      </c>
      <c r="AG214" s="15"/>
      <c r="AH214" s="15"/>
      <c r="AI214" s="15"/>
      <c r="AJ214" s="15"/>
      <c r="AK214" s="15"/>
      <c r="AL214" s="15" t="s">
        <v>161</v>
      </c>
      <c r="AM214" s="15"/>
      <c r="AN214" s="15"/>
      <c r="AO214" s="15"/>
      <c r="AP214" s="15"/>
      <c r="AQ214" s="15"/>
    </row>
    <row r="215">
      <c r="B215" s="51"/>
      <c r="C215" s="51"/>
      <c r="D215" s="51"/>
      <c r="E215" s="51"/>
      <c r="F215" s="51"/>
      <c r="G215" s="51"/>
      <c r="H215" s="51"/>
      <c r="I215" s="51"/>
      <c r="J215" s="51"/>
      <c r="L215" s="2"/>
      <c r="N215" s="15" t="s">
        <v>27</v>
      </c>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row>
    <row r="216">
      <c r="B216" s="51"/>
      <c r="C216" s="51"/>
      <c r="D216" s="51"/>
      <c r="E216" s="51"/>
      <c r="F216" s="51"/>
      <c r="G216" s="51"/>
      <c r="H216" s="51"/>
      <c r="I216" s="51"/>
      <c r="J216" s="51"/>
      <c r="L216" s="2"/>
      <c r="N216" s="15" t="s">
        <v>32</v>
      </c>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row>
    <row r="217">
      <c r="B217" s="51"/>
      <c r="C217" s="51"/>
      <c r="D217" s="51"/>
      <c r="E217" s="51"/>
      <c r="F217" s="51"/>
      <c r="G217" s="51"/>
      <c r="H217" s="51"/>
      <c r="I217" s="51"/>
      <c r="J217" s="51"/>
      <c r="L217" s="2"/>
      <c r="N217" s="15" t="s">
        <v>43</v>
      </c>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row>
    <row r="218">
      <c r="B218" s="51"/>
      <c r="C218" s="51"/>
      <c r="D218" s="51"/>
      <c r="E218" s="51"/>
      <c r="F218" s="51"/>
      <c r="G218" s="51"/>
      <c r="H218" s="51"/>
      <c r="I218" s="51"/>
      <c r="J218" s="51"/>
      <c r="L218" s="2"/>
      <c r="N218" s="15" t="s">
        <v>68</v>
      </c>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row>
    <row r="219">
      <c r="B219" s="51"/>
      <c r="C219" s="51"/>
      <c r="D219" s="51"/>
      <c r="E219" s="51"/>
      <c r="F219" s="51"/>
      <c r="G219" s="51"/>
      <c r="H219" s="51"/>
      <c r="I219" s="51"/>
      <c r="J219" s="51"/>
      <c r="L219" s="2"/>
      <c r="N219" s="15" t="s">
        <v>84</v>
      </c>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row>
    <row r="220">
      <c r="B220" s="51"/>
      <c r="C220" s="51"/>
      <c r="D220" s="51"/>
      <c r="E220" s="51"/>
      <c r="F220" s="51"/>
      <c r="G220" s="51"/>
      <c r="H220" s="51"/>
      <c r="I220" s="51"/>
      <c r="J220" s="51"/>
      <c r="L220" s="2"/>
      <c r="N220" s="15" t="s">
        <v>90</v>
      </c>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row>
    <row r="221">
      <c r="B221" s="51"/>
      <c r="C221" s="51"/>
      <c r="D221" s="51"/>
      <c r="E221" s="51"/>
      <c r="F221" s="51"/>
      <c r="G221" s="51"/>
      <c r="H221" s="51"/>
      <c r="I221" s="51"/>
      <c r="J221" s="51"/>
      <c r="L221" s="2"/>
      <c r="N221" s="15" t="s">
        <v>95</v>
      </c>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row>
    <row r="222">
      <c r="B222" s="51"/>
      <c r="C222" s="51"/>
      <c r="D222" s="51"/>
      <c r="E222" s="51"/>
      <c r="F222" s="51"/>
      <c r="G222" s="51"/>
      <c r="H222" s="51"/>
      <c r="I222" s="51"/>
      <c r="J222" s="51"/>
      <c r="L222" s="2"/>
      <c r="N222" s="15" t="s">
        <v>98</v>
      </c>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row>
    <row r="223">
      <c r="B223" s="51"/>
      <c r="C223" s="51"/>
      <c r="D223" s="51"/>
      <c r="E223" s="51"/>
      <c r="F223" s="51"/>
      <c r="G223" s="51"/>
      <c r="H223" s="51"/>
      <c r="I223" s="51"/>
      <c r="J223" s="51"/>
      <c r="L223" s="2"/>
      <c r="N223" s="15" t="s">
        <v>102</v>
      </c>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row>
    <row r="224">
      <c r="B224" s="51"/>
      <c r="C224" s="51"/>
      <c r="D224" s="51"/>
      <c r="E224" s="51"/>
      <c r="F224" s="51"/>
      <c r="G224" s="51"/>
      <c r="H224" s="51"/>
      <c r="I224" s="51"/>
      <c r="J224" s="51"/>
      <c r="L224" s="2"/>
      <c r="N224" s="15" t="s">
        <v>107</v>
      </c>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row>
    <row r="225">
      <c r="B225" s="51"/>
      <c r="C225" s="51"/>
      <c r="D225" s="51"/>
      <c r="E225" s="51"/>
      <c r="F225" s="51"/>
      <c r="G225" s="51"/>
      <c r="H225" s="51"/>
      <c r="I225" s="51"/>
      <c r="J225" s="51"/>
      <c r="L225" s="2"/>
      <c r="P225" s="15" t="str">
        <f>'Job Sheet'!N29</f>
        <v>Oil Painting</v>
      </c>
      <c r="Q225" s="15"/>
      <c r="R225" s="15"/>
      <c r="S225" s="15"/>
      <c r="T225" s="15"/>
      <c r="U225" s="15"/>
      <c r="V225" s="15"/>
      <c r="W225" s="15"/>
      <c r="X225" s="15"/>
      <c r="Y225" s="15"/>
      <c r="Z225" s="15" t="s">
        <v>162</v>
      </c>
      <c r="AA225" s="15"/>
      <c r="AB225" s="15"/>
      <c r="AC225" s="15"/>
      <c r="AD225" s="15"/>
      <c r="AE225" s="15"/>
      <c r="AF225" s="15" t="s">
        <v>45</v>
      </c>
      <c r="AG225" s="15"/>
      <c r="AH225" s="15"/>
      <c r="AI225" s="15"/>
      <c r="AJ225" s="15"/>
      <c r="AK225" s="15"/>
      <c r="AL225" s="15" t="s">
        <v>163</v>
      </c>
      <c r="AM225" s="15"/>
      <c r="AN225" s="15"/>
      <c r="AO225" s="15"/>
      <c r="AP225" s="15"/>
      <c r="AQ225" s="15"/>
    </row>
    <row r="226">
      <c r="B226" s="51"/>
      <c r="C226" s="51"/>
      <c r="D226" s="51"/>
      <c r="E226" s="51"/>
      <c r="F226" s="51"/>
      <c r="G226" s="51"/>
      <c r="H226" s="51"/>
      <c r="I226" s="51"/>
      <c r="J226" s="51"/>
      <c r="L226" s="2"/>
      <c r="N226" s="15" t="s">
        <v>27</v>
      </c>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row>
    <row r="227">
      <c r="B227" s="51"/>
      <c r="C227" s="51"/>
      <c r="D227" s="51"/>
      <c r="E227" s="51"/>
      <c r="F227" s="51"/>
      <c r="G227" s="51"/>
      <c r="H227" s="51"/>
      <c r="I227" s="51"/>
      <c r="J227" s="51"/>
      <c r="L227" s="2"/>
      <c r="N227" s="15" t="s">
        <v>32</v>
      </c>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row>
    <row r="228">
      <c r="B228" s="51"/>
      <c r="C228" s="51"/>
      <c r="D228" s="51"/>
      <c r="E228" s="51"/>
      <c r="F228" s="51"/>
      <c r="G228" s="51"/>
      <c r="H228" s="51"/>
      <c r="I228" s="51"/>
      <c r="J228" s="51"/>
      <c r="L228" s="2"/>
      <c r="N228" s="15" t="s">
        <v>43</v>
      </c>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row>
    <row r="229">
      <c r="B229" s="51"/>
      <c r="C229" s="51"/>
      <c r="D229" s="51"/>
      <c r="E229" s="51"/>
      <c r="F229" s="51"/>
      <c r="G229" s="51"/>
      <c r="H229" s="51"/>
      <c r="I229" s="51"/>
      <c r="J229" s="51"/>
      <c r="L229" s="2"/>
      <c r="N229" s="15" t="s">
        <v>68</v>
      </c>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row>
    <row r="230">
      <c r="B230" s="51"/>
      <c r="C230" s="51"/>
      <c r="D230" s="51"/>
      <c r="E230" s="51"/>
      <c r="F230" s="51"/>
      <c r="G230" s="51"/>
      <c r="H230" s="51"/>
      <c r="I230" s="51"/>
      <c r="J230" s="51"/>
      <c r="L230" s="2"/>
      <c r="N230" s="15" t="s">
        <v>84</v>
      </c>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row>
    <row r="231">
      <c r="B231" s="51"/>
      <c r="C231" s="51"/>
      <c r="D231" s="51"/>
      <c r="E231" s="51"/>
      <c r="F231" s="51"/>
      <c r="G231" s="51"/>
      <c r="H231" s="51"/>
      <c r="I231" s="51"/>
      <c r="J231" s="51"/>
      <c r="L231" s="2"/>
      <c r="N231" s="15" t="s">
        <v>90</v>
      </c>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row>
    <row r="232">
      <c r="B232" s="51"/>
      <c r="C232" s="51"/>
      <c r="D232" s="51"/>
      <c r="E232" s="51"/>
      <c r="F232" s="51"/>
      <c r="G232" s="51"/>
      <c r="H232" s="51"/>
      <c r="I232" s="51"/>
      <c r="J232" s="51"/>
      <c r="L232" s="2"/>
      <c r="N232" s="15" t="s">
        <v>95</v>
      </c>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row>
    <row r="233">
      <c r="B233" s="51"/>
      <c r="C233" s="51"/>
      <c r="D233" s="51"/>
      <c r="E233" s="51"/>
      <c r="F233" s="51"/>
      <c r="G233" s="51"/>
      <c r="H233" s="51"/>
      <c r="I233" s="51"/>
      <c r="J233" s="51"/>
      <c r="L233" s="2"/>
      <c r="N233" s="15" t="s">
        <v>98</v>
      </c>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row>
    <row r="234">
      <c r="B234" s="51"/>
      <c r="C234" s="51"/>
      <c r="D234" s="51"/>
      <c r="E234" s="51"/>
      <c r="F234" s="51"/>
      <c r="G234" s="51"/>
      <c r="H234" s="51"/>
      <c r="I234" s="51"/>
      <c r="J234" s="51"/>
      <c r="L234" s="2"/>
      <c r="N234" s="15" t="s">
        <v>102</v>
      </c>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row>
    <row r="235">
      <c r="B235" s="51"/>
      <c r="C235" s="51"/>
      <c r="D235" s="51"/>
      <c r="E235" s="51"/>
      <c r="F235" s="51"/>
      <c r="G235" s="51"/>
      <c r="H235" s="51"/>
      <c r="I235" s="51"/>
      <c r="J235" s="51"/>
      <c r="L235" s="2"/>
      <c r="N235" s="15" t="s">
        <v>107</v>
      </c>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row>
    <row r="236">
      <c r="B236" s="51"/>
      <c r="C236" s="51"/>
      <c r="D236" s="51"/>
      <c r="E236" s="51"/>
      <c r="F236" s="51"/>
      <c r="G236" s="51"/>
      <c r="H236" s="51"/>
      <c r="I236" s="51"/>
      <c r="J236" s="51"/>
      <c r="L236" s="2"/>
      <c r="P236" s="15" t="str">
        <f>'Job Sheet'!N30</f>
        <v>Water Colour</v>
      </c>
      <c r="Q236" s="15"/>
      <c r="R236" s="15"/>
      <c r="S236" s="15"/>
      <c r="T236" s="15"/>
      <c r="U236" s="15"/>
      <c r="V236" s="15"/>
      <c r="W236" s="15"/>
      <c r="X236" s="15"/>
      <c r="Y236" s="15"/>
      <c r="Z236" s="15" t="s">
        <v>164</v>
      </c>
      <c r="AA236" s="15"/>
      <c r="AB236" s="15"/>
      <c r="AC236" s="15"/>
      <c r="AD236" s="15"/>
      <c r="AE236" s="15"/>
      <c r="AF236" s="15" t="s">
        <v>28</v>
      </c>
      <c r="AG236" s="15"/>
      <c r="AH236" s="15"/>
      <c r="AI236" s="15"/>
      <c r="AJ236" s="15"/>
      <c r="AK236" s="15"/>
      <c r="AL236" s="15" t="s">
        <v>149</v>
      </c>
      <c r="AM236" s="15"/>
      <c r="AN236" s="15"/>
      <c r="AO236" s="15"/>
      <c r="AP236" s="15"/>
      <c r="AQ236" s="15"/>
    </row>
    <row r="237">
      <c r="B237" s="51"/>
      <c r="C237" s="51"/>
      <c r="D237" s="51"/>
      <c r="E237" s="51"/>
      <c r="F237" s="51"/>
      <c r="G237" s="51"/>
      <c r="H237" s="51"/>
      <c r="I237" s="51"/>
      <c r="J237" s="51"/>
      <c r="L237" s="2"/>
      <c r="N237" s="15" t="s">
        <v>27</v>
      </c>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row>
    <row r="238">
      <c r="B238" s="51"/>
      <c r="C238" s="51"/>
      <c r="D238" s="51"/>
      <c r="E238" s="51"/>
      <c r="F238" s="51"/>
      <c r="G238" s="51"/>
      <c r="H238" s="51"/>
      <c r="I238" s="51"/>
      <c r="J238" s="51"/>
      <c r="L238" s="2"/>
      <c r="N238" s="15" t="s">
        <v>32</v>
      </c>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row>
    <row r="239">
      <c r="B239" s="51"/>
      <c r="C239" s="51"/>
      <c r="D239" s="51"/>
      <c r="E239" s="51"/>
      <c r="F239" s="51"/>
      <c r="G239" s="51"/>
      <c r="H239" s="51"/>
      <c r="I239" s="51"/>
      <c r="J239" s="51"/>
      <c r="L239" s="2"/>
      <c r="N239" s="15" t="s">
        <v>43</v>
      </c>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row>
    <row r="240">
      <c r="B240" s="51"/>
      <c r="C240" s="51"/>
      <c r="D240" s="51"/>
      <c r="E240" s="51"/>
      <c r="F240" s="51"/>
      <c r="G240" s="51"/>
      <c r="H240" s="51"/>
      <c r="I240" s="51"/>
      <c r="J240" s="51"/>
      <c r="L240" s="2"/>
      <c r="N240" s="15" t="s">
        <v>68</v>
      </c>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row>
    <row r="241">
      <c r="B241" s="51"/>
      <c r="C241" s="51"/>
      <c r="D241" s="51"/>
      <c r="E241" s="51"/>
      <c r="F241" s="51"/>
      <c r="G241" s="51"/>
      <c r="H241" s="51"/>
      <c r="I241" s="51"/>
      <c r="J241" s="51"/>
      <c r="L241" s="2"/>
      <c r="N241" s="15" t="s">
        <v>84</v>
      </c>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row>
    <row r="242">
      <c r="B242" s="51"/>
      <c r="C242" s="51"/>
      <c r="D242" s="51"/>
      <c r="E242" s="51"/>
      <c r="F242" s="51"/>
      <c r="G242" s="51"/>
      <c r="H242" s="51"/>
      <c r="I242" s="51"/>
      <c r="J242" s="51"/>
      <c r="L242" s="2"/>
      <c r="N242" s="15" t="s">
        <v>90</v>
      </c>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row>
    <row r="243">
      <c r="B243" s="51"/>
      <c r="C243" s="51"/>
      <c r="D243" s="51"/>
      <c r="E243" s="51"/>
      <c r="F243" s="51"/>
      <c r="G243" s="51"/>
      <c r="H243" s="51"/>
      <c r="I243" s="51"/>
      <c r="J243" s="51"/>
      <c r="L243" s="2"/>
      <c r="N243" s="15" t="s">
        <v>95</v>
      </c>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row>
    <row r="244">
      <c r="B244" s="51"/>
      <c r="C244" s="51"/>
      <c r="D244" s="51"/>
      <c r="E244" s="51"/>
      <c r="F244" s="51"/>
      <c r="G244" s="51"/>
      <c r="H244" s="51"/>
      <c r="I244" s="51"/>
      <c r="J244" s="51"/>
      <c r="L244" s="2"/>
      <c r="N244" s="15" t="s">
        <v>98</v>
      </c>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row>
    <row r="245">
      <c r="B245" s="51"/>
      <c r="C245" s="51"/>
      <c r="D245" s="51"/>
      <c r="E245" s="51"/>
      <c r="F245" s="51"/>
      <c r="G245" s="51"/>
      <c r="H245" s="51"/>
      <c r="I245" s="51"/>
      <c r="J245" s="51"/>
      <c r="L245" s="2"/>
      <c r="N245" s="15" t="s">
        <v>102</v>
      </c>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row>
    <row r="246">
      <c r="B246" s="51"/>
      <c r="C246" s="51"/>
      <c r="D246" s="51"/>
      <c r="E246" s="51"/>
      <c r="F246" s="51"/>
      <c r="G246" s="51"/>
      <c r="H246" s="51"/>
      <c r="I246" s="51"/>
      <c r="J246" s="51"/>
      <c r="L246" s="2"/>
      <c r="N246" s="15" t="s">
        <v>107</v>
      </c>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row>
    <row r="247">
      <c r="B247" s="51"/>
      <c r="C247" s="51"/>
      <c r="D247" s="51"/>
      <c r="E247" s="51"/>
      <c r="F247" s="51"/>
      <c r="G247" s="51"/>
      <c r="H247" s="51"/>
      <c r="I247" s="51"/>
      <c r="J247" s="51"/>
      <c r="L247" s="2"/>
      <c r="P247" s="15" t="str">
        <f>'Job Sheet'!N31</f>
        <v>Acrylic</v>
      </c>
      <c r="Q247" s="15"/>
      <c r="R247" s="15"/>
      <c r="S247" s="15"/>
      <c r="T247" s="15"/>
      <c r="U247" s="15"/>
      <c r="V247" s="15"/>
      <c r="W247" s="15"/>
      <c r="X247" s="15"/>
      <c r="Y247" s="15"/>
      <c r="Z247" s="15" t="s">
        <v>165</v>
      </c>
      <c r="AA247" s="15"/>
      <c r="AB247" s="15"/>
      <c r="AC247" s="15"/>
      <c r="AD247" s="15"/>
      <c r="AE247" s="15"/>
      <c r="AF247" s="15" t="s">
        <v>91</v>
      </c>
      <c r="AG247" s="15"/>
      <c r="AH247" s="15"/>
      <c r="AI247" s="15"/>
      <c r="AJ247" s="15"/>
      <c r="AK247" s="15"/>
      <c r="AL247" s="15" t="s">
        <v>166</v>
      </c>
      <c r="AM247" s="15"/>
      <c r="AN247" s="15"/>
      <c r="AO247" s="15"/>
      <c r="AP247" s="15"/>
      <c r="AQ247" s="15"/>
    </row>
    <row r="248">
      <c r="B248" s="51"/>
      <c r="C248" s="51"/>
      <c r="D248" s="51"/>
      <c r="E248" s="51"/>
      <c r="F248" s="51"/>
      <c r="G248" s="51"/>
      <c r="H248" s="51"/>
      <c r="I248" s="51"/>
      <c r="J248" s="51"/>
      <c r="L248" s="2"/>
      <c r="N248" s="15" t="s">
        <v>27</v>
      </c>
      <c r="P248" s="15"/>
      <c r="Q248" s="15"/>
      <c r="R248" s="15"/>
      <c r="S248" s="15"/>
      <c r="T248" s="15"/>
      <c r="U248" s="15"/>
      <c r="V248" s="15"/>
      <c r="W248" s="15"/>
      <c r="X248" s="15"/>
      <c r="Y248" s="15"/>
      <c r="AA248" s="15"/>
      <c r="AB248" s="15"/>
      <c r="AC248" s="15"/>
      <c r="AD248" s="15"/>
      <c r="AE248" s="15"/>
      <c r="AF248" s="15"/>
      <c r="AG248" s="15"/>
      <c r="AH248" s="15"/>
      <c r="AI248" s="15"/>
      <c r="AJ248" s="15"/>
      <c r="AK248" s="15"/>
      <c r="AM248" s="15"/>
      <c r="AN248" s="15"/>
      <c r="AO248" s="15"/>
      <c r="AP248" s="15"/>
      <c r="AQ248" s="15"/>
    </row>
    <row r="249">
      <c r="B249" s="51"/>
      <c r="C249" s="51"/>
      <c r="D249" s="51"/>
      <c r="E249" s="51"/>
      <c r="F249" s="51"/>
      <c r="G249" s="51"/>
      <c r="H249" s="51"/>
      <c r="I249" s="51"/>
      <c r="J249" s="51"/>
      <c r="L249" s="2"/>
      <c r="N249" s="15" t="s">
        <v>32</v>
      </c>
      <c r="P249" s="15"/>
      <c r="Q249" s="15"/>
      <c r="R249" s="15"/>
      <c r="S249" s="15"/>
      <c r="T249" s="15"/>
      <c r="U249" s="15"/>
      <c r="V249" s="15"/>
      <c r="W249" s="15"/>
      <c r="X249" s="15"/>
      <c r="Y249" s="15"/>
      <c r="AA249" s="15"/>
      <c r="AB249" s="15"/>
      <c r="AC249" s="15"/>
      <c r="AD249" s="15"/>
      <c r="AE249" s="15"/>
      <c r="AF249" s="15"/>
      <c r="AG249" s="15"/>
      <c r="AH249" s="15"/>
      <c r="AI249" s="15"/>
      <c r="AJ249" s="15"/>
      <c r="AK249" s="15"/>
      <c r="AM249" s="15"/>
      <c r="AN249" s="15"/>
      <c r="AO249" s="15"/>
      <c r="AP249" s="15"/>
      <c r="AQ249" s="15"/>
    </row>
    <row r="250">
      <c r="B250" s="51"/>
      <c r="C250" s="51"/>
      <c r="D250" s="51"/>
      <c r="E250" s="51"/>
      <c r="F250" s="51"/>
      <c r="G250" s="51"/>
      <c r="H250" s="51"/>
      <c r="I250" s="51"/>
      <c r="J250" s="51"/>
      <c r="L250" s="2"/>
      <c r="N250" s="15" t="s">
        <v>43</v>
      </c>
      <c r="P250" s="15"/>
      <c r="Q250" s="15"/>
      <c r="R250" s="15"/>
      <c r="S250" s="15"/>
      <c r="T250" s="15"/>
      <c r="U250" s="15"/>
      <c r="V250" s="15"/>
      <c r="W250" s="15"/>
      <c r="X250" s="15"/>
      <c r="Y250" s="15"/>
      <c r="AA250" s="15"/>
      <c r="AB250" s="15"/>
      <c r="AC250" s="15"/>
      <c r="AD250" s="15"/>
      <c r="AE250" s="15"/>
      <c r="AF250" s="15"/>
      <c r="AG250" s="15"/>
      <c r="AH250" s="15"/>
      <c r="AI250" s="15"/>
      <c r="AJ250" s="15"/>
      <c r="AK250" s="15"/>
      <c r="AM250" s="15"/>
      <c r="AN250" s="15"/>
      <c r="AO250" s="15"/>
      <c r="AP250" s="15"/>
      <c r="AQ250" s="15"/>
    </row>
    <row r="251">
      <c r="B251" s="51"/>
      <c r="C251" s="51"/>
      <c r="D251" s="51"/>
      <c r="E251" s="51"/>
      <c r="F251" s="51"/>
      <c r="G251" s="51"/>
      <c r="H251" s="51"/>
      <c r="I251" s="51"/>
      <c r="J251" s="51"/>
      <c r="L251" s="2"/>
      <c r="N251" s="15" t="s">
        <v>68</v>
      </c>
      <c r="P251" s="15"/>
      <c r="Q251" s="15"/>
      <c r="R251" s="15"/>
      <c r="S251" s="15"/>
      <c r="T251" s="15"/>
      <c r="U251" s="15"/>
      <c r="V251" s="15"/>
      <c r="W251" s="15"/>
      <c r="X251" s="15"/>
      <c r="Y251" s="15"/>
      <c r="AA251" s="15"/>
      <c r="AB251" s="15"/>
      <c r="AC251" s="15"/>
      <c r="AD251" s="15"/>
      <c r="AE251" s="15"/>
      <c r="AF251" s="15"/>
      <c r="AG251" s="15"/>
      <c r="AH251" s="15"/>
      <c r="AI251" s="15"/>
      <c r="AJ251" s="15"/>
      <c r="AK251" s="15"/>
      <c r="AM251" s="15"/>
      <c r="AN251" s="15"/>
      <c r="AO251" s="15"/>
      <c r="AP251" s="15"/>
      <c r="AQ251" s="15"/>
    </row>
    <row r="252">
      <c r="B252" s="51"/>
      <c r="C252" s="51"/>
      <c r="D252" s="51"/>
      <c r="E252" s="51"/>
      <c r="F252" s="51"/>
      <c r="G252" s="51"/>
      <c r="H252" s="51"/>
      <c r="I252" s="51"/>
      <c r="J252" s="51"/>
      <c r="L252" s="2"/>
      <c r="N252" s="15" t="s">
        <v>84</v>
      </c>
      <c r="P252" s="15"/>
      <c r="Q252" s="15"/>
      <c r="R252" s="15"/>
      <c r="S252" s="15"/>
      <c r="T252" s="15"/>
      <c r="U252" s="15"/>
      <c r="V252" s="15"/>
      <c r="W252" s="15"/>
      <c r="X252" s="15"/>
      <c r="Y252" s="15"/>
      <c r="AA252" s="15"/>
      <c r="AB252" s="15"/>
      <c r="AC252" s="15"/>
      <c r="AD252" s="15"/>
      <c r="AE252" s="15"/>
      <c r="AF252" s="15"/>
      <c r="AG252" s="15"/>
      <c r="AH252" s="15"/>
      <c r="AI252" s="15"/>
      <c r="AJ252" s="15"/>
      <c r="AK252" s="15"/>
      <c r="AM252" s="15"/>
      <c r="AN252" s="15"/>
      <c r="AO252" s="15"/>
      <c r="AP252" s="15"/>
      <c r="AQ252" s="15"/>
    </row>
    <row r="253">
      <c r="B253" s="51"/>
      <c r="C253" s="51"/>
      <c r="D253" s="51"/>
      <c r="E253" s="51"/>
      <c r="F253" s="51"/>
      <c r="G253" s="51"/>
      <c r="H253" s="51"/>
      <c r="I253" s="51"/>
      <c r="J253" s="51"/>
      <c r="L253" s="2"/>
      <c r="N253" s="15" t="s">
        <v>90</v>
      </c>
      <c r="P253" s="15"/>
      <c r="Q253" s="15"/>
      <c r="R253" s="15"/>
      <c r="S253" s="15"/>
      <c r="T253" s="15"/>
      <c r="U253" s="15"/>
      <c r="V253" s="15"/>
      <c r="W253" s="15"/>
      <c r="X253" s="15"/>
      <c r="Y253" s="15"/>
      <c r="AA253" s="15"/>
      <c r="AB253" s="15"/>
      <c r="AC253" s="15"/>
      <c r="AD253" s="15"/>
      <c r="AE253" s="15"/>
      <c r="AF253" s="15"/>
      <c r="AG253" s="15"/>
      <c r="AH253" s="15"/>
      <c r="AI253" s="15"/>
      <c r="AJ253" s="15"/>
      <c r="AK253" s="15"/>
      <c r="AM253" s="15"/>
      <c r="AN253" s="15"/>
      <c r="AO253" s="15"/>
      <c r="AP253" s="15"/>
      <c r="AQ253" s="15"/>
    </row>
    <row r="254">
      <c r="B254" s="51"/>
      <c r="C254" s="51"/>
      <c r="D254" s="51"/>
      <c r="E254" s="51"/>
      <c r="F254" s="51"/>
      <c r="G254" s="51"/>
      <c r="H254" s="51"/>
      <c r="I254" s="51"/>
      <c r="J254" s="51"/>
      <c r="L254" s="2"/>
      <c r="N254" s="15" t="s">
        <v>95</v>
      </c>
      <c r="P254" s="15"/>
      <c r="Q254" s="15"/>
      <c r="R254" s="15"/>
      <c r="S254" s="15"/>
      <c r="T254" s="15"/>
      <c r="U254" s="15"/>
      <c r="V254" s="15"/>
      <c r="W254" s="15"/>
      <c r="X254" s="15"/>
      <c r="Y254" s="15"/>
      <c r="AA254" s="15"/>
      <c r="AB254" s="15"/>
      <c r="AC254" s="15"/>
      <c r="AD254" s="15"/>
      <c r="AE254" s="15"/>
      <c r="AF254" s="15"/>
      <c r="AG254" s="15"/>
      <c r="AH254" s="15"/>
      <c r="AI254" s="15"/>
      <c r="AJ254" s="15"/>
      <c r="AK254" s="15"/>
      <c r="AM254" s="15"/>
      <c r="AN254" s="15"/>
      <c r="AO254" s="15"/>
      <c r="AP254" s="15"/>
      <c r="AQ254" s="15"/>
    </row>
    <row r="255">
      <c r="B255" s="51"/>
      <c r="C255" s="51"/>
      <c r="D255" s="51"/>
      <c r="E255" s="51"/>
      <c r="F255" s="51"/>
      <c r="G255" s="51"/>
      <c r="H255" s="51"/>
      <c r="I255" s="51"/>
      <c r="J255" s="51"/>
      <c r="L255" s="2"/>
      <c r="N255" s="15" t="s">
        <v>98</v>
      </c>
      <c r="P255" s="15"/>
      <c r="Q255" s="15"/>
      <c r="R255" s="15"/>
      <c r="S255" s="15"/>
      <c r="T255" s="15"/>
      <c r="U255" s="15"/>
      <c r="V255" s="15"/>
      <c r="W255" s="15"/>
      <c r="X255" s="15"/>
      <c r="Y255" s="15"/>
      <c r="AA255" s="15"/>
      <c r="AB255" s="15"/>
      <c r="AC255" s="15"/>
      <c r="AD255" s="15"/>
      <c r="AE255" s="15"/>
      <c r="AF255" s="15"/>
      <c r="AG255" s="15"/>
      <c r="AH255" s="15"/>
      <c r="AI255" s="15"/>
      <c r="AJ255" s="15"/>
      <c r="AK255" s="15"/>
      <c r="AM255" s="15"/>
      <c r="AN255" s="15"/>
      <c r="AO255" s="15"/>
      <c r="AP255" s="15"/>
      <c r="AQ255" s="15"/>
    </row>
    <row r="256">
      <c r="B256" s="51"/>
      <c r="C256" s="51"/>
      <c r="D256" s="51"/>
      <c r="E256" s="51"/>
      <c r="F256" s="51"/>
      <c r="G256" s="51"/>
      <c r="H256" s="51"/>
      <c r="I256" s="51"/>
      <c r="J256" s="51"/>
      <c r="L256" s="2"/>
      <c r="N256" s="15" t="s">
        <v>102</v>
      </c>
      <c r="P256" s="15"/>
      <c r="Q256" s="15"/>
      <c r="R256" s="15"/>
      <c r="S256" s="15"/>
      <c r="T256" s="15"/>
      <c r="U256" s="15"/>
      <c r="V256" s="15"/>
      <c r="W256" s="15"/>
      <c r="X256" s="15"/>
      <c r="Y256" s="15"/>
      <c r="AA256" s="15"/>
      <c r="AB256" s="15"/>
      <c r="AC256" s="15"/>
      <c r="AD256" s="15"/>
      <c r="AE256" s="15"/>
      <c r="AF256" s="15"/>
      <c r="AG256" s="15"/>
      <c r="AH256" s="15"/>
      <c r="AI256" s="15"/>
      <c r="AJ256" s="15"/>
      <c r="AK256" s="15"/>
      <c r="AM256" s="15"/>
      <c r="AN256" s="15"/>
      <c r="AO256" s="15"/>
      <c r="AP256" s="15"/>
      <c r="AQ256" s="15"/>
    </row>
    <row r="257">
      <c r="B257" s="51"/>
      <c r="C257" s="51"/>
      <c r="D257" s="51"/>
      <c r="E257" s="51"/>
      <c r="F257" s="51"/>
      <c r="G257" s="51"/>
      <c r="H257" s="51"/>
      <c r="I257" s="51"/>
      <c r="J257" s="51"/>
      <c r="L257" s="2"/>
      <c r="N257" s="15" t="s">
        <v>107</v>
      </c>
      <c r="P257" s="15"/>
      <c r="Q257" s="15"/>
      <c r="R257" s="15"/>
      <c r="S257" s="15"/>
      <c r="T257" s="15"/>
      <c r="U257" s="15"/>
      <c r="V257" s="15"/>
      <c r="W257" s="15"/>
      <c r="X257" s="15"/>
      <c r="Y257" s="15"/>
      <c r="AA257" s="15"/>
      <c r="AB257" s="15"/>
      <c r="AC257" s="15"/>
      <c r="AD257" s="15"/>
      <c r="AE257" s="15"/>
      <c r="AF257" s="15"/>
      <c r="AG257" s="15"/>
      <c r="AH257" s="15"/>
      <c r="AI257" s="15"/>
      <c r="AJ257" s="15"/>
      <c r="AK257" s="15"/>
      <c r="AM257" s="15"/>
      <c r="AN257" s="15"/>
      <c r="AO257" s="15"/>
      <c r="AP257" s="15"/>
      <c r="AQ257" s="15"/>
    </row>
    <row r="258">
      <c r="B258" s="51"/>
      <c r="C258" s="51"/>
      <c r="D258" s="51"/>
      <c r="E258" s="51"/>
      <c r="F258" s="51"/>
      <c r="G258" s="51"/>
      <c r="H258" s="51"/>
      <c r="I258" s="51"/>
      <c r="J258" s="51"/>
      <c r="L258" s="2"/>
      <c r="P258" s="15" t="str">
        <f>'Job Sheet'!N32</f>
        <v>Graffiti Art</v>
      </c>
      <c r="Q258" s="15"/>
      <c r="R258" s="15"/>
      <c r="S258" s="15"/>
      <c r="T258" s="15"/>
      <c r="U258" s="15"/>
      <c r="V258" s="15"/>
      <c r="W258" s="15"/>
      <c r="X258" s="15"/>
      <c r="Y258" s="15"/>
      <c r="AA258" s="15"/>
      <c r="AB258" s="15"/>
      <c r="AC258" s="15"/>
      <c r="AD258" s="15"/>
      <c r="AE258" s="15"/>
      <c r="AF258" s="15" t="s">
        <v>69</v>
      </c>
      <c r="AG258" s="15"/>
      <c r="AH258" s="15"/>
      <c r="AI258" s="15"/>
      <c r="AJ258" s="15"/>
      <c r="AK258" s="15"/>
      <c r="AM258" s="15"/>
      <c r="AN258" s="15"/>
      <c r="AO258" s="15"/>
      <c r="AP258" s="15"/>
      <c r="AQ258" s="15"/>
    </row>
    <row r="259">
      <c r="B259" s="51"/>
      <c r="C259" s="51"/>
      <c r="D259" s="51"/>
      <c r="E259" s="51"/>
      <c r="F259" s="51"/>
      <c r="G259" s="51"/>
      <c r="H259" s="51"/>
      <c r="I259" s="51"/>
      <c r="J259" s="51"/>
      <c r="L259" s="2"/>
      <c r="N259" s="15" t="s">
        <v>27</v>
      </c>
      <c r="P259" s="15"/>
      <c r="Q259" s="15"/>
      <c r="R259" s="15"/>
      <c r="S259" s="15"/>
      <c r="T259" s="15"/>
      <c r="U259" s="15"/>
      <c r="V259" s="15"/>
      <c r="W259" s="15"/>
      <c r="X259" s="15"/>
      <c r="Y259" s="15"/>
      <c r="AA259" s="15"/>
      <c r="AB259" s="15"/>
      <c r="AC259" s="15"/>
      <c r="AD259" s="15"/>
      <c r="AE259" s="15"/>
      <c r="AF259" s="15"/>
      <c r="AG259" s="15"/>
      <c r="AH259" s="15"/>
      <c r="AI259" s="15"/>
      <c r="AJ259" s="15"/>
      <c r="AK259" s="15"/>
      <c r="AM259" s="15"/>
      <c r="AN259" s="15"/>
      <c r="AO259" s="15"/>
      <c r="AP259" s="15"/>
      <c r="AQ259" s="15"/>
    </row>
    <row r="260">
      <c r="B260" s="51"/>
      <c r="C260" s="51"/>
      <c r="D260" s="51"/>
      <c r="E260" s="51"/>
      <c r="F260" s="51"/>
      <c r="G260" s="51"/>
      <c r="H260" s="51"/>
      <c r="I260" s="51"/>
      <c r="J260" s="51"/>
      <c r="L260" s="2"/>
      <c r="N260" s="15" t="s">
        <v>32</v>
      </c>
      <c r="P260" s="15"/>
      <c r="Q260" s="15"/>
      <c r="R260" s="15"/>
      <c r="S260" s="15"/>
      <c r="T260" s="15"/>
      <c r="U260" s="15"/>
      <c r="V260" s="15"/>
      <c r="W260" s="15"/>
      <c r="X260" s="15"/>
      <c r="Y260" s="15"/>
      <c r="AA260" s="15"/>
      <c r="AB260" s="15"/>
      <c r="AC260" s="15"/>
      <c r="AD260" s="15"/>
      <c r="AE260" s="15"/>
      <c r="AF260" s="15"/>
      <c r="AG260" s="15"/>
      <c r="AH260" s="15"/>
      <c r="AI260" s="15"/>
      <c r="AJ260" s="15"/>
      <c r="AK260" s="15"/>
      <c r="AM260" s="15"/>
      <c r="AN260" s="15"/>
      <c r="AO260" s="15"/>
      <c r="AP260" s="15"/>
      <c r="AQ260" s="15"/>
    </row>
    <row r="261">
      <c r="B261" s="51"/>
      <c r="C261" s="51"/>
      <c r="D261" s="51"/>
      <c r="E261" s="51"/>
      <c r="F261" s="51"/>
      <c r="G261" s="51"/>
      <c r="H261" s="51"/>
      <c r="I261" s="51"/>
      <c r="J261" s="51"/>
      <c r="L261" s="2"/>
      <c r="N261" s="15" t="s">
        <v>43</v>
      </c>
      <c r="P261" s="15"/>
      <c r="Q261" s="15"/>
      <c r="R261" s="15"/>
      <c r="S261" s="15"/>
      <c r="T261" s="15"/>
      <c r="U261" s="15"/>
      <c r="V261" s="15"/>
      <c r="W261" s="15"/>
      <c r="X261" s="15"/>
      <c r="Y261" s="15"/>
      <c r="AA261" s="15"/>
      <c r="AB261" s="15"/>
      <c r="AC261" s="15"/>
      <c r="AD261" s="15"/>
      <c r="AE261" s="15"/>
      <c r="AF261" s="15"/>
      <c r="AG261" s="15"/>
      <c r="AH261" s="15"/>
      <c r="AI261" s="15"/>
      <c r="AJ261" s="15"/>
      <c r="AK261" s="15"/>
      <c r="AM261" s="15"/>
      <c r="AN261" s="15"/>
      <c r="AO261" s="15"/>
      <c r="AP261" s="15"/>
      <c r="AQ261" s="15"/>
    </row>
    <row r="262">
      <c r="B262" s="51"/>
      <c r="C262" s="51"/>
      <c r="D262" s="51"/>
      <c r="E262" s="51"/>
      <c r="F262" s="51"/>
      <c r="G262" s="51"/>
      <c r="H262" s="51"/>
      <c r="I262" s="51"/>
      <c r="J262" s="51"/>
      <c r="L262" s="2"/>
      <c r="N262" s="15" t="s">
        <v>68</v>
      </c>
      <c r="P262" s="15"/>
      <c r="Q262" s="15"/>
      <c r="R262" s="15"/>
      <c r="S262" s="15"/>
      <c r="T262" s="15"/>
      <c r="U262" s="15"/>
      <c r="V262" s="15"/>
      <c r="W262" s="15"/>
      <c r="X262" s="15"/>
      <c r="Y262" s="15"/>
      <c r="AA262" s="15"/>
      <c r="AB262" s="15"/>
      <c r="AC262" s="15"/>
      <c r="AD262" s="15"/>
      <c r="AE262" s="15"/>
      <c r="AF262" s="15"/>
      <c r="AG262" s="15"/>
      <c r="AH262" s="15"/>
      <c r="AI262" s="15"/>
      <c r="AJ262" s="15"/>
      <c r="AK262" s="15"/>
      <c r="AM262" s="15"/>
      <c r="AN262" s="15"/>
      <c r="AO262" s="15"/>
      <c r="AP262" s="15"/>
      <c r="AQ262" s="15"/>
    </row>
    <row r="263">
      <c r="B263" s="51"/>
      <c r="C263" s="51"/>
      <c r="D263" s="51"/>
      <c r="E263" s="51"/>
      <c r="F263" s="51"/>
      <c r="G263" s="51"/>
      <c r="H263" s="51"/>
      <c r="I263" s="51"/>
      <c r="J263" s="51"/>
      <c r="L263" s="2"/>
      <c r="N263" s="15" t="s">
        <v>84</v>
      </c>
      <c r="P263" s="15"/>
      <c r="Q263" s="15"/>
      <c r="R263" s="15"/>
      <c r="S263" s="15"/>
      <c r="T263" s="15"/>
      <c r="U263" s="15"/>
      <c r="V263" s="15"/>
      <c r="W263" s="15"/>
      <c r="X263" s="15"/>
      <c r="Y263" s="15"/>
      <c r="AA263" s="15"/>
      <c r="AB263" s="15"/>
      <c r="AC263" s="15"/>
      <c r="AD263" s="15"/>
      <c r="AE263" s="15"/>
      <c r="AF263" s="15"/>
      <c r="AG263" s="15"/>
      <c r="AH263" s="15"/>
      <c r="AI263" s="15"/>
      <c r="AJ263" s="15"/>
      <c r="AK263" s="15"/>
      <c r="AM263" s="15"/>
      <c r="AN263" s="15"/>
      <c r="AO263" s="15"/>
      <c r="AP263" s="15"/>
      <c r="AQ263" s="15"/>
    </row>
    <row r="264">
      <c r="B264" s="51"/>
      <c r="C264" s="51"/>
      <c r="D264" s="51"/>
      <c r="E264" s="51"/>
      <c r="F264" s="51"/>
      <c r="G264" s="51"/>
      <c r="H264" s="51"/>
      <c r="I264" s="51"/>
      <c r="J264" s="51"/>
      <c r="L264" s="2"/>
      <c r="N264" s="15" t="s">
        <v>90</v>
      </c>
      <c r="P264" s="15"/>
      <c r="Q264" s="15"/>
      <c r="R264" s="15"/>
      <c r="S264" s="15"/>
      <c r="T264" s="15"/>
      <c r="U264" s="15"/>
      <c r="V264" s="15"/>
      <c r="W264" s="15"/>
      <c r="X264" s="15"/>
      <c r="Y264" s="15"/>
      <c r="AA264" s="15"/>
      <c r="AB264" s="15"/>
      <c r="AC264" s="15"/>
      <c r="AD264" s="15"/>
      <c r="AE264" s="15"/>
      <c r="AF264" s="15"/>
      <c r="AG264" s="15"/>
      <c r="AH264" s="15"/>
      <c r="AI264" s="15"/>
      <c r="AJ264" s="15"/>
      <c r="AK264" s="15"/>
      <c r="AM264" s="15"/>
      <c r="AN264" s="15"/>
      <c r="AO264" s="15"/>
      <c r="AP264" s="15"/>
      <c r="AQ264" s="15"/>
    </row>
    <row r="265">
      <c r="B265" s="51"/>
      <c r="C265" s="51"/>
      <c r="D265" s="51"/>
      <c r="E265" s="51"/>
      <c r="F265" s="51"/>
      <c r="G265" s="51"/>
      <c r="H265" s="51"/>
      <c r="I265" s="51"/>
      <c r="J265" s="51"/>
      <c r="L265" s="2"/>
      <c r="N265" s="15" t="s">
        <v>95</v>
      </c>
      <c r="P265" s="15"/>
      <c r="Q265" s="15"/>
      <c r="R265" s="15"/>
      <c r="S265" s="15"/>
      <c r="T265" s="15"/>
      <c r="U265" s="15"/>
      <c r="V265" s="15"/>
      <c r="W265" s="15"/>
      <c r="X265" s="15"/>
      <c r="Y265" s="15"/>
      <c r="AA265" s="15"/>
      <c r="AB265" s="15"/>
      <c r="AC265" s="15"/>
      <c r="AD265" s="15"/>
      <c r="AE265" s="15"/>
      <c r="AF265" s="15"/>
      <c r="AG265" s="15"/>
      <c r="AH265" s="15"/>
      <c r="AI265" s="15"/>
      <c r="AJ265" s="15"/>
      <c r="AK265" s="15"/>
      <c r="AM265" s="15"/>
      <c r="AN265" s="15"/>
      <c r="AO265" s="15"/>
      <c r="AP265" s="15"/>
      <c r="AQ265" s="15"/>
    </row>
    <row r="266">
      <c r="B266" s="51"/>
      <c r="C266" s="51"/>
      <c r="D266" s="51"/>
      <c r="E266" s="51"/>
      <c r="F266" s="51"/>
      <c r="G266" s="51"/>
      <c r="H266" s="51"/>
      <c r="I266" s="51"/>
      <c r="J266" s="51"/>
      <c r="L266" s="2"/>
      <c r="N266" s="15" t="s">
        <v>98</v>
      </c>
      <c r="P266" s="15"/>
      <c r="Q266" s="15"/>
      <c r="R266" s="15"/>
      <c r="S266" s="15"/>
      <c r="T266" s="15"/>
      <c r="U266" s="15"/>
      <c r="V266" s="15"/>
      <c r="W266" s="15"/>
      <c r="X266" s="15"/>
      <c r="Y266" s="15"/>
      <c r="AA266" s="15"/>
      <c r="AB266" s="15"/>
      <c r="AC266" s="15"/>
      <c r="AD266" s="15"/>
      <c r="AE266" s="15"/>
      <c r="AF266" s="15"/>
      <c r="AG266" s="15"/>
      <c r="AH266" s="15"/>
      <c r="AI266" s="15"/>
      <c r="AJ266" s="15"/>
      <c r="AK266" s="15"/>
      <c r="AM266" s="15"/>
      <c r="AN266" s="15"/>
      <c r="AO266" s="15"/>
      <c r="AP266" s="15"/>
      <c r="AQ266" s="15"/>
    </row>
    <row r="267">
      <c r="B267" s="51"/>
      <c r="C267" s="51"/>
      <c r="D267" s="51"/>
      <c r="E267" s="51"/>
      <c r="F267" s="51"/>
      <c r="G267" s="51"/>
      <c r="H267" s="51"/>
      <c r="I267" s="51"/>
      <c r="J267" s="51"/>
      <c r="L267" s="2"/>
      <c r="N267" s="15" t="s">
        <v>102</v>
      </c>
      <c r="P267" s="15"/>
      <c r="Q267" s="15"/>
      <c r="R267" s="15"/>
      <c r="S267" s="15"/>
      <c r="T267" s="15"/>
      <c r="U267" s="15"/>
      <c r="V267" s="15"/>
      <c r="W267" s="15"/>
      <c r="X267" s="15"/>
      <c r="Y267" s="15"/>
      <c r="AA267" s="15"/>
      <c r="AB267" s="15"/>
      <c r="AC267" s="15"/>
      <c r="AD267" s="15"/>
      <c r="AE267" s="15"/>
      <c r="AF267" s="15"/>
      <c r="AG267" s="15"/>
      <c r="AH267" s="15"/>
      <c r="AI267" s="15"/>
      <c r="AJ267" s="15"/>
      <c r="AK267" s="15"/>
      <c r="AM267" s="15"/>
      <c r="AN267" s="15"/>
      <c r="AO267" s="15"/>
      <c r="AP267" s="15"/>
      <c r="AQ267" s="15"/>
    </row>
    <row r="268">
      <c r="B268" s="51"/>
      <c r="C268" s="51"/>
      <c r="D268" s="51"/>
      <c r="E268" s="51"/>
      <c r="F268" s="51"/>
      <c r="G268" s="51"/>
      <c r="H268" s="51"/>
      <c r="I268" s="51"/>
      <c r="J268" s="51"/>
      <c r="L268" s="2"/>
      <c r="N268" s="15" t="s">
        <v>107</v>
      </c>
      <c r="P268" s="15"/>
      <c r="Q268" s="15"/>
      <c r="R268" s="15"/>
      <c r="S268" s="15"/>
      <c r="T268" s="15"/>
      <c r="U268" s="15"/>
      <c r="V268" s="15"/>
      <c r="W268" s="15"/>
      <c r="X268" s="15"/>
      <c r="Y268" s="15"/>
      <c r="AA268" s="15"/>
      <c r="AB268" s="15"/>
      <c r="AC268" s="15"/>
      <c r="AD268" s="15"/>
      <c r="AE268" s="15"/>
      <c r="AF268" s="15"/>
      <c r="AG268" s="15"/>
      <c r="AH268" s="15"/>
      <c r="AI268" s="15"/>
      <c r="AJ268" s="15"/>
      <c r="AK268" s="15"/>
      <c r="AM268" s="15"/>
      <c r="AN268" s="15"/>
      <c r="AO268" s="15"/>
      <c r="AP268" s="15"/>
      <c r="AQ268" s="15"/>
    </row>
    <row r="269">
      <c r="B269" s="51"/>
      <c r="C269" s="51"/>
      <c r="D269" s="51"/>
      <c r="E269" s="51"/>
      <c r="F269" s="51"/>
      <c r="G269" s="51"/>
      <c r="H269" s="51"/>
      <c r="I269" s="51"/>
      <c r="J269" s="51"/>
      <c r="L269" s="2"/>
      <c r="P269" s="15" t="str">
        <f>'Job Sheet'!N33</f>
        <v>Prop painting</v>
      </c>
      <c r="Q269" s="15"/>
      <c r="R269" s="15"/>
      <c r="S269" s="15"/>
      <c r="T269" s="15"/>
      <c r="U269" s="15"/>
      <c r="V269" s="15"/>
      <c r="W269" s="15"/>
      <c r="X269" s="15"/>
      <c r="Y269" s="15"/>
      <c r="AA269" s="15"/>
      <c r="AB269" s="15"/>
      <c r="AC269" s="15"/>
      <c r="AD269" s="15"/>
      <c r="AE269" s="15"/>
      <c r="AF269" s="15" t="s">
        <v>172</v>
      </c>
      <c r="AG269" s="15"/>
      <c r="AH269" s="15"/>
      <c r="AI269" s="15"/>
      <c r="AJ269" s="15"/>
      <c r="AK269" s="15"/>
      <c r="AM269" s="15"/>
      <c r="AN269" s="15"/>
      <c r="AO269" s="15"/>
      <c r="AP269" s="15"/>
      <c r="AQ269" s="15"/>
    </row>
    <row r="270">
      <c r="B270" s="51"/>
      <c r="C270" s="51"/>
      <c r="D270" s="51"/>
      <c r="E270" s="51"/>
      <c r="F270" s="51"/>
      <c r="G270" s="51"/>
      <c r="H270" s="51"/>
      <c r="I270" s="51"/>
      <c r="J270" s="51"/>
      <c r="L270" s="2"/>
      <c r="N270" s="15" t="s">
        <v>27</v>
      </c>
      <c r="AF270" s="15"/>
    </row>
    <row r="271">
      <c r="B271" s="51"/>
      <c r="C271" s="51"/>
      <c r="D271" s="51"/>
      <c r="E271" s="51"/>
      <c r="F271" s="51"/>
      <c r="G271" s="51"/>
      <c r="H271" s="51"/>
      <c r="I271" s="51"/>
      <c r="J271" s="51"/>
      <c r="L271" s="2"/>
      <c r="N271" s="15" t="s">
        <v>32</v>
      </c>
      <c r="AF271" s="15"/>
    </row>
    <row r="272">
      <c r="B272" s="51"/>
      <c r="C272" s="51"/>
      <c r="D272" s="51"/>
      <c r="E272" s="51"/>
      <c r="F272" s="51"/>
      <c r="G272" s="51"/>
      <c r="H272" s="51"/>
      <c r="I272" s="51"/>
      <c r="J272" s="51"/>
      <c r="L272" s="2"/>
      <c r="N272" s="15" t="s">
        <v>43</v>
      </c>
      <c r="AF272" s="15"/>
    </row>
    <row r="273">
      <c r="B273" s="51"/>
      <c r="C273" s="51"/>
      <c r="D273" s="51"/>
      <c r="E273" s="51"/>
      <c r="F273" s="51"/>
      <c r="G273" s="51"/>
      <c r="H273" s="51"/>
      <c r="I273" s="51"/>
      <c r="J273" s="51"/>
      <c r="L273" s="2"/>
      <c r="N273" s="15" t="s">
        <v>68</v>
      </c>
      <c r="AF273" s="15"/>
    </row>
    <row r="274">
      <c r="B274" s="51"/>
      <c r="C274" s="51"/>
      <c r="D274" s="51"/>
      <c r="E274" s="51"/>
      <c r="F274" s="51"/>
      <c r="G274" s="51"/>
      <c r="H274" s="51"/>
      <c r="I274" s="51"/>
      <c r="J274" s="51"/>
      <c r="L274" s="2"/>
      <c r="N274" s="15" t="s">
        <v>84</v>
      </c>
      <c r="AF274" s="15"/>
    </row>
    <row r="275">
      <c r="B275" s="51"/>
      <c r="C275" s="51"/>
      <c r="D275" s="51"/>
      <c r="E275" s="51"/>
      <c r="F275" s="51"/>
      <c r="G275" s="51"/>
      <c r="H275" s="51"/>
      <c r="I275" s="51"/>
      <c r="J275" s="51"/>
      <c r="L275" s="2"/>
      <c r="N275" s="15" t="s">
        <v>90</v>
      </c>
      <c r="AF275" s="15"/>
    </row>
    <row r="276">
      <c r="B276" s="51"/>
      <c r="C276" s="51"/>
      <c r="D276" s="51"/>
      <c r="E276" s="51"/>
      <c r="F276" s="51"/>
      <c r="G276" s="51"/>
      <c r="H276" s="51"/>
      <c r="I276" s="51"/>
      <c r="J276" s="51"/>
      <c r="L276" s="2"/>
      <c r="N276" s="15" t="s">
        <v>95</v>
      </c>
      <c r="AF276" s="15"/>
    </row>
    <row r="277">
      <c r="B277" s="51"/>
      <c r="C277" s="51"/>
      <c r="D277" s="51"/>
      <c r="E277" s="51"/>
      <c r="F277" s="51"/>
      <c r="G277" s="51"/>
      <c r="H277" s="51"/>
      <c r="I277" s="51"/>
      <c r="J277" s="51"/>
      <c r="L277" s="2"/>
      <c r="N277" s="15" t="s">
        <v>98</v>
      </c>
      <c r="AF277" s="15"/>
    </row>
    <row r="278">
      <c r="B278" s="51"/>
      <c r="C278" s="51"/>
      <c r="D278" s="51"/>
      <c r="E278" s="51"/>
      <c r="F278" s="51"/>
      <c r="G278" s="51"/>
      <c r="H278" s="51"/>
      <c r="I278" s="51"/>
      <c r="J278" s="51"/>
      <c r="L278" s="2"/>
      <c r="N278" s="15" t="s">
        <v>102</v>
      </c>
      <c r="AF278" s="15"/>
    </row>
    <row r="279">
      <c r="B279" s="51"/>
      <c r="C279" s="51"/>
      <c r="D279" s="51"/>
      <c r="E279" s="51"/>
      <c r="F279" s="51"/>
      <c r="G279" s="51"/>
      <c r="H279" s="51"/>
      <c r="I279" s="51"/>
      <c r="J279" s="51"/>
      <c r="L279" s="2"/>
      <c r="N279" s="15" t="s">
        <v>107</v>
      </c>
      <c r="AF279" s="15"/>
    </row>
    <row r="280">
      <c r="B280" s="51"/>
      <c r="C280" s="51"/>
      <c r="D280" s="51"/>
      <c r="E280" s="51"/>
      <c r="F280" s="51"/>
      <c r="G280" s="51"/>
      <c r="H280" s="51"/>
      <c r="I280" s="51"/>
      <c r="J280" s="51"/>
      <c r="L280" s="2"/>
      <c r="P280" s="36" t="str">
        <f>'Job Sheet'!N34</f>
        <v>Set painting</v>
      </c>
      <c r="AF280" s="15" t="s">
        <v>175</v>
      </c>
    </row>
    <row r="281">
      <c r="B281" s="51"/>
      <c r="C281" s="51"/>
      <c r="D281" s="51"/>
      <c r="E281" s="51"/>
      <c r="F281" s="51"/>
      <c r="G281" s="51"/>
      <c r="H281" s="51"/>
      <c r="I281" s="51"/>
      <c r="J281" s="51"/>
      <c r="L281" s="2"/>
      <c r="AF281" s="15" t="s">
        <v>109</v>
      </c>
    </row>
    <row r="282">
      <c r="B282" s="51"/>
      <c r="C282" s="51"/>
      <c r="D282" s="51"/>
      <c r="E282" s="51"/>
      <c r="F282" s="51"/>
      <c r="G282" s="51"/>
      <c r="H282" s="51"/>
      <c r="I282" s="51"/>
      <c r="J282" s="51"/>
      <c r="L282" s="2"/>
    </row>
    <row r="283">
      <c r="B283" s="51"/>
      <c r="C283" s="51"/>
      <c r="D283" s="51"/>
      <c r="E283" s="51"/>
      <c r="F283" s="51"/>
      <c r="G283" s="51"/>
      <c r="H283" s="51"/>
      <c r="I283" s="51"/>
      <c r="J283" s="51"/>
      <c r="L283" s="2"/>
    </row>
    <row r="284">
      <c r="B284" s="51"/>
      <c r="C284" s="51"/>
      <c r="D284" s="51"/>
      <c r="E284" s="51"/>
      <c r="F284" s="51"/>
      <c r="G284" s="51"/>
      <c r="H284" s="51"/>
      <c r="I284" s="51"/>
      <c r="J284" s="51"/>
      <c r="L284" s="2"/>
      <c r="O284" s="43" t="s">
        <v>92</v>
      </c>
      <c r="P284" s="22" t="s">
        <v>184</v>
      </c>
      <c r="Q284" s="45" t="s">
        <v>176</v>
      </c>
      <c r="R284" s="45" t="s">
        <v>177</v>
      </c>
      <c r="S284" s="45" t="s">
        <v>178</v>
      </c>
      <c r="T284" s="45" t="s">
        <v>179</v>
      </c>
      <c r="U284" s="45" t="s">
        <v>180</v>
      </c>
      <c r="V284" s="45"/>
      <c r="W284" s="45"/>
      <c r="X284" s="45"/>
      <c r="Y284" s="45"/>
      <c r="Z284" s="22"/>
      <c r="AA284" s="45" t="s">
        <v>176</v>
      </c>
      <c r="AB284" s="45" t="s">
        <v>177</v>
      </c>
      <c r="AC284" s="45" t="s">
        <v>178</v>
      </c>
      <c r="AD284" s="45" t="s">
        <v>179</v>
      </c>
      <c r="AE284" s="45" t="s">
        <v>180</v>
      </c>
      <c r="AF284" s="22"/>
      <c r="AG284" s="45" t="s">
        <v>176</v>
      </c>
      <c r="AH284" s="45" t="s">
        <v>177</v>
      </c>
      <c r="AI284" s="45" t="s">
        <v>178</v>
      </c>
      <c r="AJ284" s="45" t="s">
        <v>179</v>
      </c>
      <c r="AK284" s="45" t="s">
        <v>180</v>
      </c>
      <c r="AL284" s="22"/>
      <c r="AM284" s="45" t="s">
        <v>176</v>
      </c>
      <c r="AN284" s="45" t="s">
        <v>177</v>
      </c>
      <c r="AO284" s="45" t="s">
        <v>178</v>
      </c>
      <c r="AP284" s="45" t="s">
        <v>179</v>
      </c>
      <c r="AQ284" s="45" t="s">
        <v>180</v>
      </c>
    </row>
    <row r="285">
      <c r="B285" s="51"/>
      <c r="C285" s="51"/>
      <c r="D285" s="51"/>
      <c r="E285" s="51"/>
      <c r="F285" s="51"/>
      <c r="G285" s="51"/>
      <c r="H285" s="51"/>
      <c r="I285" s="51"/>
      <c r="J285" s="51"/>
      <c r="L285" s="2"/>
      <c r="N285" s="15" t="s">
        <v>27</v>
      </c>
      <c r="P285" s="36" t="str">
        <f>'Job Sheet'!N39</f>
        <v/>
      </c>
    </row>
    <row r="286">
      <c r="L286" s="2"/>
      <c r="N286" s="15" t="s">
        <v>32</v>
      </c>
      <c r="P286" s="36" t="str">
        <f>'Job Sheet'!N40</f>
        <v/>
      </c>
    </row>
    <row r="287">
      <c r="L287" s="2"/>
      <c r="N287" s="15" t="s">
        <v>43</v>
      </c>
      <c r="P287" s="36" t="str">
        <f>'Job Sheet'!N41</f>
        <v/>
      </c>
    </row>
    <row r="288">
      <c r="L288" s="2"/>
      <c r="N288" s="15" t="s">
        <v>68</v>
      </c>
      <c r="P288" s="36" t="str">
        <f>'Job Sheet'!N42</f>
        <v/>
      </c>
    </row>
    <row r="289">
      <c r="L289" s="2"/>
      <c r="N289" s="15" t="s">
        <v>84</v>
      </c>
      <c r="P289" s="36" t="str">
        <f>'Job Sheet'!N43</f>
        <v/>
      </c>
    </row>
    <row r="290">
      <c r="L290" s="2"/>
      <c r="N290" s="15" t="s">
        <v>90</v>
      </c>
      <c r="P290" s="36" t="str">
        <f>'Job Sheet'!N44</f>
        <v/>
      </c>
    </row>
    <row r="291">
      <c r="L291" s="2"/>
      <c r="N291" s="15" t="s">
        <v>95</v>
      </c>
      <c r="P291" s="36" t="str">
        <f>'Job Sheet'!N45</f>
        <v/>
      </c>
    </row>
    <row r="292">
      <c r="L292" s="2"/>
      <c r="N292" s="15" t="s">
        <v>98</v>
      </c>
      <c r="P292" s="36" t="str">
        <f>'Job Sheet'!N46</f>
        <v/>
      </c>
    </row>
    <row r="293">
      <c r="L293" s="2"/>
      <c r="N293" s="15" t="s">
        <v>102</v>
      </c>
      <c r="P293" s="36" t="str">
        <f>'Job Sheet'!N47</f>
        <v/>
      </c>
    </row>
    <row r="294">
      <c r="L294" s="2"/>
      <c r="N294" s="15" t="s">
        <v>107</v>
      </c>
      <c r="P294" s="36" t="str">
        <f>'Job Sheet'!N48</f>
        <v/>
      </c>
    </row>
    <row r="295">
      <c r="L295" s="2"/>
      <c r="O295" s="43" t="s">
        <v>96</v>
      </c>
      <c r="P295" s="22"/>
      <c r="Q295" s="45" t="s">
        <v>176</v>
      </c>
      <c r="R295" s="45" t="s">
        <v>177</v>
      </c>
      <c r="S295" s="45" t="s">
        <v>178</v>
      </c>
      <c r="T295" s="45" t="s">
        <v>179</v>
      </c>
      <c r="U295" s="45" t="s">
        <v>180</v>
      </c>
      <c r="V295" s="45"/>
      <c r="W295" s="45"/>
      <c r="X295" s="45"/>
      <c r="Y295" s="45"/>
      <c r="Z295" s="22"/>
      <c r="AA295" s="45" t="s">
        <v>176</v>
      </c>
      <c r="AB295" s="45" t="s">
        <v>177</v>
      </c>
      <c r="AC295" s="45" t="s">
        <v>178</v>
      </c>
      <c r="AD295" s="45" t="s">
        <v>179</v>
      </c>
      <c r="AE295" s="45" t="s">
        <v>180</v>
      </c>
      <c r="AF295" s="22"/>
      <c r="AG295" s="45" t="s">
        <v>176</v>
      </c>
      <c r="AH295" s="45" t="s">
        <v>177</v>
      </c>
      <c r="AI295" s="45" t="s">
        <v>178</v>
      </c>
      <c r="AJ295" s="45" t="s">
        <v>179</v>
      </c>
      <c r="AK295" s="45" t="s">
        <v>180</v>
      </c>
      <c r="AL295" s="22"/>
      <c r="AM295" s="45" t="s">
        <v>176</v>
      </c>
      <c r="AN295" s="45" t="s">
        <v>177</v>
      </c>
      <c r="AO295" s="45" t="s">
        <v>178</v>
      </c>
      <c r="AP295" s="45" t="s">
        <v>179</v>
      </c>
      <c r="AQ295" s="45" t="s">
        <v>180</v>
      </c>
    </row>
    <row r="296">
      <c r="L296" s="2"/>
      <c r="N296" s="15" t="s">
        <v>27</v>
      </c>
      <c r="P296" s="36" t="str">
        <f>'Job Sheet'!N50</f>
        <v/>
      </c>
    </row>
    <row r="297">
      <c r="L297" s="2"/>
      <c r="N297" s="15" t="s">
        <v>32</v>
      </c>
      <c r="P297" s="36" t="str">
        <f>'Job Sheet'!N51</f>
        <v/>
      </c>
    </row>
    <row r="298">
      <c r="L298" s="2"/>
      <c r="N298" s="15" t="s">
        <v>43</v>
      </c>
      <c r="P298" s="36" t="str">
        <f>'Job Sheet'!N52</f>
        <v/>
      </c>
    </row>
    <row r="299">
      <c r="L299" s="2"/>
      <c r="N299" s="15" t="s">
        <v>68</v>
      </c>
      <c r="P299" s="36" t="str">
        <f>'Job Sheet'!N53</f>
        <v/>
      </c>
    </row>
    <row r="300">
      <c r="L300" s="2"/>
      <c r="N300" s="15" t="s">
        <v>84</v>
      </c>
      <c r="P300" s="36" t="str">
        <f>'Job Sheet'!N54</f>
        <v/>
      </c>
    </row>
    <row r="301">
      <c r="L301" s="2"/>
      <c r="N301" s="15" t="s">
        <v>90</v>
      </c>
      <c r="P301" s="36" t="str">
        <f>'Job Sheet'!N55</f>
        <v/>
      </c>
    </row>
    <row r="302">
      <c r="L302" s="2"/>
      <c r="N302" s="15" t="s">
        <v>95</v>
      </c>
      <c r="P302" s="36" t="str">
        <f>'Job Sheet'!N56</f>
        <v/>
      </c>
    </row>
    <row r="303">
      <c r="L303" s="2"/>
      <c r="N303" s="15" t="s">
        <v>98</v>
      </c>
      <c r="P303" s="36" t="str">
        <f>'Job Sheet'!N57</f>
        <v/>
      </c>
    </row>
    <row r="304">
      <c r="L304" s="2"/>
      <c r="N304" s="15" t="s">
        <v>102</v>
      </c>
      <c r="P304" s="36" t="str">
        <f>'Job Sheet'!N58</f>
        <v/>
      </c>
    </row>
    <row r="305">
      <c r="L305" s="2"/>
      <c r="N305" s="15" t="s">
        <v>107</v>
      </c>
      <c r="P305" s="36" t="str">
        <f>'Job Sheet'!N59</f>
        <v/>
      </c>
    </row>
    <row r="306">
      <c r="L306" s="2"/>
      <c r="O306" s="43" t="s">
        <v>101</v>
      </c>
      <c r="P306" s="22"/>
      <c r="Q306" s="45" t="s">
        <v>176</v>
      </c>
      <c r="R306" s="45" t="s">
        <v>177</v>
      </c>
      <c r="S306" s="45" t="s">
        <v>178</v>
      </c>
      <c r="T306" s="45" t="s">
        <v>179</v>
      </c>
      <c r="U306" s="45" t="s">
        <v>180</v>
      </c>
      <c r="V306" s="45"/>
      <c r="W306" s="45"/>
      <c r="X306" s="45"/>
      <c r="Y306" s="45"/>
      <c r="Z306" s="22"/>
      <c r="AA306" s="45" t="s">
        <v>176</v>
      </c>
      <c r="AB306" s="45" t="s">
        <v>177</v>
      </c>
      <c r="AC306" s="45" t="s">
        <v>178</v>
      </c>
      <c r="AD306" s="45" t="s">
        <v>179</v>
      </c>
      <c r="AE306" s="45" t="s">
        <v>180</v>
      </c>
      <c r="AF306" s="22"/>
      <c r="AG306" s="45" t="s">
        <v>176</v>
      </c>
      <c r="AH306" s="45" t="s">
        <v>177</v>
      </c>
      <c r="AI306" s="45" t="s">
        <v>178</v>
      </c>
      <c r="AJ306" s="45" t="s">
        <v>179</v>
      </c>
      <c r="AK306" s="45" t="s">
        <v>180</v>
      </c>
      <c r="AL306" s="22"/>
      <c r="AM306" s="45" t="s">
        <v>176</v>
      </c>
      <c r="AN306" s="45" t="s">
        <v>177</v>
      </c>
      <c r="AO306" s="45" t="s">
        <v>178</v>
      </c>
      <c r="AP306" s="45" t="s">
        <v>179</v>
      </c>
      <c r="AQ306" s="45" t="s">
        <v>180</v>
      </c>
    </row>
    <row r="307">
      <c r="L307" s="2"/>
      <c r="N307" s="15" t="s">
        <v>27</v>
      </c>
      <c r="P307" s="36" t="str">
        <f>'Job Sheet'!N61</f>
        <v/>
      </c>
    </row>
    <row r="308">
      <c r="L308" s="2"/>
      <c r="N308" s="15" t="s">
        <v>32</v>
      </c>
      <c r="P308" s="36" t="str">
        <f>'Job Sheet'!N62</f>
        <v/>
      </c>
    </row>
    <row r="309">
      <c r="L309" s="2"/>
      <c r="N309" s="15" t="s">
        <v>43</v>
      </c>
      <c r="P309" s="36" t="str">
        <f>'Job Sheet'!N63</f>
        <v/>
      </c>
    </row>
    <row r="310">
      <c r="L310" s="2"/>
      <c r="N310" s="15" t="s">
        <v>68</v>
      </c>
      <c r="P310" s="36" t="str">
        <f>'Job Sheet'!N64</f>
        <v/>
      </c>
    </row>
    <row r="311">
      <c r="L311" s="2"/>
      <c r="N311" s="15" t="s">
        <v>84</v>
      </c>
      <c r="P311" s="36" t="str">
        <f>'Job Sheet'!N65</f>
        <v/>
      </c>
    </row>
    <row r="312">
      <c r="L312" s="2"/>
      <c r="N312" s="15" t="s">
        <v>90</v>
      </c>
      <c r="P312" s="36" t="str">
        <f>'Job Sheet'!N66</f>
        <v/>
      </c>
    </row>
    <row r="313">
      <c r="L313" s="2"/>
      <c r="N313" s="15" t="s">
        <v>95</v>
      </c>
      <c r="P313" s="36" t="str">
        <f>'Job Sheet'!N67</f>
        <v/>
      </c>
    </row>
    <row r="314">
      <c r="L314" s="2"/>
      <c r="N314" s="15" t="s">
        <v>98</v>
      </c>
      <c r="P314" s="36" t="str">
        <f>'Job Sheet'!N68</f>
        <v/>
      </c>
    </row>
    <row r="315">
      <c r="L315" s="2"/>
      <c r="N315" s="15" t="s">
        <v>102</v>
      </c>
      <c r="P315" s="36" t="str">
        <f>'Job Sheet'!N69</f>
        <v/>
      </c>
    </row>
    <row r="316">
      <c r="L316" s="2"/>
      <c r="N316" s="15" t="s">
        <v>107</v>
      </c>
      <c r="P316" s="36" t="str">
        <f>'Job Sheet'!N70</f>
        <v/>
      </c>
    </row>
    <row r="317">
      <c r="L317" s="2"/>
      <c r="O317" s="43" t="s">
        <v>82</v>
      </c>
      <c r="P317" s="22" t="s">
        <v>206</v>
      </c>
      <c r="Q317" s="45" t="s">
        <v>176</v>
      </c>
      <c r="R317" s="45" t="s">
        <v>177</v>
      </c>
      <c r="S317" s="45" t="s">
        <v>178</v>
      </c>
      <c r="T317" s="45" t="s">
        <v>179</v>
      </c>
      <c r="U317" s="45" t="s">
        <v>180</v>
      </c>
      <c r="V317" s="45"/>
      <c r="W317" s="45"/>
      <c r="X317" s="45"/>
      <c r="Y317" s="45"/>
      <c r="Z317" s="22" t="s">
        <v>207</v>
      </c>
      <c r="AA317" s="45" t="s">
        <v>176</v>
      </c>
      <c r="AB317" s="45" t="s">
        <v>177</v>
      </c>
      <c r="AC317" s="45" t="s">
        <v>178</v>
      </c>
      <c r="AD317" s="45" t="s">
        <v>179</v>
      </c>
      <c r="AE317" s="45" t="s">
        <v>180</v>
      </c>
      <c r="AF317" s="22" t="s">
        <v>208</v>
      </c>
      <c r="AG317" s="45" t="s">
        <v>176</v>
      </c>
      <c r="AH317" s="45" t="s">
        <v>177</v>
      </c>
      <c r="AI317" s="45" t="s">
        <v>178</v>
      </c>
      <c r="AJ317" s="45" t="s">
        <v>179</v>
      </c>
      <c r="AK317" s="45" t="s">
        <v>180</v>
      </c>
      <c r="AL317" s="22" t="s">
        <v>209</v>
      </c>
      <c r="AM317" s="45" t="s">
        <v>176</v>
      </c>
      <c r="AN317" s="45" t="s">
        <v>177</v>
      </c>
      <c r="AO317" s="45" t="s">
        <v>178</v>
      </c>
      <c r="AP317" s="45" t="s">
        <v>179</v>
      </c>
      <c r="AQ317" s="45" t="s">
        <v>180</v>
      </c>
    </row>
    <row r="318">
      <c r="L318" s="2"/>
      <c r="P318" s="15" t="str">
        <f>'Job Sheet'!N72</f>
        <v>Softwoods</v>
      </c>
      <c r="Q318" s="15"/>
      <c r="R318" s="15"/>
      <c r="S318" s="15"/>
      <c r="T318" s="15"/>
      <c r="U318" s="15"/>
      <c r="V318" s="15"/>
      <c r="W318" s="15"/>
      <c r="X318" s="15"/>
      <c r="Y318" s="15"/>
      <c r="Z318" s="15" t="s">
        <v>192</v>
      </c>
      <c r="AA318" s="15"/>
      <c r="AB318" s="15"/>
      <c r="AC318" s="15"/>
      <c r="AD318" s="15"/>
      <c r="AE318" s="15"/>
      <c r="AF318" s="15" t="s">
        <v>210</v>
      </c>
      <c r="AG318" s="15"/>
      <c r="AH318" s="15"/>
      <c r="AI318" s="15"/>
      <c r="AJ318" s="15"/>
      <c r="AK318" s="15"/>
      <c r="AL318" s="15" t="s">
        <v>196</v>
      </c>
      <c r="AM318" s="15"/>
      <c r="AN318" s="15"/>
      <c r="AO318" s="15"/>
      <c r="AP318" s="15"/>
      <c r="AQ318" s="15"/>
    </row>
    <row r="319">
      <c r="L319" s="2"/>
      <c r="N319" s="15" t="s">
        <v>27</v>
      </c>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row>
    <row r="320">
      <c r="L320" s="2"/>
      <c r="N320" s="15" t="s">
        <v>32</v>
      </c>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row>
    <row r="321">
      <c r="L321" s="2"/>
      <c r="N321" s="15" t="s">
        <v>43</v>
      </c>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row>
    <row r="322">
      <c r="L322" s="2"/>
      <c r="N322" s="15" t="s">
        <v>68</v>
      </c>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row>
    <row r="323">
      <c r="L323" s="2"/>
      <c r="N323" s="15" t="s">
        <v>84</v>
      </c>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row>
    <row r="324">
      <c r="L324" s="2"/>
      <c r="N324" s="15" t="s">
        <v>90</v>
      </c>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row>
    <row r="325">
      <c r="L325" s="2"/>
      <c r="N325" s="15" t="s">
        <v>95</v>
      </c>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row>
    <row r="326">
      <c r="L326" s="2"/>
      <c r="N326" s="15" t="s">
        <v>98</v>
      </c>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row>
    <row r="327">
      <c r="L327" s="2"/>
      <c r="N327" s="15" t="s">
        <v>102</v>
      </c>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row>
    <row r="328">
      <c r="L328" s="2"/>
      <c r="N328" s="15" t="s">
        <v>107</v>
      </c>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row>
    <row r="329">
      <c r="L329" s="2"/>
      <c r="P329" s="15" t="str">
        <f>'Job Sheet'!N73</f>
        <v>Hardwoods</v>
      </c>
      <c r="Q329" s="15"/>
      <c r="R329" s="15"/>
      <c r="S329" s="15"/>
      <c r="T329" s="15"/>
      <c r="U329" s="15"/>
      <c r="V329" s="15"/>
      <c r="W329" s="15"/>
      <c r="X329" s="15"/>
      <c r="Y329" s="15"/>
      <c r="Z329" s="15" t="s">
        <v>213</v>
      </c>
      <c r="AA329" s="15"/>
      <c r="AB329" s="15"/>
      <c r="AC329" s="15"/>
      <c r="AD329" s="15"/>
      <c r="AE329" s="15"/>
      <c r="AF329" s="15" t="s">
        <v>194</v>
      </c>
      <c r="AG329" s="15"/>
      <c r="AH329" s="15"/>
      <c r="AI329" s="15"/>
      <c r="AJ329" s="15"/>
      <c r="AK329" s="15"/>
      <c r="AL329" s="15" t="s">
        <v>214</v>
      </c>
      <c r="AM329" s="15"/>
      <c r="AN329" s="15"/>
      <c r="AO329" s="15"/>
      <c r="AP329" s="15"/>
      <c r="AQ329" s="15"/>
    </row>
    <row r="330">
      <c r="L330" s="2"/>
      <c r="N330" s="15" t="s">
        <v>27</v>
      </c>
      <c r="P330" s="15"/>
      <c r="Q330" s="15"/>
      <c r="R330" s="15"/>
      <c r="S330" s="15"/>
      <c r="T330" s="15"/>
      <c r="U330" s="15"/>
      <c r="V330" s="15"/>
      <c r="W330" s="15"/>
      <c r="X330" s="15"/>
      <c r="Y330" s="15"/>
      <c r="AA330" s="15"/>
      <c r="AB330" s="15"/>
      <c r="AC330" s="15"/>
      <c r="AD330" s="15"/>
      <c r="AE330" s="15"/>
      <c r="AF330" s="15"/>
      <c r="AG330" s="15"/>
      <c r="AH330" s="15"/>
      <c r="AI330" s="15"/>
      <c r="AJ330" s="15"/>
      <c r="AK330" s="15"/>
      <c r="AM330" s="15"/>
      <c r="AN330" s="15"/>
      <c r="AO330" s="15"/>
      <c r="AP330" s="15"/>
      <c r="AQ330" s="15"/>
    </row>
    <row r="331">
      <c r="L331" s="2"/>
      <c r="N331" s="15" t="s">
        <v>32</v>
      </c>
      <c r="P331" s="15"/>
      <c r="Q331" s="15"/>
      <c r="R331" s="15"/>
      <c r="S331" s="15"/>
      <c r="T331" s="15"/>
      <c r="U331" s="15"/>
      <c r="V331" s="15"/>
      <c r="W331" s="15"/>
      <c r="X331" s="15"/>
      <c r="Y331" s="15"/>
      <c r="AA331" s="15"/>
      <c r="AB331" s="15"/>
      <c r="AC331" s="15"/>
      <c r="AD331" s="15"/>
      <c r="AE331" s="15"/>
      <c r="AF331" s="15"/>
      <c r="AG331" s="15"/>
      <c r="AH331" s="15"/>
      <c r="AI331" s="15"/>
      <c r="AJ331" s="15"/>
      <c r="AK331" s="15"/>
      <c r="AM331" s="15"/>
      <c r="AN331" s="15"/>
      <c r="AO331" s="15"/>
      <c r="AP331" s="15"/>
      <c r="AQ331" s="15"/>
    </row>
    <row r="332">
      <c r="L332" s="2"/>
      <c r="N332" s="15" t="s">
        <v>43</v>
      </c>
      <c r="P332" s="15"/>
      <c r="Q332" s="15"/>
      <c r="R332" s="15"/>
      <c r="S332" s="15"/>
      <c r="T332" s="15"/>
      <c r="U332" s="15"/>
      <c r="V332" s="15"/>
      <c r="W332" s="15"/>
      <c r="X332" s="15"/>
      <c r="Y332" s="15"/>
      <c r="AA332" s="15"/>
      <c r="AB332" s="15"/>
      <c r="AC332" s="15"/>
      <c r="AD332" s="15"/>
      <c r="AE332" s="15"/>
      <c r="AF332" s="15"/>
      <c r="AG332" s="15"/>
      <c r="AH332" s="15"/>
      <c r="AI332" s="15"/>
      <c r="AJ332" s="15"/>
      <c r="AK332" s="15"/>
      <c r="AM332" s="15"/>
      <c r="AN332" s="15"/>
      <c r="AO332" s="15"/>
      <c r="AP332" s="15"/>
      <c r="AQ332" s="15"/>
    </row>
    <row r="333">
      <c r="L333" s="2"/>
      <c r="N333" s="15" t="s">
        <v>68</v>
      </c>
      <c r="P333" s="15"/>
      <c r="Q333" s="15"/>
      <c r="R333" s="15"/>
      <c r="S333" s="15"/>
      <c r="T333" s="15"/>
      <c r="U333" s="15"/>
      <c r="V333" s="15"/>
      <c r="W333" s="15"/>
      <c r="X333" s="15"/>
      <c r="Y333" s="15"/>
      <c r="AA333" s="15"/>
      <c r="AB333" s="15"/>
      <c r="AC333" s="15"/>
      <c r="AD333" s="15"/>
      <c r="AE333" s="15"/>
      <c r="AF333" s="15"/>
      <c r="AG333" s="15"/>
      <c r="AH333" s="15"/>
      <c r="AI333" s="15"/>
      <c r="AJ333" s="15"/>
      <c r="AK333" s="15"/>
      <c r="AM333" s="15"/>
      <c r="AN333" s="15"/>
      <c r="AO333" s="15"/>
      <c r="AP333" s="15"/>
      <c r="AQ333" s="15"/>
    </row>
    <row r="334">
      <c r="L334" s="2"/>
      <c r="N334" s="15" t="s">
        <v>84</v>
      </c>
      <c r="P334" s="15"/>
      <c r="Q334" s="15"/>
      <c r="R334" s="15"/>
      <c r="S334" s="15"/>
      <c r="T334" s="15"/>
      <c r="U334" s="15"/>
      <c r="V334" s="15"/>
      <c r="W334" s="15"/>
      <c r="X334" s="15"/>
      <c r="Y334" s="15"/>
      <c r="AA334" s="15"/>
      <c r="AB334" s="15"/>
      <c r="AC334" s="15"/>
      <c r="AD334" s="15"/>
      <c r="AE334" s="15"/>
      <c r="AF334" s="15"/>
      <c r="AG334" s="15"/>
      <c r="AH334" s="15"/>
      <c r="AI334" s="15"/>
      <c r="AJ334" s="15"/>
      <c r="AK334" s="15"/>
      <c r="AM334" s="15"/>
      <c r="AN334" s="15"/>
      <c r="AO334" s="15"/>
      <c r="AP334" s="15"/>
      <c r="AQ334" s="15"/>
    </row>
    <row r="335">
      <c r="L335" s="2"/>
      <c r="N335" s="15" t="s">
        <v>90</v>
      </c>
      <c r="P335" s="15"/>
      <c r="Q335" s="15"/>
      <c r="R335" s="15"/>
      <c r="S335" s="15"/>
      <c r="T335" s="15"/>
      <c r="U335" s="15"/>
      <c r="V335" s="15"/>
      <c r="W335" s="15"/>
      <c r="X335" s="15"/>
      <c r="Y335" s="15"/>
      <c r="AA335" s="15"/>
      <c r="AB335" s="15"/>
      <c r="AC335" s="15"/>
      <c r="AD335" s="15"/>
      <c r="AE335" s="15"/>
      <c r="AF335" s="15"/>
      <c r="AG335" s="15"/>
      <c r="AH335" s="15"/>
      <c r="AI335" s="15"/>
      <c r="AJ335" s="15"/>
      <c r="AK335" s="15"/>
      <c r="AM335" s="15"/>
      <c r="AN335" s="15"/>
      <c r="AO335" s="15"/>
      <c r="AP335" s="15"/>
      <c r="AQ335" s="15"/>
    </row>
    <row r="336">
      <c r="L336" s="2"/>
      <c r="N336" s="15" t="s">
        <v>95</v>
      </c>
      <c r="P336" s="15"/>
      <c r="Q336" s="15"/>
      <c r="R336" s="15"/>
      <c r="S336" s="15"/>
      <c r="T336" s="15"/>
      <c r="U336" s="15"/>
      <c r="V336" s="15"/>
      <c r="W336" s="15"/>
      <c r="X336" s="15"/>
      <c r="Y336" s="15"/>
      <c r="AA336" s="15"/>
      <c r="AB336" s="15"/>
      <c r="AC336" s="15"/>
      <c r="AD336" s="15"/>
      <c r="AE336" s="15"/>
      <c r="AF336" s="15"/>
      <c r="AG336" s="15"/>
      <c r="AH336" s="15"/>
      <c r="AI336" s="15"/>
      <c r="AJ336" s="15"/>
      <c r="AK336" s="15"/>
      <c r="AM336" s="15"/>
      <c r="AN336" s="15"/>
      <c r="AO336" s="15"/>
      <c r="AP336" s="15"/>
      <c r="AQ336" s="15"/>
    </row>
    <row r="337">
      <c r="L337" s="2"/>
      <c r="N337" s="15" t="s">
        <v>98</v>
      </c>
      <c r="P337" s="15"/>
      <c r="Q337" s="15"/>
      <c r="R337" s="15"/>
      <c r="S337" s="15"/>
      <c r="T337" s="15"/>
      <c r="U337" s="15"/>
      <c r="V337" s="15"/>
      <c r="W337" s="15"/>
      <c r="X337" s="15"/>
      <c r="Y337" s="15"/>
      <c r="AA337" s="15"/>
      <c r="AB337" s="15"/>
      <c r="AC337" s="15"/>
      <c r="AD337" s="15"/>
      <c r="AE337" s="15"/>
      <c r="AF337" s="15"/>
      <c r="AG337" s="15"/>
      <c r="AH337" s="15"/>
      <c r="AI337" s="15"/>
      <c r="AJ337" s="15"/>
      <c r="AK337" s="15"/>
      <c r="AM337" s="15"/>
      <c r="AN337" s="15"/>
      <c r="AO337" s="15"/>
      <c r="AP337" s="15"/>
      <c r="AQ337" s="15"/>
    </row>
    <row r="338">
      <c r="L338" s="2"/>
      <c r="N338" s="15" t="s">
        <v>102</v>
      </c>
      <c r="P338" s="15"/>
      <c r="Q338" s="15"/>
      <c r="R338" s="15"/>
      <c r="S338" s="15"/>
      <c r="T338" s="15"/>
      <c r="U338" s="15"/>
      <c r="V338" s="15"/>
      <c r="W338" s="15"/>
      <c r="X338" s="15"/>
      <c r="Y338" s="15"/>
      <c r="AA338" s="15"/>
      <c r="AB338" s="15"/>
      <c r="AC338" s="15"/>
      <c r="AD338" s="15"/>
      <c r="AE338" s="15"/>
      <c r="AF338" s="15"/>
      <c r="AG338" s="15"/>
      <c r="AH338" s="15"/>
      <c r="AI338" s="15"/>
      <c r="AJ338" s="15"/>
      <c r="AK338" s="15"/>
      <c r="AM338" s="15"/>
      <c r="AN338" s="15"/>
      <c r="AO338" s="15"/>
      <c r="AP338" s="15"/>
      <c r="AQ338" s="15"/>
    </row>
    <row r="339">
      <c r="L339" s="2"/>
      <c r="N339" s="15" t="s">
        <v>107</v>
      </c>
      <c r="P339" s="15"/>
      <c r="Q339" s="15"/>
      <c r="R339" s="15"/>
      <c r="S339" s="15"/>
      <c r="T339" s="15"/>
      <c r="U339" s="15"/>
      <c r="V339" s="15"/>
      <c r="W339" s="15"/>
      <c r="X339" s="15"/>
      <c r="Y339" s="15"/>
      <c r="AA339" s="15"/>
      <c r="AB339" s="15"/>
      <c r="AC339" s="15"/>
      <c r="AD339" s="15"/>
      <c r="AE339" s="15"/>
      <c r="AF339" s="15"/>
      <c r="AG339" s="15"/>
      <c r="AH339" s="15"/>
      <c r="AI339" s="15"/>
      <c r="AJ339" s="15"/>
      <c r="AK339" s="15"/>
      <c r="AM339" s="15"/>
      <c r="AN339" s="15"/>
      <c r="AO339" s="15"/>
      <c r="AP339" s="15"/>
      <c r="AQ339" s="15"/>
    </row>
    <row r="340">
      <c r="L340" s="2"/>
      <c r="P340" s="15" t="str">
        <f>'Job Sheet'!N74</f>
        <v>No Preference</v>
      </c>
      <c r="Q340" s="15"/>
      <c r="R340" s="15"/>
      <c r="S340" s="15"/>
      <c r="T340" s="15"/>
      <c r="U340" s="15"/>
      <c r="V340" s="15"/>
      <c r="W340" s="15"/>
      <c r="X340" s="15"/>
      <c r="Y340" s="15"/>
      <c r="AA340" s="15"/>
      <c r="AB340" s="15"/>
      <c r="AC340" s="15"/>
      <c r="AD340" s="15"/>
      <c r="AE340" s="15"/>
      <c r="AF340" s="15" t="s">
        <v>216</v>
      </c>
      <c r="AG340" s="15"/>
      <c r="AH340" s="15"/>
      <c r="AI340" s="15"/>
      <c r="AJ340" s="15"/>
      <c r="AK340" s="15"/>
      <c r="AM340" s="15"/>
      <c r="AN340" s="15"/>
      <c r="AO340" s="15"/>
      <c r="AP340" s="15"/>
      <c r="AQ340" s="15"/>
    </row>
    <row r="341">
      <c r="L341" s="2"/>
      <c r="N341" s="15" t="s">
        <v>27</v>
      </c>
      <c r="P341" s="15"/>
      <c r="AF341" s="15"/>
    </row>
    <row r="342">
      <c r="L342" s="2"/>
      <c r="N342" s="15" t="s">
        <v>32</v>
      </c>
      <c r="P342" s="15"/>
      <c r="AF342" s="15"/>
    </row>
    <row r="343">
      <c r="L343" s="2"/>
      <c r="N343" s="15" t="s">
        <v>43</v>
      </c>
      <c r="P343" s="15"/>
      <c r="AF343" s="15"/>
    </row>
    <row r="344">
      <c r="L344" s="2"/>
      <c r="N344" s="15" t="s">
        <v>68</v>
      </c>
      <c r="P344" s="15"/>
      <c r="AF344" s="15"/>
    </row>
    <row r="345">
      <c r="L345" s="2"/>
      <c r="N345" s="15" t="s">
        <v>84</v>
      </c>
      <c r="P345" s="15"/>
      <c r="AF345" s="15"/>
    </row>
    <row r="346">
      <c r="L346" s="2"/>
      <c r="N346" s="15" t="s">
        <v>90</v>
      </c>
      <c r="P346" s="15"/>
      <c r="AF346" s="15"/>
    </row>
    <row r="347">
      <c r="L347" s="2"/>
      <c r="N347" s="15" t="s">
        <v>95</v>
      </c>
      <c r="P347" s="15"/>
      <c r="AF347" s="15"/>
    </row>
    <row r="348">
      <c r="L348" s="2"/>
      <c r="N348" s="15" t="s">
        <v>98</v>
      </c>
      <c r="P348" s="15"/>
      <c r="AF348" s="15"/>
    </row>
    <row r="349">
      <c r="L349" s="2"/>
      <c r="N349" s="15" t="s">
        <v>102</v>
      </c>
      <c r="P349" s="15"/>
      <c r="AF349" s="15"/>
    </row>
    <row r="350">
      <c r="L350" s="2"/>
      <c r="N350" s="15" t="s">
        <v>107</v>
      </c>
      <c r="P350" s="15"/>
      <c r="AF350" s="15"/>
    </row>
    <row r="351">
      <c r="L351" s="2"/>
      <c r="P351" s="15"/>
      <c r="AF351" s="15"/>
    </row>
    <row r="352">
      <c r="L352" s="2"/>
      <c r="P352" s="15" t="str">
        <f>'Job Sheet'!N75</f>
        <v/>
      </c>
      <c r="AF352" s="15" t="s">
        <v>218</v>
      </c>
    </row>
    <row r="353">
      <c r="L353" s="2"/>
      <c r="P353" s="15" t="str">
        <f>'Job Sheet'!N76</f>
        <v/>
      </c>
      <c r="AF353" s="15" t="s">
        <v>219</v>
      </c>
    </row>
    <row r="354">
      <c r="L354" s="2"/>
      <c r="P354" s="15" t="str">
        <f>'Job Sheet'!N77</f>
        <v/>
      </c>
    </row>
    <row r="355">
      <c r="L355" s="2"/>
      <c r="P355" s="15" t="str">
        <f>'Job Sheet'!N78</f>
        <v/>
      </c>
    </row>
    <row r="356">
      <c r="L356" s="2"/>
      <c r="P356" s="15" t="str">
        <f>'Job Sheet'!N79</f>
        <v/>
      </c>
    </row>
    <row r="357">
      <c r="L357" s="2"/>
      <c r="P357" s="15" t="str">
        <f>'Job Sheet'!N80</f>
        <v/>
      </c>
    </row>
    <row r="358">
      <c r="L358" s="2"/>
      <c r="P358" s="15" t="str">
        <f>'Job Sheet'!N81</f>
        <v/>
      </c>
    </row>
    <row r="359">
      <c r="L359" s="2"/>
      <c r="O359" s="43" t="s">
        <v>105</v>
      </c>
      <c r="P359" s="22"/>
      <c r="Q359" s="45" t="s">
        <v>176</v>
      </c>
      <c r="R359" s="45" t="s">
        <v>177</v>
      </c>
      <c r="S359" s="45" t="s">
        <v>178</v>
      </c>
      <c r="T359" s="45" t="s">
        <v>179</v>
      </c>
      <c r="U359" s="45" t="s">
        <v>180</v>
      </c>
      <c r="V359" s="45"/>
      <c r="W359" s="45"/>
      <c r="X359" s="45"/>
      <c r="Y359" s="45"/>
      <c r="Z359" s="22"/>
      <c r="AA359" s="45" t="s">
        <v>176</v>
      </c>
      <c r="AB359" s="45" t="s">
        <v>177</v>
      </c>
      <c r="AC359" s="45" t="s">
        <v>178</v>
      </c>
      <c r="AD359" s="45" t="s">
        <v>179</v>
      </c>
      <c r="AE359" s="45" t="s">
        <v>180</v>
      </c>
      <c r="AF359" s="22"/>
      <c r="AG359" s="45" t="s">
        <v>176</v>
      </c>
      <c r="AH359" s="45" t="s">
        <v>177</v>
      </c>
      <c r="AI359" s="45" t="s">
        <v>178</v>
      </c>
      <c r="AJ359" s="45" t="s">
        <v>179</v>
      </c>
      <c r="AK359" s="45" t="s">
        <v>180</v>
      </c>
      <c r="AL359" s="22"/>
      <c r="AM359" s="45" t="s">
        <v>176</v>
      </c>
      <c r="AN359" s="45" t="s">
        <v>177</v>
      </c>
      <c r="AO359" s="45" t="s">
        <v>178</v>
      </c>
      <c r="AP359" s="45" t="s">
        <v>179</v>
      </c>
      <c r="AQ359" s="45" t="s">
        <v>180</v>
      </c>
    </row>
    <row r="360">
      <c r="L360" s="2"/>
      <c r="N360" s="15" t="s">
        <v>27</v>
      </c>
      <c r="P360" s="36" t="str">
        <f>'Job Sheet'!N83</f>
        <v/>
      </c>
    </row>
    <row r="361">
      <c r="L361" s="2"/>
      <c r="N361" s="15" t="s">
        <v>32</v>
      </c>
      <c r="P361" s="36" t="str">
        <f>'Job Sheet'!N84</f>
        <v/>
      </c>
    </row>
    <row r="362">
      <c r="L362" s="2"/>
      <c r="N362" s="15" t="s">
        <v>43</v>
      </c>
      <c r="P362" s="36" t="str">
        <f>'Job Sheet'!N85</f>
        <v/>
      </c>
    </row>
    <row r="363">
      <c r="L363" s="2"/>
      <c r="N363" s="15" t="s">
        <v>68</v>
      </c>
      <c r="P363" s="36" t="str">
        <f>'Job Sheet'!N86</f>
        <v/>
      </c>
    </row>
    <row r="364">
      <c r="L364" s="2"/>
      <c r="N364" s="15" t="s">
        <v>84</v>
      </c>
      <c r="P364" s="36" t="str">
        <f>'Job Sheet'!N87</f>
        <v/>
      </c>
    </row>
    <row r="365">
      <c r="L365" s="2"/>
      <c r="N365" s="15" t="s">
        <v>90</v>
      </c>
      <c r="P365" s="36" t="str">
        <f>'Job Sheet'!N88</f>
        <v/>
      </c>
    </row>
    <row r="366">
      <c r="L366" s="2"/>
      <c r="N366" s="15" t="s">
        <v>95</v>
      </c>
      <c r="P366" s="36" t="str">
        <f>'Job Sheet'!N89</f>
        <v/>
      </c>
    </row>
    <row r="367">
      <c r="L367" s="2"/>
      <c r="N367" s="15" t="s">
        <v>98</v>
      </c>
      <c r="P367" s="36" t="str">
        <f>'Job Sheet'!N90</f>
        <v/>
      </c>
    </row>
    <row r="368">
      <c r="L368" s="2"/>
      <c r="N368" s="15" t="s">
        <v>102</v>
      </c>
      <c r="P368" s="36" t="str">
        <f>'Job Sheet'!N91</f>
        <v/>
      </c>
    </row>
    <row r="369">
      <c r="L369" s="2"/>
      <c r="N369" s="15" t="s">
        <v>107</v>
      </c>
      <c r="P369" s="36" t="str">
        <f>'Job Sheet'!N92</f>
        <v/>
      </c>
    </row>
    <row r="370">
      <c r="L370" s="2"/>
      <c r="O370" s="43" t="s">
        <v>108</v>
      </c>
      <c r="P370" s="22"/>
      <c r="Q370" s="45" t="s">
        <v>176</v>
      </c>
      <c r="R370" s="45" t="s">
        <v>177</v>
      </c>
      <c r="S370" s="45" t="s">
        <v>178</v>
      </c>
      <c r="T370" s="45" t="s">
        <v>179</v>
      </c>
      <c r="U370" s="45" t="s">
        <v>180</v>
      </c>
      <c r="V370" s="45"/>
      <c r="W370" s="45"/>
      <c r="X370" s="45"/>
      <c r="Y370" s="45"/>
      <c r="Z370" s="22"/>
      <c r="AA370" s="45" t="s">
        <v>176</v>
      </c>
      <c r="AB370" s="45" t="s">
        <v>177</v>
      </c>
      <c r="AC370" s="45" t="s">
        <v>178</v>
      </c>
      <c r="AD370" s="45" t="s">
        <v>179</v>
      </c>
      <c r="AE370" s="45" t="s">
        <v>180</v>
      </c>
      <c r="AF370" s="22"/>
      <c r="AG370" s="45" t="s">
        <v>176</v>
      </c>
      <c r="AH370" s="45" t="s">
        <v>177</v>
      </c>
      <c r="AI370" s="45" t="s">
        <v>178</v>
      </c>
      <c r="AJ370" s="45" t="s">
        <v>179</v>
      </c>
      <c r="AK370" s="45" t="s">
        <v>180</v>
      </c>
      <c r="AL370" s="22"/>
      <c r="AM370" s="45" t="s">
        <v>176</v>
      </c>
      <c r="AN370" s="45" t="s">
        <v>177</v>
      </c>
      <c r="AO370" s="45" t="s">
        <v>178</v>
      </c>
      <c r="AP370" s="45" t="s">
        <v>179</v>
      </c>
      <c r="AQ370" s="45" t="s">
        <v>180</v>
      </c>
    </row>
    <row r="371">
      <c r="L371" s="2"/>
      <c r="N371" s="15" t="s">
        <v>27</v>
      </c>
      <c r="P371" s="36" t="str">
        <f>'Job Sheet'!N94</f>
        <v/>
      </c>
    </row>
    <row r="372">
      <c r="L372" s="2"/>
      <c r="N372" s="15" t="s">
        <v>32</v>
      </c>
      <c r="P372" s="36" t="str">
        <f>'Job Sheet'!N95</f>
        <v/>
      </c>
    </row>
    <row r="373">
      <c r="L373" s="2"/>
      <c r="N373" s="15" t="s">
        <v>43</v>
      </c>
      <c r="P373" s="36" t="str">
        <f>'Job Sheet'!N96</f>
        <v/>
      </c>
    </row>
    <row r="374">
      <c r="L374" s="2"/>
      <c r="N374" s="15" t="s">
        <v>68</v>
      </c>
      <c r="P374" s="36" t="str">
        <f>'Job Sheet'!N97</f>
        <v/>
      </c>
    </row>
    <row r="375">
      <c r="L375" s="2"/>
      <c r="N375" s="15" t="s">
        <v>84</v>
      </c>
      <c r="P375" s="36" t="str">
        <f>'Job Sheet'!N98</f>
        <v/>
      </c>
    </row>
    <row r="376">
      <c r="L376" s="2"/>
      <c r="N376" s="15" t="s">
        <v>90</v>
      </c>
      <c r="P376" s="36" t="str">
        <f>'Job Sheet'!N99</f>
        <v/>
      </c>
    </row>
    <row r="377">
      <c r="L377" s="2"/>
      <c r="N377" s="15" t="s">
        <v>95</v>
      </c>
      <c r="P377" s="36" t="str">
        <f>'Job Sheet'!N100</f>
        <v/>
      </c>
    </row>
    <row r="378">
      <c r="L378" s="2"/>
      <c r="N378" s="15" t="s">
        <v>98</v>
      </c>
      <c r="P378" s="36" t="str">
        <f>'Job Sheet'!N101</f>
        <v/>
      </c>
    </row>
    <row r="379">
      <c r="L379" s="2"/>
      <c r="N379" s="15" t="s">
        <v>102</v>
      </c>
      <c r="P379" s="36" t="str">
        <f>'Job Sheet'!N102</f>
        <v/>
      </c>
    </row>
    <row r="380">
      <c r="L380" s="2"/>
      <c r="N380" s="15" t="s">
        <v>107</v>
      </c>
      <c r="P380" s="36" t="str">
        <f>'Job Sheet'!N103</f>
        <v/>
      </c>
    </row>
    <row r="381">
      <c r="L381" s="2"/>
      <c r="O381" s="43" t="s">
        <v>110</v>
      </c>
      <c r="P381" s="22"/>
      <c r="Q381" s="45" t="s">
        <v>176</v>
      </c>
      <c r="R381" s="45" t="s">
        <v>177</v>
      </c>
      <c r="S381" s="45" t="s">
        <v>178</v>
      </c>
      <c r="T381" s="45" t="s">
        <v>179</v>
      </c>
      <c r="U381" s="45" t="s">
        <v>180</v>
      </c>
      <c r="V381" s="45"/>
      <c r="W381" s="45"/>
      <c r="X381" s="45"/>
      <c r="Y381" s="45"/>
      <c r="Z381" s="22"/>
      <c r="AA381" s="45" t="s">
        <v>176</v>
      </c>
      <c r="AB381" s="45" t="s">
        <v>177</v>
      </c>
      <c r="AC381" s="45" t="s">
        <v>178</v>
      </c>
      <c r="AD381" s="45" t="s">
        <v>179</v>
      </c>
      <c r="AE381" s="45" t="s">
        <v>180</v>
      </c>
      <c r="AF381" s="22"/>
      <c r="AG381" s="45" t="s">
        <v>176</v>
      </c>
      <c r="AH381" s="45" t="s">
        <v>177</v>
      </c>
      <c r="AI381" s="45" t="s">
        <v>178</v>
      </c>
      <c r="AJ381" s="45" t="s">
        <v>179</v>
      </c>
      <c r="AK381" s="45" t="s">
        <v>180</v>
      </c>
      <c r="AL381" s="22"/>
      <c r="AM381" s="45" t="s">
        <v>176</v>
      </c>
      <c r="AN381" s="45" t="s">
        <v>177</v>
      </c>
      <c r="AO381" s="45" t="s">
        <v>178</v>
      </c>
      <c r="AP381" s="45" t="s">
        <v>179</v>
      </c>
      <c r="AQ381" s="45" t="s">
        <v>180</v>
      </c>
    </row>
    <row r="382">
      <c r="L382" s="2"/>
      <c r="N382" s="15" t="s">
        <v>27</v>
      </c>
      <c r="P382" s="36" t="str">
        <f>'Job Sheet'!N105</f>
        <v/>
      </c>
    </row>
    <row r="383">
      <c r="L383" s="2"/>
      <c r="N383" s="15" t="s">
        <v>32</v>
      </c>
      <c r="P383" s="36" t="str">
        <f>'Job Sheet'!N106</f>
        <v/>
      </c>
    </row>
    <row r="384">
      <c r="L384" s="2"/>
      <c r="N384" s="15" t="s">
        <v>43</v>
      </c>
      <c r="P384" s="36" t="str">
        <f>'Job Sheet'!N107</f>
        <v/>
      </c>
    </row>
    <row r="385">
      <c r="L385" s="2"/>
      <c r="N385" s="15" t="s">
        <v>68</v>
      </c>
      <c r="P385" s="36" t="str">
        <f>'Job Sheet'!N108</f>
        <v/>
      </c>
    </row>
    <row r="386">
      <c r="L386" s="2"/>
      <c r="N386" s="15" t="s">
        <v>84</v>
      </c>
      <c r="P386" s="36" t="str">
        <f>'Job Sheet'!N109</f>
        <v/>
      </c>
    </row>
    <row r="387">
      <c r="L387" s="2"/>
      <c r="N387" s="15" t="s">
        <v>90</v>
      </c>
      <c r="P387" s="36" t="str">
        <f>'Job Sheet'!N110</f>
        <v/>
      </c>
    </row>
    <row r="388">
      <c r="L388" s="2"/>
      <c r="N388" s="15" t="s">
        <v>95</v>
      </c>
      <c r="P388" s="36" t="str">
        <f>'Job Sheet'!N111</f>
        <v/>
      </c>
    </row>
    <row r="389">
      <c r="L389" s="2"/>
      <c r="N389" s="15" t="s">
        <v>98</v>
      </c>
      <c r="P389" s="36" t="str">
        <f>'Job Sheet'!N112</f>
        <v/>
      </c>
    </row>
    <row r="390">
      <c r="L390" s="2"/>
      <c r="N390" s="15" t="s">
        <v>102</v>
      </c>
      <c r="P390" s="36" t="str">
        <f>'Job Sheet'!N113</f>
        <v/>
      </c>
    </row>
    <row r="391">
      <c r="L391" s="2"/>
      <c r="N391" s="15" t="s">
        <v>107</v>
      </c>
      <c r="P391" s="36" t="str">
        <f>'Job Sheet'!N114</f>
        <v/>
      </c>
    </row>
    <row r="392">
      <c r="L392" s="2"/>
      <c r="O392" s="43" t="s">
        <v>115</v>
      </c>
      <c r="P392" s="22"/>
      <c r="Q392" s="45" t="s">
        <v>176</v>
      </c>
      <c r="R392" s="45" t="s">
        <v>177</v>
      </c>
      <c r="S392" s="45" t="s">
        <v>178</v>
      </c>
      <c r="T392" s="45" t="s">
        <v>179</v>
      </c>
      <c r="U392" s="45" t="s">
        <v>180</v>
      </c>
      <c r="V392" s="45"/>
      <c r="W392" s="45"/>
      <c r="X392" s="45"/>
      <c r="Y392" s="45"/>
      <c r="Z392" s="22"/>
      <c r="AA392" s="45" t="s">
        <v>176</v>
      </c>
      <c r="AB392" s="45" t="s">
        <v>177</v>
      </c>
      <c r="AC392" s="45" t="s">
        <v>178</v>
      </c>
      <c r="AD392" s="45" t="s">
        <v>179</v>
      </c>
      <c r="AE392" s="45" t="s">
        <v>180</v>
      </c>
      <c r="AF392" s="22"/>
      <c r="AG392" s="45" t="s">
        <v>176</v>
      </c>
      <c r="AH392" s="45" t="s">
        <v>177</v>
      </c>
      <c r="AI392" s="45" t="s">
        <v>178</v>
      </c>
      <c r="AJ392" s="45" t="s">
        <v>179</v>
      </c>
      <c r="AK392" s="45" t="s">
        <v>180</v>
      </c>
      <c r="AL392" s="22"/>
      <c r="AM392" s="45" t="s">
        <v>176</v>
      </c>
      <c r="AN392" s="45" t="s">
        <v>177</v>
      </c>
      <c r="AO392" s="45" t="s">
        <v>178</v>
      </c>
      <c r="AP392" s="45" t="s">
        <v>179</v>
      </c>
      <c r="AQ392" s="45" t="s">
        <v>180</v>
      </c>
    </row>
    <row r="393">
      <c r="L393" s="2"/>
      <c r="N393" s="15" t="s">
        <v>27</v>
      </c>
      <c r="P393" s="36" t="str">
        <f>'Job Sheet'!N116</f>
        <v/>
      </c>
    </row>
    <row r="394">
      <c r="L394" s="2"/>
      <c r="N394" s="15" t="s">
        <v>32</v>
      </c>
      <c r="P394" s="36" t="str">
        <f>'Job Sheet'!N117</f>
        <v/>
      </c>
    </row>
    <row r="395">
      <c r="L395" s="2"/>
      <c r="N395" s="15" t="s">
        <v>43</v>
      </c>
      <c r="P395" s="36" t="str">
        <f>'Job Sheet'!N118</f>
        <v/>
      </c>
    </row>
    <row r="396">
      <c r="L396" s="2"/>
      <c r="N396" s="15" t="s">
        <v>68</v>
      </c>
      <c r="P396" s="36" t="str">
        <f>'Job Sheet'!N119</f>
        <v/>
      </c>
    </row>
    <row r="397">
      <c r="L397" s="2"/>
      <c r="N397" s="15" t="s">
        <v>84</v>
      </c>
      <c r="P397" s="36" t="str">
        <f>'Job Sheet'!N120</f>
        <v/>
      </c>
    </row>
    <row r="398">
      <c r="L398" s="2"/>
      <c r="N398" s="15" t="s">
        <v>90</v>
      </c>
      <c r="P398" s="36" t="str">
        <f>'Job Sheet'!N121</f>
        <v/>
      </c>
    </row>
    <row r="399">
      <c r="L399" s="2"/>
      <c r="N399" s="15" t="s">
        <v>95</v>
      </c>
      <c r="P399" s="36" t="str">
        <f>'Job Sheet'!N122</f>
        <v/>
      </c>
    </row>
    <row r="400">
      <c r="L400" s="2"/>
      <c r="N400" s="15" t="s">
        <v>98</v>
      </c>
      <c r="P400" s="36" t="str">
        <f>'Job Sheet'!N123</f>
        <v/>
      </c>
    </row>
    <row r="401">
      <c r="L401" s="2"/>
      <c r="N401" s="15" t="s">
        <v>102</v>
      </c>
      <c r="P401" s="36" t="str">
        <f>'Job Sheet'!N124</f>
        <v/>
      </c>
    </row>
    <row r="402">
      <c r="L402" s="2"/>
      <c r="N402" s="15" t="s">
        <v>107</v>
      </c>
      <c r="P402" s="36" t="str">
        <f>'Job Sheet'!N125</f>
        <v/>
      </c>
    </row>
    <row r="403">
      <c r="L403" s="2"/>
      <c r="O403" s="43" t="s">
        <v>118</v>
      </c>
      <c r="P403" s="22"/>
      <c r="Q403" s="45" t="s">
        <v>176</v>
      </c>
      <c r="R403" s="45" t="s">
        <v>177</v>
      </c>
      <c r="S403" s="45" t="s">
        <v>178</v>
      </c>
      <c r="T403" s="45" t="s">
        <v>179</v>
      </c>
      <c r="U403" s="45" t="s">
        <v>180</v>
      </c>
      <c r="V403" s="45"/>
      <c r="W403" s="45"/>
      <c r="X403" s="45"/>
      <c r="Y403" s="45"/>
      <c r="Z403" s="22"/>
      <c r="AA403" s="45" t="s">
        <v>176</v>
      </c>
      <c r="AB403" s="45" t="s">
        <v>177</v>
      </c>
      <c r="AC403" s="45" t="s">
        <v>178</v>
      </c>
      <c r="AD403" s="45" t="s">
        <v>179</v>
      </c>
      <c r="AE403" s="45" t="s">
        <v>180</v>
      </c>
      <c r="AF403" s="22"/>
      <c r="AG403" s="45" t="s">
        <v>176</v>
      </c>
      <c r="AH403" s="45" t="s">
        <v>177</v>
      </c>
      <c r="AI403" s="45" t="s">
        <v>178</v>
      </c>
      <c r="AJ403" s="45" t="s">
        <v>179</v>
      </c>
      <c r="AK403" s="45" t="s">
        <v>180</v>
      </c>
      <c r="AL403" s="22"/>
      <c r="AM403" s="45" t="s">
        <v>176</v>
      </c>
      <c r="AN403" s="45" t="s">
        <v>177</v>
      </c>
      <c r="AO403" s="45" t="s">
        <v>178</v>
      </c>
      <c r="AP403" s="45" t="s">
        <v>179</v>
      </c>
      <c r="AQ403" s="45" t="s">
        <v>180</v>
      </c>
    </row>
    <row r="404">
      <c r="L404" s="2"/>
      <c r="N404" s="15" t="s">
        <v>27</v>
      </c>
      <c r="P404" s="36" t="str">
        <f>'Job Sheet'!N127</f>
        <v/>
      </c>
    </row>
    <row r="405">
      <c r="L405" s="2"/>
      <c r="N405" s="15" t="s">
        <v>32</v>
      </c>
      <c r="P405" s="36" t="str">
        <f>'Job Sheet'!N128</f>
        <v/>
      </c>
    </row>
    <row r="406">
      <c r="L406" s="2"/>
      <c r="N406" s="15" t="s">
        <v>43</v>
      </c>
      <c r="P406" s="36" t="str">
        <f>'Job Sheet'!N129</f>
        <v/>
      </c>
    </row>
    <row r="407">
      <c r="L407" s="2"/>
      <c r="N407" s="15" t="s">
        <v>68</v>
      </c>
      <c r="P407" s="36" t="str">
        <f>'Job Sheet'!N130</f>
        <v/>
      </c>
    </row>
    <row r="408">
      <c r="L408" s="2"/>
      <c r="N408" s="15" t="s">
        <v>84</v>
      </c>
      <c r="P408" s="36" t="str">
        <f>'Job Sheet'!N131</f>
        <v/>
      </c>
    </row>
    <row r="409">
      <c r="L409" s="2"/>
      <c r="N409" s="15" t="s">
        <v>90</v>
      </c>
      <c r="P409" s="36" t="str">
        <f>'Job Sheet'!N132</f>
        <v/>
      </c>
    </row>
    <row r="410">
      <c r="L410" s="2"/>
      <c r="N410" s="15" t="s">
        <v>95</v>
      </c>
      <c r="P410" s="36" t="str">
        <f>'Job Sheet'!N133</f>
        <v/>
      </c>
    </row>
    <row r="411">
      <c r="L411" s="2"/>
      <c r="N411" s="15" t="s">
        <v>98</v>
      </c>
      <c r="P411" s="36" t="str">
        <f>'Job Sheet'!N134</f>
        <v/>
      </c>
    </row>
    <row r="412">
      <c r="L412" s="2"/>
      <c r="N412" s="15" t="s">
        <v>102</v>
      </c>
      <c r="P412" s="36" t="str">
        <f>'Job Sheet'!N135</f>
        <v/>
      </c>
    </row>
    <row r="413">
      <c r="L413" s="2"/>
      <c r="N413" s="15" t="s">
        <v>107</v>
      </c>
      <c r="P413" s="36" t="str">
        <f>'Job Sheet'!N136</f>
        <v/>
      </c>
    </row>
    <row r="414">
      <c r="L414" s="2"/>
      <c r="O414" s="43" t="s">
        <v>120</v>
      </c>
      <c r="P414" s="22"/>
      <c r="Q414" s="45" t="s">
        <v>176</v>
      </c>
      <c r="R414" s="45" t="s">
        <v>177</v>
      </c>
      <c r="S414" s="45" t="s">
        <v>178</v>
      </c>
      <c r="T414" s="45" t="s">
        <v>179</v>
      </c>
      <c r="U414" s="45" t="s">
        <v>180</v>
      </c>
      <c r="V414" s="45"/>
      <c r="W414" s="45"/>
      <c r="X414" s="45"/>
      <c r="Y414" s="45"/>
      <c r="Z414" s="22"/>
      <c r="AA414" s="45" t="s">
        <v>176</v>
      </c>
      <c r="AB414" s="45" t="s">
        <v>177</v>
      </c>
      <c r="AC414" s="45" t="s">
        <v>178</v>
      </c>
      <c r="AD414" s="45" t="s">
        <v>179</v>
      </c>
      <c r="AE414" s="45" t="s">
        <v>180</v>
      </c>
      <c r="AF414" s="22"/>
      <c r="AG414" s="45" t="s">
        <v>176</v>
      </c>
      <c r="AH414" s="45" t="s">
        <v>177</v>
      </c>
      <c r="AI414" s="45" t="s">
        <v>178</v>
      </c>
      <c r="AJ414" s="45" t="s">
        <v>179</v>
      </c>
      <c r="AK414" s="45" t="s">
        <v>180</v>
      </c>
      <c r="AL414" s="22"/>
      <c r="AM414" s="45" t="s">
        <v>176</v>
      </c>
      <c r="AN414" s="45" t="s">
        <v>177</v>
      </c>
      <c r="AO414" s="45" t="s">
        <v>178</v>
      </c>
      <c r="AP414" s="45" t="s">
        <v>179</v>
      </c>
      <c r="AQ414" s="45" t="s">
        <v>180</v>
      </c>
    </row>
    <row r="415">
      <c r="L415" s="2"/>
      <c r="N415" s="15" t="s">
        <v>27</v>
      </c>
      <c r="P415" s="36" t="str">
        <f>'Job Sheet'!N138</f>
        <v/>
      </c>
    </row>
    <row r="416">
      <c r="L416" s="2"/>
      <c r="N416" s="15" t="s">
        <v>32</v>
      </c>
      <c r="P416" s="36" t="str">
        <f>'Job Sheet'!N139</f>
        <v/>
      </c>
    </row>
    <row r="417">
      <c r="L417" s="2"/>
      <c r="N417" s="15" t="s">
        <v>43</v>
      </c>
      <c r="P417" s="36" t="str">
        <f>'Job Sheet'!N140</f>
        <v/>
      </c>
    </row>
    <row r="418">
      <c r="L418" s="2"/>
      <c r="N418" s="15" t="s">
        <v>68</v>
      </c>
      <c r="P418" s="36" t="str">
        <f>'Job Sheet'!N141</f>
        <v/>
      </c>
    </row>
    <row r="419">
      <c r="L419" s="2"/>
      <c r="N419" s="15" t="s">
        <v>84</v>
      </c>
      <c r="P419" s="36" t="str">
        <f>'Job Sheet'!N142</f>
        <v/>
      </c>
    </row>
    <row r="420">
      <c r="L420" s="2"/>
      <c r="N420" s="15" t="s">
        <v>90</v>
      </c>
      <c r="P420" s="36" t="str">
        <f>'Job Sheet'!N143</f>
        <v/>
      </c>
    </row>
    <row r="421">
      <c r="L421" s="2"/>
      <c r="N421" s="15" t="s">
        <v>95</v>
      </c>
      <c r="P421" s="36" t="str">
        <f>'Job Sheet'!N144</f>
        <v/>
      </c>
    </row>
    <row r="422">
      <c r="L422" s="2"/>
      <c r="N422" s="15" t="s">
        <v>98</v>
      </c>
      <c r="P422" s="36" t="str">
        <f>'Job Sheet'!N145</f>
        <v/>
      </c>
    </row>
    <row r="423">
      <c r="L423" s="2"/>
      <c r="N423" s="15" t="s">
        <v>102</v>
      </c>
      <c r="P423" s="36" t="str">
        <f>'Job Sheet'!N146</f>
        <v/>
      </c>
    </row>
    <row r="424">
      <c r="L424" s="2"/>
      <c r="N424" s="15" t="s">
        <v>107</v>
      </c>
      <c r="P424" s="36" t="str">
        <f>'Job Sheet'!N147</f>
        <v/>
      </c>
    </row>
    <row r="425">
      <c r="L425" s="2"/>
      <c r="O425" s="43" t="s">
        <v>122</v>
      </c>
      <c r="P425" s="22"/>
      <c r="Q425" s="45" t="s">
        <v>176</v>
      </c>
      <c r="R425" s="45" t="s">
        <v>177</v>
      </c>
      <c r="S425" s="45" t="s">
        <v>178</v>
      </c>
      <c r="T425" s="45" t="s">
        <v>179</v>
      </c>
      <c r="U425" s="45" t="s">
        <v>180</v>
      </c>
      <c r="V425" s="45"/>
      <c r="W425" s="45"/>
      <c r="X425" s="45"/>
      <c r="Y425" s="45"/>
      <c r="Z425" s="22"/>
      <c r="AA425" s="45" t="s">
        <v>176</v>
      </c>
      <c r="AB425" s="45" t="s">
        <v>177</v>
      </c>
      <c r="AC425" s="45" t="s">
        <v>178</v>
      </c>
      <c r="AD425" s="45" t="s">
        <v>179</v>
      </c>
      <c r="AE425" s="45" t="s">
        <v>180</v>
      </c>
      <c r="AF425" s="22"/>
      <c r="AG425" s="45" t="s">
        <v>176</v>
      </c>
      <c r="AH425" s="45" t="s">
        <v>177</v>
      </c>
      <c r="AI425" s="45" t="s">
        <v>178</v>
      </c>
      <c r="AJ425" s="45" t="s">
        <v>179</v>
      </c>
      <c r="AK425" s="45" t="s">
        <v>180</v>
      </c>
      <c r="AL425" s="22"/>
      <c r="AM425" s="45" t="s">
        <v>176</v>
      </c>
      <c r="AN425" s="45" t="s">
        <v>177</v>
      </c>
      <c r="AO425" s="45" t="s">
        <v>178</v>
      </c>
      <c r="AP425" s="45" t="s">
        <v>179</v>
      </c>
      <c r="AQ425" s="45" t="s">
        <v>180</v>
      </c>
    </row>
    <row r="426">
      <c r="L426" s="2"/>
      <c r="N426" s="15" t="s">
        <v>27</v>
      </c>
      <c r="P426" s="36" t="str">
        <f>'Job Sheet'!N149</f>
        <v/>
      </c>
    </row>
    <row r="427">
      <c r="L427" s="2"/>
      <c r="N427" s="15" t="s">
        <v>32</v>
      </c>
      <c r="P427" s="36" t="str">
        <f>'Job Sheet'!N150</f>
        <v/>
      </c>
    </row>
    <row r="428">
      <c r="L428" s="2"/>
      <c r="N428" s="15" t="s">
        <v>43</v>
      </c>
      <c r="P428" s="36" t="str">
        <f>'Job Sheet'!N151</f>
        <v/>
      </c>
    </row>
    <row r="429">
      <c r="L429" s="2"/>
      <c r="N429" s="15" t="s">
        <v>68</v>
      </c>
      <c r="P429" s="36" t="str">
        <f>'Job Sheet'!N152</f>
        <v/>
      </c>
    </row>
    <row r="430">
      <c r="L430" s="2"/>
      <c r="N430" s="15" t="s">
        <v>84</v>
      </c>
      <c r="P430" s="36" t="str">
        <f>'Job Sheet'!N153</f>
        <v/>
      </c>
    </row>
    <row r="431">
      <c r="L431" s="2"/>
      <c r="N431" s="15" t="s">
        <v>90</v>
      </c>
      <c r="P431" s="36" t="str">
        <f>'Job Sheet'!N154</f>
        <v/>
      </c>
    </row>
    <row r="432">
      <c r="L432" s="2"/>
      <c r="N432" s="15" t="s">
        <v>95</v>
      </c>
      <c r="P432" s="36" t="str">
        <f>'Job Sheet'!N155</f>
        <v/>
      </c>
    </row>
    <row r="433">
      <c r="L433" s="2"/>
      <c r="N433" s="15" t="s">
        <v>98</v>
      </c>
      <c r="P433" s="36" t="str">
        <f>'Job Sheet'!N156</f>
        <v/>
      </c>
    </row>
    <row r="434">
      <c r="L434" s="2"/>
      <c r="N434" s="15" t="s">
        <v>102</v>
      </c>
      <c r="P434" s="36" t="str">
        <f>'Job Sheet'!N157</f>
        <v/>
      </c>
    </row>
    <row r="435">
      <c r="L435" s="2"/>
      <c r="N435" s="15" t="s">
        <v>107</v>
      </c>
      <c r="P435" s="36" t="str">
        <f>'Job Sheet'!N158</f>
        <v/>
      </c>
    </row>
    <row r="436">
      <c r="L436" s="2"/>
      <c r="O436" s="43" t="s">
        <v>125</v>
      </c>
      <c r="P436" s="22"/>
      <c r="Q436" s="45" t="s">
        <v>176</v>
      </c>
      <c r="R436" s="45" t="s">
        <v>177</v>
      </c>
      <c r="S436" s="45" t="s">
        <v>178</v>
      </c>
      <c r="T436" s="45" t="s">
        <v>179</v>
      </c>
      <c r="U436" s="45" t="s">
        <v>180</v>
      </c>
      <c r="V436" s="45"/>
      <c r="W436" s="45"/>
      <c r="X436" s="45"/>
      <c r="Y436" s="45"/>
      <c r="Z436" s="22"/>
      <c r="AA436" s="45" t="s">
        <v>176</v>
      </c>
      <c r="AB436" s="45" t="s">
        <v>177</v>
      </c>
      <c r="AC436" s="45" t="s">
        <v>178</v>
      </c>
      <c r="AD436" s="45" t="s">
        <v>179</v>
      </c>
      <c r="AE436" s="45" t="s">
        <v>180</v>
      </c>
      <c r="AF436" s="22"/>
      <c r="AG436" s="45" t="s">
        <v>176</v>
      </c>
      <c r="AH436" s="45" t="s">
        <v>177</v>
      </c>
      <c r="AI436" s="45" t="s">
        <v>178</v>
      </c>
      <c r="AJ436" s="45" t="s">
        <v>179</v>
      </c>
      <c r="AK436" s="45" t="s">
        <v>180</v>
      </c>
      <c r="AL436" s="22"/>
      <c r="AM436" s="45" t="s">
        <v>176</v>
      </c>
      <c r="AN436" s="45" t="s">
        <v>177</v>
      </c>
      <c r="AO436" s="45" t="s">
        <v>178</v>
      </c>
      <c r="AP436" s="45" t="s">
        <v>179</v>
      </c>
      <c r="AQ436" s="45" t="s">
        <v>180</v>
      </c>
    </row>
    <row r="437">
      <c r="L437" s="2"/>
      <c r="N437" s="15" t="s">
        <v>27</v>
      </c>
      <c r="P437" s="36" t="str">
        <f>'Job Sheet'!N160</f>
        <v/>
      </c>
    </row>
    <row r="438">
      <c r="L438" s="2"/>
      <c r="N438" s="15" t="s">
        <v>32</v>
      </c>
      <c r="P438" s="36" t="str">
        <f>'Job Sheet'!N161</f>
        <v/>
      </c>
    </row>
    <row r="439">
      <c r="L439" s="2"/>
      <c r="N439" s="15" t="s">
        <v>43</v>
      </c>
      <c r="P439" s="36" t="str">
        <f>'Job Sheet'!N162</f>
        <v/>
      </c>
    </row>
    <row r="440">
      <c r="L440" s="2"/>
      <c r="N440" s="15" t="s">
        <v>68</v>
      </c>
      <c r="P440" s="36" t="str">
        <f>'Job Sheet'!N163</f>
        <v/>
      </c>
    </row>
    <row r="441">
      <c r="L441" s="2"/>
      <c r="N441" s="15" t="s">
        <v>84</v>
      </c>
      <c r="P441" s="36" t="str">
        <f>'Job Sheet'!N164</f>
        <v/>
      </c>
    </row>
    <row r="442">
      <c r="L442" s="2"/>
      <c r="N442" s="15" t="s">
        <v>90</v>
      </c>
      <c r="P442" s="36" t="str">
        <f>'Job Sheet'!N165</f>
        <v/>
      </c>
    </row>
    <row r="443">
      <c r="L443" s="2"/>
      <c r="N443" s="15" t="s">
        <v>95</v>
      </c>
      <c r="P443" s="36" t="str">
        <f>'Job Sheet'!N166</f>
        <v/>
      </c>
    </row>
    <row r="444">
      <c r="L444" s="2"/>
      <c r="N444" s="15" t="s">
        <v>98</v>
      </c>
      <c r="P444" s="36" t="str">
        <f>'Job Sheet'!N167</f>
        <v/>
      </c>
    </row>
    <row r="445">
      <c r="L445" s="2"/>
      <c r="N445" s="15" t="s">
        <v>102</v>
      </c>
      <c r="P445" s="36" t="str">
        <f>'Job Sheet'!N168</f>
        <v/>
      </c>
    </row>
    <row r="446">
      <c r="L446" s="2"/>
      <c r="N446" s="15" t="s">
        <v>107</v>
      </c>
      <c r="P446" s="36" t="str">
        <f>'Job Sheet'!N169</f>
        <v/>
      </c>
    </row>
    <row r="447">
      <c r="L447" s="2"/>
      <c r="O447" s="43" t="s">
        <v>127</v>
      </c>
      <c r="P447" s="22"/>
      <c r="Q447" s="45" t="s">
        <v>176</v>
      </c>
      <c r="R447" s="45" t="s">
        <v>177</v>
      </c>
      <c r="S447" s="45" t="s">
        <v>178</v>
      </c>
      <c r="T447" s="45" t="s">
        <v>179</v>
      </c>
      <c r="U447" s="45" t="s">
        <v>180</v>
      </c>
      <c r="V447" s="45"/>
      <c r="W447" s="45"/>
      <c r="X447" s="45"/>
      <c r="Y447" s="45"/>
      <c r="Z447" s="22"/>
      <c r="AA447" s="45" t="s">
        <v>176</v>
      </c>
      <c r="AB447" s="45" t="s">
        <v>177</v>
      </c>
      <c r="AC447" s="45" t="s">
        <v>178</v>
      </c>
      <c r="AD447" s="45" t="s">
        <v>179</v>
      </c>
      <c r="AE447" s="45" t="s">
        <v>180</v>
      </c>
      <c r="AF447" s="22"/>
      <c r="AG447" s="45" t="s">
        <v>176</v>
      </c>
      <c r="AH447" s="45" t="s">
        <v>177</v>
      </c>
      <c r="AI447" s="45" t="s">
        <v>178</v>
      </c>
      <c r="AJ447" s="45" t="s">
        <v>179</v>
      </c>
      <c r="AK447" s="45" t="s">
        <v>180</v>
      </c>
      <c r="AL447" s="22"/>
      <c r="AM447" s="45" t="s">
        <v>176</v>
      </c>
      <c r="AN447" s="45" t="s">
        <v>177</v>
      </c>
      <c r="AO447" s="45" t="s">
        <v>178</v>
      </c>
      <c r="AP447" s="45" t="s">
        <v>179</v>
      </c>
      <c r="AQ447" s="45" t="s">
        <v>180</v>
      </c>
    </row>
    <row r="448">
      <c r="L448" s="2"/>
      <c r="N448" s="15" t="s">
        <v>27</v>
      </c>
      <c r="P448" s="36" t="str">
        <f>'Job Sheet'!N171</f>
        <v/>
      </c>
    </row>
    <row r="449">
      <c r="L449" s="2"/>
      <c r="N449" s="15" t="s">
        <v>32</v>
      </c>
      <c r="P449" s="36" t="str">
        <f>'Job Sheet'!N172</f>
        <v/>
      </c>
    </row>
    <row r="450">
      <c r="L450" s="2"/>
      <c r="N450" s="15" t="s">
        <v>43</v>
      </c>
      <c r="P450" s="36" t="str">
        <f>'Job Sheet'!N173</f>
        <v/>
      </c>
    </row>
    <row r="451">
      <c r="L451" s="2"/>
      <c r="N451" s="15" t="s">
        <v>68</v>
      </c>
      <c r="P451" s="36" t="str">
        <f>'Job Sheet'!N174</f>
        <v/>
      </c>
    </row>
    <row r="452">
      <c r="L452" s="2"/>
      <c r="N452" s="15" t="s">
        <v>84</v>
      </c>
      <c r="P452" s="36" t="str">
        <f>'Job Sheet'!N175</f>
        <v/>
      </c>
    </row>
    <row r="453">
      <c r="L453" s="2"/>
      <c r="N453" s="15" t="s">
        <v>90</v>
      </c>
      <c r="P453" s="36" t="str">
        <f>'Job Sheet'!N176</f>
        <v/>
      </c>
    </row>
    <row r="454">
      <c r="L454" s="2"/>
      <c r="N454" s="15" t="s">
        <v>95</v>
      </c>
      <c r="P454" s="36" t="str">
        <f>'Job Sheet'!N177</f>
        <v/>
      </c>
    </row>
    <row r="455">
      <c r="L455" s="2"/>
      <c r="N455" s="15" t="s">
        <v>98</v>
      </c>
      <c r="P455" s="36" t="str">
        <f>'Job Sheet'!N178</f>
        <v/>
      </c>
    </row>
    <row r="456">
      <c r="L456" s="2"/>
      <c r="N456" s="15" t="s">
        <v>102</v>
      </c>
      <c r="P456" s="36" t="str">
        <f>'Job Sheet'!N179</f>
        <v/>
      </c>
    </row>
    <row r="457">
      <c r="L457" s="2"/>
      <c r="N457" s="15" t="s">
        <v>107</v>
      </c>
      <c r="P457" s="36" t="str">
        <f>'Job Sheet'!N180</f>
        <v/>
      </c>
    </row>
    <row r="458">
      <c r="L458" s="2"/>
      <c r="O458" s="43" t="s">
        <v>128</v>
      </c>
      <c r="P458" s="22"/>
      <c r="Q458" s="45" t="s">
        <v>176</v>
      </c>
      <c r="R458" s="45" t="s">
        <v>177</v>
      </c>
      <c r="S458" s="45" t="s">
        <v>178</v>
      </c>
      <c r="T458" s="45" t="s">
        <v>179</v>
      </c>
      <c r="U458" s="45" t="s">
        <v>180</v>
      </c>
      <c r="V458" s="45"/>
      <c r="W458" s="45"/>
      <c r="X458" s="45"/>
      <c r="Y458" s="45"/>
      <c r="Z458" s="22"/>
      <c r="AA458" s="45" t="s">
        <v>176</v>
      </c>
      <c r="AB458" s="45" t="s">
        <v>177</v>
      </c>
      <c r="AC458" s="45" t="s">
        <v>178</v>
      </c>
      <c r="AD458" s="45" t="s">
        <v>179</v>
      </c>
      <c r="AE458" s="45" t="s">
        <v>180</v>
      </c>
      <c r="AF458" s="22"/>
      <c r="AG458" s="45" t="s">
        <v>176</v>
      </c>
      <c r="AH458" s="45" t="s">
        <v>177</v>
      </c>
      <c r="AI458" s="45" t="s">
        <v>178</v>
      </c>
      <c r="AJ458" s="45" t="s">
        <v>179</v>
      </c>
      <c r="AK458" s="45" t="s">
        <v>180</v>
      </c>
      <c r="AL458" s="22"/>
      <c r="AM458" s="45" t="s">
        <v>176</v>
      </c>
      <c r="AN458" s="45" t="s">
        <v>177</v>
      </c>
      <c r="AO458" s="45" t="s">
        <v>178</v>
      </c>
      <c r="AP458" s="45" t="s">
        <v>179</v>
      </c>
      <c r="AQ458" s="45" t="s">
        <v>180</v>
      </c>
    </row>
    <row r="459">
      <c r="L459" s="2"/>
      <c r="N459" s="15" t="s">
        <v>27</v>
      </c>
      <c r="P459" s="36" t="str">
        <f>'Job Sheet'!N182</f>
        <v/>
      </c>
    </row>
    <row r="460">
      <c r="L460" s="2"/>
      <c r="N460" s="15" t="s">
        <v>32</v>
      </c>
      <c r="P460" s="36" t="str">
        <f>'Job Sheet'!N183</f>
        <v/>
      </c>
    </row>
    <row r="461">
      <c r="L461" s="2"/>
      <c r="N461" s="15" t="s">
        <v>43</v>
      </c>
      <c r="P461" s="36" t="str">
        <f>'Job Sheet'!N184</f>
        <v/>
      </c>
    </row>
    <row r="462">
      <c r="L462" s="2"/>
      <c r="N462" s="15" t="s">
        <v>68</v>
      </c>
      <c r="P462" s="36" t="str">
        <f>'Job Sheet'!N185</f>
        <v/>
      </c>
    </row>
    <row r="463">
      <c r="L463" s="2"/>
      <c r="N463" s="15" t="s">
        <v>84</v>
      </c>
      <c r="P463" s="36" t="str">
        <f>'Job Sheet'!N186</f>
        <v/>
      </c>
    </row>
    <row r="464">
      <c r="L464" s="2"/>
      <c r="N464" s="15" t="s">
        <v>90</v>
      </c>
      <c r="P464" s="36" t="str">
        <f>'Job Sheet'!N187</f>
        <v/>
      </c>
    </row>
    <row r="465">
      <c r="L465" s="2"/>
      <c r="N465" s="15" t="s">
        <v>95</v>
      </c>
      <c r="P465" s="36" t="str">
        <f>'Job Sheet'!N188</f>
        <v/>
      </c>
    </row>
    <row r="466">
      <c r="L466" s="2"/>
      <c r="N466" s="15" t="s">
        <v>98</v>
      </c>
      <c r="P466" s="36" t="str">
        <f>'Job Sheet'!N189</f>
        <v/>
      </c>
    </row>
    <row r="467">
      <c r="L467" s="2"/>
      <c r="N467" s="15" t="s">
        <v>102</v>
      </c>
      <c r="P467" s="36" t="str">
        <f>'Job Sheet'!N190</f>
        <v/>
      </c>
    </row>
    <row r="468">
      <c r="L468" s="2"/>
      <c r="N468" s="15" t="s">
        <v>107</v>
      </c>
      <c r="O468" s="43" t="s">
        <v>131</v>
      </c>
      <c r="P468" s="22"/>
      <c r="Q468" s="45" t="s">
        <v>176</v>
      </c>
      <c r="R468" s="45" t="s">
        <v>177</v>
      </c>
      <c r="S468" s="45" t="s">
        <v>178</v>
      </c>
      <c r="T468" s="45" t="s">
        <v>179</v>
      </c>
      <c r="U468" s="45" t="s">
        <v>180</v>
      </c>
      <c r="V468" s="45"/>
      <c r="W468" s="45"/>
      <c r="X468" s="45"/>
      <c r="Y468" s="45"/>
      <c r="Z468" s="22"/>
      <c r="AA468" s="45" t="s">
        <v>176</v>
      </c>
      <c r="AB468" s="45" t="s">
        <v>177</v>
      </c>
      <c r="AC468" s="45" t="s">
        <v>178</v>
      </c>
      <c r="AD468" s="45" t="s">
        <v>179</v>
      </c>
      <c r="AE468" s="45" t="s">
        <v>180</v>
      </c>
      <c r="AF468" s="22"/>
      <c r="AG468" s="45" t="s">
        <v>176</v>
      </c>
      <c r="AH468" s="45" t="s">
        <v>177</v>
      </c>
      <c r="AI468" s="45" t="s">
        <v>178</v>
      </c>
      <c r="AJ468" s="45" t="s">
        <v>179</v>
      </c>
      <c r="AK468" s="45" t="s">
        <v>180</v>
      </c>
      <c r="AL468" s="22"/>
      <c r="AM468" s="45" t="s">
        <v>176</v>
      </c>
      <c r="AN468" s="45" t="s">
        <v>177</v>
      </c>
      <c r="AO468" s="45" t="s">
        <v>178</v>
      </c>
      <c r="AP468" s="45" t="s">
        <v>179</v>
      </c>
      <c r="AQ468" s="45" t="s">
        <v>180</v>
      </c>
    </row>
    <row r="469">
      <c r="L469" s="2"/>
      <c r="P469" s="36" t="str">
        <f>'Job Sheet'!N192</f>
        <v/>
      </c>
    </row>
    <row r="470">
      <c r="L470" s="2"/>
      <c r="N470" s="15" t="s">
        <v>27</v>
      </c>
      <c r="P470" s="36" t="str">
        <f>'Job Sheet'!N193</f>
        <v/>
      </c>
    </row>
    <row r="471">
      <c r="L471" s="2"/>
      <c r="N471" s="15" t="s">
        <v>32</v>
      </c>
      <c r="P471" s="36" t="str">
        <f>'Job Sheet'!N194</f>
        <v/>
      </c>
    </row>
    <row r="472">
      <c r="L472" s="2"/>
      <c r="N472" s="15" t="s">
        <v>43</v>
      </c>
      <c r="P472" s="36" t="str">
        <f>'Job Sheet'!N195</f>
        <v/>
      </c>
    </row>
    <row r="473">
      <c r="L473" s="2"/>
      <c r="N473" s="15" t="s">
        <v>68</v>
      </c>
      <c r="P473" s="36" t="str">
        <f>'Job Sheet'!N196</f>
        <v/>
      </c>
    </row>
    <row r="474">
      <c r="L474" s="2"/>
      <c r="N474" s="15" t="s">
        <v>84</v>
      </c>
      <c r="P474" s="36" t="str">
        <f>'Job Sheet'!N197</f>
        <v/>
      </c>
    </row>
    <row r="475">
      <c r="L475" s="2"/>
      <c r="N475" s="15" t="s">
        <v>90</v>
      </c>
      <c r="P475" s="36" t="str">
        <f>'Job Sheet'!N198</f>
        <v/>
      </c>
    </row>
    <row r="476">
      <c r="L476" s="2"/>
      <c r="N476" s="15" t="s">
        <v>95</v>
      </c>
      <c r="P476" s="36" t="str">
        <f>'Job Sheet'!N199</f>
        <v/>
      </c>
    </row>
    <row r="477">
      <c r="L477" s="2"/>
      <c r="N477" s="15" t="s">
        <v>98</v>
      </c>
      <c r="P477" s="36" t="str">
        <f>'Job Sheet'!N200</f>
        <v/>
      </c>
    </row>
    <row r="478">
      <c r="L478" s="2"/>
      <c r="N478" s="15" t="s">
        <v>102</v>
      </c>
      <c r="P478" s="36" t="str">
        <f>'Job Sheet'!N201</f>
        <v/>
      </c>
    </row>
    <row r="479">
      <c r="L479" s="2"/>
      <c r="N479" s="15" t="s">
        <v>107</v>
      </c>
      <c r="P479" s="36" t="str">
        <f>'Job Sheet'!N202</f>
        <v/>
      </c>
    </row>
    <row r="480">
      <c r="L480" s="2"/>
    </row>
    <row r="481">
      <c r="L481" s="2"/>
    </row>
    <row r="482">
      <c r="L482" s="2"/>
    </row>
    <row r="483">
      <c r="L483" s="2"/>
    </row>
    <row r="484">
      <c r="L484" s="2"/>
    </row>
    <row r="485">
      <c r="L485" s="2"/>
    </row>
    <row r="486">
      <c r="L486" s="2"/>
      <c r="O486" s="68">
        <f>MATCH($B$45,Q32:Q480,0)</f>
        <v>34</v>
      </c>
      <c r="P486" s="68">
        <f>MATCH($B$46,R32:R480,0)</f>
        <v>34</v>
      </c>
      <c r="Q486" s="68">
        <f>MATCH($B$47,S32:S480,0)</f>
        <v>34</v>
      </c>
      <c r="R486" s="68">
        <f>MATCH($B$48,T32:T480,0)</f>
        <v>34</v>
      </c>
      <c r="S486" s="68">
        <f>MATCH($B$49,U32:U480,0)</f>
        <v>34</v>
      </c>
      <c r="T486" s="68">
        <f>MATCH($B$50,V32:V480,0)</f>
        <v>34</v>
      </c>
      <c r="U486" s="68">
        <f>MATCH($B$51,W32:W480,0)</f>
        <v>34</v>
      </c>
      <c r="V486" s="68">
        <f>MATCH($B$52,X32:X480,0)</f>
        <v>34</v>
      </c>
      <c r="W486" s="68">
        <f>MATCH($B$53,Y32:Y480,0)</f>
        <v>34</v>
      </c>
    </row>
    <row r="487">
      <c r="L487" s="2"/>
      <c r="O487" s="15" t="str">
        <f t="shared" ref="O487:W487" si="2">INDEX(Q$32:Q$480,O$486+1)</f>
        <v>wood</v>
      </c>
      <c r="P487" s="15" t="str">
        <f t="shared" si="2"/>
        <v>3D Printed</v>
      </c>
      <c r="Q487" s="15" t="str">
        <f t="shared" si="2"/>
        <v>customer is supplying 3d Model</v>
      </c>
      <c r="R487" s="15" t="str">
        <f t="shared" si="2"/>
        <v>Glass over for finished product</v>
      </c>
      <c r="S487" s="15" t="str">
        <f t="shared" si="2"/>
        <v>aluminium</v>
      </c>
      <c r="T487" s="15" t="str">
        <f t="shared" si="2"/>
        <v>Not required</v>
      </c>
      <c r="U487" s="15" t="str">
        <f t="shared" si="2"/>
        <v>Polyester Resin</v>
      </c>
      <c r="V487" s="15" t="str">
        <f t="shared" si="2"/>
        <v>2 layers of fiberglass</v>
      </c>
      <c r="W487" s="15" t="str">
        <f t="shared" si="2"/>
        <v>Mounting points</v>
      </c>
    </row>
    <row r="488">
      <c r="L488" s="2"/>
      <c r="O488" s="15" t="str">
        <f t="shared" ref="O488:W488" si="3">INDEX(Q$32:Q$480,O$486+2)</f>
        <v>polystyrene</v>
      </c>
      <c r="P488" s="15" t="str">
        <f t="shared" si="3"/>
        <v>CNC</v>
      </c>
      <c r="Q488" s="15" t="str">
        <f t="shared" si="3"/>
        <v>I will design the 3D model</v>
      </c>
      <c r="R488" s="15" t="str">
        <f t="shared" si="3"/>
        <v>make a silicone mould</v>
      </c>
      <c r="S488" s="15" t="str">
        <f t="shared" si="3"/>
        <v>Plasticine</v>
      </c>
      <c r="T488" s="15" t="str">
        <f t="shared" si="3"/>
        <v>Timber</v>
      </c>
      <c r="U488" s="15" t="str">
        <f t="shared" si="3"/>
        <v>Vinyl Ester Resin</v>
      </c>
      <c r="V488" s="15" t="str">
        <f t="shared" si="3"/>
        <v>3 layers of fiberglass</v>
      </c>
      <c r="W488" s="15" t="str">
        <f t="shared" si="3"/>
        <v>Cutting/ joining</v>
      </c>
    </row>
    <row r="489">
      <c r="L489" s="2"/>
      <c r="O489" s="15" t="str">
        <f t="shared" ref="O489:W489" si="4">INDEX(Q$32:Q$480,O$486+3)</f>
        <v>polyurethane foam</v>
      </c>
      <c r="P489" s="15" t="str">
        <f t="shared" si="4"/>
        <v>Wirecutter machine</v>
      </c>
      <c r="Q489" s="15" t="str">
        <f t="shared" si="4"/>
        <v>I require a designer</v>
      </c>
      <c r="R489" s="15" t="str">
        <f t="shared" si="4"/>
        <v>Make a fiberglass mould</v>
      </c>
      <c r="S489" s="15" t="str">
        <f t="shared" si="4"/>
        <v>plastic</v>
      </c>
      <c r="T489" s="15" t="str">
        <f t="shared" si="4"/>
        <v>Steel</v>
      </c>
      <c r="U489" s="15" t="str">
        <f t="shared" si="4"/>
        <v>Fastcast</v>
      </c>
      <c r="V489" s="15" t="str">
        <f t="shared" si="4"/>
        <v/>
      </c>
      <c r="W489" s="15" t="str">
        <f t="shared" si="4"/>
        <v/>
      </c>
    </row>
    <row r="490">
      <c r="L490" s="2"/>
      <c r="O490" s="15" t="str">
        <f t="shared" ref="O490:W490" si="5">INDEX(Q$32:Q$480,O$486+4)</f>
        <v>clay</v>
      </c>
      <c r="P490" s="15" t="str">
        <f t="shared" si="5"/>
        <v>Laythe</v>
      </c>
      <c r="Q490" s="15" t="str">
        <f t="shared" si="5"/>
        <v>I have reference material for hand sculpt</v>
      </c>
      <c r="R490" s="15" t="str">
        <f t="shared" si="5"/>
        <v>Make other mould</v>
      </c>
      <c r="S490" s="15" t="str">
        <f t="shared" si="5"/>
        <v>other</v>
      </c>
      <c r="T490" s="15" t="str">
        <f t="shared" si="5"/>
        <v>fiberglass</v>
      </c>
      <c r="U490" s="15" t="str">
        <f t="shared" si="5"/>
        <v>Polyester Resin Bog</v>
      </c>
      <c r="V490" s="15" t="str">
        <f t="shared" si="5"/>
        <v/>
      </c>
      <c r="W490" s="15" t="str">
        <f t="shared" si="5"/>
        <v/>
      </c>
    </row>
    <row r="491">
      <c r="L491" s="2"/>
      <c r="O491" s="15" t="str">
        <f t="shared" ref="O491:W491" si="6">INDEX(Q$32:Q$480,O$486+5)</f>
        <v>plasticine</v>
      </c>
      <c r="P491" s="15" t="str">
        <f t="shared" si="6"/>
        <v>Hand sculpted/carved</v>
      </c>
      <c r="Q491" s="15" t="str">
        <f t="shared" si="6"/>
        <v/>
      </c>
      <c r="R491" s="15" t="str">
        <f t="shared" si="6"/>
        <v>Life cast mould</v>
      </c>
      <c r="S491" s="15" t="str">
        <f t="shared" si="6"/>
        <v/>
      </c>
      <c r="T491" s="15" t="str">
        <f t="shared" si="6"/>
        <v>polystyrene</v>
      </c>
      <c r="U491" s="15" t="str">
        <f t="shared" si="6"/>
        <v/>
      </c>
      <c r="V491" s="15" t="str">
        <f t="shared" si="6"/>
        <v/>
      </c>
      <c r="W491" s="15" t="str">
        <f t="shared" si="6"/>
        <v/>
      </c>
    </row>
    <row r="492">
      <c r="L492" s="2"/>
      <c r="O492" s="15" t="str">
        <f t="shared" ref="O492:W492" si="7">INDEX(Q$32:Q$480,O$486+6)</f>
        <v>lifecast</v>
      </c>
      <c r="P492" s="15" t="str">
        <f t="shared" si="7"/>
        <v>Master is already available</v>
      </c>
      <c r="Q492" s="15" t="str">
        <f t="shared" si="7"/>
        <v/>
      </c>
      <c r="R492" s="15" t="str">
        <f t="shared" si="7"/>
        <v/>
      </c>
      <c r="S492" s="15" t="str">
        <f t="shared" si="7"/>
        <v/>
      </c>
      <c r="T492" s="15" t="str">
        <f t="shared" si="7"/>
        <v/>
      </c>
      <c r="U492" s="15" t="str">
        <f t="shared" si="7"/>
        <v/>
      </c>
      <c r="V492" s="15" t="str">
        <f t="shared" si="7"/>
        <v/>
      </c>
      <c r="W492" s="15" t="str">
        <f t="shared" si="7"/>
        <v/>
      </c>
    </row>
    <row r="493">
      <c r="L493" s="2"/>
      <c r="O493" s="15" t="str">
        <f t="shared" ref="O493:W493" si="8">INDEX(Q$32:Q$480,O$486+7)</f>
        <v>3d printed plastic</v>
      </c>
      <c r="P493" s="15" t="str">
        <f t="shared" si="8"/>
        <v/>
      </c>
      <c r="Q493" s="15" t="str">
        <f t="shared" si="8"/>
        <v/>
      </c>
      <c r="R493" s="15" t="str">
        <f t="shared" si="8"/>
        <v/>
      </c>
      <c r="S493" s="15" t="str">
        <f t="shared" si="8"/>
        <v/>
      </c>
      <c r="T493" s="15" t="str">
        <f t="shared" si="8"/>
        <v/>
      </c>
      <c r="U493" s="15" t="str">
        <f t="shared" si="8"/>
        <v/>
      </c>
      <c r="V493" s="15" t="str">
        <f t="shared" si="8"/>
        <v/>
      </c>
      <c r="W493" s="15" t="str">
        <f t="shared" si="8"/>
        <v/>
      </c>
    </row>
    <row r="494">
      <c r="L494" s="2"/>
      <c r="O494" s="15" t="str">
        <f t="shared" ref="O494:W494" si="9">INDEX(Q$32:Q$480,O$486+8)</f>
        <v>3d printed resin</v>
      </c>
      <c r="P494" s="15" t="str">
        <f t="shared" si="9"/>
        <v/>
      </c>
      <c r="Q494" s="15" t="str">
        <f t="shared" si="9"/>
        <v/>
      </c>
      <c r="R494" s="15" t="str">
        <f t="shared" si="9"/>
        <v/>
      </c>
      <c r="S494" s="15" t="str">
        <f t="shared" si="9"/>
        <v/>
      </c>
      <c r="T494" s="15" t="str">
        <f t="shared" si="9"/>
        <v/>
      </c>
      <c r="U494" s="15" t="str">
        <f t="shared" si="9"/>
        <v/>
      </c>
      <c r="V494" s="15" t="str">
        <f t="shared" si="9"/>
        <v/>
      </c>
      <c r="W494" s="15" t="str">
        <f t="shared" si="9"/>
        <v/>
      </c>
    </row>
    <row r="495">
      <c r="L495" s="2"/>
      <c r="O495" s="15" t="str">
        <f t="shared" ref="O495:W495" si="10">INDEX(Q$32:Q$480,O$486+9)</f>
        <v>Metal</v>
      </c>
      <c r="P495" s="15" t="str">
        <f t="shared" si="10"/>
        <v/>
      </c>
      <c r="Q495" s="15" t="str">
        <f t="shared" si="10"/>
        <v/>
      </c>
      <c r="R495" s="15" t="str">
        <f t="shared" si="10"/>
        <v/>
      </c>
      <c r="S495" s="15" t="str">
        <f t="shared" si="10"/>
        <v/>
      </c>
      <c r="T495" s="15" t="str">
        <f t="shared" si="10"/>
        <v/>
      </c>
      <c r="U495" s="15" t="str">
        <f t="shared" si="10"/>
        <v/>
      </c>
      <c r="V495" s="15" t="str">
        <f t="shared" si="10"/>
        <v/>
      </c>
      <c r="W495" s="15" t="str">
        <f t="shared" si="10"/>
        <v/>
      </c>
    </row>
    <row r="496">
      <c r="L496" s="2"/>
      <c r="O496" s="15" t="str">
        <f t="shared" ref="O496:W496" si="11">INDEX(Q$32:Q$480,O$486+10)</f>
        <v>Sample already exists</v>
      </c>
      <c r="P496" s="15" t="str">
        <f t="shared" si="11"/>
        <v/>
      </c>
      <c r="Q496" s="15" t="str">
        <f t="shared" si="11"/>
        <v/>
      </c>
      <c r="R496" s="15" t="str">
        <f t="shared" si="11"/>
        <v/>
      </c>
      <c r="S496" s="15" t="str">
        <f t="shared" si="11"/>
        <v/>
      </c>
      <c r="T496" s="15" t="str">
        <f t="shared" si="11"/>
        <v/>
      </c>
      <c r="U496" s="15" t="str">
        <f t="shared" si="11"/>
        <v/>
      </c>
      <c r="V496" s="15" t="str">
        <f t="shared" si="11"/>
        <v/>
      </c>
      <c r="W496" s="15" t="str">
        <f t="shared" si="11"/>
        <v/>
      </c>
    </row>
    <row r="497">
      <c r="L497" s="2"/>
    </row>
    <row r="498">
      <c r="L498" s="2"/>
    </row>
    <row r="499">
      <c r="L499" s="2"/>
    </row>
    <row r="500">
      <c r="L500" s="2"/>
    </row>
    <row r="501">
      <c r="L501" s="2"/>
      <c r="O501" s="68">
        <f>MATCH($B$55,$AA$35:$AA480,0)</f>
        <v>9</v>
      </c>
      <c r="P501" s="68">
        <f>MATCH($B$56,$AB$35:$AB480,0)</f>
        <v>9</v>
      </c>
      <c r="Q501" s="68" t="str">
        <f>MATCH($B$57,$AC$35:$AC480,0)</f>
        <v>#N/A</v>
      </c>
      <c r="R501" s="68" t="str">
        <f>MATCH($B$58,$AD$35:$AD480,0)</f>
        <v>#N/A</v>
      </c>
      <c r="S501" s="68"/>
      <c r="T501" s="68"/>
      <c r="U501" s="68"/>
      <c r="V501" s="68"/>
      <c r="W501" s="68"/>
    </row>
    <row r="502">
      <c r="L502" s="2"/>
    </row>
    <row r="503">
      <c r="L503" s="2"/>
    </row>
    <row r="504">
      <c r="L504" s="2"/>
    </row>
    <row r="505">
      <c r="L505" s="2"/>
    </row>
    <row r="506">
      <c r="L506" s="2"/>
    </row>
    <row r="507">
      <c r="L507" s="2"/>
    </row>
    <row r="508">
      <c r="L508" s="2"/>
    </row>
    <row r="509">
      <c r="L509" s="2"/>
    </row>
    <row r="510">
      <c r="L510" s="2"/>
    </row>
    <row r="511">
      <c r="L511" s="2"/>
    </row>
    <row r="512">
      <c r="L512" s="2"/>
    </row>
    <row r="513">
      <c r="L513" s="2"/>
    </row>
    <row r="514">
      <c r="L514" s="2"/>
    </row>
    <row r="515">
      <c r="L515" s="2"/>
    </row>
    <row r="516">
      <c r="L516" s="2"/>
    </row>
    <row r="517">
      <c r="L517" s="2"/>
    </row>
    <row r="518">
      <c r="L518" s="2"/>
    </row>
    <row r="519">
      <c r="L519" s="2"/>
    </row>
    <row r="520">
      <c r="L520" s="2"/>
    </row>
    <row r="521">
      <c r="L521" s="2"/>
    </row>
    <row r="522">
      <c r="L522" s="2"/>
    </row>
    <row r="523">
      <c r="L523" s="2"/>
    </row>
    <row r="524">
      <c r="L524" s="2"/>
    </row>
    <row r="525">
      <c r="L525" s="2"/>
    </row>
    <row r="526">
      <c r="L526" s="2"/>
    </row>
    <row r="527">
      <c r="L527" s="2"/>
    </row>
    <row r="528">
      <c r="L528" s="2"/>
    </row>
    <row r="529">
      <c r="L529" s="2"/>
    </row>
    <row r="530">
      <c r="L530" s="2"/>
    </row>
    <row r="531">
      <c r="L531" s="2"/>
    </row>
    <row r="532">
      <c r="L532" s="2"/>
    </row>
    <row r="533">
      <c r="L533" s="2"/>
    </row>
    <row r="534">
      <c r="L534" s="2"/>
    </row>
    <row r="535">
      <c r="L535" s="2"/>
    </row>
    <row r="536">
      <c r="L536" s="2"/>
    </row>
    <row r="537">
      <c r="L537" s="2"/>
    </row>
    <row r="538">
      <c r="L538" s="2"/>
    </row>
    <row r="539">
      <c r="L539" s="2"/>
    </row>
    <row r="540">
      <c r="L540" s="2"/>
    </row>
    <row r="541">
      <c r="L541" s="2"/>
    </row>
    <row r="542">
      <c r="L542" s="2"/>
    </row>
    <row r="543">
      <c r="L543" s="2"/>
    </row>
    <row r="544">
      <c r="L544" s="2"/>
    </row>
    <row r="545">
      <c r="L545" s="2"/>
    </row>
    <row r="546">
      <c r="L546" s="2"/>
    </row>
    <row r="547">
      <c r="L547" s="2"/>
    </row>
    <row r="548">
      <c r="L548" s="2"/>
    </row>
    <row r="549">
      <c r="L549" s="2"/>
    </row>
    <row r="550">
      <c r="L550" s="2"/>
    </row>
    <row r="551">
      <c r="L551" s="2"/>
    </row>
    <row r="552">
      <c r="L552" s="2"/>
    </row>
    <row r="553">
      <c r="L553" s="2"/>
    </row>
    <row r="554">
      <c r="L554" s="2"/>
    </row>
    <row r="555">
      <c r="L555" s="2"/>
    </row>
    <row r="556">
      <c r="L556" s="2"/>
    </row>
    <row r="557">
      <c r="L557" s="2"/>
    </row>
    <row r="558">
      <c r="L558" s="2"/>
    </row>
    <row r="559">
      <c r="L559" s="2"/>
    </row>
    <row r="560">
      <c r="L560" s="2"/>
    </row>
    <row r="561">
      <c r="L561" s="2"/>
    </row>
    <row r="562">
      <c r="L562" s="2"/>
    </row>
    <row r="563">
      <c r="L563" s="2"/>
    </row>
    <row r="564">
      <c r="L564" s="2"/>
    </row>
    <row r="565">
      <c r="L565" s="2"/>
    </row>
    <row r="566">
      <c r="L566" s="2"/>
    </row>
    <row r="567">
      <c r="L567" s="2"/>
    </row>
    <row r="568">
      <c r="L568" s="2"/>
    </row>
    <row r="569">
      <c r="L569" s="2"/>
    </row>
    <row r="570">
      <c r="L570" s="2"/>
    </row>
    <row r="571">
      <c r="L571" s="2"/>
    </row>
    <row r="572">
      <c r="L572" s="2"/>
    </row>
    <row r="573">
      <c r="L573" s="2"/>
    </row>
    <row r="574">
      <c r="L574" s="2"/>
    </row>
    <row r="575">
      <c r="L575" s="2"/>
    </row>
    <row r="576">
      <c r="L576" s="2"/>
    </row>
    <row r="577">
      <c r="L577" s="2"/>
    </row>
    <row r="578">
      <c r="L578" s="2"/>
    </row>
    <row r="579">
      <c r="L579" s="2"/>
    </row>
    <row r="580">
      <c r="L580" s="2"/>
    </row>
    <row r="581">
      <c r="L581" s="2"/>
    </row>
    <row r="582">
      <c r="L582" s="2"/>
    </row>
    <row r="583">
      <c r="L583" s="2"/>
    </row>
    <row r="584">
      <c r="L584" s="2"/>
    </row>
    <row r="585">
      <c r="L585" s="2"/>
    </row>
    <row r="586">
      <c r="L586" s="2"/>
    </row>
    <row r="587">
      <c r="L587" s="2"/>
    </row>
    <row r="588">
      <c r="L588" s="2"/>
    </row>
    <row r="589">
      <c r="L589" s="2"/>
    </row>
    <row r="590">
      <c r="L590" s="2"/>
    </row>
    <row r="591">
      <c r="L591" s="2"/>
    </row>
    <row r="592">
      <c r="L592" s="2"/>
    </row>
    <row r="593">
      <c r="L593" s="2"/>
    </row>
    <row r="594">
      <c r="L594" s="2"/>
    </row>
    <row r="595">
      <c r="L595" s="2"/>
    </row>
    <row r="596">
      <c r="L596" s="2"/>
    </row>
    <row r="597">
      <c r="L597" s="2"/>
    </row>
    <row r="598">
      <c r="L598" s="2"/>
    </row>
    <row r="599">
      <c r="L599" s="2"/>
    </row>
    <row r="600">
      <c r="L600" s="2"/>
    </row>
    <row r="601">
      <c r="L601" s="2"/>
    </row>
    <row r="602">
      <c r="L602" s="2"/>
    </row>
    <row r="603">
      <c r="L603" s="2"/>
    </row>
    <row r="604">
      <c r="L604" s="2"/>
    </row>
    <row r="605">
      <c r="L605" s="2"/>
    </row>
    <row r="606">
      <c r="L606" s="2"/>
    </row>
    <row r="607">
      <c r="L607" s="2"/>
    </row>
    <row r="608">
      <c r="L608" s="2"/>
    </row>
    <row r="609">
      <c r="L609" s="2"/>
    </row>
    <row r="610">
      <c r="L610" s="2"/>
    </row>
    <row r="611">
      <c r="L611" s="2"/>
    </row>
    <row r="612">
      <c r="L612" s="2"/>
    </row>
    <row r="613">
      <c r="L613" s="2"/>
    </row>
    <row r="614">
      <c r="L614" s="2"/>
    </row>
    <row r="615">
      <c r="L615" s="2"/>
    </row>
    <row r="616">
      <c r="L616" s="2"/>
    </row>
    <row r="617">
      <c r="L617" s="2"/>
    </row>
    <row r="618">
      <c r="L618" s="2"/>
    </row>
    <row r="619">
      <c r="L619" s="2"/>
    </row>
    <row r="620">
      <c r="L620" s="2"/>
    </row>
    <row r="621">
      <c r="L621" s="2"/>
    </row>
    <row r="622">
      <c r="L622" s="2"/>
    </row>
    <row r="623">
      <c r="L623" s="2"/>
    </row>
    <row r="624">
      <c r="L624" s="2"/>
    </row>
    <row r="625">
      <c r="L625" s="2"/>
    </row>
    <row r="626">
      <c r="L626" s="2"/>
    </row>
    <row r="627">
      <c r="L627" s="2"/>
    </row>
    <row r="628">
      <c r="L628" s="2"/>
    </row>
    <row r="629">
      <c r="L629" s="2"/>
    </row>
    <row r="630">
      <c r="L630" s="2"/>
    </row>
    <row r="631">
      <c r="L631" s="2"/>
    </row>
    <row r="632">
      <c r="L632" s="2"/>
    </row>
    <row r="633">
      <c r="L633" s="2"/>
    </row>
    <row r="634">
      <c r="L634" s="2"/>
    </row>
    <row r="635">
      <c r="L635" s="2"/>
    </row>
    <row r="636">
      <c r="L636" s="2"/>
    </row>
    <row r="637">
      <c r="L637" s="2"/>
    </row>
    <row r="638">
      <c r="L638" s="2"/>
    </row>
    <row r="639">
      <c r="L639" s="2"/>
    </row>
    <row r="640">
      <c r="L640" s="2"/>
    </row>
    <row r="641">
      <c r="L641" s="2"/>
    </row>
    <row r="642">
      <c r="L642" s="2"/>
    </row>
    <row r="643">
      <c r="L643" s="2"/>
    </row>
    <row r="644">
      <c r="L644" s="2"/>
    </row>
    <row r="645">
      <c r="L645" s="2"/>
    </row>
    <row r="646">
      <c r="L646" s="2"/>
    </row>
    <row r="647">
      <c r="L647" s="2"/>
    </row>
    <row r="648">
      <c r="L648" s="2"/>
    </row>
    <row r="649">
      <c r="L649" s="2"/>
    </row>
    <row r="650">
      <c r="L650" s="2"/>
    </row>
    <row r="651">
      <c r="L651" s="2"/>
    </row>
    <row r="652">
      <c r="L652" s="2"/>
    </row>
    <row r="653">
      <c r="L653" s="2"/>
    </row>
    <row r="654">
      <c r="L654" s="2"/>
    </row>
    <row r="655">
      <c r="L655" s="2"/>
    </row>
    <row r="656">
      <c r="L656" s="2"/>
    </row>
    <row r="657">
      <c r="L657" s="2"/>
    </row>
    <row r="658">
      <c r="L658" s="2"/>
    </row>
    <row r="659">
      <c r="L659" s="2"/>
    </row>
    <row r="660">
      <c r="L660" s="2"/>
    </row>
    <row r="661">
      <c r="L661" s="2"/>
    </row>
    <row r="662">
      <c r="L662" s="2"/>
    </row>
    <row r="663">
      <c r="L663" s="2"/>
    </row>
    <row r="664">
      <c r="L664" s="2"/>
    </row>
    <row r="665">
      <c r="L665" s="2"/>
    </row>
    <row r="666">
      <c r="L666" s="2"/>
    </row>
    <row r="667">
      <c r="L667" s="2"/>
    </row>
    <row r="668">
      <c r="L668" s="2"/>
    </row>
    <row r="669">
      <c r="L669" s="2"/>
    </row>
    <row r="670">
      <c r="L670" s="2"/>
    </row>
    <row r="671">
      <c r="L671" s="2"/>
    </row>
    <row r="672">
      <c r="L672" s="2"/>
    </row>
    <row r="673">
      <c r="L673" s="2"/>
    </row>
    <row r="674">
      <c r="L674" s="2"/>
    </row>
    <row r="675">
      <c r="L675" s="2"/>
    </row>
    <row r="676">
      <c r="L676" s="2"/>
    </row>
    <row r="677">
      <c r="L677" s="2"/>
    </row>
    <row r="678">
      <c r="L678" s="2"/>
    </row>
    <row r="679">
      <c r="L679" s="2"/>
    </row>
    <row r="680">
      <c r="L680" s="2"/>
    </row>
    <row r="681">
      <c r="L681" s="2"/>
    </row>
    <row r="682">
      <c r="L682" s="2"/>
    </row>
    <row r="683">
      <c r="L683" s="2"/>
    </row>
    <row r="684">
      <c r="L684" s="2"/>
    </row>
    <row r="685">
      <c r="L685" s="2"/>
    </row>
    <row r="686">
      <c r="L686" s="2"/>
    </row>
    <row r="687">
      <c r="L687" s="2"/>
    </row>
    <row r="688">
      <c r="L688" s="2"/>
    </row>
    <row r="689">
      <c r="L689" s="2"/>
    </row>
    <row r="690">
      <c r="L690" s="2"/>
    </row>
    <row r="691">
      <c r="L691" s="2"/>
    </row>
    <row r="692">
      <c r="L692" s="2"/>
    </row>
    <row r="693">
      <c r="L693" s="2"/>
    </row>
    <row r="694">
      <c r="L694" s="2"/>
    </row>
    <row r="695">
      <c r="L695" s="2"/>
    </row>
    <row r="696">
      <c r="L696" s="2"/>
    </row>
    <row r="697">
      <c r="L697" s="2"/>
    </row>
    <row r="698">
      <c r="L698" s="2"/>
    </row>
    <row r="699">
      <c r="L699" s="2"/>
    </row>
    <row r="700">
      <c r="L700" s="2"/>
    </row>
    <row r="701">
      <c r="L701" s="2"/>
    </row>
    <row r="702">
      <c r="L702" s="2"/>
    </row>
    <row r="703">
      <c r="L703" s="2"/>
    </row>
    <row r="704">
      <c r="L704" s="2"/>
    </row>
    <row r="705">
      <c r="L705" s="2"/>
    </row>
    <row r="706">
      <c r="L706" s="2"/>
    </row>
    <row r="707">
      <c r="L707" s="2"/>
    </row>
    <row r="708">
      <c r="L708" s="2"/>
    </row>
    <row r="709">
      <c r="L709" s="2"/>
    </row>
    <row r="710">
      <c r="L710" s="2"/>
    </row>
    <row r="711">
      <c r="L711" s="2"/>
    </row>
    <row r="712">
      <c r="L712" s="2"/>
    </row>
    <row r="713">
      <c r="L713" s="2"/>
    </row>
    <row r="714">
      <c r="L714" s="2"/>
    </row>
    <row r="715">
      <c r="L715" s="2"/>
    </row>
    <row r="716">
      <c r="L716" s="2"/>
    </row>
    <row r="717">
      <c r="L717" s="2"/>
    </row>
    <row r="718">
      <c r="L718" s="2"/>
    </row>
    <row r="719">
      <c r="L719" s="2"/>
    </row>
    <row r="720">
      <c r="L720" s="2"/>
    </row>
    <row r="721">
      <c r="L721" s="2"/>
    </row>
    <row r="722">
      <c r="L722" s="2"/>
    </row>
    <row r="723">
      <c r="L723" s="2"/>
    </row>
    <row r="724">
      <c r="L724" s="2"/>
    </row>
    <row r="725">
      <c r="L725" s="2"/>
    </row>
    <row r="726">
      <c r="L726" s="2"/>
    </row>
    <row r="727">
      <c r="L727" s="2"/>
    </row>
    <row r="728">
      <c r="L728" s="2"/>
    </row>
    <row r="729">
      <c r="L729" s="2"/>
    </row>
    <row r="730">
      <c r="L730" s="2"/>
    </row>
    <row r="731">
      <c r="L731" s="2"/>
    </row>
    <row r="732">
      <c r="L732" s="2"/>
    </row>
    <row r="733">
      <c r="L733" s="2"/>
    </row>
    <row r="734">
      <c r="L734" s="2"/>
    </row>
    <row r="735">
      <c r="L735" s="2"/>
    </row>
    <row r="736">
      <c r="L736" s="2"/>
    </row>
    <row r="737">
      <c r="L737" s="2"/>
    </row>
    <row r="738">
      <c r="L738" s="2"/>
    </row>
    <row r="739">
      <c r="L739" s="2"/>
    </row>
    <row r="740">
      <c r="L740" s="2"/>
    </row>
    <row r="741">
      <c r="L741" s="2"/>
    </row>
    <row r="742">
      <c r="L742" s="2"/>
    </row>
    <row r="743">
      <c r="L743" s="2"/>
    </row>
    <row r="744">
      <c r="L744" s="2"/>
    </row>
    <row r="745">
      <c r="L745" s="2"/>
    </row>
    <row r="746">
      <c r="L746" s="2"/>
    </row>
    <row r="747">
      <c r="L747" s="2"/>
    </row>
    <row r="748">
      <c r="L748" s="2"/>
    </row>
    <row r="749">
      <c r="L749" s="2"/>
    </row>
    <row r="750">
      <c r="L750" s="2"/>
    </row>
    <row r="751">
      <c r="L751" s="2"/>
    </row>
    <row r="752">
      <c r="L752" s="2"/>
    </row>
    <row r="753">
      <c r="L753" s="2"/>
    </row>
    <row r="754">
      <c r="L754" s="2"/>
    </row>
    <row r="755">
      <c r="L755" s="2"/>
    </row>
    <row r="756">
      <c r="L756" s="2"/>
    </row>
    <row r="757">
      <c r="L757" s="2"/>
    </row>
    <row r="758">
      <c r="L758" s="2"/>
    </row>
    <row r="759">
      <c r="L759" s="2"/>
    </row>
    <row r="760">
      <c r="L760" s="2"/>
    </row>
    <row r="761">
      <c r="L761" s="2"/>
    </row>
    <row r="762">
      <c r="L762" s="2"/>
    </row>
    <row r="763">
      <c r="L763" s="2"/>
    </row>
    <row r="764">
      <c r="L764" s="2"/>
    </row>
    <row r="765">
      <c r="L765" s="2"/>
    </row>
    <row r="766">
      <c r="L766" s="2"/>
    </row>
    <row r="767">
      <c r="L767" s="2"/>
    </row>
    <row r="768">
      <c r="L768" s="2"/>
    </row>
    <row r="769">
      <c r="L769" s="2"/>
    </row>
    <row r="770">
      <c r="L770" s="2"/>
    </row>
    <row r="771">
      <c r="L771" s="2"/>
    </row>
    <row r="772">
      <c r="L772" s="2"/>
    </row>
    <row r="773">
      <c r="L773" s="2"/>
    </row>
    <row r="774">
      <c r="L774" s="2"/>
    </row>
    <row r="775">
      <c r="L775" s="2"/>
    </row>
    <row r="776">
      <c r="L776" s="2"/>
    </row>
    <row r="777">
      <c r="L777" s="2"/>
    </row>
    <row r="778">
      <c r="L778" s="2"/>
    </row>
    <row r="779">
      <c r="L779" s="2"/>
    </row>
    <row r="780">
      <c r="L780" s="2"/>
    </row>
    <row r="781">
      <c r="L781" s="2"/>
    </row>
    <row r="782">
      <c r="L782" s="2"/>
    </row>
    <row r="783">
      <c r="L783" s="2"/>
    </row>
    <row r="784">
      <c r="L784" s="2"/>
    </row>
    <row r="785">
      <c r="L785" s="2"/>
    </row>
    <row r="786">
      <c r="L786" s="2"/>
    </row>
    <row r="787">
      <c r="L787" s="2"/>
    </row>
    <row r="788">
      <c r="L788" s="2"/>
    </row>
    <row r="789">
      <c r="L789" s="2"/>
    </row>
    <row r="790">
      <c r="L790" s="2"/>
    </row>
    <row r="791">
      <c r="L791" s="2"/>
    </row>
    <row r="792">
      <c r="L792" s="2"/>
    </row>
    <row r="793">
      <c r="L793" s="2"/>
    </row>
    <row r="794">
      <c r="L794" s="2"/>
    </row>
    <row r="795">
      <c r="L795" s="2"/>
    </row>
    <row r="796">
      <c r="L796" s="2"/>
    </row>
    <row r="797">
      <c r="L797" s="2"/>
    </row>
    <row r="798">
      <c r="L798" s="2"/>
    </row>
    <row r="799">
      <c r="L799" s="2"/>
    </row>
    <row r="800">
      <c r="L800" s="2"/>
    </row>
    <row r="801">
      <c r="L801" s="2"/>
    </row>
    <row r="802">
      <c r="L802" s="2"/>
    </row>
    <row r="803">
      <c r="L803" s="2"/>
    </row>
    <row r="804">
      <c r="L804" s="2"/>
    </row>
    <row r="805">
      <c r="L805" s="2"/>
    </row>
    <row r="806">
      <c r="L806" s="2"/>
    </row>
    <row r="807">
      <c r="L807" s="2"/>
    </row>
    <row r="808">
      <c r="L808" s="2"/>
    </row>
    <row r="809">
      <c r="L809" s="2"/>
    </row>
    <row r="810">
      <c r="L810" s="2"/>
    </row>
    <row r="811">
      <c r="L811" s="2"/>
    </row>
    <row r="812">
      <c r="L812" s="2"/>
    </row>
    <row r="813">
      <c r="L813" s="2"/>
    </row>
    <row r="814">
      <c r="L814" s="2"/>
    </row>
    <row r="815">
      <c r="L815" s="2"/>
    </row>
    <row r="816">
      <c r="L816" s="2"/>
    </row>
    <row r="817">
      <c r="L817" s="2"/>
    </row>
    <row r="818">
      <c r="L818" s="2"/>
    </row>
    <row r="819">
      <c r="L819" s="2"/>
    </row>
    <row r="820">
      <c r="L820" s="2"/>
    </row>
    <row r="821">
      <c r="L821" s="2"/>
    </row>
    <row r="822">
      <c r="L822" s="2"/>
    </row>
    <row r="823">
      <c r="L823" s="2"/>
    </row>
    <row r="824">
      <c r="L824" s="2"/>
    </row>
    <row r="825">
      <c r="L825" s="2"/>
    </row>
    <row r="826">
      <c r="L826" s="2"/>
    </row>
    <row r="827">
      <c r="L827" s="2"/>
    </row>
    <row r="828">
      <c r="L828" s="2"/>
    </row>
    <row r="829">
      <c r="L829" s="2"/>
    </row>
    <row r="830">
      <c r="L830" s="2"/>
    </row>
    <row r="831">
      <c r="L831" s="2"/>
    </row>
    <row r="832">
      <c r="L832" s="2"/>
    </row>
    <row r="833">
      <c r="L833" s="2"/>
    </row>
    <row r="834">
      <c r="L834" s="2"/>
    </row>
    <row r="835">
      <c r="L835" s="2"/>
    </row>
    <row r="836">
      <c r="L836" s="2"/>
    </row>
    <row r="837">
      <c r="L837" s="2"/>
    </row>
    <row r="838">
      <c r="L838" s="2"/>
    </row>
    <row r="839">
      <c r="L839" s="2"/>
    </row>
    <row r="840">
      <c r="L840" s="2"/>
    </row>
    <row r="841">
      <c r="L841" s="2"/>
    </row>
    <row r="842">
      <c r="L842" s="2"/>
    </row>
    <row r="843">
      <c r="L843" s="2"/>
    </row>
    <row r="844">
      <c r="L844" s="2"/>
    </row>
    <row r="845">
      <c r="L845" s="2"/>
    </row>
    <row r="846">
      <c r="L846" s="2"/>
    </row>
    <row r="847">
      <c r="L847" s="2"/>
    </row>
    <row r="848">
      <c r="L848" s="2"/>
    </row>
    <row r="849">
      <c r="L849" s="2"/>
    </row>
    <row r="850">
      <c r="L850" s="2"/>
    </row>
    <row r="851">
      <c r="L851" s="2"/>
    </row>
    <row r="852">
      <c r="L852" s="2"/>
    </row>
    <row r="853">
      <c r="L853" s="2"/>
    </row>
    <row r="854">
      <c r="L854" s="2"/>
    </row>
    <row r="855">
      <c r="L855" s="2"/>
    </row>
    <row r="856">
      <c r="L856" s="2"/>
    </row>
    <row r="857">
      <c r="L857" s="2"/>
    </row>
    <row r="858">
      <c r="L858" s="2"/>
    </row>
    <row r="859">
      <c r="L859" s="2"/>
    </row>
    <row r="860">
      <c r="L860" s="2"/>
    </row>
    <row r="861">
      <c r="L861" s="2"/>
    </row>
    <row r="862">
      <c r="L862" s="2"/>
    </row>
    <row r="863">
      <c r="L863" s="2"/>
    </row>
    <row r="864">
      <c r="L864" s="2"/>
    </row>
    <row r="865">
      <c r="L865" s="2"/>
    </row>
    <row r="866">
      <c r="L866" s="2"/>
    </row>
    <row r="867">
      <c r="L867" s="2"/>
    </row>
    <row r="868">
      <c r="L868" s="2"/>
    </row>
    <row r="869">
      <c r="L869" s="2"/>
    </row>
    <row r="870">
      <c r="L870" s="2"/>
    </row>
    <row r="871">
      <c r="L871" s="2"/>
    </row>
    <row r="872">
      <c r="L872" s="2"/>
    </row>
    <row r="873">
      <c r="L873" s="2"/>
    </row>
    <row r="874">
      <c r="L874" s="2"/>
    </row>
    <row r="875">
      <c r="L875" s="2"/>
    </row>
    <row r="876">
      <c r="L876" s="2"/>
    </row>
    <row r="877">
      <c r="L877" s="2"/>
    </row>
    <row r="878">
      <c r="L878" s="2"/>
    </row>
    <row r="879">
      <c r="L879" s="2"/>
    </row>
    <row r="880">
      <c r="L880" s="2"/>
    </row>
    <row r="881">
      <c r="L881" s="2"/>
    </row>
    <row r="882">
      <c r="L882" s="2"/>
    </row>
    <row r="883">
      <c r="L883" s="2"/>
    </row>
    <row r="884">
      <c r="L884" s="2"/>
    </row>
    <row r="885">
      <c r="L885" s="2"/>
    </row>
    <row r="886">
      <c r="L886" s="2"/>
    </row>
    <row r="887">
      <c r="L887" s="2"/>
    </row>
    <row r="888">
      <c r="L888" s="2"/>
    </row>
    <row r="889">
      <c r="L889" s="2"/>
    </row>
    <row r="890">
      <c r="L890" s="2"/>
    </row>
    <row r="891">
      <c r="L891" s="2"/>
    </row>
    <row r="892">
      <c r="L892" s="2"/>
    </row>
    <row r="893">
      <c r="L893" s="2"/>
    </row>
    <row r="894">
      <c r="L894" s="2"/>
    </row>
    <row r="895">
      <c r="L895" s="2"/>
    </row>
    <row r="896">
      <c r="L896" s="2"/>
    </row>
    <row r="897">
      <c r="L897" s="2"/>
    </row>
    <row r="898">
      <c r="L898" s="2"/>
    </row>
    <row r="899">
      <c r="L899" s="2"/>
    </row>
    <row r="900">
      <c r="L900" s="2"/>
    </row>
    <row r="901">
      <c r="L901" s="2"/>
    </row>
    <row r="902">
      <c r="L902" s="2"/>
    </row>
    <row r="903">
      <c r="L903" s="2"/>
    </row>
    <row r="904">
      <c r="L904" s="2"/>
    </row>
    <row r="905">
      <c r="L905" s="2"/>
    </row>
    <row r="906">
      <c r="L906" s="2"/>
    </row>
    <row r="907">
      <c r="L907" s="2"/>
    </row>
    <row r="908">
      <c r="L908" s="2"/>
    </row>
    <row r="909">
      <c r="L909" s="2"/>
    </row>
    <row r="910">
      <c r="L910" s="2"/>
    </row>
    <row r="911">
      <c r="L911" s="2"/>
    </row>
    <row r="912">
      <c r="L912" s="2"/>
    </row>
    <row r="913">
      <c r="L913" s="2"/>
    </row>
    <row r="914">
      <c r="L914" s="2"/>
    </row>
    <row r="915">
      <c r="L915" s="2"/>
    </row>
    <row r="916">
      <c r="L916" s="2"/>
    </row>
    <row r="917">
      <c r="L917" s="2"/>
    </row>
    <row r="918">
      <c r="L918" s="2"/>
    </row>
    <row r="919">
      <c r="L919" s="2"/>
    </row>
    <row r="920">
      <c r="L920" s="2"/>
    </row>
    <row r="921">
      <c r="L921" s="2"/>
    </row>
    <row r="922">
      <c r="L922" s="2"/>
    </row>
    <row r="923">
      <c r="L923" s="2"/>
    </row>
    <row r="924">
      <c r="L924" s="2"/>
    </row>
    <row r="925">
      <c r="L925" s="2"/>
    </row>
    <row r="926">
      <c r="L926" s="2"/>
    </row>
    <row r="927">
      <c r="L927" s="2"/>
    </row>
    <row r="928">
      <c r="L928" s="2"/>
    </row>
    <row r="929">
      <c r="L929" s="2"/>
    </row>
    <row r="930">
      <c r="L930" s="2"/>
    </row>
    <row r="931">
      <c r="L931" s="2"/>
    </row>
    <row r="932">
      <c r="L932" s="2"/>
    </row>
    <row r="933">
      <c r="L933" s="2"/>
    </row>
    <row r="934">
      <c r="L934" s="2"/>
    </row>
    <row r="935">
      <c r="L935" s="2"/>
    </row>
    <row r="936">
      <c r="L936" s="2"/>
    </row>
    <row r="937">
      <c r="L937" s="2"/>
    </row>
    <row r="938">
      <c r="L938" s="2"/>
    </row>
    <row r="939">
      <c r="L939" s="2"/>
    </row>
    <row r="940">
      <c r="L940" s="2"/>
    </row>
    <row r="941">
      <c r="L941" s="2"/>
    </row>
    <row r="942">
      <c r="L942" s="2"/>
    </row>
    <row r="943">
      <c r="L943" s="2"/>
    </row>
    <row r="944">
      <c r="L944" s="2"/>
    </row>
    <row r="945">
      <c r="L945" s="2"/>
    </row>
    <row r="946">
      <c r="L946" s="2"/>
    </row>
    <row r="947">
      <c r="L947" s="2"/>
    </row>
    <row r="948">
      <c r="L948" s="2"/>
    </row>
    <row r="949">
      <c r="L949" s="2"/>
    </row>
    <row r="950">
      <c r="L950" s="2"/>
    </row>
    <row r="951">
      <c r="L951" s="2"/>
    </row>
    <row r="952">
      <c r="L952" s="2"/>
    </row>
    <row r="953">
      <c r="L953" s="2"/>
    </row>
    <row r="954">
      <c r="L954" s="2"/>
    </row>
    <row r="955">
      <c r="L955" s="2"/>
    </row>
    <row r="956">
      <c r="L956" s="2"/>
    </row>
    <row r="957">
      <c r="L957" s="2"/>
    </row>
    <row r="958">
      <c r="L958" s="2"/>
    </row>
    <row r="959">
      <c r="L959" s="2"/>
    </row>
    <row r="960">
      <c r="L960" s="2"/>
    </row>
    <row r="961">
      <c r="L961" s="2"/>
    </row>
    <row r="962">
      <c r="L962" s="2"/>
    </row>
    <row r="963">
      <c r="L963" s="2"/>
    </row>
    <row r="964">
      <c r="L964" s="2"/>
    </row>
    <row r="965">
      <c r="L965" s="2"/>
    </row>
    <row r="966">
      <c r="L966" s="2"/>
    </row>
    <row r="967">
      <c r="L967" s="2"/>
    </row>
    <row r="968">
      <c r="L968" s="2"/>
    </row>
    <row r="969">
      <c r="L969" s="2"/>
    </row>
    <row r="970">
      <c r="L970" s="2"/>
    </row>
    <row r="971">
      <c r="L971" s="2"/>
    </row>
    <row r="972">
      <c r="L972" s="2"/>
    </row>
    <row r="973">
      <c r="L973" s="2"/>
    </row>
    <row r="974">
      <c r="L974" s="2"/>
    </row>
    <row r="975">
      <c r="L975" s="2"/>
    </row>
    <row r="976">
      <c r="L976" s="2"/>
    </row>
    <row r="977">
      <c r="L977" s="2"/>
    </row>
    <row r="978">
      <c r="L978" s="2"/>
    </row>
    <row r="979">
      <c r="L979" s="2"/>
    </row>
    <row r="980">
      <c r="L980" s="2"/>
    </row>
    <row r="981">
      <c r="L981" s="2"/>
    </row>
    <row r="982">
      <c r="L982" s="2"/>
    </row>
    <row r="983">
      <c r="L983" s="2"/>
    </row>
    <row r="984">
      <c r="L984" s="2"/>
    </row>
    <row r="985">
      <c r="L985" s="2"/>
    </row>
    <row r="986">
      <c r="L986" s="2"/>
    </row>
    <row r="987">
      <c r="L987" s="2"/>
    </row>
    <row r="988">
      <c r="L988" s="2"/>
    </row>
    <row r="989">
      <c r="L989" s="2"/>
    </row>
    <row r="990">
      <c r="L990" s="2"/>
    </row>
    <row r="991">
      <c r="L991" s="2"/>
    </row>
    <row r="992">
      <c r="L992" s="2"/>
    </row>
    <row r="993">
      <c r="L993" s="2"/>
    </row>
    <row r="994">
      <c r="L994" s="2"/>
    </row>
    <row r="995">
      <c r="L995" s="2"/>
    </row>
    <row r="996">
      <c r="L996" s="2"/>
    </row>
    <row r="997">
      <c r="L997" s="2"/>
    </row>
    <row r="998">
      <c r="L998" s="2"/>
    </row>
    <row r="999">
      <c r="L999" s="2"/>
    </row>
    <row r="1000">
      <c r="L1000" s="2"/>
    </row>
    <row r="1001">
      <c r="L1001" s="2"/>
    </row>
    <row r="1002">
      <c r="L1002" s="2"/>
    </row>
    <row r="1003">
      <c r="L1003" s="2"/>
    </row>
    <row r="1004">
      <c r="L1004" s="2"/>
    </row>
    <row r="1005">
      <c r="L1005" s="2"/>
    </row>
    <row r="1006">
      <c r="L1006" s="2"/>
    </row>
    <row r="1007">
      <c r="L1007" s="2"/>
    </row>
    <row r="1008">
      <c r="L1008" s="2"/>
    </row>
    <row r="1009">
      <c r="L1009" s="2"/>
    </row>
    <row r="1010">
      <c r="L1010" s="2"/>
    </row>
    <row r="1011">
      <c r="L1011" s="2"/>
    </row>
    <row r="1012">
      <c r="L1012" s="2"/>
    </row>
    <row r="1013">
      <c r="L1013" s="2"/>
    </row>
    <row r="1014">
      <c r="L1014" s="2"/>
    </row>
    <row r="1015">
      <c r="L1015" s="2"/>
    </row>
    <row r="1016">
      <c r="L1016" s="2"/>
    </row>
    <row r="1017">
      <c r="L1017" s="2"/>
    </row>
    <row r="1018">
      <c r="L1018" s="2"/>
    </row>
    <row r="1019">
      <c r="L1019" s="2"/>
    </row>
    <row r="1020">
      <c r="L1020" s="2"/>
    </row>
    <row r="1021">
      <c r="L1021" s="2"/>
    </row>
    <row r="1022">
      <c r="L1022" s="2"/>
    </row>
    <row r="1023">
      <c r="L1023" s="2"/>
    </row>
    <row r="1024">
      <c r="L1024" s="2"/>
    </row>
    <row r="1025">
      <c r="L1025" s="2"/>
    </row>
    <row r="1026">
      <c r="L1026" s="2"/>
    </row>
    <row r="1027">
      <c r="L1027" s="2"/>
    </row>
    <row r="1028">
      <c r="L1028" s="2"/>
    </row>
    <row r="1029">
      <c r="L1029" s="2"/>
    </row>
    <row r="1030">
      <c r="L1030" s="2"/>
    </row>
    <row r="1031">
      <c r="L1031" s="2"/>
    </row>
    <row r="1032">
      <c r="L1032" s="2"/>
    </row>
    <row r="1033">
      <c r="L1033" s="2"/>
    </row>
    <row r="1034">
      <c r="L1034" s="2"/>
    </row>
    <row r="1035">
      <c r="L1035" s="2"/>
    </row>
    <row r="1036">
      <c r="L1036" s="2"/>
    </row>
    <row r="1037">
      <c r="L1037" s="2"/>
    </row>
    <row r="1038">
      <c r="L1038" s="2"/>
    </row>
    <row r="1039">
      <c r="L1039" s="2"/>
    </row>
    <row r="1040">
      <c r="L1040" s="2"/>
    </row>
    <row r="1041">
      <c r="L1041" s="2"/>
    </row>
    <row r="1042">
      <c r="L1042" s="2"/>
    </row>
    <row r="1043">
      <c r="L1043" s="2"/>
    </row>
    <row r="1044">
      <c r="L1044" s="2"/>
    </row>
    <row r="1045">
      <c r="L1045" s="2"/>
    </row>
    <row r="1046">
      <c r="L1046" s="2"/>
    </row>
    <row r="1047">
      <c r="L1047" s="2"/>
    </row>
    <row r="1048">
      <c r="L1048" s="2"/>
    </row>
    <row r="1049">
      <c r="L1049" s="2"/>
    </row>
    <row r="1050">
      <c r="L1050" s="2"/>
    </row>
    <row r="1051">
      <c r="L1051" s="2"/>
    </row>
    <row r="1052">
      <c r="L1052" s="2"/>
    </row>
    <row r="1053">
      <c r="L1053" s="2"/>
    </row>
    <row r="1054">
      <c r="L1054" s="2"/>
    </row>
    <row r="1055">
      <c r="L1055" s="2"/>
    </row>
    <row r="1056">
      <c r="L1056" s="2"/>
    </row>
    <row r="1057">
      <c r="L1057" s="2"/>
    </row>
    <row r="1058">
      <c r="L1058" s="2"/>
    </row>
    <row r="1059">
      <c r="L1059" s="2"/>
    </row>
    <row r="1060">
      <c r="L1060" s="2"/>
    </row>
    <row r="1061">
      <c r="L1061" s="2"/>
    </row>
    <row r="1062">
      <c r="L1062" s="2"/>
    </row>
    <row r="1063">
      <c r="L1063" s="2"/>
    </row>
    <row r="1064">
      <c r="L1064" s="2"/>
    </row>
    <row r="1065">
      <c r="L1065" s="2"/>
    </row>
    <row r="1066">
      <c r="L1066" s="2"/>
    </row>
    <row r="1067">
      <c r="L1067" s="2"/>
    </row>
    <row r="1068">
      <c r="L1068" s="2"/>
    </row>
    <row r="1069">
      <c r="L1069" s="2"/>
    </row>
    <row r="1070">
      <c r="L1070" s="2"/>
    </row>
    <row r="1071">
      <c r="L1071" s="2"/>
    </row>
    <row r="1072">
      <c r="L1072" s="2"/>
    </row>
    <row r="1073">
      <c r="L1073" s="2"/>
    </row>
    <row r="1074">
      <c r="L1074" s="2"/>
    </row>
    <row r="1075">
      <c r="L1075" s="2"/>
    </row>
    <row r="1076">
      <c r="L1076" s="2"/>
    </row>
    <row r="1077">
      <c r="L1077" s="2"/>
    </row>
    <row r="1078">
      <c r="L1078" s="2"/>
    </row>
    <row r="1079">
      <c r="L1079" s="2"/>
    </row>
    <row r="1080">
      <c r="L1080" s="2"/>
    </row>
    <row r="1081">
      <c r="L1081" s="2"/>
    </row>
    <row r="1082">
      <c r="L1082" s="2"/>
    </row>
    <row r="1083">
      <c r="L1083" s="2"/>
    </row>
    <row r="1084">
      <c r="L1084" s="2"/>
    </row>
    <row r="1085">
      <c r="L1085" s="2"/>
    </row>
    <row r="1086">
      <c r="L1086" s="2"/>
    </row>
    <row r="1087">
      <c r="L1087" s="2"/>
    </row>
    <row r="1088">
      <c r="L1088" s="2"/>
    </row>
    <row r="1089">
      <c r="L1089" s="2"/>
    </row>
    <row r="1090">
      <c r="L1090" s="2"/>
    </row>
    <row r="1091">
      <c r="L1091" s="2"/>
    </row>
    <row r="1092">
      <c r="L1092" s="2"/>
    </row>
    <row r="1093">
      <c r="L1093" s="2"/>
    </row>
    <row r="1094">
      <c r="L1094" s="2"/>
    </row>
    <row r="1095">
      <c r="L1095" s="2"/>
    </row>
    <row r="1096">
      <c r="L1096" s="2"/>
    </row>
    <row r="1097">
      <c r="L1097" s="2"/>
    </row>
    <row r="1098">
      <c r="L1098" s="2"/>
    </row>
    <row r="1099">
      <c r="L1099" s="2"/>
    </row>
    <row r="1100">
      <c r="L1100" s="2"/>
    </row>
    <row r="1101">
      <c r="L1101" s="2"/>
    </row>
    <row r="1102">
      <c r="L1102" s="2"/>
    </row>
    <row r="1103">
      <c r="L1103" s="2"/>
    </row>
    <row r="1104">
      <c r="L1104" s="2"/>
    </row>
    <row r="1105">
      <c r="L1105" s="2"/>
    </row>
    <row r="1106">
      <c r="L1106" s="2"/>
    </row>
    <row r="1107">
      <c r="L1107" s="2"/>
    </row>
    <row r="1108">
      <c r="L1108" s="2"/>
    </row>
    <row r="1109">
      <c r="L1109" s="2"/>
    </row>
    <row r="1110">
      <c r="L1110" s="2"/>
    </row>
    <row r="1111">
      <c r="L1111" s="2"/>
    </row>
    <row r="1112">
      <c r="L1112" s="2"/>
    </row>
    <row r="1113">
      <c r="L1113" s="2"/>
    </row>
    <row r="1114">
      <c r="L1114" s="2"/>
    </row>
    <row r="1115">
      <c r="L1115" s="2"/>
    </row>
    <row r="1116">
      <c r="L1116" s="2"/>
    </row>
    <row r="1117">
      <c r="L1117" s="2"/>
    </row>
    <row r="1118">
      <c r="L1118" s="2"/>
    </row>
    <row r="1119">
      <c r="L1119" s="2"/>
    </row>
    <row r="1120">
      <c r="L1120" s="2"/>
    </row>
    <row r="1121">
      <c r="L1121" s="2"/>
    </row>
    <row r="1122">
      <c r="L1122" s="2"/>
    </row>
    <row r="1123">
      <c r="L1123" s="2"/>
    </row>
    <row r="1124">
      <c r="L1124" s="2"/>
    </row>
    <row r="1125">
      <c r="L1125" s="2"/>
    </row>
    <row r="1126">
      <c r="L1126" s="2"/>
    </row>
    <row r="1127">
      <c r="L1127" s="2"/>
    </row>
    <row r="1128">
      <c r="L1128" s="2"/>
    </row>
    <row r="1129">
      <c r="L1129" s="2"/>
    </row>
    <row r="1130">
      <c r="L1130" s="2"/>
    </row>
    <row r="1131">
      <c r="L1131" s="2"/>
    </row>
    <row r="1132">
      <c r="L1132" s="2"/>
    </row>
    <row r="1133">
      <c r="L1133" s="2"/>
    </row>
    <row r="1134">
      <c r="L1134" s="2"/>
    </row>
    <row r="1135">
      <c r="L1135" s="2"/>
    </row>
    <row r="1136">
      <c r="L1136" s="2"/>
    </row>
    <row r="1137">
      <c r="L1137" s="2"/>
    </row>
    <row r="1138">
      <c r="L1138" s="2"/>
    </row>
    <row r="1139">
      <c r="L1139" s="2"/>
    </row>
    <row r="1140">
      <c r="L1140" s="2"/>
    </row>
    <row r="1141">
      <c r="L1141" s="2"/>
    </row>
    <row r="1142">
      <c r="L1142" s="2"/>
    </row>
    <row r="1143">
      <c r="L1143" s="2"/>
    </row>
    <row r="1144">
      <c r="L1144" s="2"/>
    </row>
    <row r="1145">
      <c r="L1145" s="2"/>
    </row>
    <row r="1146">
      <c r="L1146" s="2"/>
    </row>
    <row r="1147">
      <c r="L1147" s="2"/>
    </row>
    <row r="1148">
      <c r="L1148" s="2"/>
    </row>
    <row r="1149">
      <c r="L1149" s="2"/>
    </row>
    <row r="1150">
      <c r="L1150" s="2"/>
    </row>
    <row r="1151">
      <c r="L1151" s="2"/>
    </row>
    <row r="1152">
      <c r="L1152" s="2"/>
    </row>
    <row r="1153">
      <c r="L1153" s="2"/>
    </row>
    <row r="1154">
      <c r="L1154" s="2"/>
    </row>
    <row r="1155">
      <c r="L1155" s="2"/>
    </row>
    <row r="1156">
      <c r="L1156" s="2"/>
    </row>
    <row r="1157">
      <c r="L1157" s="2"/>
    </row>
    <row r="1158">
      <c r="L1158" s="2"/>
    </row>
    <row r="1159">
      <c r="L1159" s="2"/>
    </row>
    <row r="1160">
      <c r="L1160" s="2"/>
    </row>
    <row r="1161">
      <c r="L1161" s="2"/>
    </row>
    <row r="1162">
      <c r="L1162" s="2"/>
    </row>
    <row r="1163">
      <c r="L1163" s="2"/>
    </row>
    <row r="1164">
      <c r="L1164" s="2"/>
    </row>
    <row r="1165">
      <c r="L1165" s="2"/>
    </row>
    <row r="1166">
      <c r="L1166" s="2"/>
    </row>
    <row r="1167">
      <c r="L1167" s="2"/>
    </row>
    <row r="1168">
      <c r="L1168" s="2"/>
    </row>
    <row r="1169">
      <c r="L1169" s="2"/>
    </row>
    <row r="1170">
      <c r="L1170" s="2"/>
    </row>
    <row r="1171">
      <c r="L1171" s="2"/>
    </row>
    <row r="1172">
      <c r="L1172" s="2"/>
    </row>
    <row r="1173">
      <c r="L1173" s="2"/>
    </row>
    <row r="1174">
      <c r="L1174" s="2"/>
    </row>
    <row r="1175">
      <c r="L1175" s="2"/>
    </row>
    <row r="1176">
      <c r="L1176" s="2"/>
    </row>
    <row r="1177">
      <c r="L1177" s="2"/>
    </row>
    <row r="1178">
      <c r="L1178" s="2"/>
    </row>
    <row r="1179">
      <c r="L1179" s="2"/>
    </row>
    <row r="1180">
      <c r="L1180" s="2"/>
    </row>
    <row r="1181">
      <c r="L1181" s="2"/>
    </row>
    <row r="1182">
      <c r="L1182" s="2"/>
    </row>
    <row r="1183">
      <c r="L1183" s="2"/>
    </row>
    <row r="1184">
      <c r="L1184" s="2"/>
    </row>
    <row r="1185">
      <c r="L1185" s="2"/>
    </row>
    <row r="1186">
      <c r="L1186" s="2"/>
    </row>
    <row r="1187">
      <c r="L1187" s="2"/>
    </row>
    <row r="1188">
      <c r="L1188" s="2"/>
    </row>
    <row r="1189">
      <c r="L1189" s="2"/>
    </row>
    <row r="1190">
      <c r="L1190" s="2"/>
    </row>
    <row r="1191">
      <c r="L1191" s="2"/>
    </row>
    <row r="1192">
      <c r="L1192" s="2"/>
    </row>
    <row r="1193">
      <c r="L1193" s="2"/>
    </row>
    <row r="1194">
      <c r="L1194" s="2"/>
    </row>
    <row r="1195">
      <c r="L1195" s="2"/>
    </row>
    <row r="1196">
      <c r="L1196" s="2"/>
    </row>
    <row r="1197">
      <c r="L1197" s="2"/>
    </row>
    <row r="1198">
      <c r="L1198" s="2"/>
    </row>
    <row r="1199">
      <c r="L1199" s="2"/>
    </row>
    <row r="1200">
      <c r="L1200" s="2"/>
    </row>
    <row r="1201">
      <c r="L1201" s="2"/>
    </row>
    <row r="1202">
      <c r="L1202" s="2"/>
    </row>
    <row r="1203">
      <c r="L1203" s="2"/>
    </row>
    <row r="1204">
      <c r="L1204" s="2"/>
    </row>
    <row r="1205">
      <c r="L1205" s="2"/>
    </row>
    <row r="1206">
      <c r="L1206" s="2"/>
    </row>
    <row r="1207">
      <c r="L1207" s="2"/>
    </row>
    <row r="1208">
      <c r="L1208" s="2"/>
    </row>
    <row r="1209">
      <c r="L1209" s="2"/>
    </row>
    <row r="1210">
      <c r="L1210" s="2"/>
    </row>
    <row r="1211">
      <c r="L1211" s="2"/>
    </row>
    <row r="1212">
      <c r="L1212" s="2"/>
    </row>
    <row r="1213">
      <c r="L1213" s="2"/>
    </row>
    <row r="1214">
      <c r="L1214" s="2"/>
    </row>
    <row r="1215">
      <c r="L1215" s="2"/>
    </row>
    <row r="1216">
      <c r="L1216" s="2"/>
    </row>
    <row r="1217">
      <c r="L1217" s="2"/>
    </row>
    <row r="1218">
      <c r="L1218" s="2"/>
    </row>
    <row r="1219">
      <c r="L1219" s="2"/>
    </row>
    <row r="1220">
      <c r="L1220" s="2"/>
    </row>
    <row r="1221">
      <c r="L1221" s="2"/>
    </row>
    <row r="1222">
      <c r="L1222" s="2"/>
    </row>
    <row r="1223">
      <c r="L1223" s="2"/>
    </row>
    <row r="1224">
      <c r="L1224" s="2"/>
    </row>
    <row r="1225">
      <c r="L1225" s="2"/>
    </row>
    <row r="1226">
      <c r="L1226" s="2"/>
    </row>
    <row r="1227">
      <c r="L1227" s="2"/>
    </row>
    <row r="1228">
      <c r="L1228" s="2"/>
    </row>
    <row r="1229">
      <c r="L1229" s="2"/>
    </row>
    <row r="1230">
      <c r="L1230" s="2"/>
    </row>
    <row r="1231">
      <c r="L1231" s="2"/>
    </row>
    <row r="1232">
      <c r="L1232" s="2"/>
    </row>
    <row r="1233">
      <c r="L1233" s="2"/>
    </row>
    <row r="1234">
      <c r="L1234" s="2"/>
    </row>
    <row r="1235">
      <c r="L1235" s="2"/>
    </row>
    <row r="1236">
      <c r="L1236" s="2"/>
    </row>
  </sheetData>
  <mergeCells count="2">
    <mergeCell ref="C6:D6"/>
    <mergeCell ref="C8:D9"/>
  </mergeCells>
  <dataValidations>
    <dataValidation type="list" allowBlank="1" sqref="C49">
      <formula1>'Quoting Workflow'!$S$487:$S$497</formula1>
    </dataValidation>
    <dataValidation type="list" allowBlank="1" sqref="C43">
      <formula1>'Quoting Workflow'!$N$18:$N$26</formula1>
    </dataValidation>
    <dataValidation type="list" allowBlank="1" sqref="C52">
      <formula1>'Quoting Workflow'!$V$487:$V$497</formula1>
    </dataValidation>
    <dataValidation type="list" allowBlank="1" sqref="C51">
      <formula1>'Quoting Workflow'!$U$487:$U$497</formula1>
    </dataValidation>
    <dataValidation type="list" allowBlank="1" sqref="C48">
      <formula1>'Quoting Workflow'!$R$487:$R$498</formula1>
    </dataValidation>
    <dataValidation type="list" allowBlank="1" sqref="C50">
      <formula1>'Quoting Workflow'!$T$487:$T$497</formula1>
    </dataValidation>
    <dataValidation type="list" allowBlank="1" sqref="C42">
      <formula1>'Quoting Workflow'!$N$14:$N$16</formula1>
    </dataValidation>
    <dataValidation type="list" allowBlank="1" sqref="C45">
      <formula1>'Quoting Workflow'!$O$487:$O$496</formula1>
    </dataValidation>
    <dataValidation type="list" allowBlank="1" sqref="C46">
      <formula1>'Quoting Workflow'!$P$487:$P$496</formula1>
    </dataValidation>
    <dataValidation type="list" allowBlank="1" sqref="C47">
      <formula1>'Quoting Workflow'!$Q$487:$Q$496</formula1>
    </dataValidation>
    <dataValidation type="list" allowBlank="1" sqref="C53">
      <formula1>'Quoting Workflow'!$W$487:$W$497</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B2" s="6" t="s">
        <v>168</v>
      </c>
    </row>
    <row r="4">
      <c r="B4" s="15" t="s">
        <v>169</v>
      </c>
    </row>
    <row r="6">
      <c r="B6" s="17" t="s">
        <v>170</v>
      </c>
    </row>
    <row r="7">
      <c r="B7" s="15" t="s">
        <v>173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c r="B3" s="6" t="s">
        <v>187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B2" s="49" t="s">
        <v>197</v>
      </c>
    </row>
    <row r="4">
      <c r="B4" s="15" t="s">
        <v>200</v>
      </c>
    </row>
    <row r="7">
      <c r="B7" s="15" t="s">
        <v>203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14"/>
    <col customWidth="1" min="3" max="3" width="37.0"/>
  </cols>
  <sheetData>
    <row r="2">
      <c r="B2" s="54" t="s">
        <v>227</v>
      </c>
      <c r="C2" s="55"/>
      <c r="D2" s="56"/>
      <c r="F2" s="58" t="s">
        <v>228</v>
      </c>
    </row>
    <row r="4">
      <c r="B4" s="17" t="s">
        <v>229</v>
      </c>
    </row>
    <row r="5">
      <c r="B5" s="17" t="s">
        <v>146</v>
      </c>
    </row>
    <row r="6">
      <c r="B6" s="17" t="s">
        <v>230</v>
      </c>
    </row>
    <row r="7">
      <c r="B7" s="17" t="s">
        <v>231</v>
      </c>
      <c r="C7" s="17" t="s">
        <v>232</v>
      </c>
      <c r="D7" s="15" t="s">
        <v>233</v>
      </c>
    </row>
    <row r="8">
      <c r="B8" s="17" t="s">
        <v>234</v>
      </c>
    </row>
    <row r="9">
      <c r="B9" s="17"/>
      <c r="C9" s="15" t="s">
        <v>235</v>
      </c>
    </row>
    <row r="10">
      <c r="B10" s="17"/>
      <c r="C10" s="15" t="s">
        <v>236</v>
      </c>
    </row>
    <row r="11">
      <c r="B11" s="17" t="s">
        <v>237</v>
      </c>
    </row>
    <row r="12">
      <c r="C12" s="15" t="s">
        <v>238</v>
      </c>
    </row>
    <row r="13">
      <c r="B13" s="17" t="s">
        <v>239</v>
      </c>
    </row>
    <row r="14">
      <c r="C14" s="15" t="s">
        <v>240</v>
      </c>
    </row>
    <row r="15">
      <c r="B15" s="15" t="s">
        <v>241</v>
      </c>
    </row>
    <row r="16">
      <c r="C16" s="15" t="s">
        <v>242</v>
      </c>
    </row>
    <row r="17">
      <c r="B17" s="6" t="s">
        <v>243</v>
      </c>
    </row>
    <row r="19">
      <c r="B19" s="15" t="s">
        <v>244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c r="B3" s="17" t="s">
        <v>170</v>
      </c>
    </row>
    <row r="4">
      <c r="B4" s="15" t="s">
        <v>263</v>
      </c>
    </row>
    <row r="6">
      <c r="B6" s="17" t="s">
        <v>264</v>
      </c>
    </row>
    <row r="7">
      <c r="B7" s="15" t="s">
        <v>265</v>
      </c>
    </row>
    <row r="8">
      <c r="B8" s="67" t="s">
        <v>266</v>
      </c>
    </row>
  </sheetData>
  <hyperlinks>
    <hyperlink r:id="rId1" ref="B8"/>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B2" s="17" t="s">
        <v>286</v>
      </c>
    </row>
    <row r="3">
      <c r="B3" s="15" t="s">
        <v>170</v>
      </c>
    </row>
    <row r="4">
      <c r="B4" s="15" t="s">
        <v>287</v>
      </c>
    </row>
    <row r="5">
      <c r="B5" s="15" t="s">
        <v>288</v>
      </c>
    </row>
  </sheetData>
  <drawing r:id="rId1"/>
</worksheet>
</file>