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 Lun\Desktop\YIELD\"/>
    </mc:Choice>
  </mc:AlternateContent>
  <xr:revisionPtr revIDLastSave="0" documentId="13_ncr:1_{58440F9E-4526-4DE4-9002-4EBC08D48025}" xr6:coauthVersionLast="47" xr6:coauthVersionMax="47" xr10:uidLastSave="{00000000-0000-0000-0000-000000000000}"/>
  <bookViews>
    <workbookView xWindow="990" yWindow="1380" windowWidth="21600" windowHeight="11385" firstSheet="1" activeTab="1" xr2:uid="{D43D19F1-A10D-40A2-AA1C-7B1A23D89F34}"/>
  </bookViews>
  <sheets>
    <sheet name="_xltb_storage_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W20" i="1"/>
  <c r="W21" i="1"/>
  <c r="W22" i="1"/>
  <c r="W23" i="1"/>
  <c r="W24" i="1"/>
  <c r="W18" i="1"/>
  <c r="R29" i="1"/>
  <c r="R30" i="1"/>
  <c r="R31" i="1"/>
  <c r="R32" i="1"/>
  <c r="R33" i="1"/>
  <c r="R34" i="1"/>
  <c r="R28" i="1"/>
  <c r="E44" i="1"/>
  <c r="E43" i="1"/>
  <c r="E42" i="1"/>
  <c r="C44" i="1"/>
  <c r="C43" i="1"/>
  <c r="C42" i="1"/>
  <c r="S25" i="1"/>
  <c r="S26" i="1" s="1"/>
  <c r="Q25" i="1"/>
  <c r="V25" i="1"/>
  <c r="U25" i="1"/>
  <c r="W25" i="1" s="1"/>
  <c r="R19" i="1"/>
  <c r="R20" i="1"/>
  <c r="R21" i="1"/>
  <c r="R22" i="1"/>
  <c r="R23" i="1"/>
  <c r="R24" i="1"/>
  <c r="R18" i="1"/>
  <c r="N12" i="1"/>
  <c r="N13" i="1"/>
  <c r="N14" i="1"/>
  <c r="N15" i="1"/>
  <c r="N11" i="1"/>
  <c r="N3" i="1"/>
  <c r="N4" i="1"/>
  <c r="N5" i="1"/>
  <c r="N6" i="1"/>
  <c r="N7" i="1"/>
  <c r="N2" i="1"/>
  <c r="N16" i="1" l="1"/>
  <c r="N8" i="1"/>
</calcChain>
</file>

<file path=xl/sharedStrings.xml><?xml version="1.0" encoding="utf-8"?>
<sst xmlns="http://schemas.openxmlformats.org/spreadsheetml/2006/main" count="32" uniqueCount="22">
  <si>
    <t>learning_rate</t>
    <phoneticPr fontId="2" type="noConversion"/>
  </si>
  <si>
    <t>max_depth</t>
  </si>
  <si>
    <t>n_estimators</t>
  </si>
  <si>
    <t>RMSE</t>
    <phoneticPr fontId="2" type="noConversion"/>
  </si>
  <si>
    <t>MAE</t>
    <phoneticPr fontId="2" type="noConversion"/>
  </si>
  <si>
    <t>R2</t>
    <phoneticPr fontId="2" type="noConversion"/>
  </si>
  <si>
    <r>
      <rPr>
        <b/>
        <sz val="11"/>
        <color rgb="FF3F3F3F"/>
        <rFont val="等线"/>
        <family val="3"/>
        <charset val="134"/>
        <scheme val="minor"/>
      </rPr>
      <t>时期</t>
    </r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</si>
  <si>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</si>
  <si>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</si>
  <si>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</si>
  <si>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</si>
  <si>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S5</t>
    <phoneticPr fontId="2" type="noConversion"/>
  </si>
  <si>
    <t>S6</t>
    <phoneticPr fontId="2" type="noConversion"/>
  </si>
  <si>
    <t>S7</t>
    <phoneticPr fontId="2" type="noConversion"/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</si>
  <si>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</si>
  <si>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</si>
  <si>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&lt;ColorProfile&gt;P2422H&lt;/ColorProfile&gt;_x000D_
&lt;/Preset&gt;</t>
  </si>
  <si>
    <t>export_path</t>
  </si>
  <si>
    <t>JIANYAN样本</t>
    <phoneticPr fontId="2" type="noConversion"/>
  </si>
  <si>
    <t>XUNLIAN样本</t>
    <phoneticPr fontId="2" type="noConversion"/>
  </si>
  <si>
    <t>XUN</t>
    <phoneticPr fontId="2" type="noConversion"/>
  </si>
  <si>
    <t>C:\Users\Bao Lun\Desktop\YIELD\检测RMSE.tif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</si>
</sst>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1"/>
      <color rgb="FF3F3F3F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righ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176" fontId="8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colors>
    <mruColors>
      <color rgb="FFD0DD7F"/>
      <color rgb="FF315D69"/>
      <color rgb="FF59916D"/>
      <color rgb="FFB2C535"/>
      <color rgb="FFF23D2A"/>
      <color rgb="FFFCB7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chemeClr val="tx1"/>
                </a:solidFill>
              </a:rPr>
              <a:t>RMSE</a:t>
            </a:r>
            <a:endParaRPr lang="zh-CN" altLang="en-US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44444444444442"/>
          <c:y val="4.62963654966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58573928258967"/>
          <c:y val="3.8193869834067355E-2"/>
          <c:w val="0.87941426071741036"/>
          <c:h val="0.82943642461359002"/>
        </c:manualLayout>
      </c:layout>
      <c:barChart>
        <c:barDir val="col"/>
        <c:grouping val="clustered"/>
        <c:varyColors val="0"/>
        <c:ser>
          <c:idx val="0"/>
          <c:order val="0"/>
          <c:tx>
            <c:v>OLS</c:v>
          </c:tx>
          <c:spPr>
            <a:solidFill>
              <a:srgbClr val="D0DD7F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Sheet1!$E$20:$E$26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(Sheet1!$C$20,Sheet1!$C$23,Sheet1!$C$26,Sheet1!$C$29,Sheet1!$C$32,Sheet1!$C$35,Sheet1!$C$38)</c:f>
              <c:numCache>
                <c:formatCode>0.000</c:formatCode>
                <c:ptCount val="7"/>
                <c:pt idx="0" formatCode="General">
                  <c:v>20.769579785730912</c:v>
                </c:pt>
                <c:pt idx="1">
                  <c:v>16.845146484565813</c:v>
                </c:pt>
                <c:pt idx="2">
                  <c:v>17.494343960864679</c:v>
                </c:pt>
                <c:pt idx="3">
                  <c:v>14.765297735325799</c:v>
                </c:pt>
                <c:pt idx="4">
                  <c:v>15.996540952600625</c:v>
                </c:pt>
                <c:pt idx="5">
                  <c:v>14.343126487047748</c:v>
                </c:pt>
                <c:pt idx="6">
                  <c:v>14.822134919821835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53D-A5E5-3D4292438880}"/>
            </c:ext>
          </c:extLst>
        </c:ser>
        <c:ser>
          <c:idx val="1"/>
          <c:order val="1"/>
          <c:tx>
            <c:v>SMLR</c:v>
          </c:tx>
          <c:spPr>
            <a:solidFill>
              <a:srgbClr val="59916D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Sheet1!$E$20:$E$26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(Sheet1!$C$21,Sheet1!$C$24,Sheet1!$C$27,Sheet1!$C$30,Sheet1!$C$33,Sheet1!$C$36,Sheet1!$C$39)</c:f>
              <c:numCache>
                <c:formatCode>0.000</c:formatCode>
                <c:ptCount val="7"/>
                <c:pt idx="0" formatCode="General">
                  <c:v>16.98659475294474</c:v>
                </c:pt>
                <c:pt idx="1">
                  <c:v>15.193740043108864</c:v>
                </c:pt>
                <c:pt idx="2">
                  <c:v>17.098664825046388</c:v>
                </c:pt>
                <c:pt idx="3">
                  <c:v>14.204025239729658</c:v>
                </c:pt>
                <c:pt idx="4">
                  <c:v>16.023140486749313</c:v>
                </c:pt>
                <c:pt idx="5">
                  <c:v>15.109613525232561</c:v>
                </c:pt>
                <c:pt idx="6">
                  <c:v>15.109613525232561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A-453D-A5E5-3D4292438880}"/>
            </c:ext>
          </c:extLst>
        </c:ser>
        <c:ser>
          <c:idx val="2"/>
          <c:order val="2"/>
          <c:tx>
            <c:v>GBRT</c:v>
          </c:tx>
          <c:spPr>
            <a:solidFill>
              <a:srgbClr val="315D69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Sheet1!$E$20:$E$26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(Sheet1!$C$22,Sheet1!$C$25,Sheet1!$C$28,Sheet1!$C$31,Sheet1!$C$34,Sheet1!$C$37,Sheet1!$C$40)</c:f>
              <c:numCache>
                <c:formatCode>General</c:formatCode>
                <c:ptCount val="7"/>
                <c:pt idx="0">
                  <c:v>15.879543598230514</c:v>
                </c:pt>
                <c:pt idx="1">
                  <c:v>12.870925919688005</c:v>
                </c:pt>
                <c:pt idx="2" formatCode="0.000">
                  <c:v>12.44</c:v>
                </c:pt>
                <c:pt idx="3">
                  <c:v>11.887941259135696</c:v>
                </c:pt>
                <c:pt idx="4">
                  <c:v>15.104135531764721</c:v>
                </c:pt>
                <c:pt idx="5">
                  <c:v>12.494156861710511</c:v>
                </c:pt>
                <c:pt idx="6">
                  <c:v>13.853220151251763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A-453D-A5E5-3D429243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0"/>
        <c:axId val="1428667823"/>
        <c:axId val="1428668655"/>
      </c:barChart>
      <c:catAx>
        <c:axId val="142866782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8668655"/>
        <c:crosses val="autoZero"/>
        <c:auto val="1"/>
        <c:lblAlgn val="ctr"/>
        <c:lblOffset val="5"/>
        <c:noMultiLvlLbl val="0"/>
      </c:catAx>
      <c:valAx>
        <c:axId val="1428668655"/>
        <c:scaling>
          <c:orientation val="minMax"/>
          <c:max val="22"/>
          <c:min val="0"/>
        </c:scaling>
        <c:delete val="0"/>
        <c:axPos val="l"/>
        <c:numFmt formatCode="General" sourceLinked="0"/>
        <c:majorTickMark val="in"/>
        <c:minorTickMark val="none"/>
        <c:tickLblPos val="low"/>
        <c:spPr>
          <a:noFill/>
          <a:ln w="19050">
            <a:solidFill>
              <a:schemeClr val="tx1">
                <a:alpha val="96000"/>
              </a:schemeClr>
            </a:solidFill>
            <a:miter lim="800000"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866782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133350</xdr:rowOff>
    </xdr:from>
    <xdr:to>
      <xdr:col>11</xdr:col>
      <xdr:colOff>581025</xdr:colOff>
      <xdr:row>34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00C4C7-0220-8CD3-2227-26020592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6879-D721-4EA5-A4C2-AA6B038D48CF}">
  <dimension ref="A1:C3"/>
  <sheetViews>
    <sheetView workbookViewId="0"/>
  </sheetViews>
  <sheetFormatPr defaultRowHeight="14.25" x14ac:dyDescent="0.2"/>
  <sheetData>
    <row r="1" spans="1:3" x14ac:dyDescent="0.2">
      <c r="A1" t="s">
        <v>14</v>
      </c>
    </row>
    <row r="2" spans="1:3" ht="409.5" x14ac:dyDescent="0.2">
      <c r="B2" t="s">
        <v>15</v>
      </c>
      <c r="C2" s="13" t="s">
        <v>16</v>
      </c>
    </row>
    <row r="3" spans="1:3" x14ac:dyDescent="0.2">
      <c r="B3" t="s">
        <v>17</v>
      </c>
      <c r="C3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0943-C861-471C-AFF1-A9582C1B3743}">
  <dimension ref="A1:Z44"/>
  <sheetViews>
    <sheetView tabSelected="1" topLeftCell="A14" workbookViewId="0">
      <selection activeCell="O26" sqref="O26"/>
    </sheetView>
  </sheetViews>
  <sheetFormatPr defaultRowHeight="18.75" x14ac:dyDescent="0.2"/>
  <cols>
    <col min="1" max="1" width="5.375" style="1" bestFit="1" customWidth="1"/>
    <col min="2" max="2" width="12.375" style="1" bestFit="1" customWidth="1"/>
    <col min="3" max="3" width="12.125" style="1" bestFit="1" customWidth="1"/>
    <col min="4" max="4" width="15.875" style="1" bestFit="1" customWidth="1"/>
    <col min="5" max="5" width="9.125" style="1" bestFit="1" customWidth="1"/>
    <col min="6" max="7" width="8" style="1" bestFit="1" customWidth="1"/>
    <col min="8" max="9" width="9.125" style="1" bestFit="1" customWidth="1"/>
    <col min="10" max="10" width="8" style="1" bestFit="1" customWidth="1"/>
    <col min="11" max="17" width="9" style="1"/>
    <col min="18" max="18" width="9" style="1" customWidth="1"/>
    <col min="19" max="16384" width="9" style="1"/>
  </cols>
  <sheetData>
    <row r="1" spans="1:26" x14ac:dyDescent="0.2">
      <c r="A1" s="2"/>
      <c r="B1" s="2"/>
      <c r="C1" s="2"/>
      <c r="D1" s="2"/>
      <c r="E1" s="22" t="s">
        <v>18</v>
      </c>
      <c r="F1" s="23"/>
      <c r="G1" s="23"/>
      <c r="H1" s="22" t="s">
        <v>19</v>
      </c>
      <c r="I1" s="23"/>
      <c r="J1" s="23"/>
    </row>
    <row r="2" spans="1:26" ht="19.5" thickBot="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L2" s="1">
        <v>0.84499999999999997</v>
      </c>
      <c r="M2" s="1">
        <v>0.84499999999999997</v>
      </c>
      <c r="N2" s="1">
        <f t="shared" ref="N2:N7" si="0">L2-M2</f>
        <v>0</v>
      </c>
      <c r="S2" s="1" t="s">
        <v>20</v>
      </c>
    </row>
    <row r="3" spans="1:26" ht="19.5" thickBot="1" x14ac:dyDescent="0.25">
      <c r="A3" s="2">
        <v>1</v>
      </c>
      <c r="B3" s="2">
        <v>0.01</v>
      </c>
      <c r="C3" s="2">
        <v>3</v>
      </c>
      <c r="D3" s="2">
        <v>350</v>
      </c>
      <c r="E3" s="3">
        <v>16.742699999999999</v>
      </c>
      <c r="F3" s="3">
        <v>13.8325</v>
      </c>
      <c r="G3" s="3">
        <v>0.77800000000000002</v>
      </c>
      <c r="H3" s="3">
        <v>20.3338</v>
      </c>
      <c r="I3" s="3">
        <v>13.714</v>
      </c>
      <c r="J3" s="3">
        <v>0.81359999999999999</v>
      </c>
      <c r="L3" s="1">
        <v>0.85699999999999998</v>
      </c>
      <c r="M3" s="1">
        <v>0.82499999999999996</v>
      </c>
      <c r="N3" s="1">
        <f t="shared" si="0"/>
        <v>3.2000000000000028E-2</v>
      </c>
      <c r="O3" s="1">
        <v>0.01</v>
      </c>
      <c r="P3" s="1">
        <v>3</v>
      </c>
      <c r="Q3" s="1">
        <v>350</v>
      </c>
      <c r="R3" s="16">
        <v>7.4459999999999997</v>
      </c>
      <c r="S3" s="16">
        <v>6.0949999999999998</v>
      </c>
      <c r="T3" s="16"/>
      <c r="U3" s="16">
        <v>0.95399999999999996</v>
      </c>
      <c r="V3" s="15"/>
      <c r="W3" s="20">
        <v>15.88</v>
      </c>
      <c r="X3" s="20">
        <v>13.076000000000001</v>
      </c>
      <c r="Y3" s="16"/>
      <c r="Z3" s="16">
        <v>0.85299999999999998</v>
      </c>
    </row>
    <row r="4" spans="1:26" ht="19.5" thickBot="1" x14ac:dyDescent="0.25">
      <c r="A4" s="2">
        <v>2</v>
      </c>
      <c r="B4" s="2">
        <v>0.01</v>
      </c>
      <c r="C4" s="2">
        <v>3</v>
      </c>
      <c r="D4" s="2">
        <v>200</v>
      </c>
      <c r="E4" s="3">
        <v>9.2914999999999992</v>
      </c>
      <c r="F4" s="3">
        <v>7.7035999999999998</v>
      </c>
      <c r="G4" s="3">
        <v>0.93159999999999998</v>
      </c>
      <c r="H4" s="3">
        <v>15.864100000000001</v>
      </c>
      <c r="I4" s="3">
        <v>14.1876</v>
      </c>
      <c r="J4" s="3">
        <v>0.88660000000000005</v>
      </c>
      <c r="L4" s="1">
        <v>0.877</v>
      </c>
      <c r="M4" s="1">
        <v>0.84899999999999998</v>
      </c>
      <c r="N4" s="1">
        <f t="shared" si="0"/>
        <v>2.8000000000000025E-2</v>
      </c>
      <c r="O4" s="1">
        <v>0.01</v>
      </c>
      <c r="P4" s="1">
        <v>3</v>
      </c>
      <c r="Q4" s="1">
        <v>200</v>
      </c>
      <c r="R4" s="16">
        <v>10.868</v>
      </c>
      <c r="S4" s="16">
        <v>9.4949999999999992</v>
      </c>
      <c r="T4" s="16"/>
      <c r="U4" s="16">
        <v>0.92200000000000004</v>
      </c>
      <c r="V4" s="15"/>
      <c r="W4" s="20">
        <v>12.871</v>
      </c>
      <c r="X4" s="20">
        <v>9.8330000000000002</v>
      </c>
      <c r="Y4" s="16"/>
      <c r="Z4" s="16">
        <v>0.83299999999999996</v>
      </c>
    </row>
    <row r="5" spans="1:26" ht="19.5" thickBot="1" x14ac:dyDescent="0.25">
      <c r="A5" s="2">
        <v>3</v>
      </c>
      <c r="B5" s="2">
        <v>0.01</v>
      </c>
      <c r="C5" s="2">
        <v>2</v>
      </c>
      <c r="D5" s="2">
        <v>300</v>
      </c>
      <c r="E5" s="3">
        <v>8.7718000000000007</v>
      </c>
      <c r="F5" s="3">
        <v>7.5934999999999997</v>
      </c>
      <c r="G5" s="3">
        <v>0.93430000000000002</v>
      </c>
      <c r="H5" s="3">
        <v>13.4711</v>
      </c>
      <c r="I5" s="3">
        <v>9.5966000000000005</v>
      </c>
      <c r="J5" s="3">
        <v>0.92820000000000003</v>
      </c>
      <c r="L5" s="1">
        <v>0.879</v>
      </c>
      <c r="M5" s="1">
        <v>0.85099999999999998</v>
      </c>
      <c r="N5" s="1">
        <f t="shared" si="0"/>
        <v>2.8000000000000025E-2</v>
      </c>
      <c r="O5" s="1">
        <v>0.01</v>
      </c>
      <c r="P5" s="1">
        <v>2</v>
      </c>
      <c r="Q5" s="1">
        <v>200</v>
      </c>
      <c r="R5" s="16">
        <v>9.7799999999999994</v>
      </c>
      <c r="S5" s="16">
        <v>8.3670000000000009</v>
      </c>
      <c r="T5" s="16"/>
      <c r="U5" s="16">
        <v>0.93</v>
      </c>
      <c r="V5" s="15"/>
      <c r="W5" s="20">
        <v>12.44</v>
      </c>
      <c r="X5" s="20">
        <v>10.62</v>
      </c>
      <c r="Y5" s="16"/>
      <c r="Z5" s="16">
        <v>0.88600000000000001</v>
      </c>
    </row>
    <row r="6" spans="1:26" ht="19.5" thickBot="1" x14ac:dyDescent="0.25">
      <c r="A6" s="2">
        <v>4</v>
      </c>
      <c r="B6" s="2">
        <v>0.1</v>
      </c>
      <c r="C6" s="2">
        <v>3</v>
      </c>
      <c r="D6" s="2">
        <v>50</v>
      </c>
      <c r="E6" s="3">
        <v>2.3643999999999998</v>
      </c>
      <c r="F6" s="3">
        <v>1.9731000000000001</v>
      </c>
      <c r="G6" s="3">
        <v>0.99580000000000002</v>
      </c>
      <c r="H6" s="3">
        <v>13.1433</v>
      </c>
      <c r="I6" s="3">
        <v>11.5213</v>
      </c>
      <c r="J6" s="3">
        <v>0.89500000000000002</v>
      </c>
      <c r="L6" s="1">
        <v>0.89400000000000002</v>
      </c>
      <c r="M6" s="1">
        <v>0.876</v>
      </c>
      <c r="N6" s="1">
        <f t="shared" si="0"/>
        <v>1.8000000000000016E-2</v>
      </c>
      <c r="O6" s="1">
        <v>0.1</v>
      </c>
      <c r="P6" s="1">
        <v>3</v>
      </c>
      <c r="Q6" s="1">
        <v>50</v>
      </c>
      <c r="R6" s="16">
        <v>4.7450000000000001</v>
      </c>
      <c r="S6" s="16">
        <v>3.7839999999999998</v>
      </c>
      <c r="T6" s="16"/>
      <c r="U6" s="16">
        <v>0.98499999999999999</v>
      </c>
      <c r="W6" s="20">
        <v>11.888</v>
      </c>
      <c r="X6" s="20">
        <v>9.15</v>
      </c>
      <c r="Y6" s="16"/>
      <c r="Z6" s="16">
        <v>0.85399999999999998</v>
      </c>
    </row>
    <row r="7" spans="1:26" ht="19.5" thickBot="1" x14ac:dyDescent="0.25">
      <c r="A7" s="2">
        <v>5</v>
      </c>
      <c r="B7" s="2">
        <v>0.01</v>
      </c>
      <c r="C7" s="2">
        <v>2</v>
      </c>
      <c r="D7" s="2">
        <v>250</v>
      </c>
      <c r="E7" s="3">
        <v>9.9938000000000002</v>
      </c>
      <c r="F7" s="3">
        <v>8.4492999999999991</v>
      </c>
      <c r="G7" s="3">
        <v>0.92449999999999999</v>
      </c>
      <c r="H7" s="3">
        <v>13.559200000000001</v>
      </c>
      <c r="I7" s="3">
        <v>12.128299999999999</v>
      </c>
      <c r="J7" s="3">
        <v>0.88829999999999998</v>
      </c>
      <c r="L7" s="1">
        <v>0.89400000000000002</v>
      </c>
      <c r="M7" s="1">
        <v>0.83699999999999997</v>
      </c>
      <c r="N7" s="1">
        <f t="shared" si="0"/>
        <v>5.7000000000000051E-2</v>
      </c>
      <c r="O7" s="1">
        <v>0.01</v>
      </c>
      <c r="P7" s="1">
        <v>2</v>
      </c>
      <c r="Q7" s="1">
        <v>250</v>
      </c>
      <c r="R7" s="16">
        <v>9.5839999999999996</v>
      </c>
      <c r="S7" s="16">
        <v>8.1280000000000001</v>
      </c>
      <c r="T7" s="16"/>
      <c r="U7" s="16">
        <v>0.93100000000000005</v>
      </c>
      <c r="W7" s="20">
        <v>15.103999999999999</v>
      </c>
      <c r="X7" s="20">
        <v>12.851000000000001</v>
      </c>
      <c r="Y7" s="16"/>
      <c r="Z7" s="16">
        <v>0.83199999999999996</v>
      </c>
    </row>
    <row r="8" spans="1:26" ht="19.5" thickBot="1" x14ac:dyDescent="0.25">
      <c r="A8" s="2">
        <v>6</v>
      </c>
      <c r="B8" s="2">
        <v>0.01</v>
      </c>
      <c r="C8" s="2">
        <v>2</v>
      </c>
      <c r="D8" s="2">
        <v>300</v>
      </c>
      <c r="E8" s="3">
        <v>8.9814000000000007</v>
      </c>
      <c r="F8" s="3">
        <v>7.5083000000000002</v>
      </c>
      <c r="G8" s="3">
        <v>0.93969999999999998</v>
      </c>
      <c r="H8" s="3">
        <v>11.724299999999999</v>
      </c>
      <c r="I8" s="3">
        <v>10.4999</v>
      </c>
      <c r="J8" s="3">
        <v>0.90590000000000004</v>
      </c>
      <c r="N8" s="1">
        <f>AVERAGE(N3:N7)</f>
        <v>3.2600000000000032E-2</v>
      </c>
      <c r="O8" s="1">
        <v>0.01</v>
      </c>
      <c r="P8" s="1">
        <v>2</v>
      </c>
      <c r="Q8" s="1">
        <v>300</v>
      </c>
      <c r="R8" s="16">
        <v>8.6950000000000003</v>
      </c>
      <c r="S8" s="16">
        <v>7.4349999999999996</v>
      </c>
      <c r="T8" s="16"/>
      <c r="U8" s="16">
        <v>0.94399999999999995</v>
      </c>
      <c r="W8" s="20">
        <v>14.228</v>
      </c>
      <c r="X8" s="20">
        <v>11.85</v>
      </c>
      <c r="Y8" s="16"/>
      <c r="Z8" s="16">
        <v>0.85499999999999998</v>
      </c>
    </row>
    <row r="9" spans="1:26" ht="19.5" thickBot="1" x14ac:dyDescent="0.25">
      <c r="A9" s="2">
        <v>7</v>
      </c>
      <c r="B9" s="2">
        <v>0.01</v>
      </c>
      <c r="C9" s="2">
        <v>2</v>
      </c>
      <c r="D9" s="2">
        <v>200</v>
      </c>
      <c r="E9" s="3">
        <v>11.7174</v>
      </c>
      <c r="F9" s="3">
        <v>9.7616999999999994</v>
      </c>
      <c r="G9" s="3">
        <v>0.8962</v>
      </c>
      <c r="H9" s="3">
        <v>14.178699999999999</v>
      </c>
      <c r="I9" s="3">
        <v>12.412000000000001</v>
      </c>
      <c r="J9" s="3">
        <v>0.87790000000000001</v>
      </c>
      <c r="O9" s="1">
        <v>0.01</v>
      </c>
      <c r="P9" s="1">
        <v>2</v>
      </c>
      <c r="Q9" s="1">
        <v>200</v>
      </c>
      <c r="R9" s="16">
        <v>12.076000000000001</v>
      </c>
      <c r="S9" s="16">
        <v>9.548</v>
      </c>
      <c r="T9" s="16"/>
      <c r="U9" s="16">
        <v>0.89500000000000002</v>
      </c>
      <c r="W9" s="20">
        <v>13.853</v>
      </c>
      <c r="X9" s="20">
        <v>12.122</v>
      </c>
      <c r="Y9" s="16"/>
      <c r="Z9" s="16">
        <v>0.84299999999999997</v>
      </c>
    </row>
    <row r="10" spans="1:26" ht="19.5" thickBot="1" x14ac:dyDescent="0.25">
      <c r="A10" s="2">
        <v>12</v>
      </c>
      <c r="B10" s="2">
        <v>0.01</v>
      </c>
      <c r="C10" s="2">
        <v>2</v>
      </c>
      <c r="D10" s="2">
        <v>200</v>
      </c>
      <c r="E10" s="3">
        <v>11.466799999999999</v>
      </c>
      <c r="F10" s="3">
        <v>9.5091999999999999</v>
      </c>
      <c r="G10" s="3">
        <v>0.89590000000000003</v>
      </c>
      <c r="H10" s="3">
        <v>16.398599999999998</v>
      </c>
      <c r="I10" s="3">
        <v>12.8584</v>
      </c>
      <c r="J10" s="3">
        <v>0.87880000000000003</v>
      </c>
      <c r="L10" s="1">
        <v>15.512</v>
      </c>
      <c r="O10" s="1">
        <v>0.01</v>
      </c>
      <c r="P10" s="1">
        <v>2</v>
      </c>
      <c r="Q10" s="1">
        <v>200</v>
      </c>
      <c r="R10" s="16">
        <v>11.086</v>
      </c>
      <c r="S10" s="16">
        <v>8.81</v>
      </c>
      <c r="T10" s="16"/>
      <c r="U10" s="16">
        <v>0.90500000000000003</v>
      </c>
      <c r="W10" s="20">
        <v>19.798999999999999</v>
      </c>
      <c r="X10" s="20">
        <v>16.25</v>
      </c>
      <c r="Y10" s="16"/>
      <c r="Z10" s="16">
        <v>0.74399999999999999</v>
      </c>
    </row>
    <row r="11" spans="1:26" ht="19.5" thickBot="1" x14ac:dyDescent="0.25">
      <c r="A11" s="2">
        <v>13</v>
      </c>
      <c r="B11" s="2">
        <v>0.01</v>
      </c>
      <c r="C11" s="2">
        <v>3</v>
      </c>
      <c r="D11" s="2">
        <v>250</v>
      </c>
      <c r="E11" s="3">
        <v>6.2846000000000002</v>
      </c>
      <c r="F11" s="3">
        <v>5.1304999999999996</v>
      </c>
      <c r="G11" s="3">
        <v>0.96630000000000005</v>
      </c>
      <c r="H11" s="3">
        <v>15.145200000000001</v>
      </c>
      <c r="I11" s="3">
        <v>10.712899999999999</v>
      </c>
      <c r="J11" s="3">
        <v>0.90920000000000001</v>
      </c>
      <c r="L11" s="1">
        <v>15.116</v>
      </c>
      <c r="M11" s="1">
        <v>16.509</v>
      </c>
      <c r="N11" s="1">
        <f>M11-L11</f>
        <v>1.3930000000000007</v>
      </c>
      <c r="O11" s="1">
        <v>0.01</v>
      </c>
      <c r="P11" s="1">
        <v>3</v>
      </c>
      <c r="Q11" s="1">
        <v>250</v>
      </c>
      <c r="R11" s="16">
        <v>7.7210000000000001</v>
      </c>
      <c r="S11" s="16">
        <v>6.2430000000000003</v>
      </c>
      <c r="T11" s="16"/>
      <c r="U11" s="16">
        <v>0.95499999999999996</v>
      </c>
      <c r="W11" s="20">
        <v>16.8</v>
      </c>
      <c r="X11" s="20">
        <v>13.715</v>
      </c>
      <c r="Y11" s="16"/>
      <c r="Z11" s="16">
        <v>0.80500000000000005</v>
      </c>
    </row>
    <row r="12" spans="1:26" ht="19.5" thickBot="1" x14ac:dyDescent="0.25">
      <c r="A12" s="2">
        <v>14</v>
      </c>
      <c r="B12" s="2">
        <v>0.01</v>
      </c>
      <c r="C12" s="2">
        <v>2</v>
      </c>
      <c r="D12" s="2">
        <v>250</v>
      </c>
      <c r="E12" s="3">
        <v>8.6420999999999992</v>
      </c>
      <c r="F12" s="3">
        <v>7.0556999999999999</v>
      </c>
      <c r="G12" s="3">
        <v>0.94089999999999996</v>
      </c>
      <c r="H12" s="3">
        <v>15.2371</v>
      </c>
      <c r="I12" s="3">
        <v>11.946400000000001</v>
      </c>
      <c r="J12" s="3">
        <v>0.89529999999999998</v>
      </c>
      <c r="L12" s="1">
        <v>14.021000000000001</v>
      </c>
      <c r="M12" s="1">
        <v>15.337</v>
      </c>
      <c r="N12" s="1">
        <f>M12-L12</f>
        <v>1.3159999999999989</v>
      </c>
      <c r="O12" s="1">
        <v>0.01</v>
      </c>
      <c r="P12" s="1">
        <v>2</v>
      </c>
      <c r="Q12" s="1">
        <v>250</v>
      </c>
      <c r="R12" s="16">
        <v>8.8480000000000008</v>
      </c>
      <c r="S12" s="16">
        <v>7.0860000000000003</v>
      </c>
      <c r="T12" s="16"/>
      <c r="U12" s="16">
        <v>0.93799999999999994</v>
      </c>
      <c r="W12" s="20">
        <v>14.680999999999999</v>
      </c>
      <c r="X12" s="20">
        <v>11.382999999999999</v>
      </c>
      <c r="Y12" s="16"/>
      <c r="Z12" s="16">
        <v>0.86499999999999999</v>
      </c>
    </row>
    <row r="13" spans="1:26" ht="19.5" thickBot="1" x14ac:dyDescent="0.25">
      <c r="A13" s="2">
        <v>15</v>
      </c>
      <c r="B13" s="2">
        <v>0.01</v>
      </c>
      <c r="C13" s="2">
        <v>2</v>
      </c>
      <c r="D13" s="2">
        <v>200</v>
      </c>
      <c r="E13" s="3">
        <v>10.0511</v>
      </c>
      <c r="F13" s="3">
        <v>8.1912000000000003</v>
      </c>
      <c r="G13" s="3">
        <v>0.92</v>
      </c>
      <c r="H13" s="3">
        <v>17.163499999999999</v>
      </c>
      <c r="I13" s="3">
        <v>13.285399999999999</v>
      </c>
      <c r="J13" s="3">
        <v>0.86719999999999997</v>
      </c>
      <c r="L13" s="1">
        <v>13.872999999999999</v>
      </c>
      <c r="M13" s="1">
        <v>15.223000000000001</v>
      </c>
      <c r="N13" s="1">
        <f>M13-L13</f>
        <v>1.3500000000000014</v>
      </c>
      <c r="O13" s="1">
        <v>0.01</v>
      </c>
      <c r="P13" s="1">
        <v>2</v>
      </c>
      <c r="Q13" s="1">
        <v>200</v>
      </c>
      <c r="R13" s="16">
        <v>10.257999999999999</v>
      </c>
      <c r="S13" s="16">
        <v>8.4239999999999995</v>
      </c>
      <c r="T13" s="16"/>
      <c r="U13" s="16">
        <v>0.93100000000000005</v>
      </c>
      <c r="W13" s="20">
        <v>13.579000000000001</v>
      </c>
      <c r="X13" s="20">
        <v>10.69</v>
      </c>
      <c r="Y13" s="16"/>
      <c r="Z13" s="16">
        <v>0.79500000000000004</v>
      </c>
    </row>
    <row r="14" spans="1:26" ht="19.5" thickBot="1" x14ac:dyDescent="0.25">
      <c r="A14" s="2">
        <v>16</v>
      </c>
      <c r="B14" s="2">
        <v>0.01</v>
      </c>
      <c r="C14" s="2">
        <v>2</v>
      </c>
      <c r="D14" s="2">
        <v>250</v>
      </c>
      <c r="E14" s="3">
        <v>7.9931000000000001</v>
      </c>
      <c r="F14" s="3">
        <v>6.7055999999999996</v>
      </c>
      <c r="G14" s="3">
        <v>0.95220000000000005</v>
      </c>
      <c r="H14" s="3">
        <v>13.049899999999999</v>
      </c>
      <c r="I14" s="3">
        <v>11.7576</v>
      </c>
      <c r="J14" s="3">
        <v>0.88339999999999996</v>
      </c>
      <c r="L14" s="1">
        <v>12.843</v>
      </c>
      <c r="M14" s="1">
        <v>13.895</v>
      </c>
      <c r="N14" s="1">
        <f>M14-L14</f>
        <v>1.0519999999999996</v>
      </c>
      <c r="O14" s="1">
        <v>0.01</v>
      </c>
      <c r="P14" s="1">
        <v>2</v>
      </c>
      <c r="Q14" s="1">
        <v>250</v>
      </c>
      <c r="R14" s="16">
        <v>8.3059999999999992</v>
      </c>
      <c r="S14" s="16">
        <v>6.9279999999999999</v>
      </c>
      <c r="T14" s="16"/>
      <c r="U14" s="16">
        <v>0.94699999999999995</v>
      </c>
      <c r="W14" s="20">
        <v>12.494</v>
      </c>
      <c r="X14" s="20">
        <v>9.98</v>
      </c>
      <c r="Y14" s="16"/>
      <c r="Z14" s="16">
        <v>0.89200000000000002</v>
      </c>
    </row>
    <row r="15" spans="1:26" ht="19.5" thickBot="1" x14ac:dyDescent="0.25">
      <c r="A15" s="2">
        <v>17</v>
      </c>
      <c r="B15" s="2">
        <v>0.01</v>
      </c>
      <c r="C15" s="2">
        <v>2</v>
      </c>
      <c r="D15" s="2">
        <v>200</v>
      </c>
      <c r="E15" s="3">
        <v>9.5505999999999993</v>
      </c>
      <c r="F15" s="3">
        <v>7.8491999999999997</v>
      </c>
      <c r="G15" s="3">
        <v>0.93179999999999996</v>
      </c>
      <c r="H15" s="3">
        <v>13.825100000000001</v>
      </c>
      <c r="I15" s="3">
        <v>12.145799999999999</v>
      </c>
      <c r="J15" s="3">
        <v>0.86919999999999997</v>
      </c>
      <c r="L15" s="1">
        <v>12.843</v>
      </c>
      <c r="M15" s="1">
        <v>15.923999999999999</v>
      </c>
      <c r="N15" s="1">
        <f>M15-L15</f>
        <v>3.0809999999999995</v>
      </c>
      <c r="O15" s="1">
        <v>0.01</v>
      </c>
      <c r="P15" s="1">
        <v>2</v>
      </c>
      <c r="Q15" s="1">
        <v>200</v>
      </c>
      <c r="R15" s="16">
        <v>10.305</v>
      </c>
      <c r="S15" s="16">
        <v>8.4939999999999998</v>
      </c>
      <c r="T15" s="16"/>
      <c r="U15" s="16">
        <v>0.93600000000000005</v>
      </c>
      <c r="W15" s="20">
        <v>13.038</v>
      </c>
      <c r="X15" s="20">
        <v>10.348000000000001</v>
      </c>
      <c r="Y15" s="16"/>
      <c r="Z15" s="16">
        <v>0.73</v>
      </c>
    </row>
    <row r="16" spans="1:26" x14ac:dyDescent="0.2">
      <c r="N16" s="1">
        <f>AVERAGE(N11:N15)</f>
        <v>1.6384000000000001</v>
      </c>
    </row>
    <row r="17" spans="2:23" ht="19.5" thickBot="1" x14ac:dyDescent="0.25"/>
    <row r="18" spans="2:23" ht="20.25" thickTop="1" thickBot="1" x14ac:dyDescent="0.25">
      <c r="P18" s="1">
        <v>0.70599999999999996</v>
      </c>
      <c r="Q18" s="1">
        <v>0.77200000000000002</v>
      </c>
      <c r="R18" s="1">
        <f>Q18-P18</f>
        <v>6.6000000000000059E-2</v>
      </c>
      <c r="S18" s="1">
        <v>0.77200000000000002</v>
      </c>
      <c r="T18" s="1">
        <v>15.401</v>
      </c>
      <c r="U18" s="6">
        <v>18.16</v>
      </c>
      <c r="V18" s="6">
        <v>18.16</v>
      </c>
      <c r="W18" s="1">
        <f>U18-V18</f>
        <v>0</v>
      </c>
    </row>
    <row r="19" spans="2:23" ht="19.5" thickTop="1" x14ac:dyDescent="0.2">
      <c r="P19" s="1">
        <v>0.81110000000000004</v>
      </c>
      <c r="Q19" s="1">
        <v>0.84499999999999997</v>
      </c>
      <c r="R19" s="1">
        <f t="shared" ref="R19:R24" si="1">Q19-P19</f>
        <v>3.389999999999993E-2</v>
      </c>
      <c r="S19" s="17">
        <v>0.84499999999999997</v>
      </c>
      <c r="T19" s="1">
        <v>16.513000000000002</v>
      </c>
      <c r="U19" s="7">
        <v>14.946999999999999</v>
      </c>
      <c r="V19" s="6">
        <v>14.946999999999999</v>
      </c>
      <c r="W19" s="1">
        <f t="shared" ref="W19:W24" si="2">U19-V19</f>
        <v>0</v>
      </c>
    </row>
    <row r="20" spans="2:23" ht="19.5" thickBot="1" x14ac:dyDescent="0.25">
      <c r="B20" s="21" t="s">
        <v>7</v>
      </c>
      <c r="C20">
        <v>20.769579785730912</v>
      </c>
      <c r="D20">
        <v>17.80549970111111</v>
      </c>
      <c r="E20" s="1" t="s">
        <v>7</v>
      </c>
      <c r="P20" s="1">
        <v>0.79969999999999997</v>
      </c>
      <c r="Q20" s="1">
        <v>0.82499999999999996</v>
      </c>
      <c r="R20" s="1">
        <f t="shared" si="1"/>
        <v>2.5299999999999989E-2</v>
      </c>
      <c r="S20" s="5">
        <v>0.85699999999999998</v>
      </c>
      <c r="T20" s="1">
        <v>16.007000000000001</v>
      </c>
      <c r="U20" s="7">
        <v>15.909000000000001</v>
      </c>
      <c r="V20" s="18">
        <v>14.378</v>
      </c>
      <c r="W20" s="1">
        <f t="shared" si="2"/>
        <v>1.5310000000000006</v>
      </c>
    </row>
    <row r="21" spans="2:23" ht="20.25" thickTop="1" thickBot="1" x14ac:dyDescent="0.25">
      <c r="B21" s="21"/>
      <c r="C21">
        <v>16.98659475294474</v>
      </c>
      <c r="D21" s="6">
        <v>15.193058074611113</v>
      </c>
      <c r="E21" s="1" t="s">
        <v>8</v>
      </c>
      <c r="P21" s="1">
        <v>0.84789999999999999</v>
      </c>
      <c r="Q21" s="1">
        <v>0.84899999999999998</v>
      </c>
      <c r="R21" s="1">
        <f t="shared" si="1"/>
        <v>1.0999999999999899E-3</v>
      </c>
      <c r="S21" s="5">
        <v>0.877</v>
      </c>
      <c r="T21" s="1">
        <v>14.819000000000001</v>
      </c>
      <c r="U21" s="7">
        <v>14.779</v>
      </c>
      <c r="V21" s="18">
        <v>13.337</v>
      </c>
      <c r="W21" s="1">
        <f t="shared" si="2"/>
        <v>1.4420000000000002</v>
      </c>
    </row>
    <row r="22" spans="2:23" ht="19.5" thickTop="1" x14ac:dyDescent="0.2">
      <c r="B22" s="21"/>
      <c r="C22">
        <v>15.879543598230514</v>
      </c>
      <c r="D22" s="17">
        <v>13.076174784770753</v>
      </c>
      <c r="E22" s="1" t="s">
        <v>9</v>
      </c>
      <c r="P22" s="1">
        <v>0.8357</v>
      </c>
      <c r="Q22" s="1">
        <v>0.85099999999999998</v>
      </c>
      <c r="R22" s="1">
        <f t="shared" si="1"/>
        <v>1.529999999999998E-2</v>
      </c>
      <c r="S22" s="5">
        <v>0.879</v>
      </c>
      <c r="T22" s="1">
        <v>15.401</v>
      </c>
      <c r="U22" s="7">
        <v>14.67</v>
      </c>
      <c r="V22" s="18">
        <v>13.196</v>
      </c>
      <c r="W22" s="1">
        <f t="shared" si="2"/>
        <v>1.4740000000000002</v>
      </c>
    </row>
    <row r="23" spans="2:23" x14ac:dyDescent="0.2">
      <c r="B23" s="21" t="s">
        <v>8</v>
      </c>
      <c r="C23" s="8">
        <v>16.845146484565813</v>
      </c>
      <c r="D23" s="4">
        <v>13.496483683944446</v>
      </c>
      <c r="E23" s="1" t="s">
        <v>10</v>
      </c>
      <c r="P23" s="1">
        <v>0.86470000000000002</v>
      </c>
      <c r="Q23" s="1">
        <v>0.876</v>
      </c>
      <c r="R23" s="1">
        <f t="shared" si="1"/>
        <v>1.1299999999999977E-2</v>
      </c>
      <c r="S23" s="5">
        <v>0.89400000000000002</v>
      </c>
      <c r="T23" s="1">
        <v>13.978</v>
      </c>
      <c r="U23" s="7">
        <v>13.39</v>
      </c>
      <c r="V23" s="18">
        <v>12.375999999999999</v>
      </c>
      <c r="W23" s="1">
        <f t="shared" si="2"/>
        <v>1.0140000000000011</v>
      </c>
    </row>
    <row r="24" spans="2:23" ht="19.5" thickBot="1" x14ac:dyDescent="0.25">
      <c r="B24" s="21"/>
      <c r="C24" s="9">
        <v>15.193740043108864</v>
      </c>
      <c r="D24" s="7">
        <v>12.380953166944447</v>
      </c>
      <c r="E24" s="1" t="s">
        <v>11</v>
      </c>
      <c r="P24" s="1">
        <v>0.83589999999999998</v>
      </c>
      <c r="Q24" s="1">
        <v>0.83699999999999997</v>
      </c>
      <c r="R24" s="1">
        <f t="shared" si="1"/>
        <v>1.0999999999999899E-3</v>
      </c>
      <c r="S24" s="19">
        <v>0.89400000000000002</v>
      </c>
      <c r="T24" s="1">
        <v>15.39</v>
      </c>
      <c r="U24" s="14">
        <v>15.345000000000001</v>
      </c>
      <c r="V24" s="18">
        <v>12.375999999999999</v>
      </c>
      <c r="W24" s="1">
        <f t="shared" si="2"/>
        <v>2.9690000000000012</v>
      </c>
    </row>
    <row r="25" spans="2:23" ht="19.5" thickTop="1" x14ac:dyDescent="0.2">
      <c r="B25" s="21"/>
      <c r="C25" s="5">
        <v>12.870925919688005</v>
      </c>
      <c r="D25" s="5">
        <v>9.8333285464183202</v>
      </c>
      <c r="E25" s="1" t="s">
        <v>12</v>
      </c>
      <c r="Q25" s="1">
        <f>AVERAGE(Q18:Q24)</f>
        <v>0.83642857142857152</v>
      </c>
      <c r="S25" s="1">
        <f>AVERAGE(S18:S24)</f>
        <v>0.85971428571428576</v>
      </c>
      <c r="U25" s="1">
        <f>AVERAGE(U18:U24)</f>
        <v>15.314285714285715</v>
      </c>
      <c r="V25" s="1">
        <f>AVERAGE(V18:V24)</f>
        <v>14.110000000000001</v>
      </c>
      <c r="W25" s="1">
        <f>U25-V25</f>
        <v>1.2042857142857137</v>
      </c>
    </row>
    <row r="26" spans="2:23" x14ac:dyDescent="0.2">
      <c r="B26" s="21" t="s">
        <v>9</v>
      </c>
      <c r="C26" s="10">
        <v>17.494343960864679</v>
      </c>
      <c r="D26" s="4">
        <v>13.984122826555554</v>
      </c>
      <c r="E26" s="1" t="s">
        <v>13</v>
      </c>
      <c r="S26" s="1">
        <f>S25-Q25</f>
        <v>2.3285714285714243E-2</v>
      </c>
    </row>
    <row r="27" spans="2:23" ht="19.5" thickBot="1" x14ac:dyDescent="0.25">
      <c r="B27" s="21"/>
      <c r="C27" s="11">
        <v>17.098664825046388</v>
      </c>
      <c r="D27" s="7">
        <v>14.637361395611114</v>
      </c>
    </row>
    <row r="28" spans="2:23" ht="19.5" thickBot="1" x14ac:dyDescent="0.25">
      <c r="B28" s="21"/>
      <c r="C28" s="20">
        <v>12.44</v>
      </c>
      <c r="D28" s="20">
        <v>10.62</v>
      </c>
      <c r="P28" s="1">
        <v>0.77200000000000002</v>
      </c>
      <c r="Q28" s="1">
        <v>0.77200000000000002</v>
      </c>
      <c r="R28" s="1">
        <f>Q28-P28</f>
        <v>0</v>
      </c>
    </row>
    <row r="29" spans="2:23" ht="19.5" thickTop="1" x14ac:dyDescent="0.2">
      <c r="B29" s="21" t="s">
        <v>10</v>
      </c>
      <c r="C29" s="10">
        <v>14.765297735325799</v>
      </c>
      <c r="D29">
        <v>11.445227612000004</v>
      </c>
      <c r="P29" s="1">
        <v>0.84499999999999997</v>
      </c>
      <c r="Q29" s="17">
        <v>0.84499999999999997</v>
      </c>
      <c r="R29" s="1">
        <f t="shared" ref="R29:R34" si="3">Q29-P29</f>
        <v>0</v>
      </c>
    </row>
    <row r="30" spans="2:23" x14ac:dyDescent="0.2">
      <c r="B30" s="21"/>
      <c r="C30" s="11">
        <v>14.204025239729658</v>
      </c>
      <c r="D30" s="7">
        <v>11.515772829000001</v>
      </c>
      <c r="P30" s="1">
        <v>0.82499999999999996</v>
      </c>
      <c r="Q30" s="5">
        <v>0.85699999999999998</v>
      </c>
      <c r="R30" s="1">
        <f t="shared" si="3"/>
        <v>3.2000000000000028E-2</v>
      </c>
    </row>
    <row r="31" spans="2:23" x14ac:dyDescent="0.2">
      <c r="B31" s="21"/>
      <c r="C31">
        <v>11.887941259135696</v>
      </c>
      <c r="D31" s="5">
        <v>9.1497360010337818</v>
      </c>
      <c r="P31" s="1">
        <v>0.84899999999999998</v>
      </c>
      <c r="Q31" s="5">
        <v>0.877</v>
      </c>
      <c r="R31" s="1">
        <f t="shared" si="3"/>
        <v>2.8000000000000025E-2</v>
      </c>
    </row>
    <row r="32" spans="2:23" x14ac:dyDescent="0.2">
      <c r="B32" s="21" t="s">
        <v>11</v>
      </c>
      <c r="C32" s="8">
        <v>15.996540952600625</v>
      </c>
      <c r="D32" s="4">
        <v>14.129252230866669</v>
      </c>
      <c r="P32" s="1">
        <v>0.85099999999999998</v>
      </c>
      <c r="Q32" s="5">
        <v>0.879</v>
      </c>
      <c r="R32" s="1">
        <f t="shared" si="3"/>
        <v>2.8000000000000025E-2</v>
      </c>
    </row>
    <row r="33" spans="2:18" x14ac:dyDescent="0.2">
      <c r="B33" s="21"/>
      <c r="C33" s="11">
        <v>16.023140486749313</v>
      </c>
      <c r="D33" s="7">
        <v>13.31825673366667</v>
      </c>
      <c r="P33" s="1">
        <v>0.876</v>
      </c>
      <c r="Q33" s="5">
        <v>0.89400000000000002</v>
      </c>
      <c r="R33" s="1">
        <f t="shared" si="3"/>
        <v>1.8000000000000016E-2</v>
      </c>
    </row>
    <row r="34" spans="2:18" ht="19.5" thickBot="1" x14ac:dyDescent="0.25">
      <c r="B34" s="21"/>
      <c r="C34" s="5">
        <v>15.104135531764721</v>
      </c>
      <c r="D34" s="5">
        <v>12.850936716935832</v>
      </c>
      <c r="P34" s="1">
        <v>0.83699999999999997</v>
      </c>
      <c r="Q34" s="19">
        <v>0.89400000000000002</v>
      </c>
      <c r="R34" s="1">
        <f t="shared" si="3"/>
        <v>5.7000000000000051E-2</v>
      </c>
    </row>
    <row r="35" spans="2:18" ht="19.5" thickTop="1" x14ac:dyDescent="0.2">
      <c r="B35" s="21" t="s">
        <v>12</v>
      </c>
      <c r="C35" s="8">
        <v>14.343126487047748</v>
      </c>
      <c r="D35" s="4">
        <v>12.059057488311112</v>
      </c>
    </row>
    <row r="36" spans="2:18" x14ac:dyDescent="0.2">
      <c r="B36" s="21"/>
      <c r="C36" s="11">
        <v>15.109613525232561</v>
      </c>
      <c r="D36" s="7">
        <v>12.615215060333336</v>
      </c>
    </row>
    <row r="37" spans="2:18" x14ac:dyDescent="0.2">
      <c r="B37" s="21"/>
      <c r="C37" s="5">
        <v>12.494156861710511</v>
      </c>
      <c r="D37" s="5">
        <v>9.9801691676052897</v>
      </c>
    </row>
    <row r="38" spans="2:18" x14ac:dyDescent="0.2">
      <c r="B38" s="21" t="s">
        <v>13</v>
      </c>
      <c r="C38" s="8">
        <v>14.822134919821835</v>
      </c>
      <c r="D38" s="4">
        <v>12.614823561111116</v>
      </c>
    </row>
    <row r="39" spans="2:18" ht="19.5" thickBot="1" x14ac:dyDescent="0.25">
      <c r="B39" s="21"/>
      <c r="C39" s="12">
        <v>15.109613525232561</v>
      </c>
      <c r="D39" s="14">
        <v>12.615215060333336</v>
      </c>
    </row>
    <row r="40" spans="2:18" ht="19.5" thickTop="1" x14ac:dyDescent="0.2">
      <c r="B40" s="21"/>
      <c r="C40" s="5">
        <v>13.853220151251763</v>
      </c>
      <c r="D40" s="5">
        <v>12.122124984041571</v>
      </c>
    </row>
    <row r="42" spans="2:18" x14ac:dyDescent="0.2">
      <c r="C42" s="8">
        <f t="shared" ref="C42:C44" si="4">AVERAGE(C20,C23,C26,C29,C32,C35,C38)</f>
        <v>16.433738617993917</v>
      </c>
      <c r="D42" s="8"/>
      <c r="E42" s="8">
        <f>AVERAGE(D20,D23,D26,D29,D32,D35,D38)</f>
        <v>13.647781014842858</v>
      </c>
    </row>
    <row r="43" spans="2:18" x14ac:dyDescent="0.2">
      <c r="C43" s="8">
        <f t="shared" si="4"/>
        <v>15.67505605686344</v>
      </c>
      <c r="D43" s="8"/>
      <c r="E43" s="8">
        <f>AVERAGE(D21,D24,D27,D30,D33,D36,D39)</f>
        <v>13.182261760071432</v>
      </c>
    </row>
    <row r="44" spans="2:18" x14ac:dyDescent="0.2">
      <c r="C44" s="1">
        <f t="shared" si="4"/>
        <v>13.504274760254457</v>
      </c>
      <c r="E44" s="1">
        <f>AVERAGE(D22,D25,D28,D31,D34,D37,D40)</f>
        <v>11.090352885829363</v>
      </c>
    </row>
  </sheetData>
  <mergeCells count="9">
    <mergeCell ref="B32:B34"/>
    <mergeCell ref="B35:B37"/>
    <mergeCell ref="B38:B40"/>
    <mergeCell ref="E1:G1"/>
    <mergeCell ref="H1:J1"/>
    <mergeCell ref="B20:B22"/>
    <mergeCell ref="B23:B25"/>
    <mergeCell ref="B26:B28"/>
    <mergeCell ref="B29:B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Lun</dc:creator>
  <cp:lastModifiedBy>Bao Lun</cp:lastModifiedBy>
  <dcterms:created xsi:type="dcterms:W3CDTF">2023-02-08T06:45:33Z</dcterms:created>
  <dcterms:modified xsi:type="dcterms:W3CDTF">2023-02-15T09:10:29Z</dcterms:modified>
</cp:coreProperties>
</file>