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esktop\Studia\AI W4\Semestr II\L Analiza danych eksperymentalnych\"/>
    </mc:Choice>
  </mc:AlternateContent>
  <xr:revisionPtr revIDLastSave="0" documentId="13_ncr:40009_{CA31EB36-2E53-46AD-A60C-47EB902AFEAB}" xr6:coauthVersionLast="47" xr6:coauthVersionMax="47" xr10:uidLastSave="{00000000-0000-0000-0000-000000000000}"/>
  <bookViews>
    <workbookView xWindow="28680" yWindow="-120" windowWidth="29040" windowHeight="15840"/>
  </bookViews>
  <sheets>
    <sheet name="lab1_data" sheetId="1" r:id="rId1"/>
  </sheets>
  <calcPr calcId="0"/>
</workbook>
</file>

<file path=xl/calcChain.xml><?xml version="1.0" encoding="utf-8"?>
<calcChain xmlns="http://schemas.openxmlformats.org/spreadsheetml/2006/main">
  <c r="N8" i="1" l="1"/>
  <c r="P8" i="1"/>
  <c r="R8" i="1"/>
  <c r="L8" i="1"/>
  <c r="N7" i="1"/>
  <c r="P7" i="1"/>
  <c r="R7" i="1"/>
  <c r="L7" i="1"/>
  <c r="N6" i="1"/>
  <c r="P6" i="1"/>
  <c r="R6" i="1"/>
  <c r="L6" i="1"/>
  <c r="N3" i="1"/>
  <c r="P3" i="1"/>
  <c r="R3" i="1"/>
  <c r="M5" i="1"/>
  <c r="N5" i="1"/>
  <c r="O5" i="1"/>
  <c r="P5" i="1"/>
  <c r="Q5" i="1"/>
  <c r="R5" i="1"/>
  <c r="S5" i="1"/>
  <c r="L5" i="1"/>
  <c r="M4" i="1"/>
  <c r="N4" i="1"/>
  <c r="O4" i="1"/>
  <c r="P4" i="1"/>
  <c r="Q4" i="1"/>
  <c r="R4" i="1"/>
  <c r="S4" i="1"/>
  <c r="L4" i="1"/>
  <c r="L3" i="1"/>
</calcChain>
</file>

<file path=xl/sharedStrings.xml><?xml version="1.0" encoding="utf-8"?>
<sst xmlns="http://schemas.openxmlformats.org/spreadsheetml/2006/main" count="31" uniqueCount="13">
  <si>
    <t>x</t>
  </si>
  <si>
    <t>y</t>
  </si>
  <si>
    <t>I</t>
  </si>
  <si>
    <t>II</t>
  </si>
  <si>
    <t>III</t>
  </si>
  <si>
    <t>IV</t>
  </si>
  <si>
    <t>Pearson</t>
  </si>
  <si>
    <t>Średnie</t>
  </si>
  <si>
    <t>Wariancja</t>
  </si>
  <si>
    <t>Nachylenie</t>
  </si>
  <si>
    <t>Przesuniecie</t>
  </si>
  <si>
    <t>R^2</t>
  </si>
  <si>
    <t>Kwartet Anscombe'a to zestaw czterech zestawów danych o identycznych cechach statystycznych, takich jak średnia arytmetyczna, wariancja, współczynnik korelacji czy równanie regresji liniowej, jednocześnie wyglądających zgoła różnie przy przedstawieniu graficznym.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</si>
</sst>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/>
    <xf numFmtId="0" fontId="0" fillId="34" borderId="0" xfId="0" applyFill="1" applyAlignment="1">
      <alignment horizontal="center"/>
    </xf>
    <xf numFmtId="0" fontId="0" fillId="34" borderId="0" xfId="0" applyFill="1"/>
    <xf numFmtId="0" fontId="0" fillId="35" borderId="0" xfId="0" applyFill="1" applyAlignment="1">
      <alignment horizontal="center"/>
    </xf>
    <xf numFmtId="0" fontId="0" fillId="35" borderId="0" xfId="0" applyFill="1"/>
    <xf numFmtId="0" fontId="0" fillId="36" borderId="0" xfId="0" applyFill="1" applyAlignment="1">
      <alignment horizontal="center"/>
    </xf>
    <xf numFmtId="0" fontId="0" fillId="36" borderId="0" xfId="0" applyFill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lab1_data!$A$1</c:f>
              <c:strCache>
                <c:ptCount val="1"/>
                <c:pt idx="0">
                  <c:v>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lab1_data!$A$3:$A$13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lab1_data!$B$3:$B$13</c:f>
              <c:numCache>
                <c:formatCode>General</c:formatCode>
                <c:ptCount val="11"/>
                <c:pt idx="0">
                  <c:v>8.0399999999999991</c:v>
                </c:pt>
                <c:pt idx="1">
                  <c:v>6.95</c:v>
                </c:pt>
                <c:pt idx="2">
                  <c:v>7.58</c:v>
                </c:pt>
                <c:pt idx="3">
                  <c:v>8.81</c:v>
                </c:pt>
                <c:pt idx="4">
                  <c:v>8.33</c:v>
                </c:pt>
                <c:pt idx="5">
                  <c:v>9.9600000000000009</c:v>
                </c:pt>
                <c:pt idx="6">
                  <c:v>7.24</c:v>
                </c:pt>
                <c:pt idx="7">
                  <c:v>4.26</c:v>
                </c:pt>
                <c:pt idx="8">
                  <c:v>10.84</c:v>
                </c:pt>
                <c:pt idx="9">
                  <c:v>4.82</c:v>
                </c:pt>
                <c:pt idx="10">
                  <c:v>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1-4B9D-AF16-DAE667143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518176"/>
        <c:axId val="1235524000"/>
      </c:scatterChart>
      <c:valAx>
        <c:axId val="123551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5524000"/>
        <c:crosses val="autoZero"/>
        <c:crossBetween val="midCat"/>
      </c:valAx>
      <c:valAx>
        <c:axId val="12355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551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lab1_data!$C$1</c:f>
              <c:strCache>
                <c:ptCount val="1"/>
                <c:pt idx="0">
                  <c:v>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lab1_data!$C$3:$C$14</c:f>
              <c:numCache>
                <c:formatCode>General</c:formatCode>
                <c:ptCount val="12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lab1_data!$D$3:$D$13</c:f>
              <c:numCache>
                <c:formatCode>General</c:formatCode>
                <c:ptCount val="11"/>
                <c:pt idx="0">
                  <c:v>9.14</c:v>
                </c:pt>
                <c:pt idx="1">
                  <c:v>8.14</c:v>
                </c:pt>
                <c:pt idx="2">
                  <c:v>8.74</c:v>
                </c:pt>
                <c:pt idx="3">
                  <c:v>8.77</c:v>
                </c:pt>
                <c:pt idx="4">
                  <c:v>9.26</c:v>
                </c:pt>
                <c:pt idx="5">
                  <c:v>8.1</c:v>
                </c:pt>
                <c:pt idx="6">
                  <c:v>6.13</c:v>
                </c:pt>
                <c:pt idx="7">
                  <c:v>3.1</c:v>
                </c:pt>
                <c:pt idx="8">
                  <c:v>9.1300000000000008</c:v>
                </c:pt>
                <c:pt idx="9">
                  <c:v>7.26</c:v>
                </c:pt>
                <c:pt idx="10">
                  <c:v>4.74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5-4D86-BC5F-AFAF17CEE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775520"/>
        <c:axId val="1511764704"/>
      </c:scatterChart>
      <c:valAx>
        <c:axId val="151177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1764704"/>
        <c:crosses val="autoZero"/>
        <c:crossBetween val="midCat"/>
      </c:valAx>
      <c:valAx>
        <c:axId val="15117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177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lab1_data!$F$2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lab1_data!$E$3:$E$13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lab1_data!$F$3:$F$13</c:f>
              <c:numCache>
                <c:formatCode>General</c:formatCode>
                <c:ptCount val="11"/>
                <c:pt idx="0">
                  <c:v>7.46</c:v>
                </c:pt>
                <c:pt idx="1">
                  <c:v>6.77</c:v>
                </c:pt>
                <c:pt idx="2">
                  <c:v>12.74</c:v>
                </c:pt>
                <c:pt idx="3">
                  <c:v>7.11</c:v>
                </c:pt>
                <c:pt idx="4">
                  <c:v>7.81</c:v>
                </c:pt>
                <c:pt idx="5">
                  <c:v>8.84</c:v>
                </c:pt>
                <c:pt idx="6">
                  <c:v>6.08</c:v>
                </c:pt>
                <c:pt idx="7">
                  <c:v>5.39</c:v>
                </c:pt>
                <c:pt idx="8">
                  <c:v>8.15</c:v>
                </c:pt>
                <c:pt idx="9">
                  <c:v>6.42</c:v>
                </c:pt>
                <c:pt idx="10">
                  <c:v>5.73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F-46DC-A65B-07F014C9D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280432"/>
        <c:axId val="1566282928"/>
      </c:scatterChart>
      <c:valAx>
        <c:axId val="156628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6282928"/>
        <c:crosses val="autoZero"/>
        <c:crossBetween val="midCat"/>
      </c:valAx>
      <c:valAx>
        <c:axId val="156628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628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lab1_data!$H$2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lab1_data!$G$3:$G$13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xVal>
          <c:yVal>
            <c:numRef>
              <c:f>lab1_data!$H$3:$H$13</c:f>
              <c:numCache>
                <c:formatCode>General</c:formatCode>
                <c:ptCount val="11"/>
                <c:pt idx="0">
                  <c:v>6.58</c:v>
                </c:pt>
                <c:pt idx="1">
                  <c:v>5.76</c:v>
                </c:pt>
                <c:pt idx="2">
                  <c:v>7.71</c:v>
                </c:pt>
                <c:pt idx="3">
                  <c:v>8.84</c:v>
                </c:pt>
                <c:pt idx="4">
                  <c:v>8.4700000000000006</c:v>
                </c:pt>
                <c:pt idx="5">
                  <c:v>7.04</c:v>
                </c:pt>
                <c:pt idx="6">
                  <c:v>5.25</c:v>
                </c:pt>
                <c:pt idx="7">
                  <c:v>12.5</c:v>
                </c:pt>
                <c:pt idx="8">
                  <c:v>5.56</c:v>
                </c:pt>
                <c:pt idx="9">
                  <c:v>7.91</c:v>
                </c:pt>
                <c:pt idx="10">
                  <c:v>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E-4053-BCBD-839843F81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382944"/>
        <c:axId val="1236466192"/>
      </c:scatterChart>
      <c:valAx>
        <c:axId val="131838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6466192"/>
        <c:crosses val="autoZero"/>
        <c:crossBetween val="midCat"/>
      </c:valAx>
      <c:valAx>
        <c:axId val="123646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838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17</xdr:row>
      <xdr:rowOff>133349</xdr:rowOff>
    </xdr:from>
    <xdr:to>
      <xdr:col>6</xdr:col>
      <xdr:colOff>276225</xdr:colOff>
      <xdr:row>31</xdr:row>
      <xdr:rowOff>14286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03E0BB-6284-4E6A-80E4-A1D9CF4B2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17</xdr:row>
      <xdr:rowOff>128587</xdr:rowOff>
    </xdr:from>
    <xdr:to>
      <xdr:col>13</xdr:col>
      <xdr:colOff>247650</xdr:colOff>
      <xdr:row>31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717DD0-F1A8-4DB4-8076-90AA55F0D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457200</xdr:colOff>
      <xdr:row>17</xdr:row>
      <xdr:rowOff>128587</xdr:rowOff>
    </xdr:from>
    <xdr:to>
      <xdr:col>20</xdr:col>
      <xdr:colOff>133350</xdr:colOff>
      <xdr:row>30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1133C0-6B66-461E-9106-4D66B7E74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409575</xdr:colOff>
      <xdr:row>17</xdr:row>
      <xdr:rowOff>128587</xdr:rowOff>
    </xdr:from>
    <xdr:to>
      <xdr:col>27</xdr:col>
      <xdr:colOff>361950</xdr:colOff>
      <xdr:row>30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779046-0F23-4676-B041-FFE10B129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workbookViewId="0">
      <selection activeCell="P35" sqref="P35"/>
    </sheetView>
  </sheetViews>
  <sheetFormatPr defaultRowHeight="15" x14ac:dyDescent="0.25"/>
  <cols>
    <col min="6" max="6" width="9" customWidth="1"/>
    <col min="10" max="10" width="5.7109375" customWidth="1"/>
    <col min="11" max="11" width="13.28515625" customWidth="1"/>
  </cols>
  <sheetData>
    <row r="1" spans="1:22" x14ac:dyDescent="0.25">
      <c r="A1" s="2" t="s">
        <v>2</v>
      </c>
      <c r="B1" s="2"/>
      <c r="C1" s="4" t="s">
        <v>3</v>
      </c>
      <c r="D1" s="4"/>
      <c r="E1" s="6" t="s">
        <v>4</v>
      </c>
      <c r="F1" s="6"/>
      <c r="G1" s="8" t="s">
        <v>5</v>
      </c>
      <c r="H1" s="8"/>
      <c r="L1" s="2" t="s">
        <v>2</v>
      </c>
      <c r="M1" s="2"/>
      <c r="N1" s="4" t="s">
        <v>3</v>
      </c>
      <c r="O1" s="4"/>
      <c r="P1" s="6" t="s">
        <v>4</v>
      </c>
      <c r="Q1" s="6"/>
      <c r="R1" s="8" t="s">
        <v>5</v>
      </c>
      <c r="S1" s="8"/>
    </row>
    <row r="2" spans="1:22" x14ac:dyDescent="0.25">
      <c r="A2" s="3" t="s">
        <v>0</v>
      </c>
      <c r="B2" s="3" t="s">
        <v>1</v>
      </c>
      <c r="C2" s="5" t="s">
        <v>0</v>
      </c>
      <c r="D2" s="5" t="s">
        <v>1</v>
      </c>
      <c r="E2" s="7" t="s">
        <v>0</v>
      </c>
      <c r="F2" s="7" t="s">
        <v>1</v>
      </c>
      <c r="G2" s="9" t="s">
        <v>0</v>
      </c>
      <c r="H2" s="9" t="s">
        <v>1</v>
      </c>
      <c r="L2" s="3" t="s">
        <v>0</v>
      </c>
      <c r="M2" s="3" t="s">
        <v>1</v>
      </c>
      <c r="N2" s="5" t="s">
        <v>0</v>
      </c>
      <c r="O2" s="5" t="s">
        <v>1</v>
      </c>
      <c r="P2" s="7" t="s">
        <v>0</v>
      </c>
      <c r="Q2" s="7" t="s">
        <v>1</v>
      </c>
      <c r="R2" s="9" t="s">
        <v>0</v>
      </c>
      <c r="S2" s="9" t="s">
        <v>1</v>
      </c>
    </row>
    <row r="3" spans="1:22" x14ac:dyDescent="0.25">
      <c r="A3" s="3">
        <v>10</v>
      </c>
      <c r="B3" s="3">
        <v>8.0399999999999991</v>
      </c>
      <c r="C3" s="5">
        <v>10</v>
      </c>
      <c r="D3" s="5">
        <v>9.14</v>
      </c>
      <c r="E3" s="7">
        <v>10</v>
      </c>
      <c r="F3" s="7">
        <v>7.46</v>
      </c>
      <c r="G3" s="9">
        <v>8</v>
      </c>
      <c r="H3" s="9">
        <v>6.58</v>
      </c>
      <c r="K3" t="s">
        <v>6</v>
      </c>
      <c r="L3" s="1">
        <f>CORREL(A3:A13,B3:B13)</f>
        <v>0.81642051634483992</v>
      </c>
      <c r="M3" s="1"/>
      <c r="N3" s="1">
        <f t="shared" ref="M3:S3" si="0">CORREL(C3:C13,D3:D13)</f>
        <v>0.81623650600024267</v>
      </c>
      <c r="O3" s="1"/>
      <c r="P3" s="1">
        <f t="shared" si="0"/>
        <v>0.81628673948959818</v>
      </c>
      <c r="Q3" s="1"/>
      <c r="R3" s="1">
        <f t="shared" si="0"/>
        <v>0.81652143688850276</v>
      </c>
      <c r="S3" s="1"/>
    </row>
    <row r="4" spans="1:22" x14ac:dyDescent="0.25">
      <c r="A4" s="3">
        <v>8</v>
      </c>
      <c r="B4" s="3">
        <v>6.95</v>
      </c>
      <c r="C4" s="5">
        <v>8</v>
      </c>
      <c r="D4" s="5">
        <v>8.14</v>
      </c>
      <c r="E4" s="7">
        <v>8</v>
      </c>
      <c r="F4" s="7">
        <v>6.77</v>
      </c>
      <c r="G4" s="9">
        <v>8</v>
      </c>
      <c r="H4" s="9">
        <v>5.76</v>
      </c>
      <c r="K4" t="s">
        <v>7</v>
      </c>
      <c r="L4">
        <f>AVERAGE(A3:A13)</f>
        <v>9</v>
      </c>
      <c r="M4">
        <f t="shared" ref="M4:S4" si="1">AVERAGE(B3:B13)</f>
        <v>7.5009090909090927</v>
      </c>
      <c r="N4">
        <f t="shared" si="1"/>
        <v>9</v>
      </c>
      <c r="O4">
        <f t="shared" si="1"/>
        <v>7.500909090909091</v>
      </c>
      <c r="P4">
        <f t="shared" si="1"/>
        <v>9</v>
      </c>
      <c r="Q4">
        <f t="shared" si="1"/>
        <v>7.5000000000000009</v>
      </c>
      <c r="R4">
        <f t="shared" si="1"/>
        <v>9</v>
      </c>
      <c r="S4">
        <f t="shared" si="1"/>
        <v>7.5009090909090901</v>
      </c>
    </row>
    <row r="5" spans="1:22" x14ac:dyDescent="0.25">
      <c r="A5" s="3">
        <v>13</v>
      </c>
      <c r="B5" s="3">
        <v>7.58</v>
      </c>
      <c r="C5" s="5">
        <v>13</v>
      </c>
      <c r="D5" s="5">
        <v>8.74</v>
      </c>
      <c r="E5" s="7">
        <v>13</v>
      </c>
      <c r="F5" s="7">
        <v>12.74</v>
      </c>
      <c r="G5" s="9">
        <v>8</v>
      </c>
      <c r="H5" s="9">
        <v>7.71</v>
      </c>
      <c r="K5" t="s">
        <v>8</v>
      </c>
      <c r="L5">
        <f>VAR(A3:A13)</f>
        <v>11</v>
      </c>
      <c r="M5">
        <f t="shared" ref="M5:S5" si="2">VAR(B3:B13)</f>
        <v>4.1272690909090439</v>
      </c>
      <c r="N5">
        <f t="shared" si="2"/>
        <v>11</v>
      </c>
      <c r="O5">
        <f t="shared" si="2"/>
        <v>4.1276290909090791</v>
      </c>
      <c r="P5">
        <f t="shared" si="2"/>
        <v>11</v>
      </c>
      <c r="Q5">
        <f t="shared" si="2"/>
        <v>4.1226199999999835</v>
      </c>
      <c r="R5">
        <f t="shared" si="2"/>
        <v>11</v>
      </c>
      <c r="S5">
        <f t="shared" si="2"/>
        <v>4.1232490909090869</v>
      </c>
    </row>
    <row r="6" spans="1:22" x14ac:dyDescent="0.25">
      <c r="A6" s="3">
        <v>9</v>
      </c>
      <c r="B6" s="3">
        <v>8.81</v>
      </c>
      <c r="C6" s="5">
        <v>9</v>
      </c>
      <c r="D6" s="5">
        <v>8.77</v>
      </c>
      <c r="E6" s="7">
        <v>9</v>
      </c>
      <c r="F6" s="7">
        <v>7.11</v>
      </c>
      <c r="G6" s="9">
        <v>8</v>
      </c>
      <c r="H6" s="9">
        <v>8.84</v>
      </c>
      <c r="K6" t="s">
        <v>9</v>
      </c>
      <c r="L6" s="1">
        <f>SLOPE(B3:B13,A3:A13)</f>
        <v>0.50009090909090914</v>
      </c>
      <c r="M6" s="1"/>
      <c r="N6" s="1">
        <f t="shared" ref="N6" si="3">SLOPE(D3:D13,C3:C13)</f>
        <v>0.5</v>
      </c>
      <c r="O6" s="1"/>
      <c r="P6" s="1">
        <f t="shared" ref="P6" si="4">SLOPE(F3:F13,E3:E13)</f>
        <v>0.49972727272727274</v>
      </c>
      <c r="Q6" s="1"/>
      <c r="R6" s="1">
        <f t="shared" ref="R6" si="5">SLOPE(H3:H13,G3:G13)</f>
        <v>0.49990909090909086</v>
      </c>
      <c r="S6" s="1"/>
    </row>
    <row r="7" spans="1:22" x14ac:dyDescent="0.25">
      <c r="A7" s="3">
        <v>11</v>
      </c>
      <c r="B7" s="3">
        <v>8.33</v>
      </c>
      <c r="C7" s="5">
        <v>11</v>
      </c>
      <c r="D7" s="5">
        <v>9.26</v>
      </c>
      <c r="E7" s="7">
        <v>11</v>
      </c>
      <c r="F7" s="7">
        <v>7.81</v>
      </c>
      <c r="G7" s="9">
        <v>8</v>
      </c>
      <c r="H7" s="9">
        <v>8.4700000000000006</v>
      </c>
      <c r="K7" t="s">
        <v>10</v>
      </c>
      <c r="L7" s="1">
        <f>INTERCEPT(B3:B13,A3:A13)</f>
        <v>3.0000909090909103</v>
      </c>
      <c r="M7" s="1"/>
      <c r="N7" s="1">
        <f t="shared" ref="N7" si="6">INTERCEPT(D3:D13,C3:C13)</f>
        <v>3.000909090909091</v>
      </c>
      <c r="O7" s="1"/>
      <c r="P7" s="1">
        <f t="shared" ref="P7" si="7">INTERCEPT(F3:F13,E3:E13)</f>
        <v>3.0024545454545466</v>
      </c>
      <c r="Q7" s="1"/>
      <c r="R7" s="1">
        <f t="shared" ref="R7" si="8">INTERCEPT(H3:H13,G3:G13)</f>
        <v>3.0017272727272726</v>
      </c>
      <c r="S7" s="1"/>
    </row>
    <row r="8" spans="1:22" x14ac:dyDescent="0.25">
      <c r="A8" s="3">
        <v>14</v>
      </c>
      <c r="B8" s="3">
        <v>9.9600000000000009</v>
      </c>
      <c r="C8" s="5">
        <v>14</v>
      </c>
      <c r="D8" s="5">
        <v>8.1</v>
      </c>
      <c r="E8" s="7">
        <v>14</v>
      </c>
      <c r="F8" s="7">
        <v>8.84</v>
      </c>
      <c r="G8" s="9">
        <v>8</v>
      </c>
      <c r="H8" s="9">
        <v>7.04</v>
      </c>
      <c r="K8" t="s">
        <v>11</v>
      </c>
      <c r="L8" s="1">
        <f>RSQ(B3:B13,A3:A13)</f>
        <v>0.666542459508775</v>
      </c>
      <c r="M8" s="1"/>
      <c r="N8" s="1">
        <f t="shared" ref="N8" si="9">RSQ(D3:D13,C3:C13)</f>
        <v>0.66624203372748458</v>
      </c>
      <c r="O8" s="1"/>
      <c r="P8" s="1">
        <f t="shared" ref="P8" si="10">RSQ(F3:F13,E3:E13)</f>
        <v>0.66632404106655907</v>
      </c>
      <c r="Q8" s="1"/>
      <c r="R8" s="1">
        <f t="shared" ref="R8" si="11">RSQ(H3:H13,G3:G13)</f>
        <v>0.66670725689846533</v>
      </c>
      <c r="S8" s="1"/>
    </row>
    <row r="9" spans="1:22" x14ac:dyDescent="0.25">
      <c r="A9" s="3">
        <v>6</v>
      </c>
      <c r="B9" s="3">
        <v>7.24</v>
      </c>
      <c r="C9" s="5">
        <v>6</v>
      </c>
      <c r="D9" s="5">
        <v>6.13</v>
      </c>
      <c r="E9" s="7">
        <v>6</v>
      </c>
      <c r="F9" s="7">
        <v>6.08</v>
      </c>
      <c r="G9" s="9">
        <v>8</v>
      </c>
      <c r="H9" s="9">
        <v>5.25</v>
      </c>
    </row>
    <row r="10" spans="1:22" x14ac:dyDescent="0.25">
      <c r="A10" s="3">
        <v>4</v>
      </c>
      <c r="B10" s="3">
        <v>4.26</v>
      </c>
      <c r="C10" s="5">
        <v>4</v>
      </c>
      <c r="D10" s="5">
        <v>3.1</v>
      </c>
      <c r="E10" s="7">
        <v>4</v>
      </c>
      <c r="F10" s="7">
        <v>5.39</v>
      </c>
      <c r="G10" s="9">
        <v>19</v>
      </c>
      <c r="H10" s="9">
        <v>12.5</v>
      </c>
      <c r="K10" s="10" t="s">
        <v>12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/>
    </row>
    <row r="11" spans="1:22" x14ac:dyDescent="0.25">
      <c r="A11" s="3">
        <v>12</v>
      </c>
      <c r="B11" s="3">
        <v>10.84</v>
      </c>
      <c r="C11" s="5">
        <v>12</v>
      </c>
      <c r="D11" s="5">
        <v>9.1300000000000008</v>
      </c>
      <c r="E11" s="7">
        <v>12</v>
      </c>
      <c r="F11" s="7">
        <v>8.15</v>
      </c>
      <c r="G11" s="9">
        <v>8</v>
      </c>
      <c r="H11" s="9">
        <v>5.56</v>
      </c>
      <c r="K11" s="13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5"/>
    </row>
    <row r="12" spans="1:22" x14ac:dyDescent="0.25">
      <c r="A12" s="3">
        <v>7</v>
      </c>
      <c r="B12" s="3">
        <v>4.82</v>
      </c>
      <c r="C12" s="5">
        <v>7</v>
      </c>
      <c r="D12" s="5">
        <v>7.26</v>
      </c>
      <c r="E12" s="7">
        <v>7</v>
      </c>
      <c r="F12" s="7">
        <v>6.42</v>
      </c>
      <c r="G12" s="9">
        <v>8</v>
      </c>
      <c r="H12" s="9">
        <v>7.91</v>
      </c>
      <c r="K12" s="13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5"/>
    </row>
    <row r="13" spans="1:22" x14ac:dyDescent="0.25">
      <c r="A13" s="3">
        <v>5</v>
      </c>
      <c r="B13" s="3">
        <v>5.68</v>
      </c>
      <c r="C13" s="5">
        <v>5</v>
      </c>
      <c r="D13" s="5">
        <v>4.74</v>
      </c>
      <c r="E13" s="7">
        <v>5</v>
      </c>
      <c r="F13" s="7">
        <v>5.73</v>
      </c>
      <c r="G13" s="9">
        <v>8</v>
      </c>
      <c r="H13" s="9">
        <v>6.89</v>
      </c>
      <c r="K13" s="13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5"/>
    </row>
    <row r="14" spans="1:22" x14ac:dyDescent="0.25">
      <c r="K14" s="13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5"/>
    </row>
    <row r="15" spans="1:22" x14ac:dyDescent="0.25">
      <c r="K15" s="13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5"/>
    </row>
    <row r="16" spans="1:22" x14ac:dyDescent="0.25"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8"/>
    </row>
  </sheetData>
  <mergeCells count="25">
    <mergeCell ref="L8:M8"/>
    <mergeCell ref="N8:O8"/>
    <mergeCell ref="P8:Q8"/>
    <mergeCell ref="R8:S8"/>
    <mergeCell ref="K10:V16"/>
    <mergeCell ref="L6:M6"/>
    <mergeCell ref="N6:O6"/>
    <mergeCell ref="P6:Q6"/>
    <mergeCell ref="R6:S6"/>
    <mergeCell ref="L7:M7"/>
    <mergeCell ref="N7:O7"/>
    <mergeCell ref="P7:Q7"/>
    <mergeCell ref="R7:S7"/>
    <mergeCell ref="P1:Q1"/>
    <mergeCell ref="R1:S1"/>
    <mergeCell ref="L3:M3"/>
    <mergeCell ref="N3:O3"/>
    <mergeCell ref="P3:Q3"/>
    <mergeCell ref="R3:S3"/>
    <mergeCell ref="A1:B1"/>
    <mergeCell ref="C1:D1"/>
    <mergeCell ref="E1:F1"/>
    <mergeCell ref="G1:H1"/>
    <mergeCell ref="L1:M1"/>
    <mergeCell ref="N1:O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lab1_data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Poler</cp:lastModifiedBy>
  <dcterms:created xsi:type="dcterms:W3CDTF">2021-10-19T17:56:40Z</dcterms:created>
  <dcterms:modified xsi:type="dcterms:W3CDTF">2021-10-19T18:38:49Z</dcterms:modified>
</cp:coreProperties>
</file>