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ersonal\DUSON Classes\N971 Fall 2019\Week 8 Assignment\"/>
    </mc:Choice>
  </mc:AlternateContent>
  <bookViews>
    <workbookView xWindow="0" yWindow="0" windowWidth="28800" windowHeight="12300" activeTab="2"/>
  </bookViews>
  <sheets>
    <sheet name="CAUTI Data" sheetId="2" r:id="rId1"/>
    <sheet name="CAUTI Details" sheetId="1" r:id="rId2"/>
    <sheet name="CAUTI Data Updat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7" i="3"/>
  <c r="D28" i="3"/>
  <c r="D29" i="3"/>
  <c r="D30" i="3"/>
  <c r="D31" i="3"/>
  <c r="D32" i="3"/>
  <c r="D33" i="3"/>
  <c r="D34" i="3"/>
  <c r="D35" i="3"/>
  <c r="D36" i="3"/>
  <c r="D37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1" i="3" s="1"/>
  <c r="K2" i="3"/>
  <c r="D2" i="3"/>
  <c r="K4" i="3" l="1"/>
  <c r="K3" i="3"/>
</calcChain>
</file>

<file path=xl/comments1.xml><?xml version="1.0" encoding="utf-8"?>
<comments xmlns="http://schemas.openxmlformats.org/spreadsheetml/2006/main">
  <authors>
    <author>Staci Reynolds</author>
    <author>Genericlocaluser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Time cx was ORDERED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Foly from OSH from 11/21 - 11/23, change in inpt unit on 11/23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Encephalopathy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Meningitis?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Foley placed 8/10, removed 8/18 at 1200; replaced 8/18 at 1251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SAH d/t AVM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OSH foley in from 12/3 - 12/16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Pt had foley D/C'd on 12/22 (within 2 calendar days of culture)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Pt had a foley from an OSH from 1/16 to 1/22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In IP notes, it says "1/22/2016"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MG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SAH with SDH (pt fell backwards)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with hemorrhagic conversion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"Likely central in origin or d/t DVT"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Pt afebrile, normal WBC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Genericlocaluser:</t>
        </r>
        <r>
          <rPr>
            <sz val="9"/>
            <color indexed="81"/>
            <rFont val="Tahoma"/>
            <family val="2"/>
          </rPr>
          <t xml:space="preserve">
Per MD note "UA negative, Cx: None"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S/p Fall (with drinking) incomplete SCI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"Infection Date" per CDC is 4/22/17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colon Ca; admited with 
AMS, UTI, delirium, admitted to 93, found unresponsive/sz, tx to 8E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Burkoldiria vietnamiensis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Skull base tumor resect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Foley 10/12 - 10/16
10/17 - 10/19
No foley on day of cx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Foley in from 10/25 - 10/29; cx drawn on 10/31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Ua/cx sent the same day, but came back as contaminated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E. coli and proteus mirabilis</t>
        </r>
      </text>
    </comment>
    <comment ref="R62" authorId="1" shapeId="0">
      <text>
        <r>
          <rPr>
            <b/>
            <sz val="9"/>
            <color indexed="81"/>
            <rFont val="Tahoma"/>
            <family val="2"/>
          </rPr>
          <t>Genericlocaluser:</t>
        </r>
        <r>
          <rPr>
            <sz val="9"/>
            <color indexed="81"/>
            <rFont val="Tahoma"/>
            <family val="2"/>
          </rPr>
          <t xml:space="preserve">
E. faecalis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Foley in place 10/15-20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Pt had a total of 5 foleys:
8/31-9/1
9/2-10/3
10/3-10/26
10/26-10/29
10/29-present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Staci Reynolds:</t>
        </r>
        <r>
          <rPr>
            <sz val="9"/>
            <color indexed="81"/>
            <rFont val="Tahoma"/>
            <family val="2"/>
          </rPr>
          <t xml:space="preserve">
GI bleed
</t>
        </r>
      </text>
    </comment>
    <comment ref="R67" authorId="0" shapeId="0">
      <text>
        <r>
          <rPr>
            <b/>
            <sz val="9"/>
            <color indexed="81"/>
            <rFont val="Tahoma"/>
            <charset val="1"/>
          </rPr>
          <t>Staci Reynolds:</t>
        </r>
        <r>
          <rPr>
            <sz val="9"/>
            <color indexed="81"/>
            <rFont val="Tahoma"/>
            <charset val="1"/>
          </rPr>
          <t xml:space="preserve">
E. aerogenes</t>
        </r>
      </text>
    </comment>
  </commentList>
</comments>
</file>

<file path=xl/sharedStrings.xml><?xml version="1.0" encoding="utf-8"?>
<sst xmlns="http://schemas.openxmlformats.org/spreadsheetml/2006/main" count="821" uniqueCount="170">
  <si>
    <t>MRN</t>
  </si>
  <si>
    <t>Admit Date</t>
  </si>
  <si>
    <t>LOS to CAUTI</t>
  </si>
  <si>
    <t>Age</t>
  </si>
  <si>
    <t>Gender</t>
  </si>
  <si>
    <t>Diagnosis</t>
  </si>
  <si>
    <t>Foley Placed Date</t>
  </si>
  <si>
    <t>Where Foley Placed</t>
  </si>
  <si>
    <t>Foley Days</t>
  </si>
  <si>
    <t>Foley Indication</t>
  </si>
  <si>
    <t>Cx Day of Week</t>
  </si>
  <si>
    <t>Cx Time</t>
  </si>
  <si>
    <t>Reason for Cx</t>
  </si>
  <si>
    <t>Cx Ordered Day/NOC</t>
  </si>
  <si>
    <t>Type of Provider</t>
  </si>
  <si>
    <t>Days Since Previous Cx</t>
  </si>
  <si>
    <t>CAUTI Organism</t>
  </si>
  <si>
    <t>Female</t>
  </si>
  <si>
    <t>ICH</t>
  </si>
  <si>
    <t>Inpt Unit</t>
  </si>
  <si>
    <t>No</t>
  </si>
  <si>
    <t>RASS of -2 to -5</t>
  </si>
  <si>
    <t>Thursday</t>
  </si>
  <si>
    <t>Fever</t>
  </si>
  <si>
    <t>Day (0700-1900)</t>
  </si>
  <si>
    <t>Resident</t>
  </si>
  <si>
    <t>4 days</t>
  </si>
  <si>
    <t>Yeast</t>
  </si>
  <si>
    <t>OSH</t>
  </si>
  <si>
    <t>Yes</t>
  </si>
  <si>
    <t>Hemodynamically unstable</t>
  </si>
  <si>
    <t>Saturday</t>
  </si>
  <si>
    <t>WBC</t>
  </si>
  <si>
    <t>2 days</t>
  </si>
  <si>
    <t>Streptococcus</t>
  </si>
  <si>
    <t>Sunday</t>
  </si>
  <si>
    <t>NOC (1900-0700)</t>
  </si>
  <si>
    <t>3 days</t>
  </si>
  <si>
    <t>Pseduomonas aeru</t>
  </si>
  <si>
    <t>Ischemic Stroke</t>
  </si>
  <si>
    <t>Comfort Care</t>
  </si>
  <si>
    <t>?</t>
  </si>
  <si>
    <t>NP</t>
  </si>
  <si>
    <t>N/A (No Previous Cx)</t>
  </si>
  <si>
    <t>E. coli</t>
  </si>
  <si>
    <t>Resis &gt;1</t>
  </si>
  <si>
    <t xml:space="preserve">No </t>
  </si>
  <si>
    <t>Staff</t>
  </si>
  <si>
    <t>SAH</t>
  </si>
  <si>
    <t>Friday</t>
  </si>
  <si>
    <t>Fever, UA</t>
  </si>
  <si>
    <t>Proteus</t>
  </si>
  <si>
    <t>New Fever with somnolence</t>
  </si>
  <si>
    <t>11-15 days</t>
  </si>
  <si>
    <t>Enterococcus</t>
  </si>
  <si>
    <t>Tumor</t>
  </si>
  <si>
    <t>Monday</t>
  </si>
  <si>
    <t>Low grade fever with WBC</t>
  </si>
  <si>
    <t>Klebsiella pneumo</t>
  </si>
  <si>
    <t>Male</t>
  </si>
  <si>
    <t>Wednesday</t>
  </si>
  <si>
    <t>Tuesday</t>
  </si>
  <si>
    <t>Fever, likely central</t>
  </si>
  <si>
    <t>&gt;16 days</t>
  </si>
  <si>
    <t>SDH</t>
  </si>
  <si>
    <t>Spine</t>
  </si>
  <si>
    <t>Fever, WBC</t>
  </si>
  <si>
    <t>Other:</t>
  </si>
  <si>
    <t>8-10 days</t>
  </si>
  <si>
    <t>Retention</t>
  </si>
  <si>
    <t>Odor, Fever, WBC</t>
  </si>
  <si>
    <t>ED</t>
  </si>
  <si>
    <t>Provider Note/Order</t>
  </si>
  <si>
    <t>Trauma</t>
  </si>
  <si>
    <t>Coag - Staph</t>
  </si>
  <si>
    <t>Seizure</t>
  </si>
  <si>
    <t>Leukocytosis</t>
  </si>
  <si>
    <t>Resp Failure</t>
  </si>
  <si>
    <t>Non-traum SDH/EDH</t>
  </si>
  <si>
    <t>Enterobacter</t>
  </si>
  <si>
    <t>Fever/Leuko</t>
  </si>
  <si>
    <t>5 days</t>
  </si>
  <si>
    <t>No Foley day of cx</t>
  </si>
  <si>
    <t>Fever, no WBC</t>
  </si>
  <si>
    <t>Organism</t>
  </si>
  <si>
    <t>Procedural Area</t>
  </si>
  <si>
    <t>UA with Leukocytes</t>
  </si>
  <si>
    <t>Serratia</t>
  </si>
  <si>
    <t>Leukocytosis, low grade fever</t>
  </si>
  <si>
    <t>Fever + Leukocytosis</t>
  </si>
  <si>
    <t>"No clinical evidence of infection"</t>
  </si>
  <si>
    <t>UA/cx checked due to retentino</t>
  </si>
  <si>
    <t>8/30//2016</t>
  </si>
  <si>
    <t>Culture Date</t>
  </si>
  <si>
    <t>Urine cloudy with clots</t>
  </si>
  <si>
    <t>?? (on admission to Select?)</t>
  </si>
  <si>
    <t>? Retention?</t>
  </si>
  <si>
    <t>PA</t>
  </si>
  <si>
    <t>Fever &gt;38.3</t>
  </si>
  <si>
    <t>OR</t>
  </si>
  <si>
    <t>Increased WBC</t>
  </si>
  <si>
    <t>Fever, inc WBC</t>
  </si>
  <si>
    <t>Frequency; tenderness</t>
  </si>
  <si>
    <t>Foul smelling urine</t>
  </si>
  <si>
    <t>Leukocytosis w/o fever</t>
  </si>
  <si>
    <t>Malodorous urine</t>
  </si>
  <si>
    <t>&lt;24hrs</t>
  </si>
  <si>
    <t>Cx sent "given pre-existing history of recurring UTIs and retention"</t>
  </si>
  <si>
    <t>UA showed &gt;50 bateria, 75 WBC, low grade fever</t>
  </si>
  <si>
    <t>Cx Ordered Day or NOC</t>
  </si>
  <si>
    <t>UA showed &gt;50 bacteria, 397 WBC, 3+ leuko</t>
  </si>
  <si>
    <t>10/15/18</t>
  </si>
  <si>
    <t>8/31/2018</t>
  </si>
  <si>
    <t>11/14/2018</t>
  </si>
  <si>
    <t>Burning with urination, suprapubic pain, UA with nitrites, 50 WBCs</t>
  </si>
  <si>
    <t>Name of Provider Ordered</t>
  </si>
  <si>
    <t>12/14/18</t>
  </si>
  <si>
    <t>Febrile, UA bact 5-50, WBC 250, Nitrite neg</t>
  </si>
  <si>
    <t>1/13/19</t>
  </si>
  <si>
    <t>Fever, leukocytosis</t>
  </si>
  <si>
    <t>2/14/19</t>
  </si>
  <si>
    <t xml:space="preserve">Low grade fever  </t>
  </si>
  <si>
    <t>WBC increase</t>
  </si>
  <si>
    <t>Fellow</t>
  </si>
  <si>
    <t>Immobility</t>
  </si>
  <si>
    <t>Post-op for urological</t>
  </si>
  <si>
    <t>Other selected OR</t>
  </si>
  <si>
    <t>Stage 3 or 4 PU or dermatitis</t>
  </si>
  <si>
    <t>Post-op Day 0 or 1</t>
  </si>
  <si>
    <t>Long term cath PTA</t>
  </si>
  <si>
    <t>Bladder irrigation</t>
  </si>
  <si>
    <t xml:space="preserve">Obstructuion of urinary </t>
  </si>
  <si>
    <t>RN Drew Cx</t>
  </si>
  <si>
    <t>No Foley time of Cx</t>
  </si>
  <si>
    <t>1 day</t>
  </si>
  <si>
    <t>6 days</t>
  </si>
  <si>
    <t>7 days</t>
  </si>
  <si>
    <t>Infection Date</t>
  </si>
  <si>
    <t>1100-1159</t>
  </si>
  <si>
    <t>0900-0959</t>
  </si>
  <si>
    <t>0200-0259</t>
  </si>
  <si>
    <t>1000-1059</t>
  </si>
  <si>
    <t>2000-2059</t>
  </si>
  <si>
    <t>0500-059</t>
  </si>
  <si>
    <t>0000-0059</t>
  </si>
  <si>
    <t>1500-1559</t>
  </si>
  <si>
    <t>0100-0159</t>
  </si>
  <si>
    <t>2300-2359</t>
  </si>
  <si>
    <t>0500-0559</t>
  </si>
  <si>
    <t>0300-0359</t>
  </si>
  <si>
    <t>1700-1759</t>
  </si>
  <si>
    <t>0800-0859</t>
  </si>
  <si>
    <t>1800-1859</t>
  </si>
  <si>
    <t>1400-1459</t>
  </si>
  <si>
    <t>0700-0759</t>
  </si>
  <si>
    <t>2200-2259</t>
  </si>
  <si>
    <t>1900-1959</t>
  </si>
  <si>
    <t>0600-0659</t>
  </si>
  <si>
    <t>1200-1259</t>
  </si>
  <si>
    <t>2100-2159</t>
  </si>
  <si>
    <t>1300-1359</t>
  </si>
  <si>
    <t>0400-0459</t>
  </si>
  <si>
    <t>Month</t>
  </si>
  <si>
    <t>Number of CAUTIs</t>
  </si>
  <si>
    <t>Rate</t>
  </si>
  <si>
    <t>Goal</t>
  </si>
  <si>
    <t>Mean</t>
  </si>
  <si>
    <t>UCL</t>
  </si>
  <si>
    <t>LCL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</si>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</sst>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/>
    <xf numFmtId="0" fontId="0" fillId="0" borderId="1" xfId="0" applyBorder="1" applyAlignment="1">
      <alignment textRotation="45"/>
    </xf>
    <xf numFmtId="0" fontId="2" fillId="0" borderId="2" xfId="0" applyFont="1" applyBorder="1" applyAlignment="1"/>
    <xf numFmtId="0" fontId="2" fillId="0" borderId="2" xfId="0" applyFont="1" applyBorder="1" applyAlignment="1">
      <alignment textRotation="45"/>
    </xf>
    <xf numFmtId="0" fontId="0" fillId="0" borderId="2" xfId="0" applyBorder="1" applyAlignment="1">
      <alignment textRotation="45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3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textRotation="90"/>
    </xf>
    <xf numFmtId="0" fontId="1" fillId="0" borderId="0" xfId="0" applyFont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Border="1" applyAlignme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2" fillId="0" borderId="0" xfId="0" applyFont="1" applyAlignment="1"/>
    <xf numFmtId="0" fontId="2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left" textRotation="45"/>
    </xf>
    <xf numFmtId="0" fontId="0" fillId="0" borderId="0" xfId="0" applyFill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3" xfId="0" applyFont="1" applyBorder="1" applyAlignment="1">
      <alignment horizontal="center"/>
    </xf>
    <xf numFmtId="17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Fill="1" applyAlignment="1">
      <alignment horizontal="center"/>
    </xf>
    <xf numFmtId="2" fontId="0" fillId="0" borderId="0" xfId="0" applyNumberFormat="1"/>
    <xf numFmtId="17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/>
    <xf numFmtId="2" fontId="0" fillId="0" borderId="0" xfId="0" applyNumberFormat="1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CAUTIs per 1000 Foley Days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'CAUTI Data Updated'!$D$1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'CAUTI Data Updated'!$A$2:$A$37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'CAUTI Data Updated'!$D$2:$D$37</c:f>
              <c:numCache>
                <c:formatCode>General</c:formatCode>
                <c:ptCount val="36"/>
                <c:pt idx="0">
                  <c:v>25</c:v>
                </c:pt>
                <c:pt idx="1">
                  <c:v>27.27272727272727</c:v>
                </c:pt>
                <c:pt idx="2">
                  <c:v>16</c:v>
                </c:pt>
                <c:pt idx="3">
                  <c:v>25.362318840579711</c:v>
                </c:pt>
                <c:pt idx="4">
                  <c:v>23.809523809523807</c:v>
                </c:pt>
                <c:pt idx="5">
                  <c:v>30</c:v>
                </c:pt>
                <c:pt idx="6">
                  <c:v>18.18181818181818</c:v>
                </c:pt>
                <c:pt idx="7">
                  <c:v>20</c:v>
                </c:pt>
                <c:pt idx="8">
                  <c:v>21.739130434782609</c:v>
                </c:pt>
                <c:pt idx="9">
                  <c:v>23.809523809523807</c:v>
                </c:pt>
                <c:pt idx="10">
                  <c:v>25</c:v>
                </c:pt>
                <c:pt idx="11">
                  <c:v>22.727272727272727</c:v>
                </c:pt>
                <c:pt idx="12">
                  <c:v>16</c:v>
                </c:pt>
                <c:pt idx="13">
                  <c:v>21.739130434782609</c:v>
                </c:pt>
                <c:pt idx="14">
                  <c:v>23.809523809523807</c:v>
                </c:pt>
                <c:pt idx="15">
                  <c:v>30</c:v>
                </c:pt>
                <c:pt idx="16">
                  <c:v>18.18181818181818</c:v>
                </c:pt>
                <c:pt idx="17">
                  <c:v>20</c:v>
                </c:pt>
                <c:pt idx="18">
                  <c:v>21.739130434782609</c:v>
                </c:pt>
                <c:pt idx="19">
                  <c:v>23.809523809523807</c:v>
                </c:pt>
                <c:pt idx="20">
                  <c:v>20</c:v>
                </c:pt>
                <c:pt idx="21">
                  <c:v>36.36363636363636</c:v>
                </c:pt>
                <c:pt idx="22">
                  <c:v>24</c:v>
                </c:pt>
                <c:pt idx="23">
                  <c:v>21.739130434782609</c:v>
                </c:pt>
                <c:pt idx="24">
                  <c:v>16</c:v>
                </c:pt>
                <c:pt idx="25">
                  <c:v>10.869565217391305</c:v>
                </c:pt>
                <c:pt idx="26">
                  <c:v>4.7619047619047628</c:v>
                </c:pt>
                <c:pt idx="27">
                  <c:v>5</c:v>
                </c:pt>
                <c:pt idx="28">
                  <c:v>9.0909090909090899</c:v>
                </c:pt>
                <c:pt idx="29">
                  <c:v>12</c:v>
                </c:pt>
                <c:pt idx="30">
                  <c:v>14.492753623188406</c:v>
                </c:pt>
                <c:pt idx="31">
                  <c:v>14.285714285714285</c:v>
                </c:pt>
                <c:pt idx="32">
                  <c:v>10</c:v>
                </c:pt>
                <c:pt idx="33">
                  <c:v>13.636363636363635</c:v>
                </c:pt>
                <c:pt idx="34">
                  <c:v>8</c:v>
                </c:pt>
                <c:pt idx="35">
                  <c:v>3.6231884057971016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992-9827-F6F1E05100CC}"/>
            </c:ext>
          </c:extLst>
        </c:ser>
        <c:ser>
          <c:idx val="1"/>
          <c:order val="1"/>
          <c:tx>
            <c:strRef>
              <c:f>'CAUTI Data Updated'!$E$1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'CAUTI Data Updated'!$A$2:$A$37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'CAUTI Data Updated'!$E$2:$E$37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F-4992-9827-F6F1E05100CC}"/>
            </c:ext>
          </c:extLst>
        </c:ser>
        <c:ser>
          <c:idx val="2"/>
          <c:order val="2"/>
          <c:tx>
            <c:strRef>
              <c:f>'CAUTI Data Updated'!$F$1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'CAUTI Data Updated'!$A$2:$A$37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'CAUTI Data Updated'!$F$2:$F$37</c:f>
              <c:numCache>
                <c:formatCode>General</c:formatCode>
                <c:ptCount val="36"/>
                <c:pt idx="0">
                  <c:v>23.18</c:v>
                </c:pt>
                <c:pt idx="1">
                  <c:v>23.18</c:v>
                </c:pt>
                <c:pt idx="2">
                  <c:v>23.18</c:v>
                </c:pt>
                <c:pt idx="3">
                  <c:v>23.18</c:v>
                </c:pt>
                <c:pt idx="4">
                  <c:v>23.18</c:v>
                </c:pt>
                <c:pt idx="5">
                  <c:v>23.18</c:v>
                </c:pt>
                <c:pt idx="6">
                  <c:v>23.18</c:v>
                </c:pt>
                <c:pt idx="7">
                  <c:v>23.18</c:v>
                </c:pt>
                <c:pt idx="8">
                  <c:v>23.18</c:v>
                </c:pt>
                <c:pt idx="9">
                  <c:v>23.18</c:v>
                </c:pt>
                <c:pt idx="10">
                  <c:v>23.18</c:v>
                </c:pt>
                <c:pt idx="11">
                  <c:v>23.18</c:v>
                </c:pt>
                <c:pt idx="12">
                  <c:v>23.18</c:v>
                </c:pt>
                <c:pt idx="13">
                  <c:v>23.18</c:v>
                </c:pt>
                <c:pt idx="14">
                  <c:v>23.18</c:v>
                </c:pt>
                <c:pt idx="15">
                  <c:v>23.18</c:v>
                </c:pt>
                <c:pt idx="16">
                  <c:v>23.18</c:v>
                </c:pt>
                <c:pt idx="17">
                  <c:v>23.18</c:v>
                </c:pt>
                <c:pt idx="18">
                  <c:v>23.18</c:v>
                </c:pt>
                <c:pt idx="19">
                  <c:v>23.18</c:v>
                </c:pt>
                <c:pt idx="20">
                  <c:v>23.18</c:v>
                </c:pt>
                <c:pt idx="21">
                  <c:v>23.18</c:v>
                </c:pt>
                <c:pt idx="22">
                  <c:v>23.18</c:v>
                </c:pt>
                <c:pt idx="23">
                  <c:v>23.18</c:v>
                </c:pt>
                <c:pt idx="24">
                  <c:v>23.18</c:v>
                </c:pt>
                <c:pt idx="25">
                  <c:v>23.18</c:v>
                </c:pt>
                <c:pt idx="26">
                  <c:v>23.18</c:v>
                </c:pt>
                <c:pt idx="27">
                  <c:v>23.18</c:v>
                </c:pt>
                <c:pt idx="28">
                  <c:v>23.18</c:v>
                </c:pt>
                <c:pt idx="29">
                  <c:v>23.18</c:v>
                </c:pt>
                <c:pt idx="30">
                  <c:v>23.18</c:v>
                </c:pt>
                <c:pt idx="31">
                  <c:v>23.18</c:v>
                </c:pt>
                <c:pt idx="32">
                  <c:v>23.18</c:v>
                </c:pt>
                <c:pt idx="33">
                  <c:v>23.18</c:v>
                </c:pt>
                <c:pt idx="34">
                  <c:v>23.18</c:v>
                </c:pt>
                <c:pt idx="35">
                  <c:v>23.18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F-4992-9827-F6F1E05100CC}"/>
            </c:ext>
          </c:extLst>
        </c:ser>
        <c:ser>
          <c:idx val="3"/>
          <c:order val="3"/>
          <c:tx>
            <c:strRef>
              <c:f>'CAUTI Data Updated'!$G$1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'CAUTI Data Updated'!$A$2:$A$37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'CAUTI Data Updated'!$G$2:$G$37</c:f>
              <c:numCache>
                <c:formatCode>General</c:formatCode>
                <c:ptCount val="36"/>
                <c:pt idx="0">
                  <c:v>37.01</c:v>
                </c:pt>
                <c:pt idx="1">
                  <c:v>37.01</c:v>
                </c:pt>
                <c:pt idx="2">
                  <c:v>37.01</c:v>
                </c:pt>
                <c:pt idx="3">
                  <c:v>37.01</c:v>
                </c:pt>
                <c:pt idx="4">
                  <c:v>37.01</c:v>
                </c:pt>
                <c:pt idx="5">
                  <c:v>37.01</c:v>
                </c:pt>
                <c:pt idx="6">
                  <c:v>37.01</c:v>
                </c:pt>
                <c:pt idx="7">
                  <c:v>37.01</c:v>
                </c:pt>
                <c:pt idx="8">
                  <c:v>37.01</c:v>
                </c:pt>
                <c:pt idx="9">
                  <c:v>37.01</c:v>
                </c:pt>
                <c:pt idx="10">
                  <c:v>37.01</c:v>
                </c:pt>
                <c:pt idx="11">
                  <c:v>37.01</c:v>
                </c:pt>
                <c:pt idx="12">
                  <c:v>37.01</c:v>
                </c:pt>
                <c:pt idx="13">
                  <c:v>37.01</c:v>
                </c:pt>
                <c:pt idx="14">
                  <c:v>37.01</c:v>
                </c:pt>
                <c:pt idx="15">
                  <c:v>37.01</c:v>
                </c:pt>
                <c:pt idx="16">
                  <c:v>37.01</c:v>
                </c:pt>
                <c:pt idx="17">
                  <c:v>37.01</c:v>
                </c:pt>
                <c:pt idx="18">
                  <c:v>37.01</c:v>
                </c:pt>
                <c:pt idx="19">
                  <c:v>37.01</c:v>
                </c:pt>
                <c:pt idx="20">
                  <c:v>37.01</c:v>
                </c:pt>
                <c:pt idx="21">
                  <c:v>37.01</c:v>
                </c:pt>
                <c:pt idx="22">
                  <c:v>37.01</c:v>
                </c:pt>
                <c:pt idx="23">
                  <c:v>37.01</c:v>
                </c:pt>
                <c:pt idx="24">
                  <c:v>37.01</c:v>
                </c:pt>
                <c:pt idx="25">
                  <c:v>37.01</c:v>
                </c:pt>
                <c:pt idx="26">
                  <c:v>37.01</c:v>
                </c:pt>
                <c:pt idx="27">
                  <c:v>37.01</c:v>
                </c:pt>
                <c:pt idx="28">
                  <c:v>37.01</c:v>
                </c:pt>
                <c:pt idx="29">
                  <c:v>37.01</c:v>
                </c:pt>
                <c:pt idx="30">
                  <c:v>37.01</c:v>
                </c:pt>
                <c:pt idx="31">
                  <c:v>37.01</c:v>
                </c:pt>
                <c:pt idx="32">
                  <c:v>37.01</c:v>
                </c:pt>
                <c:pt idx="33">
                  <c:v>37.01</c:v>
                </c:pt>
                <c:pt idx="34">
                  <c:v>37.01</c:v>
                </c:pt>
                <c:pt idx="35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F-4992-9827-F6F1E05100CC}"/>
            </c:ext>
          </c:extLst>
        </c:ser>
        <c:ser>
          <c:idx val="4"/>
          <c:order val="4"/>
          <c:tx>
            <c:strRef>
              <c:f>'CAUTI Data Updated'!$H$1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'CAUTI Data Updated'!$A$2:$A$37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'CAUTI Data Updated'!$H$2:$H$37</c:f>
              <c:numCache>
                <c:formatCode>General</c:formatCode>
                <c:ptCount val="36"/>
                <c:pt idx="0">
                  <c:v>9.34</c:v>
                </c:pt>
                <c:pt idx="1">
                  <c:v>9.34</c:v>
                </c:pt>
                <c:pt idx="2">
                  <c:v>9.34</c:v>
                </c:pt>
                <c:pt idx="3">
                  <c:v>9.34</c:v>
                </c:pt>
                <c:pt idx="4">
                  <c:v>9.34</c:v>
                </c:pt>
                <c:pt idx="5">
                  <c:v>9.34</c:v>
                </c:pt>
                <c:pt idx="6">
                  <c:v>9.34</c:v>
                </c:pt>
                <c:pt idx="7">
                  <c:v>9.34</c:v>
                </c:pt>
                <c:pt idx="8">
                  <c:v>9.34</c:v>
                </c:pt>
                <c:pt idx="9">
                  <c:v>9.34</c:v>
                </c:pt>
                <c:pt idx="10">
                  <c:v>9.34</c:v>
                </c:pt>
                <c:pt idx="11">
                  <c:v>9.34</c:v>
                </c:pt>
                <c:pt idx="12">
                  <c:v>9.34</c:v>
                </c:pt>
                <c:pt idx="13">
                  <c:v>9.34</c:v>
                </c:pt>
                <c:pt idx="14">
                  <c:v>9.34</c:v>
                </c:pt>
                <c:pt idx="15">
                  <c:v>9.34</c:v>
                </c:pt>
                <c:pt idx="16">
                  <c:v>9.34</c:v>
                </c:pt>
                <c:pt idx="17">
                  <c:v>9.34</c:v>
                </c:pt>
                <c:pt idx="18">
                  <c:v>9.34</c:v>
                </c:pt>
                <c:pt idx="19">
                  <c:v>9.34</c:v>
                </c:pt>
                <c:pt idx="20">
                  <c:v>9.34</c:v>
                </c:pt>
                <c:pt idx="21">
                  <c:v>9.34</c:v>
                </c:pt>
                <c:pt idx="22">
                  <c:v>9.34</c:v>
                </c:pt>
                <c:pt idx="23">
                  <c:v>9.34</c:v>
                </c:pt>
                <c:pt idx="24">
                  <c:v>9.34</c:v>
                </c:pt>
                <c:pt idx="25">
                  <c:v>9.34</c:v>
                </c:pt>
                <c:pt idx="26">
                  <c:v>9.34</c:v>
                </c:pt>
                <c:pt idx="27">
                  <c:v>9.34</c:v>
                </c:pt>
                <c:pt idx="28">
                  <c:v>9.34</c:v>
                </c:pt>
                <c:pt idx="29">
                  <c:v>9.34</c:v>
                </c:pt>
                <c:pt idx="30">
                  <c:v>9.34</c:v>
                </c:pt>
                <c:pt idx="31">
                  <c:v>9.34</c:v>
                </c:pt>
                <c:pt idx="32">
                  <c:v>9.34</c:v>
                </c:pt>
                <c:pt idx="33">
                  <c:v>9.34</c:v>
                </c:pt>
                <c:pt idx="34">
                  <c:v>9.34</c:v>
                </c:pt>
                <c:pt idx="35">
                  <c:v>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F-4992-9827-F6F1E051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867599"/>
        <c:axId val="732875087"/>
      </c:lineChart>
      <c:dateAx>
        <c:axId val="7328675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75087"/>
        <c:crosses val="autoZero"/>
        <c:auto val="1"/>
        <c:lblOffset val="100"/>
        <c:baseTimeUnit val="months"/>
      </c:dateAx>
      <c:valAx>
        <c:axId val="7328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CAUTI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0</xdr:row>
      <xdr:rowOff>57148</xdr:rowOff>
    </xdr:from>
    <xdr:to>
      <xdr:col>24</xdr:col>
      <xdr:colOff>552450</xdr:colOff>
      <xdr:row>28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8" sqref="J8"/>
    </sheetView>
  </sheetViews>
  <sheetFormatPr defaultRowHeight="15" x14ac:dyDescent="0.25"/>
  <cols>
    <col min="2" max="2" width="17.5703125" bestFit="1" customWidth="1"/>
    <col min="3" max="3" width="10.42578125" bestFit="1" customWidth="1"/>
    <col min="4" max="4" width="10.28515625" bestFit="1" customWidth="1"/>
    <col min="5" max="5" width="11.140625" bestFit="1" customWidth="1"/>
  </cols>
  <sheetData>
    <row r="1" spans="1:12" x14ac:dyDescent="0.25">
      <c r="A1" s="51" t="s">
        <v>162</v>
      </c>
      <c r="B1" s="51" t="s">
        <v>163</v>
      </c>
      <c r="C1" s="51" t="s">
        <v>8</v>
      </c>
      <c r="D1" s="54"/>
      <c r="E1" s="54"/>
      <c r="F1" s="54"/>
      <c r="G1" s="54"/>
      <c r="H1" s="54"/>
      <c r="I1" s="14"/>
      <c r="J1" s="53"/>
      <c r="K1" s="58"/>
      <c r="L1" s="62"/>
    </row>
    <row r="2" spans="1:12" x14ac:dyDescent="0.25">
      <c r="A2" s="52">
        <v>42736</v>
      </c>
      <c r="B2">
        <v>5</v>
      </c>
      <c r="C2">
        <v>200</v>
      </c>
      <c r="D2" s="63"/>
      <c r="E2" s="64"/>
      <c r="F2" s="64"/>
      <c r="G2" s="64"/>
      <c r="H2" s="64"/>
      <c r="I2" s="14"/>
      <c r="J2" s="58"/>
      <c r="K2" s="58"/>
      <c r="L2" s="14"/>
    </row>
    <row r="3" spans="1:12" x14ac:dyDescent="0.25">
      <c r="A3" s="52">
        <v>42767</v>
      </c>
      <c r="B3">
        <v>6</v>
      </c>
      <c r="C3">
        <v>220</v>
      </c>
      <c r="D3" s="59"/>
      <c r="I3" s="14"/>
      <c r="J3" s="58"/>
      <c r="K3" s="58"/>
      <c r="L3" s="14"/>
    </row>
    <row r="4" spans="1:12" x14ac:dyDescent="0.25">
      <c r="A4" s="52">
        <v>42795</v>
      </c>
      <c r="B4">
        <v>4</v>
      </c>
      <c r="C4">
        <v>250</v>
      </c>
      <c r="D4" s="59"/>
      <c r="I4" s="14"/>
      <c r="J4" s="58"/>
      <c r="K4" s="58"/>
      <c r="L4" s="14"/>
    </row>
    <row r="5" spans="1:12" x14ac:dyDescent="0.25">
      <c r="A5" s="52">
        <v>42826</v>
      </c>
      <c r="B5">
        <v>7</v>
      </c>
      <c r="C5">
        <v>276</v>
      </c>
      <c r="D5" s="59"/>
      <c r="I5" s="14"/>
      <c r="J5" s="14"/>
      <c r="K5" s="14"/>
    </row>
    <row r="6" spans="1:12" x14ac:dyDescent="0.25">
      <c r="A6" s="52">
        <v>42856</v>
      </c>
      <c r="B6">
        <v>5</v>
      </c>
      <c r="C6">
        <v>210</v>
      </c>
      <c r="D6" s="59"/>
    </row>
    <row r="7" spans="1:12" x14ac:dyDescent="0.25">
      <c r="A7" s="52">
        <v>42887</v>
      </c>
      <c r="B7">
        <v>6</v>
      </c>
      <c r="C7">
        <v>200</v>
      </c>
      <c r="D7" s="59"/>
    </row>
    <row r="8" spans="1:12" x14ac:dyDescent="0.25">
      <c r="A8" s="52">
        <v>42917</v>
      </c>
      <c r="B8">
        <v>4</v>
      </c>
      <c r="C8">
        <v>220</v>
      </c>
      <c r="D8" s="59"/>
    </row>
    <row r="9" spans="1:12" x14ac:dyDescent="0.25">
      <c r="A9" s="52">
        <v>42948</v>
      </c>
      <c r="B9">
        <v>5</v>
      </c>
      <c r="C9">
        <v>250</v>
      </c>
      <c r="D9" s="59"/>
    </row>
    <row r="10" spans="1:12" x14ac:dyDescent="0.25">
      <c r="A10" s="52">
        <v>42979</v>
      </c>
      <c r="B10">
        <v>6</v>
      </c>
      <c r="C10">
        <v>276</v>
      </c>
      <c r="D10" s="59"/>
    </row>
    <row r="11" spans="1:12" x14ac:dyDescent="0.25">
      <c r="A11" s="52">
        <v>43009</v>
      </c>
      <c r="B11">
        <v>5</v>
      </c>
      <c r="C11">
        <v>210</v>
      </c>
      <c r="D11" s="59"/>
    </row>
    <row r="12" spans="1:12" x14ac:dyDescent="0.25">
      <c r="A12" s="52">
        <v>43040</v>
      </c>
      <c r="B12">
        <v>5</v>
      </c>
      <c r="C12">
        <v>200</v>
      </c>
      <c r="D12" s="59"/>
    </row>
    <row r="13" spans="1:12" x14ac:dyDescent="0.25">
      <c r="A13" s="52">
        <v>43070</v>
      </c>
      <c r="B13">
        <v>5</v>
      </c>
      <c r="C13">
        <v>220</v>
      </c>
      <c r="D13" s="59"/>
    </row>
    <row r="14" spans="1:12" x14ac:dyDescent="0.25">
      <c r="A14" s="52">
        <v>43101</v>
      </c>
      <c r="B14">
        <v>4</v>
      </c>
      <c r="C14">
        <v>250</v>
      </c>
      <c r="D14" s="59"/>
    </row>
    <row r="15" spans="1:12" x14ac:dyDescent="0.25">
      <c r="A15" s="52">
        <v>43132</v>
      </c>
      <c r="B15">
        <v>6</v>
      </c>
      <c r="C15">
        <v>276</v>
      </c>
      <c r="D15" s="59"/>
    </row>
    <row r="16" spans="1:12" x14ac:dyDescent="0.25">
      <c r="A16" s="52">
        <v>43160</v>
      </c>
      <c r="B16">
        <v>5</v>
      </c>
      <c r="C16">
        <v>210</v>
      </c>
      <c r="D16" s="59"/>
    </row>
    <row r="17" spans="1:4" x14ac:dyDescent="0.25">
      <c r="A17" s="52">
        <v>43191</v>
      </c>
      <c r="B17">
        <v>6</v>
      </c>
      <c r="C17">
        <v>200</v>
      </c>
      <c r="D17" s="59"/>
    </row>
    <row r="18" spans="1:4" x14ac:dyDescent="0.25">
      <c r="A18" s="52">
        <v>43221</v>
      </c>
      <c r="B18">
        <v>4</v>
      </c>
      <c r="C18">
        <v>220</v>
      </c>
      <c r="D18" s="59"/>
    </row>
    <row r="19" spans="1:4" x14ac:dyDescent="0.25">
      <c r="A19" s="52">
        <v>43252</v>
      </c>
      <c r="B19">
        <v>5</v>
      </c>
      <c r="C19">
        <v>250</v>
      </c>
      <c r="D19" s="59"/>
    </row>
    <row r="20" spans="1:4" x14ac:dyDescent="0.25">
      <c r="A20" s="52">
        <v>43282</v>
      </c>
      <c r="B20">
        <v>6</v>
      </c>
      <c r="C20">
        <v>276</v>
      </c>
      <c r="D20" s="59"/>
    </row>
    <row r="21" spans="1:4" x14ac:dyDescent="0.25">
      <c r="A21" s="52">
        <v>43313</v>
      </c>
      <c r="B21">
        <v>5</v>
      </c>
      <c r="C21">
        <v>210</v>
      </c>
      <c r="D21" s="59"/>
    </row>
    <row r="22" spans="1:4" x14ac:dyDescent="0.25">
      <c r="A22" s="52">
        <v>43344</v>
      </c>
      <c r="B22">
        <v>4</v>
      </c>
      <c r="C22">
        <v>200</v>
      </c>
      <c r="D22" s="59"/>
    </row>
    <row r="23" spans="1:4" x14ac:dyDescent="0.25">
      <c r="A23" s="52">
        <v>43374</v>
      </c>
      <c r="B23">
        <v>8</v>
      </c>
      <c r="C23">
        <v>220</v>
      </c>
      <c r="D23" s="59"/>
    </row>
    <row r="24" spans="1:4" x14ac:dyDescent="0.25">
      <c r="A24" s="52">
        <v>43405</v>
      </c>
      <c r="B24">
        <v>6</v>
      </c>
      <c r="C24">
        <v>250</v>
      </c>
      <c r="D24" s="59"/>
    </row>
    <row r="25" spans="1:4" x14ac:dyDescent="0.25">
      <c r="A25" s="52">
        <v>43435</v>
      </c>
      <c r="B25">
        <v>6</v>
      </c>
      <c r="C25">
        <v>276</v>
      </c>
      <c r="D25" s="59"/>
    </row>
    <row r="26" spans="1:4" x14ac:dyDescent="0.25">
      <c r="A26" s="52">
        <v>43466</v>
      </c>
    </row>
    <row r="27" spans="1:4" x14ac:dyDescent="0.25">
      <c r="A27" s="52">
        <v>43497</v>
      </c>
    </row>
    <row r="28" spans="1:4" x14ac:dyDescent="0.25">
      <c r="A28" s="52">
        <v>43525</v>
      </c>
    </row>
    <row r="29" spans="1:4" x14ac:dyDescent="0.25">
      <c r="A29" s="52">
        <v>43556</v>
      </c>
    </row>
    <row r="30" spans="1:4" x14ac:dyDescent="0.25">
      <c r="A30" s="52">
        <v>43586</v>
      </c>
    </row>
    <row r="31" spans="1:4" x14ac:dyDescent="0.25">
      <c r="A31" s="52">
        <v>43617</v>
      </c>
    </row>
    <row r="32" spans="1:4" x14ac:dyDescent="0.25">
      <c r="A32" s="52">
        <v>43647</v>
      </c>
    </row>
    <row r="33" spans="1:1" x14ac:dyDescent="0.25">
      <c r="A33" s="52">
        <v>43678</v>
      </c>
    </row>
    <row r="34" spans="1:1" x14ac:dyDescent="0.25">
      <c r="A34" s="52">
        <v>43709</v>
      </c>
    </row>
    <row r="35" spans="1:1" x14ac:dyDescent="0.25">
      <c r="A35" s="52">
        <v>43739</v>
      </c>
    </row>
    <row r="36" spans="1:1" x14ac:dyDescent="0.25">
      <c r="A36" s="52">
        <v>43770</v>
      </c>
    </row>
    <row r="37" spans="1:1" x14ac:dyDescent="0.25">
      <c r="A37" s="52">
        <v>43800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5"/>
  <sheetViews>
    <sheetView topLeftCell="F1" workbookViewId="0">
      <pane ySplit="1" topLeftCell="A2" activePane="bottomLeft" state="frozen"/>
      <selection activeCell="C1" sqref="C1"/>
      <selection pane="bottomLeft" activeCell="R77" sqref="R77"/>
    </sheetView>
  </sheetViews>
  <sheetFormatPr defaultRowHeight="15" x14ac:dyDescent="0.25"/>
  <cols>
    <col min="1" max="1" width="9.42578125" hidden="1" customWidth="1"/>
    <col min="2" max="2" width="29.140625" style="1" hidden="1" customWidth="1"/>
    <col min="3" max="3" width="12.28515625" customWidth="1"/>
    <col min="4" max="4" width="12.85546875" customWidth="1"/>
    <col min="6" max="6" width="10.7109375" customWidth="1"/>
    <col min="7" max="7" width="16.5703125" bestFit="1" customWidth="1"/>
    <col min="8" max="8" width="16.28515625" style="10" customWidth="1"/>
    <col min="9" max="9" width="17.28515625" customWidth="1"/>
    <col min="10" max="10" width="15.7109375" customWidth="1"/>
    <col min="11" max="11" width="15.7109375" style="10" customWidth="1"/>
    <col min="12" max="12" width="15.42578125" customWidth="1"/>
    <col min="13" max="13" width="12.140625" customWidth="1"/>
    <col min="14" max="14" width="26.5703125" bestFit="1" customWidth="1"/>
    <col min="15" max="15" width="19" customWidth="1"/>
    <col min="16" max="16" width="16.28515625" style="10" customWidth="1"/>
    <col min="17" max="17" width="20.42578125" customWidth="1"/>
    <col min="18" max="18" width="20.28515625" bestFit="1" customWidth="1"/>
  </cols>
  <sheetData>
    <row r="1" spans="1:18" s="5" customFormat="1" ht="88.5" thickBot="1" x14ac:dyDescent="0.3">
      <c r="A1" s="2"/>
      <c r="B1" s="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2" t="s">
        <v>6</v>
      </c>
      <c r="I1" s="4" t="s">
        <v>7</v>
      </c>
      <c r="J1" s="4" t="s">
        <v>8</v>
      </c>
      <c r="K1" s="42" t="s">
        <v>137</v>
      </c>
      <c r="L1" s="4" t="s">
        <v>10</v>
      </c>
      <c r="M1" s="4" t="s">
        <v>11</v>
      </c>
      <c r="N1" s="4" t="s">
        <v>12</v>
      </c>
      <c r="O1" s="4" t="s">
        <v>13</v>
      </c>
      <c r="P1" s="42" t="s">
        <v>14</v>
      </c>
      <c r="Q1" s="4" t="s">
        <v>15</v>
      </c>
      <c r="R1" s="4" t="s">
        <v>16</v>
      </c>
    </row>
    <row r="2" spans="1:18" s="6" customFormat="1" ht="15.75" customHeight="1" x14ac:dyDescent="0.25">
      <c r="C2" s="7">
        <v>41826</v>
      </c>
      <c r="D2" s="8">
        <v>18</v>
      </c>
      <c r="E2" s="8">
        <v>38</v>
      </c>
      <c r="F2" s="9" t="s">
        <v>17</v>
      </c>
      <c r="G2" t="s">
        <v>18</v>
      </c>
      <c r="H2" s="44">
        <v>41826</v>
      </c>
      <c r="I2" s="6" t="s">
        <v>19</v>
      </c>
      <c r="J2" s="8">
        <v>18</v>
      </c>
      <c r="K2" s="44">
        <v>41844</v>
      </c>
      <c r="L2" t="s">
        <v>22</v>
      </c>
      <c r="M2" s="37" t="s">
        <v>138</v>
      </c>
      <c r="N2" s="6" t="s">
        <v>23</v>
      </c>
      <c r="O2" t="s">
        <v>24</v>
      </c>
      <c r="P2" s="10" t="s">
        <v>25</v>
      </c>
      <c r="Q2" t="s">
        <v>26</v>
      </c>
      <c r="R2" s="9" t="s">
        <v>27</v>
      </c>
    </row>
    <row r="3" spans="1:18" s="6" customFormat="1" x14ac:dyDescent="0.25">
      <c r="C3" s="7">
        <v>41844</v>
      </c>
      <c r="D3" s="8">
        <v>4</v>
      </c>
      <c r="E3" s="8">
        <v>49</v>
      </c>
      <c r="F3" s="9" t="s">
        <v>17</v>
      </c>
      <c r="G3" t="s">
        <v>18</v>
      </c>
      <c r="H3" s="44">
        <v>41844</v>
      </c>
      <c r="I3" s="6" t="s">
        <v>28</v>
      </c>
      <c r="J3" s="8">
        <v>4</v>
      </c>
      <c r="K3" s="44">
        <v>41846</v>
      </c>
      <c r="L3" t="s">
        <v>31</v>
      </c>
      <c r="M3" s="37" t="s">
        <v>139</v>
      </c>
      <c r="N3" s="6" t="s">
        <v>32</v>
      </c>
      <c r="O3" t="s">
        <v>24</v>
      </c>
      <c r="P3" s="10" t="s">
        <v>25</v>
      </c>
      <c r="Q3" t="s">
        <v>33</v>
      </c>
      <c r="R3" s="9" t="s">
        <v>34</v>
      </c>
    </row>
    <row r="4" spans="1:18" s="6" customFormat="1" x14ac:dyDescent="0.25">
      <c r="C4" s="7">
        <v>41826</v>
      </c>
      <c r="D4" s="8">
        <v>21</v>
      </c>
      <c r="E4" s="8">
        <v>38</v>
      </c>
      <c r="F4" s="9" t="s">
        <v>17</v>
      </c>
      <c r="G4" t="s">
        <v>18</v>
      </c>
      <c r="H4" s="44">
        <v>41826</v>
      </c>
      <c r="I4" s="6" t="s">
        <v>19</v>
      </c>
      <c r="J4" s="8">
        <v>21</v>
      </c>
      <c r="K4" s="44">
        <v>41847</v>
      </c>
      <c r="L4" t="s">
        <v>35</v>
      </c>
      <c r="M4" s="37" t="s">
        <v>140</v>
      </c>
      <c r="N4" s="6" t="s">
        <v>23</v>
      </c>
      <c r="O4" t="s">
        <v>36</v>
      </c>
      <c r="P4" s="10" t="s">
        <v>25</v>
      </c>
      <c r="Q4" t="s">
        <v>37</v>
      </c>
      <c r="R4" s="9" t="s">
        <v>38</v>
      </c>
    </row>
    <row r="5" spans="1:18" s="6" customFormat="1" x14ac:dyDescent="0.25">
      <c r="B5" s="6" t="s">
        <v>29</v>
      </c>
      <c r="C5" s="7">
        <v>41882</v>
      </c>
      <c r="D5" s="8">
        <v>4</v>
      </c>
      <c r="E5" s="8">
        <v>78</v>
      </c>
      <c r="F5" s="9" t="s">
        <v>17</v>
      </c>
      <c r="G5" t="s">
        <v>39</v>
      </c>
      <c r="H5" s="44">
        <v>41882</v>
      </c>
      <c r="I5" s="6" t="s">
        <v>19</v>
      </c>
      <c r="J5" s="8">
        <v>4</v>
      </c>
      <c r="K5" s="44">
        <v>41886</v>
      </c>
      <c r="L5" t="s">
        <v>22</v>
      </c>
      <c r="M5" s="37" t="s">
        <v>141</v>
      </c>
      <c r="N5" s="6" t="s">
        <v>41</v>
      </c>
      <c r="O5" t="s">
        <v>24</v>
      </c>
      <c r="P5" s="10" t="s">
        <v>42</v>
      </c>
      <c r="Q5" t="s">
        <v>43</v>
      </c>
      <c r="R5" s="9" t="s">
        <v>44</v>
      </c>
    </row>
    <row r="6" spans="1:18" s="6" customFormat="1" x14ac:dyDescent="0.25">
      <c r="B6" s="6" t="s">
        <v>46</v>
      </c>
      <c r="C6" s="7">
        <v>41921</v>
      </c>
      <c r="D6" s="8">
        <v>3</v>
      </c>
      <c r="E6" s="8">
        <v>72</v>
      </c>
      <c r="F6" s="9" t="s">
        <v>17</v>
      </c>
      <c r="G6" t="s">
        <v>18</v>
      </c>
      <c r="H6" s="44">
        <v>41922</v>
      </c>
      <c r="I6" s="6" t="s">
        <v>19</v>
      </c>
      <c r="J6" s="8">
        <v>2</v>
      </c>
      <c r="K6" s="44">
        <v>41924</v>
      </c>
      <c r="L6" t="s">
        <v>35</v>
      </c>
      <c r="M6" s="37" t="s">
        <v>141</v>
      </c>
      <c r="N6" s="6" t="s">
        <v>23</v>
      </c>
      <c r="O6" t="s">
        <v>24</v>
      </c>
      <c r="P6" s="10" t="s">
        <v>47</v>
      </c>
      <c r="Q6" t="s">
        <v>43</v>
      </c>
      <c r="R6" s="9" t="s">
        <v>44</v>
      </c>
    </row>
    <row r="7" spans="1:18" s="6" customFormat="1" x14ac:dyDescent="0.25">
      <c r="B7" s="6" t="s">
        <v>45</v>
      </c>
      <c r="C7" s="7">
        <v>41926</v>
      </c>
      <c r="D7" s="8">
        <v>10</v>
      </c>
      <c r="E7" s="8">
        <v>69</v>
      </c>
      <c r="F7" s="9" t="s">
        <v>17</v>
      </c>
      <c r="G7" t="s">
        <v>48</v>
      </c>
      <c r="H7" s="44">
        <v>41926</v>
      </c>
      <c r="I7" s="6" t="s">
        <v>19</v>
      </c>
      <c r="J7" s="8">
        <v>10</v>
      </c>
      <c r="K7" s="44">
        <v>41936</v>
      </c>
      <c r="L7" t="s">
        <v>49</v>
      </c>
      <c r="M7" s="37" t="s">
        <v>142</v>
      </c>
      <c r="N7" s="6" t="s">
        <v>50</v>
      </c>
      <c r="O7" t="s">
        <v>36</v>
      </c>
      <c r="P7" s="10" t="s">
        <v>42</v>
      </c>
      <c r="Q7" t="s">
        <v>43</v>
      </c>
      <c r="R7" s="9" t="s">
        <v>51</v>
      </c>
    </row>
    <row r="8" spans="1:18" s="6" customFormat="1" x14ac:dyDescent="0.25">
      <c r="C8" s="7">
        <v>41945</v>
      </c>
      <c r="D8" s="8">
        <v>4</v>
      </c>
      <c r="E8" s="8">
        <v>39</v>
      </c>
      <c r="F8" s="9" t="s">
        <v>17</v>
      </c>
      <c r="G8" t="s">
        <v>48</v>
      </c>
      <c r="H8" s="44">
        <v>41945</v>
      </c>
      <c r="I8" s="6" t="s">
        <v>19</v>
      </c>
      <c r="J8" s="8">
        <v>4</v>
      </c>
      <c r="K8" s="44">
        <v>41949</v>
      </c>
      <c r="L8" t="s">
        <v>22</v>
      </c>
      <c r="M8" s="37" t="s">
        <v>143</v>
      </c>
      <c r="N8" s="6" t="s">
        <v>23</v>
      </c>
      <c r="O8" t="s">
        <v>36</v>
      </c>
      <c r="P8" s="10" t="s">
        <v>42</v>
      </c>
      <c r="Q8" t="s">
        <v>43</v>
      </c>
      <c r="R8" s="9" t="s">
        <v>44</v>
      </c>
    </row>
    <row r="9" spans="1:18" s="6" customFormat="1" x14ac:dyDescent="0.25">
      <c r="C9" s="7">
        <v>41962</v>
      </c>
      <c r="D9" s="8">
        <v>4</v>
      </c>
      <c r="E9" s="8">
        <v>77</v>
      </c>
      <c r="F9" s="9" t="s">
        <v>17</v>
      </c>
      <c r="G9" t="s">
        <v>48</v>
      </c>
      <c r="H9" s="45">
        <v>41962</v>
      </c>
      <c r="I9" s="6" t="s">
        <v>19</v>
      </c>
      <c r="J9" s="8">
        <v>5</v>
      </c>
      <c r="K9" s="44">
        <v>41966</v>
      </c>
      <c r="L9" t="s">
        <v>35</v>
      </c>
      <c r="M9" s="37" t="s">
        <v>138</v>
      </c>
      <c r="N9" s="6" t="s">
        <v>52</v>
      </c>
      <c r="O9" t="s">
        <v>24</v>
      </c>
      <c r="P9" s="10" t="s">
        <v>25</v>
      </c>
      <c r="Q9" t="s">
        <v>53</v>
      </c>
      <c r="R9" s="9" t="s">
        <v>54</v>
      </c>
    </row>
    <row r="10" spans="1:18" s="6" customFormat="1" x14ac:dyDescent="0.25">
      <c r="C10" s="7">
        <v>41954</v>
      </c>
      <c r="D10" s="8">
        <v>13</v>
      </c>
      <c r="E10" s="8">
        <v>56</v>
      </c>
      <c r="F10" s="9" t="s">
        <v>17</v>
      </c>
      <c r="G10" t="s">
        <v>55</v>
      </c>
      <c r="H10" s="44">
        <v>41955</v>
      </c>
      <c r="I10" s="6" t="s">
        <v>19</v>
      </c>
      <c r="J10" s="8">
        <v>12</v>
      </c>
      <c r="K10" s="44">
        <v>41967</v>
      </c>
      <c r="L10" t="s">
        <v>56</v>
      </c>
      <c r="M10" s="37" t="s">
        <v>144</v>
      </c>
      <c r="N10" s="6" t="s">
        <v>57</v>
      </c>
      <c r="O10" t="s">
        <v>36</v>
      </c>
      <c r="P10" s="10" t="s">
        <v>42</v>
      </c>
      <c r="Q10" t="s">
        <v>53</v>
      </c>
      <c r="R10" s="9" t="s">
        <v>58</v>
      </c>
    </row>
    <row r="11" spans="1:18" s="6" customFormat="1" x14ac:dyDescent="0.25">
      <c r="C11" s="7">
        <v>41964</v>
      </c>
      <c r="D11" s="8">
        <v>5</v>
      </c>
      <c r="E11" s="8">
        <v>50</v>
      </c>
      <c r="F11" s="9" t="s">
        <v>59</v>
      </c>
      <c r="G11" t="s">
        <v>48</v>
      </c>
      <c r="H11" s="44">
        <v>41964</v>
      </c>
      <c r="I11" s="6" t="s">
        <v>19</v>
      </c>
      <c r="J11" s="8">
        <v>5</v>
      </c>
      <c r="K11" s="44">
        <v>41969</v>
      </c>
      <c r="L11" t="s">
        <v>60</v>
      </c>
      <c r="M11" s="37" t="s">
        <v>145</v>
      </c>
      <c r="N11" s="6" t="s">
        <v>23</v>
      </c>
      <c r="O11" t="s">
        <v>24</v>
      </c>
      <c r="P11" s="10" t="s">
        <v>42</v>
      </c>
      <c r="Q11" t="s">
        <v>43</v>
      </c>
      <c r="R11" s="9" t="s">
        <v>54</v>
      </c>
    </row>
    <row r="12" spans="1:18" s="6" customFormat="1" x14ac:dyDescent="0.25">
      <c r="C12" s="7">
        <v>41962</v>
      </c>
      <c r="D12" s="8">
        <v>20</v>
      </c>
      <c r="E12" s="8">
        <v>77</v>
      </c>
      <c r="F12" s="9" t="s">
        <v>17</v>
      </c>
      <c r="G12" t="s">
        <v>48</v>
      </c>
      <c r="H12" s="44">
        <v>41967</v>
      </c>
      <c r="I12" s="6" t="s">
        <v>19</v>
      </c>
      <c r="J12" s="8">
        <v>15</v>
      </c>
      <c r="K12" s="44">
        <v>41982</v>
      </c>
      <c r="L12" t="s">
        <v>61</v>
      </c>
      <c r="M12" s="37" t="s">
        <v>146</v>
      </c>
      <c r="N12" s="6" t="s">
        <v>62</v>
      </c>
      <c r="O12" t="s">
        <v>36</v>
      </c>
      <c r="P12" s="10" t="s">
        <v>42</v>
      </c>
      <c r="Q12" t="s">
        <v>63</v>
      </c>
      <c r="R12" s="9" t="s">
        <v>58</v>
      </c>
    </row>
    <row r="13" spans="1:18" s="6" customFormat="1" x14ac:dyDescent="0.25">
      <c r="C13" s="7">
        <v>41976</v>
      </c>
      <c r="D13" s="8">
        <v>7</v>
      </c>
      <c r="E13" s="8">
        <v>67</v>
      </c>
      <c r="F13" s="9" t="s">
        <v>59</v>
      </c>
      <c r="G13" t="s">
        <v>64</v>
      </c>
      <c r="H13" s="44">
        <v>41976</v>
      </c>
      <c r="I13" s="6" t="s">
        <v>19</v>
      </c>
      <c r="J13" s="8">
        <v>7</v>
      </c>
      <c r="K13" s="44">
        <v>41983</v>
      </c>
      <c r="L13" t="s">
        <v>60</v>
      </c>
      <c r="M13" s="37" t="s">
        <v>146</v>
      </c>
      <c r="N13" s="6" t="s">
        <v>41</v>
      </c>
      <c r="O13" t="s">
        <v>36</v>
      </c>
      <c r="P13" s="10" t="s">
        <v>42</v>
      </c>
      <c r="Q13" t="s">
        <v>43</v>
      </c>
      <c r="R13" s="9" t="s">
        <v>27</v>
      </c>
    </row>
    <row r="14" spans="1:18" s="6" customFormat="1" x14ac:dyDescent="0.25">
      <c r="C14" s="7">
        <v>41936</v>
      </c>
      <c r="D14" s="8">
        <v>49</v>
      </c>
      <c r="E14" s="8">
        <v>47</v>
      </c>
      <c r="F14" s="9" t="s">
        <v>17</v>
      </c>
      <c r="G14" t="s">
        <v>65</v>
      </c>
      <c r="H14" s="44">
        <v>41982</v>
      </c>
      <c r="I14" s="6" t="s">
        <v>19</v>
      </c>
      <c r="J14" s="8">
        <v>4</v>
      </c>
      <c r="K14" s="44">
        <v>41986</v>
      </c>
      <c r="L14" t="s">
        <v>31</v>
      </c>
      <c r="M14" s="37" t="s">
        <v>147</v>
      </c>
      <c r="N14" s="6" t="s">
        <v>66</v>
      </c>
      <c r="O14" t="s">
        <v>36</v>
      </c>
      <c r="P14" s="10" t="s">
        <v>42</v>
      </c>
      <c r="Q14" t="s">
        <v>26</v>
      </c>
      <c r="R14" s="9" t="s">
        <v>27</v>
      </c>
    </row>
    <row r="15" spans="1:18" x14ac:dyDescent="0.25">
      <c r="A15" s="10"/>
      <c r="B15" s="11" t="s">
        <v>0</v>
      </c>
      <c r="C15" s="12">
        <v>42030</v>
      </c>
      <c r="D15" s="13">
        <v>6</v>
      </c>
      <c r="E15" s="13">
        <v>68</v>
      </c>
      <c r="F15" t="s">
        <v>17</v>
      </c>
      <c r="G15" t="s">
        <v>48</v>
      </c>
      <c r="H15" s="46">
        <v>42030</v>
      </c>
      <c r="I15" s="6" t="s">
        <v>19</v>
      </c>
      <c r="J15" s="13">
        <v>6</v>
      </c>
      <c r="K15" s="46">
        <v>42036</v>
      </c>
      <c r="L15" t="s">
        <v>35</v>
      </c>
      <c r="M15" s="37" t="s">
        <v>146</v>
      </c>
      <c r="N15" t="s">
        <v>23</v>
      </c>
      <c r="O15" t="s">
        <v>36</v>
      </c>
      <c r="P15" s="10" t="s">
        <v>42</v>
      </c>
      <c r="Q15" t="s">
        <v>43</v>
      </c>
      <c r="R15" t="s">
        <v>44</v>
      </c>
    </row>
    <row r="16" spans="1:18" x14ac:dyDescent="0.25">
      <c r="A16" s="10"/>
      <c r="B16" s="11" t="s">
        <v>3</v>
      </c>
      <c r="C16" s="12">
        <v>42415</v>
      </c>
      <c r="D16" s="13">
        <v>9</v>
      </c>
      <c r="E16" s="13">
        <v>76</v>
      </c>
      <c r="F16" t="s">
        <v>17</v>
      </c>
      <c r="G16" t="s">
        <v>67</v>
      </c>
      <c r="H16" s="46">
        <v>42051</v>
      </c>
      <c r="I16" s="6" t="s">
        <v>19</v>
      </c>
      <c r="J16" s="13">
        <v>8</v>
      </c>
      <c r="K16" s="46">
        <v>42059</v>
      </c>
      <c r="L16" t="s">
        <v>61</v>
      </c>
      <c r="M16" s="37" t="s">
        <v>138</v>
      </c>
      <c r="N16" t="s">
        <v>23</v>
      </c>
      <c r="O16" t="s">
        <v>24</v>
      </c>
      <c r="P16" s="10" t="s">
        <v>42</v>
      </c>
      <c r="Q16" t="s">
        <v>68</v>
      </c>
      <c r="R16" t="s">
        <v>38</v>
      </c>
    </row>
    <row r="17" spans="1:18" x14ac:dyDescent="0.25">
      <c r="A17" s="10"/>
      <c r="B17" s="11" t="s">
        <v>5</v>
      </c>
      <c r="C17" s="12">
        <v>42101</v>
      </c>
      <c r="D17" s="13">
        <v>5</v>
      </c>
      <c r="E17" s="13">
        <v>71</v>
      </c>
      <c r="F17" t="s">
        <v>59</v>
      </c>
      <c r="G17" t="s">
        <v>18</v>
      </c>
      <c r="H17" s="46">
        <v>42101</v>
      </c>
      <c r="I17" s="6" t="s">
        <v>19</v>
      </c>
      <c r="J17" s="13">
        <v>5</v>
      </c>
      <c r="K17" s="46">
        <v>42106</v>
      </c>
      <c r="L17" t="s">
        <v>35</v>
      </c>
      <c r="M17" s="37" t="s">
        <v>148</v>
      </c>
      <c r="N17" t="s">
        <v>23</v>
      </c>
      <c r="O17" t="s">
        <v>36</v>
      </c>
      <c r="P17" s="10" t="s">
        <v>25</v>
      </c>
      <c r="Q17" t="s">
        <v>43</v>
      </c>
      <c r="R17" t="s">
        <v>54</v>
      </c>
    </row>
    <row r="18" spans="1:18" x14ac:dyDescent="0.25">
      <c r="A18" s="10"/>
      <c r="B18" s="10" t="s">
        <v>48</v>
      </c>
      <c r="C18" s="12">
        <v>42079</v>
      </c>
      <c r="D18" s="13">
        <v>35</v>
      </c>
      <c r="E18" s="13">
        <v>20</v>
      </c>
      <c r="F18" t="s">
        <v>17</v>
      </c>
      <c r="G18" t="s">
        <v>55</v>
      </c>
      <c r="H18" s="46">
        <v>42088</v>
      </c>
      <c r="I18" s="6" t="s">
        <v>19</v>
      </c>
      <c r="J18" s="13">
        <v>26</v>
      </c>
      <c r="K18" s="46">
        <v>42114</v>
      </c>
      <c r="L18" t="s">
        <v>56</v>
      </c>
      <c r="M18" s="37" t="s">
        <v>149</v>
      </c>
      <c r="N18" t="s">
        <v>41</v>
      </c>
      <c r="O18" t="s">
        <v>36</v>
      </c>
      <c r="P18" s="10" t="s">
        <v>42</v>
      </c>
      <c r="Q18" t="s">
        <v>53</v>
      </c>
      <c r="R18" t="s">
        <v>44</v>
      </c>
    </row>
    <row r="19" spans="1:18" x14ac:dyDescent="0.25">
      <c r="A19" s="10"/>
      <c r="B19" s="10" t="s">
        <v>18</v>
      </c>
      <c r="C19" s="12">
        <v>42136</v>
      </c>
      <c r="D19" s="13">
        <v>4</v>
      </c>
      <c r="E19" s="13">
        <v>75</v>
      </c>
      <c r="F19" t="s">
        <v>17</v>
      </c>
      <c r="G19" t="s">
        <v>18</v>
      </c>
      <c r="H19" s="46">
        <v>42137</v>
      </c>
      <c r="I19" s="6" t="s">
        <v>19</v>
      </c>
      <c r="J19" s="13">
        <v>3</v>
      </c>
      <c r="K19" s="46">
        <v>42140</v>
      </c>
      <c r="L19" t="s">
        <v>31</v>
      </c>
      <c r="M19" s="37" t="s">
        <v>141</v>
      </c>
      <c r="N19" t="s">
        <v>70</v>
      </c>
      <c r="O19" t="s">
        <v>24</v>
      </c>
      <c r="P19" s="10" t="s">
        <v>42</v>
      </c>
      <c r="Q19" t="s">
        <v>43</v>
      </c>
      <c r="R19" t="s">
        <v>44</v>
      </c>
    </row>
    <row r="20" spans="1:18" x14ac:dyDescent="0.25">
      <c r="A20" s="10"/>
      <c r="B20" s="10" t="s">
        <v>39</v>
      </c>
      <c r="C20" s="12">
        <v>42128</v>
      </c>
      <c r="D20" s="13">
        <v>17</v>
      </c>
      <c r="E20" s="13">
        <v>76</v>
      </c>
      <c r="F20" t="s">
        <v>17</v>
      </c>
      <c r="G20" t="s">
        <v>39</v>
      </c>
      <c r="H20" s="46">
        <v>42128</v>
      </c>
      <c r="I20" s="6" t="s">
        <v>71</v>
      </c>
      <c r="J20" s="13">
        <v>17</v>
      </c>
      <c r="K20" s="46">
        <v>42145</v>
      </c>
      <c r="L20" t="s">
        <v>22</v>
      </c>
      <c r="M20" s="37" t="s">
        <v>150</v>
      </c>
      <c r="N20" t="s">
        <v>23</v>
      </c>
      <c r="O20" t="s">
        <v>24</v>
      </c>
      <c r="P20" s="10" t="s">
        <v>42</v>
      </c>
      <c r="Q20" t="s">
        <v>43</v>
      </c>
      <c r="R20" t="s">
        <v>44</v>
      </c>
    </row>
    <row r="21" spans="1:18" x14ac:dyDescent="0.25">
      <c r="A21" s="10"/>
      <c r="B21" s="10" t="s">
        <v>55</v>
      </c>
      <c r="C21" s="12">
        <v>42144</v>
      </c>
      <c r="D21" s="13">
        <v>5</v>
      </c>
      <c r="E21" s="13">
        <v>52</v>
      </c>
      <c r="F21" t="s">
        <v>17</v>
      </c>
      <c r="G21" t="s">
        <v>18</v>
      </c>
      <c r="H21" s="46">
        <v>42144</v>
      </c>
      <c r="I21" s="6" t="s">
        <v>71</v>
      </c>
      <c r="J21" s="13">
        <v>5</v>
      </c>
      <c r="K21" s="46">
        <v>42149</v>
      </c>
      <c r="L21" t="s">
        <v>56</v>
      </c>
      <c r="M21" s="37" t="s">
        <v>151</v>
      </c>
      <c r="N21" t="s">
        <v>23</v>
      </c>
      <c r="O21" t="s">
        <v>24</v>
      </c>
      <c r="P21" s="43" t="s">
        <v>42</v>
      </c>
      <c r="Q21" s="14" t="s">
        <v>43</v>
      </c>
      <c r="R21" s="14" t="s">
        <v>51</v>
      </c>
    </row>
    <row r="22" spans="1:18" x14ac:dyDescent="0.25">
      <c r="A22" s="10"/>
      <c r="B22" s="10" t="s">
        <v>73</v>
      </c>
      <c r="C22" s="12">
        <v>42159</v>
      </c>
      <c r="D22" s="13">
        <v>8</v>
      </c>
      <c r="E22" s="13">
        <v>62</v>
      </c>
      <c r="F22" t="s">
        <v>59</v>
      </c>
      <c r="G22" t="s">
        <v>73</v>
      </c>
      <c r="H22" s="46">
        <v>42159</v>
      </c>
      <c r="I22" s="6" t="s">
        <v>19</v>
      </c>
      <c r="J22" s="13">
        <v>8</v>
      </c>
      <c r="K22" s="46">
        <v>42167</v>
      </c>
      <c r="L22" t="s">
        <v>49</v>
      </c>
      <c r="M22" s="37" t="s">
        <v>152</v>
      </c>
      <c r="N22" t="s">
        <v>23</v>
      </c>
      <c r="O22" t="s">
        <v>24</v>
      </c>
      <c r="P22" s="43" t="s">
        <v>42</v>
      </c>
      <c r="Q22" s="14" t="s">
        <v>43</v>
      </c>
      <c r="R22" s="14" t="s">
        <v>38</v>
      </c>
    </row>
    <row r="23" spans="1:18" s="16" customFormat="1" x14ac:dyDescent="0.25">
      <c r="A23" s="15"/>
      <c r="B23" s="15" t="s">
        <v>64</v>
      </c>
      <c r="C23" s="17">
        <v>42173</v>
      </c>
      <c r="D23" s="18">
        <v>4</v>
      </c>
      <c r="E23" s="18">
        <v>69</v>
      </c>
      <c r="F23" s="16" t="s">
        <v>59</v>
      </c>
      <c r="G23" s="19" t="s">
        <v>18</v>
      </c>
      <c r="H23" s="47">
        <v>42173</v>
      </c>
      <c r="I23" s="20" t="s">
        <v>19</v>
      </c>
      <c r="J23" s="18">
        <v>4</v>
      </c>
      <c r="K23" s="47">
        <v>42177</v>
      </c>
      <c r="L23" s="16" t="s">
        <v>56</v>
      </c>
      <c r="M23" s="38" t="s">
        <v>139</v>
      </c>
      <c r="N23" s="16" t="s">
        <v>23</v>
      </c>
      <c r="O23" s="16" t="s">
        <v>24</v>
      </c>
      <c r="P23" s="35" t="s">
        <v>25</v>
      </c>
      <c r="Q23" s="19" t="s">
        <v>37</v>
      </c>
      <c r="R23" s="19" t="s">
        <v>74</v>
      </c>
    </row>
    <row r="24" spans="1:18" s="22" customFormat="1" ht="15" customHeight="1" x14ac:dyDescent="0.25">
      <c r="A24" s="21"/>
      <c r="B24" s="21" t="s">
        <v>65</v>
      </c>
      <c r="C24" s="23">
        <v>42182</v>
      </c>
      <c r="D24" s="24">
        <v>7</v>
      </c>
      <c r="E24" s="24">
        <v>31</v>
      </c>
      <c r="F24" s="22" t="s">
        <v>17</v>
      </c>
      <c r="G24" s="22" t="s">
        <v>75</v>
      </c>
      <c r="H24" s="48">
        <v>42185</v>
      </c>
      <c r="I24" s="22" t="s">
        <v>19</v>
      </c>
      <c r="J24" s="24">
        <v>4</v>
      </c>
      <c r="K24" s="48">
        <v>42189</v>
      </c>
      <c r="L24" s="22" t="s">
        <v>31</v>
      </c>
      <c r="M24" s="37" t="s">
        <v>148</v>
      </c>
      <c r="N24" s="22" t="s">
        <v>76</v>
      </c>
      <c r="O24" s="22" t="s">
        <v>24</v>
      </c>
      <c r="P24" s="32" t="s">
        <v>42</v>
      </c>
      <c r="Q24" s="25" t="s">
        <v>43</v>
      </c>
      <c r="R24" s="25" t="s">
        <v>58</v>
      </c>
    </row>
    <row r="25" spans="1:18" ht="15" customHeight="1" x14ac:dyDescent="0.25">
      <c r="A25" s="27"/>
      <c r="B25" s="10" t="s">
        <v>75</v>
      </c>
      <c r="C25" s="12">
        <v>42195</v>
      </c>
      <c r="D25" s="13">
        <v>5</v>
      </c>
      <c r="E25" s="13">
        <v>39</v>
      </c>
      <c r="F25" t="s">
        <v>17</v>
      </c>
      <c r="G25" s="14" t="s">
        <v>48</v>
      </c>
      <c r="H25" s="46">
        <v>42196</v>
      </c>
      <c r="I25" t="s">
        <v>19</v>
      </c>
      <c r="J25" s="13">
        <v>4</v>
      </c>
      <c r="K25" s="46">
        <v>42200</v>
      </c>
      <c r="L25" t="s">
        <v>60</v>
      </c>
      <c r="M25" s="37" t="s">
        <v>153</v>
      </c>
      <c r="N25" t="s">
        <v>76</v>
      </c>
      <c r="O25" t="s">
        <v>24</v>
      </c>
      <c r="P25" s="43" t="s">
        <v>42</v>
      </c>
      <c r="Q25" s="14" t="s">
        <v>43</v>
      </c>
      <c r="R25" s="14" t="s">
        <v>44</v>
      </c>
    </row>
    <row r="26" spans="1:18" x14ac:dyDescent="0.25">
      <c r="A26" s="27"/>
      <c r="B26" s="10" t="s">
        <v>77</v>
      </c>
      <c r="C26" s="12">
        <v>42204</v>
      </c>
      <c r="D26" s="13">
        <v>3</v>
      </c>
      <c r="E26" s="13">
        <v>69</v>
      </c>
      <c r="F26" t="s">
        <v>59</v>
      </c>
      <c r="G26" s="14" t="s">
        <v>39</v>
      </c>
      <c r="H26" s="46">
        <v>42205</v>
      </c>
      <c r="I26" t="s">
        <v>19</v>
      </c>
      <c r="J26" s="36">
        <v>2</v>
      </c>
      <c r="K26" s="46">
        <v>42207</v>
      </c>
      <c r="L26" t="s">
        <v>60</v>
      </c>
      <c r="M26" s="37" t="s">
        <v>146</v>
      </c>
      <c r="N26" t="s">
        <v>23</v>
      </c>
      <c r="O26" t="s">
        <v>36</v>
      </c>
      <c r="P26" s="43" t="s">
        <v>42</v>
      </c>
      <c r="Q26" s="14" t="s">
        <v>43</v>
      </c>
      <c r="R26" s="14" t="s">
        <v>34</v>
      </c>
    </row>
    <row r="27" spans="1:18" x14ac:dyDescent="0.25">
      <c r="A27" s="27"/>
      <c r="B27" s="10" t="s">
        <v>78</v>
      </c>
      <c r="C27" s="12">
        <v>42226</v>
      </c>
      <c r="D27" s="13">
        <v>10</v>
      </c>
      <c r="E27" s="13">
        <v>56</v>
      </c>
      <c r="F27" t="s">
        <v>17</v>
      </c>
      <c r="G27" t="s">
        <v>67</v>
      </c>
      <c r="H27" s="46">
        <v>42226</v>
      </c>
      <c r="I27" t="s">
        <v>28</v>
      </c>
      <c r="J27" s="36">
        <v>10</v>
      </c>
      <c r="K27" s="46">
        <v>42236</v>
      </c>
      <c r="L27" t="s">
        <v>22</v>
      </c>
      <c r="M27" s="37" t="s">
        <v>144</v>
      </c>
      <c r="N27" t="s">
        <v>23</v>
      </c>
      <c r="O27" t="s">
        <v>36</v>
      </c>
      <c r="P27" s="43" t="s">
        <v>42</v>
      </c>
      <c r="Q27" s="14" t="s">
        <v>68</v>
      </c>
      <c r="R27" s="14" t="s">
        <v>79</v>
      </c>
    </row>
    <row r="28" spans="1:18" x14ac:dyDescent="0.25">
      <c r="A28" s="27"/>
      <c r="B28" s="10" t="s">
        <v>67</v>
      </c>
      <c r="C28" s="12">
        <v>42295</v>
      </c>
      <c r="D28" s="13">
        <v>6</v>
      </c>
      <c r="E28" s="13">
        <v>60</v>
      </c>
      <c r="F28" t="s">
        <v>17</v>
      </c>
      <c r="G28" s="14" t="s">
        <v>48</v>
      </c>
      <c r="H28" s="46">
        <v>42295</v>
      </c>
      <c r="I28" t="s">
        <v>71</v>
      </c>
      <c r="J28" s="36">
        <v>6</v>
      </c>
      <c r="K28" s="46">
        <v>42301</v>
      </c>
      <c r="L28" t="s">
        <v>31</v>
      </c>
      <c r="M28" s="37" t="s">
        <v>141</v>
      </c>
      <c r="N28" t="s">
        <v>80</v>
      </c>
      <c r="O28" t="s">
        <v>24</v>
      </c>
      <c r="P28" s="43" t="s">
        <v>42</v>
      </c>
      <c r="Q28" s="14" t="s">
        <v>43</v>
      </c>
      <c r="R28" s="14" t="s">
        <v>44</v>
      </c>
    </row>
    <row r="29" spans="1:18" x14ac:dyDescent="0.25">
      <c r="A29" s="27"/>
      <c r="B29" s="10"/>
      <c r="C29" s="12">
        <v>42334</v>
      </c>
      <c r="D29" s="13">
        <v>8</v>
      </c>
      <c r="E29" s="13">
        <v>63</v>
      </c>
      <c r="F29" t="s">
        <v>17</v>
      </c>
      <c r="G29" s="14" t="s">
        <v>48</v>
      </c>
      <c r="H29" s="46">
        <v>42339</v>
      </c>
      <c r="I29" t="s">
        <v>19</v>
      </c>
      <c r="J29" s="36">
        <v>2</v>
      </c>
      <c r="K29" s="46">
        <v>42341</v>
      </c>
      <c r="L29" t="s">
        <v>22</v>
      </c>
      <c r="M29" s="37" t="s">
        <v>154</v>
      </c>
      <c r="N29" t="s">
        <v>23</v>
      </c>
      <c r="O29" t="s">
        <v>24</v>
      </c>
      <c r="P29" s="43" t="s">
        <v>47</v>
      </c>
      <c r="Q29" s="14" t="s">
        <v>37</v>
      </c>
      <c r="R29" s="14" t="s">
        <v>74</v>
      </c>
    </row>
    <row r="30" spans="1:18" x14ac:dyDescent="0.25">
      <c r="A30" s="27"/>
      <c r="B30" s="10"/>
      <c r="C30" s="12">
        <v>42341</v>
      </c>
      <c r="D30" s="13">
        <v>8</v>
      </c>
      <c r="E30" s="13">
        <v>60</v>
      </c>
      <c r="F30" t="s">
        <v>17</v>
      </c>
      <c r="G30" s="14" t="s">
        <v>48</v>
      </c>
      <c r="H30" s="46">
        <v>42341</v>
      </c>
      <c r="I30" t="s">
        <v>28</v>
      </c>
      <c r="J30" s="36">
        <v>8</v>
      </c>
      <c r="K30" s="46">
        <v>42349</v>
      </c>
      <c r="L30" t="s">
        <v>49</v>
      </c>
      <c r="M30" s="37" t="s">
        <v>155</v>
      </c>
      <c r="N30" t="s">
        <v>23</v>
      </c>
      <c r="O30" t="s">
        <v>36</v>
      </c>
      <c r="P30" s="43" t="s">
        <v>25</v>
      </c>
      <c r="Q30" s="14" t="s">
        <v>81</v>
      </c>
      <c r="R30" s="14" t="s">
        <v>54</v>
      </c>
    </row>
    <row r="31" spans="1:18" x14ac:dyDescent="0.25">
      <c r="A31" s="27"/>
      <c r="B31" s="11" t="s">
        <v>4</v>
      </c>
      <c r="C31" s="12">
        <v>42351</v>
      </c>
      <c r="D31" s="13">
        <v>6</v>
      </c>
      <c r="E31" s="13">
        <v>49</v>
      </c>
      <c r="F31" t="s">
        <v>17</v>
      </c>
      <c r="G31" s="14" t="s">
        <v>48</v>
      </c>
      <c r="H31" s="46">
        <v>42351</v>
      </c>
      <c r="I31" t="s">
        <v>19</v>
      </c>
      <c r="J31" s="36">
        <v>6</v>
      </c>
      <c r="K31" s="46">
        <v>42357</v>
      </c>
      <c r="L31" t="s">
        <v>31</v>
      </c>
      <c r="M31" s="37" t="s">
        <v>148</v>
      </c>
      <c r="N31" t="s">
        <v>80</v>
      </c>
      <c r="O31" t="s">
        <v>36</v>
      </c>
      <c r="P31" s="43" t="s">
        <v>42</v>
      </c>
      <c r="Q31" s="14" t="s">
        <v>33</v>
      </c>
      <c r="R31" s="14" t="s">
        <v>44</v>
      </c>
    </row>
    <row r="32" spans="1:18" x14ac:dyDescent="0.25">
      <c r="A32" s="27"/>
      <c r="B32" s="10" t="s">
        <v>59</v>
      </c>
      <c r="C32" s="12">
        <v>42356</v>
      </c>
      <c r="D32" s="13">
        <v>6</v>
      </c>
      <c r="E32" s="13">
        <v>50</v>
      </c>
      <c r="F32" t="s">
        <v>17</v>
      </c>
      <c r="G32" s="14" t="s">
        <v>18</v>
      </c>
      <c r="H32" s="46">
        <v>42357</v>
      </c>
      <c r="I32" t="s">
        <v>19</v>
      </c>
      <c r="J32" s="36">
        <v>5</v>
      </c>
      <c r="K32" s="46">
        <v>42362</v>
      </c>
      <c r="L32" t="s">
        <v>22</v>
      </c>
      <c r="M32" s="37" t="s">
        <v>140</v>
      </c>
      <c r="N32" t="s">
        <v>23</v>
      </c>
      <c r="O32" t="s">
        <v>36</v>
      </c>
      <c r="P32" s="43" t="s">
        <v>42</v>
      </c>
      <c r="Q32" s="14" t="s">
        <v>43</v>
      </c>
      <c r="R32" s="14" t="s">
        <v>44</v>
      </c>
    </row>
    <row r="33" spans="1:18" x14ac:dyDescent="0.25">
      <c r="A33" s="27"/>
      <c r="B33" s="10" t="s">
        <v>17</v>
      </c>
      <c r="C33" s="12">
        <v>42347</v>
      </c>
      <c r="D33" s="13">
        <v>18</v>
      </c>
      <c r="E33" s="13">
        <v>76</v>
      </c>
      <c r="F33" t="s">
        <v>17</v>
      </c>
      <c r="G33" t="s">
        <v>75</v>
      </c>
      <c r="H33" s="46">
        <v>42350</v>
      </c>
      <c r="I33" t="s">
        <v>19</v>
      </c>
      <c r="J33" s="36">
        <v>15</v>
      </c>
      <c r="K33" s="46">
        <v>42365</v>
      </c>
      <c r="L33" t="s">
        <v>35</v>
      </c>
      <c r="M33" s="37" t="s">
        <v>146</v>
      </c>
      <c r="N33" t="s">
        <v>83</v>
      </c>
      <c r="O33" t="s">
        <v>36</v>
      </c>
      <c r="P33" s="43" t="s">
        <v>47</v>
      </c>
      <c r="Q33" s="14" t="s">
        <v>53</v>
      </c>
      <c r="R33" s="14" t="s">
        <v>44</v>
      </c>
    </row>
    <row r="34" spans="1:18" x14ac:dyDescent="0.25">
      <c r="A34" s="10"/>
      <c r="B34" s="10"/>
      <c r="C34" s="12">
        <v>42385</v>
      </c>
      <c r="D34" s="28">
        <v>7</v>
      </c>
      <c r="E34" s="13">
        <v>70</v>
      </c>
      <c r="F34" t="s">
        <v>17</v>
      </c>
      <c r="G34" s="14" t="s">
        <v>18</v>
      </c>
      <c r="H34" s="46">
        <v>42385</v>
      </c>
      <c r="I34" t="s">
        <v>19</v>
      </c>
      <c r="J34" s="36">
        <v>7</v>
      </c>
      <c r="K34" s="46">
        <v>42392</v>
      </c>
      <c r="L34" t="s">
        <v>49</v>
      </c>
      <c r="M34" s="37" t="s">
        <v>146</v>
      </c>
      <c r="N34" t="s">
        <v>80</v>
      </c>
      <c r="O34" t="s">
        <v>36</v>
      </c>
      <c r="P34" s="43" t="s">
        <v>42</v>
      </c>
      <c r="Q34" s="14" t="s">
        <v>43</v>
      </c>
      <c r="R34" s="14" t="s">
        <v>44</v>
      </c>
    </row>
    <row r="35" spans="1:18" x14ac:dyDescent="0.25">
      <c r="A35" s="10"/>
      <c r="B35" s="11" t="s">
        <v>84</v>
      </c>
      <c r="C35" s="12">
        <v>42390</v>
      </c>
      <c r="D35" s="13">
        <v>6</v>
      </c>
      <c r="E35" s="13">
        <v>66</v>
      </c>
      <c r="F35" t="s">
        <v>17</v>
      </c>
      <c r="G35" s="14" t="s">
        <v>18</v>
      </c>
      <c r="H35" s="46">
        <v>42390</v>
      </c>
      <c r="I35" t="s">
        <v>28</v>
      </c>
      <c r="J35" s="13">
        <v>6</v>
      </c>
      <c r="K35" s="46">
        <v>42396</v>
      </c>
      <c r="L35" t="s">
        <v>60</v>
      </c>
      <c r="M35" s="37" t="s">
        <v>156</v>
      </c>
      <c r="N35" t="s">
        <v>23</v>
      </c>
      <c r="O35" t="s">
        <v>36</v>
      </c>
      <c r="P35" s="43" t="s">
        <v>42</v>
      </c>
      <c r="Q35" s="14" t="s">
        <v>43</v>
      </c>
      <c r="R35" s="14" t="s">
        <v>44</v>
      </c>
    </row>
    <row r="36" spans="1:18" x14ac:dyDescent="0.25">
      <c r="A36" s="10"/>
      <c r="B36" s="10" t="s">
        <v>44</v>
      </c>
      <c r="C36" s="12">
        <v>42397</v>
      </c>
      <c r="D36" s="13">
        <v>6</v>
      </c>
      <c r="E36" s="13">
        <v>57</v>
      </c>
      <c r="F36" t="s">
        <v>17</v>
      </c>
      <c r="G36" s="14" t="s">
        <v>48</v>
      </c>
      <c r="H36" s="46">
        <v>42397</v>
      </c>
      <c r="I36" t="s">
        <v>85</v>
      </c>
      <c r="J36" s="13">
        <v>6</v>
      </c>
      <c r="K36" s="46">
        <v>42405</v>
      </c>
      <c r="L36" t="s">
        <v>49</v>
      </c>
      <c r="M36" s="39" t="s">
        <v>144</v>
      </c>
      <c r="N36" t="s">
        <v>86</v>
      </c>
      <c r="O36" t="s">
        <v>36</v>
      </c>
      <c r="P36" s="43" t="s">
        <v>42</v>
      </c>
      <c r="Q36" s="14" t="s">
        <v>43</v>
      </c>
      <c r="R36" s="14" t="s">
        <v>44</v>
      </c>
    </row>
    <row r="37" spans="1:18" x14ac:dyDescent="0.25">
      <c r="A37" s="10"/>
      <c r="B37" s="10"/>
      <c r="C37" s="12">
        <v>42404</v>
      </c>
      <c r="D37" s="13">
        <v>13</v>
      </c>
      <c r="E37" s="13">
        <v>59</v>
      </c>
      <c r="F37" t="s">
        <v>17</v>
      </c>
      <c r="G37" s="14" t="s">
        <v>48</v>
      </c>
      <c r="H37" s="46">
        <v>42404</v>
      </c>
      <c r="I37" t="s">
        <v>71</v>
      </c>
      <c r="J37" s="13">
        <v>13</v>
      </c>
      <c r="K37" s="46">
        <v>42417</v>
      </c>
      <c r="L37" t="s">
        <v>60</v>
      </c>
      <c r="M37" s="39" t="s">
        <v>150</v>
      </c>
      <c r="N37" t="s">
        <v>76</v>
      </c>
      <c r="O37" t="s">
        <v>24</v>
      </c>
      <c r="P37" s="43" t="s">
        <v>42</v>
      </c>
      <c r="Q37" s="14" t="s">
        <v>43</v>
      </c>
      <c r="R37" s="14" t="s">
        <v>44</v>
      </c>
    </row>
    <row r="38" spans="1:18" x14ac:dyDescent="0.25">
      <c r="A38" s="10"/>
      <c r="B38" s="10" t="s">
        <v>87</v>
      </c>
      <c r="C38" s="12">
        <v>42416</v>
      </c>
      <c r="D38" s="13">
        <v>13</v>
      </c>
      <c r="E38" s="13">
        <v>42</v>
      </c>
      <c r="F38" t="s">
        <v>59</v>
      </c>
      <c r="G38" s="14" t="s">
        <v>48</v>
      </c>
      <c r="H38" s="46">
        <v>42417</v>
      </c>
      <c r="I38" t="s">
        <v>19</v>
      </c>
      <c r="J38" s="13">
        <v>12</v>
      </c>
      <c r="K38" s="46">
        <v>42429</v>
      </c>
      <c r="L38" t="s">
        <v>56</v>
      </c>
      <c r="M38" s="39" t="s">
        <v>154</v>
      </c>
      <c r="N38" t="s">
        <v>23</v>
      </c>
      <c r="O38" t="s">
        <v>24</v>
      </c>
      <c r="P38" s="43" t="s">
        <v>42</v>
      </c>
      <c r="Q38" s="14" t="s">
        <v>43</v>
      </c>
      <c r="R38" s="14" t="s">
        <v>44</v>
      </c>
    </row>
    <row r="39" spans="1:18" x14ac:dyDescent="0.25">
      <c r="A39" s="10"/>
      <c r="B39" s="10" t="s">
        <v>54</v>
      </c>
      <c r="C39" s="12">
        <v>42428</v>
      </c>
      <c r="D39" s="13">
        <v>6</v>
      </c>
      <c r="E39" s="13">
        <v>72</v>
      </c>
      <c r="F39" t="s">
        <v>17</v>
      </c>
      <c r="G39" s="14" t="s">
        <v>39</v>
      </c>
      <c r="H39" s="46">
        <v>42428</v>
      </c>
      <c r="I39" t="s">
        <v>28</v>
      </c>
      <c r="J39" s="13">
        <v>6</v>
      </c>
      <c r="K39" s="46">
        <v>42434</v>
      </c>
      <c r="L39" t="s">
        <v>31</v>
      </c>
      <c r="M39" s="37" t="s">
        <v>150</v>
      </c>
      <c r="N39" t="s">
        <v>23</v>
      </c>
      <c r="O39" t="s">
        <v>24</v>
      </c>
      <c r="P39" s="43" t="s">
        <v>25</v>
      </c>
      <c r="Q39" s="14" t="s">
        <v>43</v>
      </c>
      <c r="R39" s="14" t="s">
        <v>58</v>
      </c>
    </row>
    <row r="40" spans="1:18" x14ac:dyDescent="0.25">
      <c r="A40" s="10"/>
      <c r="B40" s="10" t="s">
        <v>79</v>
      </c>
      <c r="C40" s="12">
        <v>42451</v>
      </c>
      <c r="D40" s="13">
        <v>14</v>
      </c>
      <c r="E40" s="13">
        <v>60</v>
      </c>
      <c r="F40" t="s">
        <v>59</v>
      </c>
      <c r="G40" t="s">
        <v>55</v>
      </c>
      <c r="H40" s="49">
        <v>42458</v>
      </c>
      <c r="I40" t="s">
        <v>19</v>
      </c>
      <c r="J40" s="13">
        <v>7</v>
      </c>
      <c r="K40" s="46">
        <v>42465</v>
      </c>
      <c r="L40" t="s">
        <v>61</v>
      </c>
      <c r="M40" s="37" t="s">
        <v>152</v>
      </c>
      <c r="N40" t="s">
        <v>23</v>
      </c>
      <c r="O40" t="s">
        <v>24</v>
      </c>
      <c r="P40" s="43" t="s">
        <v>25</v>
      </c>
      <c r="Q40" s="14" t="s">
        <v>53</v>
      </c>
      <c r="R40" s="14" t="s">
        <v>38</v>
      </c>
    </row>
    <row r="41" spans="1:18" x14ac:dyDescent="0.25">
      <c r="A41" s="10"/>
      <c r="B41" s="10" t="s">
        <v>51</v>
      </c>
      <c r="C41" s="12">
        <v>42491</v>
      </c>
      <c r="D41" s="13">
        <v>17</v>
      </c>
      <c r="E41" s="13">
        <v>57</v>
      </c>
      <c r="F41" t="s">
        <v>17</v>
      </c>
      <c r="G41" s="14" t="s">
        <v>48</v>
      </c>
      <c r="H41" s="46">
        <v>42503</v>
      </c>
      <c r="I41" t="s">
        <v>19</v>
      </c>
      <c r="J41" s="13">
        <v>5</v>
      </c>
      <c r="K41" s="46">
        <v>42508</v>
      </c>
      <c r="L41" t="s">
        <v>60</v>
      </c>
      <c r="M41" s="37" t="s">
        <v>157</v>
      </c>
      <c r="N41" t="s">
        <v>23</v>
      </c>
      <c r="O41" t="s">
        <v>36</v>
      </c>
      <c r="P41" s="43" t="s">
        <v>42</v>
      </c>
      <c r="Q41" s="14" t="s">
        <v>43</v>
      </c>
      <c r="R41" s="14" t="s">
        <v>54</v>
      </c>
    </row>
    <row r="42" spans="1:18" x14ac:dyDescent="0.25">
      <c r="A42" s="10"/>
      <c r="B42" s="10" t="s">
        <v>38</v>
      </c>
      <c r="C42" s="12">
        <v>42524</v>
      </c>
      <c r="D42" s="13">
        <v>3</v>
      </c>
      <c r="E42" s="13">
        <v>62</v>
      </c>
      <c r="F42" t="s">
        <v>17</v>
      </c>
      <c r="G42" s="14" t="s">
        <v>18</v>
      </c>
      <c r="H42" s="46">
        <v>42524</v>
      </c>
      <c r="I42" t="s">
        <v>19</v>
      </c>
      <c r="J42" s="13">
        <v>3</v>
      </c>
      <c r="K42" s="46">
        <v>42527</v>
      </c>
      <c r="L42" t="s">
        <v>56</v>
      </c>
      <c r="M42" s="40" t="s">
        <v>150</v>
      </c>
      <c r="N42" t="s">
        <v>88</v>
      </c>
      <c r="O42" t="s">
        <v>24</v>
      </c>
      <c r="P42" s="43" t="s">
        <v>42</v>
      </c>
      <c r="Q42" s="14" t="s">
        <v>43</v>
      </c>
      <c r="R42" s="14" t="s">
        <v>44</v>
      </c>
    </row>
    <row r="43" spans="1:18" x14ac:dyDescent="0.25">
      <c r="A43" s="10"/>
      <c r="B43" s="10" t="s">
        <v>74</v>
      </c>
      <c r="C43" s="12">
        <v>42519</v>
      </c>
      <c r="D43" s="13">
        <v>29</v>
      </c>
      <c r="E43" s="13">
        <v>29</v>
      </c>
      <c r="F43" t="s">
        <v>59</v>
      </c>
      <c r="G43" s="14" t="s">
        <v>18</v>
      </c>
      <c r="H43" s="46">
        <v>42519</v>
      </c>
      <c r="I43" t="s">
        <v>71</v>
      </c>
      <c r="J43" s="13">
        <v>29</v>
      </c>
      <c r="K43" s="46">
        <v>42548</v>
      </c>
      <c r="L43" t="s">
        <v>56</v>
      </c>
      <c r="M43" s="40" t="s">
        <v>158</v>
      </c>
      <c r="N43" t="s">
        <v>89</v>
      </c>
      <c r="O43" t="s">
        <v>24</v>
      </c>
      <c r="P43" s="43" t="s">
        <v>42</v>
      </c>
      <c r="Q43" s="14" t="s">
        <v>68</v>
      </c>
      <c r="R43" s="14" t="s">
        <v>58</v>
      </c>
    </row>
    <row r="44" spans="1:18" s="16" customFormat="1" x14ac:dyDescent="0.25">
      <c r="A44" s="15"/>
      <c r="B44" s="15" t="s">
        <v>58</v>
      </c>
      <c r="C44" s="17">
        <v>42534</v>
      </c>
      <c r="D44" s="18">
        <v>3</v>
      </c>
      <c r="E44" s="18">
        <v>62</v>
      </c>
      <c r="F44" s="16" t="s">
        <v>17</v>
      </c>
      <c r="G44" s="16" t="s">
        <v>67</v>
      </c>
      <c r="H44" s="47">
        <v>42534</v>
      </c>
      <c r="I44" s="16" t="s">
        <v>19</v>
      </c>
      <c r="J44" s="18">
        <v>3</v>
      </c>
      <c r="K44" s="47">
        <v>42537</v>
      </c>
      <c r="L44" s="16" t="s">
        <v>22</v>
      </c>
      <c r="M44" s="41" t="s">
        <v>139</v>
      </c>
      <c r="N44" s="16" t="s">
        <v>90</v>
      </c>
      <c r="O44" s="16" t="s">
        <v>24</v>
      </c>
      <c r="P44" s="35" t="s">
        <v>42</v>
      </c>
      <c r="Q44" s="19" t="s">
        <v>43</v>
      </c>
      <c r="R44" s="19" t="s">
        <v>54</v>
      </c>
    </row>
    <row r="45" spans="1:18" ht="15" customHeight="1" x14ac:dyDescent="0.25">
      <c r="A45" s="10"/>
      <c r="B45" s="10" t="s">
        <v>34</v>
      </c>
      <c r="C45" s="12">
        <v>42574</v>
      </c>
      <c r="D45" s="26">
        <v>13</v>
      </c>
      <c r="E45" s="26">
        <v>51</v>
      </c>
      <c r="F45" t="s">
        <v>17</v>
      </c>
      <c r="G45" s="14" t="s">
        <v>48</v>
      </c>
      <c r="H45" s="46">
        <v>42574</v>
      </c>
      <c r="I45" t="s">
        <v>71</v>
      </c>
      <c r="J45" s="26">
        <v>13</v>
      </c>
      <c r="K45" s="46">
        <v>42587</v>
      </c>
      <c r="L45" t="s">
        <v>49</v>
      </c>
      <c r="M45" s="40" t="s">
        <v>159</v>
      </c>
      <c r="N45" s="25" t="s">
        <v>32</v>
      </c>
      <c r="O45" t="s">
        <v>36</v>
      </c>
      <c r="P45" s="43" t="s">
        <v>42</v>
      </c>
      <c r="Q45" s="14" t="s">
        <v>43</v>
      </c>
      <c r="R45" s="14" t="s">
        <v>44</v>
      </c>
    </row>
    <row r="46" spans="1:18" x14ac:dyDescent="0.25">
      <c r="A46" s="10"/>
      <c r="B46" s="10"/>
      <c r="C46" s="12">
        <v>42590</v>
      </c>
      <c r="D46" s="26">
        <v>9</v>
      </c>
      <c r="E46" s="26">
        <v>75</v>
      </c>
      <c r="F46" t="s">
        <v>59</v>
      </c>
      <c r="G46" t="s">
        <v>39</v>
      </c>
      <c r="H46" s="46">
        <v>42591</v>
      </c>
      <c r="I46" t="s">
        <v>19</v>
      </c>
      <c r="J46" s="26">
        <v>8</v>
      </c>
      <c r="K46" s="46">
        <v>42599</v>
      </c>
      <c r="L46" t="s">
        <v>60</v>
      </c>
      <c r="M46" s="40" t="s">
        <v>145</v>
      </c>
      <c r="N46" t="s">
        <v>23</v>
      </c>
      <c r="O46" t="s">
        <v>24</v>
      </c>
      <c r="P46" s="43" t="s">
        <v>42</v>
      </c>
      <c r="Q46" s="14" t="s">
        <v>43</v>
      </c>
      <c r="R46" s="14" t="s">
        <v>38</v>
      </c>
    </row>
    <row r="47" spans="1:18" x14ac:dyDescent="0.25">
      <c r="A47" s="10"/>
      <c r="B47" s="10"/>
      <c r="C47" s="12">
        <v>42609</v>
      </c>
      <c r="D47" s="26">
        <v>2</v>
      </c>
      <c r="E47" s="26">
        <v>56</v>
      </c>
      <c r="F47" t="s">
        <v>17</v>
      </c>
      <c r="G47" t="s">
        <v>64</v>
      </c>
      <c r="H47" s="46">
        <v>42609</v>
      </c>
      <c r="I47" t="s">
        <v>19</v>
      </c>
      <c r="J47" s="26">
        <v>2</v>
      </c>
      <c r="K47" s="46">
        <v>42611</v>
      </c>
      <c r="L47" t="s">
        <v>56</v>
      </c>
      <c r="M47" s="40" t="s">
        <v>155</v>
      </c>
      <c r="N47" t="s">
        <v>91</v>
      </c>
      <c r="O47" t="s">
        <v>36</v>
      </c>
      <c r="P47" s="43" t="s">
        <v>25</v>
      </c>
      <c r="Q47" s="14" t="s">
        <v>43</v>
      </c>
      <c r="R47" s="14" t="s">
        <v>58</v>
      </c>
    </row>
    <row r="48" spans="1:18" x14ac:dyDescent="0.25">
      <c r="A48" s="10"/>
      <c r="B48" s="11" t="s">
        <v>1</v>
      </c>
      <c r="C48" s="12">
        <v>42612</v>
      </c>
      <c r="D48" s="26">
        <v>3</v>
      </c>
      <c r="E48" s="26">
        <v>71</v>
      </c>
      <c r="F48" t="s">
        <v>17</v>
      </c>
      <c r="G48" t="s">
        <v>48</v>
      </c>
      <c r="H48" s="46" t="s">
        <v>92</v>
      </c>
      <c r="I48" t="s">
        <v>19</v>
      </c>
      <c r="J48" s="26">
        <v>3</v>
      </c>
      <c r="K48" s="46">
        <v>42615</v>
      </c>
      <c r="L48" t="s">
        <v>49</v>
      </c>
      <c r="M48" s="40" t="s">
        <v>160</v>
      </c>
      <c r="N48" t="s">
        <v>80</v>
      </c>
      <c r="O48" t="s">
        <v>24</v>
      </c>
      <c r="P48" s="43" t="s">
        <v>25</v>
      </c>
      <c r="Q48" s="14" t="s">
        <v>43</v>
      </c>
      <c r="R48" s="14" t="s">
        <v>44</v>
      </c>
    </row>
    <row r="49" spans="1:18" x14ac:dyDescent="0.25">
      <c r="A49" s="10"/>
      <c r="B49" s="11" t="s">
        <v>2</v>
      </c>
      <c r="C49" s="12">
        <v>42718</v>
      </c>
      <c r="D49" s="26">
        <v>2</v>
      </c>
      <c r="E49" s="26">
        <v>84</v>
      </c>
      <c r="F49" t="s">
        <v>17</v>
      </c>
      <c r="G49" t="s">
        <v>64</v>
      </c>
      <c r="H49" s="46">
        <v>42718</v>
      </c>
      <c r="I49" t="s">
        <v>19</v>
      </c>
      <c r="J49" s="26">
        <v>2</v>
      </c>
      <c r="K49" s="46">
        <v>42720</v>
      </c>
      <c r="L49" t="s">
        <v>49</v>
      </c>
      <c r="M49" s="40" t="s">
        <v>150</v>
      </c>
      <c r="N49" t="s">
        <v>80</v>
      </c>
      <c r="O49" t="s">
        <v>24</v>
      </c>
      <c r="P49" s="10" t="s">
        <v>25</v>
      </c>
      <c r="Q49" s="14" t="s">
        <v>43</v>
      </c>
      <c r="R49" s="14" t="s">
        <v>58</v>
      </c>
    </row>
    <row r="50" spans="1:18" x14ac:dyDescent="0.25">
      <c r="A50" s="10"/>
      <c r="B50" s="11" t="s">
        <v>93</v>
      </c>
      <c r="C50" s="12">
        <v>42713</v>
      </c>
      <c r="D50" s="26">
        <v>5</v>
      </c>
      <c r="E50" s="26">
        <v>78</v>
      </c>
      <c r="F50" t="s">
        <v>59</v>
      </c>
      <c r="G50" t="s">
        <v>39</v>
      </c>
      <c r="H50" s="46">
        <v>42713</v>
      </c>
      <c r="I50" t="s">
        <v>71</v>
      </c>
      <c r="J50" s="26">
        <v>5</v>
      </c>
      <c r="K50" s="46">
        <v>42718</v>
      </c>
      <c r="L50" t="s">
        <v>60</v>
      </c>
      <c r="M50" s="40" t="s">
        <v>148</v>
      </c>
      <c r="N50" t="s">
        <v>94</v>
      </c>
      <c r="O50" t="s">
        <v>36</v>
      </c>
      <c r="P50" s="10" t="s">
        <v>25</v>
      </c>
      <c r="Q50" t="s">
        <v>26</v>
      </c>
      <c r="R50" s="14" t="s">
        <v>54</v>
      </c>
    </row>
    <row r="51" spans="1:18" x14ac:dyDescent="0.25">
      <c r="C51" s="12">
        <v>42693</v>
      </c>
      <c r="D51" s="26">
        <v>53</v>
      </c>
      <c r="E51" s="26">
        <v>61</v>
      </c>
      <c r="F51" t="s">
        <v>59</v>
      </c>
      <c r="G51" t="s">
        <v>73</v>
      </c>
      <c r="H51" s="46">
        <v>42708</v>
      </c>
      <c r="I51" t="s">
        <v>19</v>
      </c>
      <c r="J51" s="26">
        <v>38</v>
      </c>
      <c r="K51" s="46">
        <v>42747</v>
      </c>
      <c r="L51" t="s">
        <v>22</v>
      </c>
      <c r="M51" s="40" t="s">
        <v>139</v>
      </c>
      <c r="N51" t="s">
        <v>95</v>
      </c>
      <c r="O51" t="s">
        <v>36</v>
      </c>
      <c r="P51" s="10" t="s">
        <v>47</v>
      </c>
      <c r="Q51" t="s">
        <v>43</v>
      </c>
      <c r="R51" t="s">
        <v>87</v>
      </c>
    </row>
    <row r="52" spans="1:18" s="16" customFormat="1" x14ac:dyDescent="0.25">
      <c r="B52" s="30" t="s">
        <v>10</v>
      </c>
      <c r="C52" s="17">
        <v>42838</v>
      </c>
      <c r="D52" s="29">
        <v>9</v>
      </c>
      <c r="E52" s="29">
        <v>84</v>
      </c>
      <c r="F52" s="16" t="s">
        <v>17</v>
      </c>
      <c r="G52" s="16" t="s">
        <v>64</v>
      </c>
      <c r="H52" s="47">
        <v>42845</v>
      </c>
      <c r="I52" s="16" t="s">
        <v>19</v>
      </c>
      <c r="J52" s="29">
        <v>4</v>
      </c>
      <c r="K52" s="47">
        <v>42849</v>
      </c>
      <c r="L52" s="16" t="s">
        <v>56</v>
      </c>
      <c r="M52" s="41" t="s">
        <v>138</v>
      </c>
      <c r="N52" s="16" t="s">
        <v>96</v>
      </c>
      <c r="O52" s="16" t="s">
        <v>24</v>
      </c>
      <c r="P52" s="15" t="s">
        <v>97</v>
      </c>
      <c r="Q52" s="16" t="s">
        <v>81</v>
      </c>
      <c r="R52" s="16" t="s">
        <v>54</v>
      </c>
    </row>
    <row r="53" spans="1:18" x14ac:dyDescent="0.25">
      <c r="B53" s="31" t="s">
        <v>35</v>
      </c>
      <c r="C53" s="12">
        <v>42910</v>
      </c>
      <c r="D53" s="26">
        <v>21</v>
      </c>
      <c r="E53" s="26">
        <v>70</v>
      </c>
      <c r="F53" t="s">
        <v>17</v>
      </c>
      <c r="G53" t="s">
        <v>67</v>
      </c>
      <c r="H53" s="46">
        <v>42921</v>
      </c>
      <c r="I53" t="s">
        <v>19</v>
      </c>
      <c r="J53" s="26">
        <v>10</v>
      </c>
      <c r="K53" s="46">
        <v>42932</v>
      </c>
      <c r="L53" t="s">
        <v>35</v>
      </c>
      <c r="M53" s="40" t="s">
        <v>149</v>
      </c>
      <c r="N53" t="s">
        <v>98</v>
      </c>
      <c r="O53" t="s">
        <v>36</v>
      </c>
      <c r="P53" s="10" t="s">
        <v>47</v>
      </c>
      <c r="Q53" t="s">
        <v>68</v>
      </c>
    </row>
    <row r="54" spans="1:18" x14ac:dyDescent="0.25">
      <c r="B54" s="31" t="s">
        <v>56</v>
      </c>
      <c r="C54" s="12">
        <v>42969</v>
      </c>
      <c r="D54" s="26">
        <v>8</v>
      </c>
      <c r="E54" s="26">
        <v>33</v>
      </c>
      <c r="F54" t="s">
        <v>17</v>
      </c>
      <c r="G54" t="s">
        <v>55</v>
      </c>
      <c r="H54" s="46">
        <v>42970</v>
      </c>
      <c r="I54" t="s">
        <v>99</v>
      </c>
      <c r="J54" s="26">
        <v>4</v>
      </c>
      <c r="K54" s="46">
        <v>42977</v>
      </c>
      <c r="L54" t="s">
        <v>60</v>
      </c>
      <c r="M54" s="40" t="s">
        <v>157</v>
      </c>
      <c r="N54" t="s">
        <v>100</v>
      </c>
      <c r="O54" t="s">
        <v>36</v>
      </c>
      <c r="P54" s="10" t="s">
        <v>25</v>
      </c>
      <c r="Q54" t="s">
        <v>68</v>
      </c>
      <c r="R54" t="s">
        <v>79</v>
      </c>
    </row>
    <row r="55" spans="1:18" x14ac:dyDescent="0.25">
      <c r="B55" s="31" t="s">
        <v>61</v>
      </c>
      <c r="C55" s="12">
        <v>43008</v>
      </c>
      <c r="D55" s="26">
        <v>7</v>
      </c>
      <c r="E55" s="26">
        <v>66</v>
      </c>
      <c r="F55" t="s">
        <v>17</v>
      </c>
      <c r="G55" t="s">
        <v>48</v>
      </c>
      <c r="H55" s="46">
        <v>43008</v>
      </c>
      <c r="I55" t="s">
        <v>28</v>
      </c>
      <c r="J55" s="26">
        <v>7</v>
      </c>
      <c r="K55" s="46">
        <v>43015</v>
      </c>
      <c r="L55" t="s">
        <v>31</v>
      </c>
      <c r="M55" s="40" t="s">
        <v>138</v>
      </c>
      <c r="N55" t="s">
        <v>101</v>
      </c>
      <c r="O55" t="s">
        <v>24</v>
      </c>
      <c r="P55" s="10" t="s">
        <v>42</v>
      </c>
      <c r="Q55" t="s">
        <v>43</v>
      </c>
      <c r="R55" t="s">
        <v>44</v>
      </c>
    </row>
    <row r="56" spans="1:18" x14ac:dyDescent="0.25">
      <c r="B56" s="31" t="s">
        <v>60</v>
      </c>
      <c r="C56" s="12">
        <v>43002</v>
      </c>
      <c r="D56" s="26">
        <v>11</v>
      </c>
      <c r="E56" s="26">
        <v>71</v>
      </c>
      <c r="F56" t="s">
        <v>17</v>
      </c>
      <c r="G56" t="s">
        <v>75</v>
      </c>
      <c r="H56" s="46">
        <v>43002</v>
      </c>
      <c r="I56" t="s">
        <v>28</v>
      </c>
      <c r="J56" s="26">
        <v>11</v>
      </c>
      <c r="K56" s="46">
        <v>43013</v>
      </c>
      <c r="L56" t="s">
        <v>22</v>
      </c>
      <c r="M56" s="40" t="s">
        <v>145</v>
      </c>
      <c r="N56" t="s">
        <v>102</v>
      </c>
      <c r="O56" t="s">
        <v>24</v>
      </c>
      <c r="P56" s="10" t="s">
        <v>25</v>
      </c>
      <c r="Q56" t="s">
        <v>43</v>
      </c>
      <c r="R56" t="s">
        <v>58</v>
      </c>
    </row>
    <row r="57" spans="1:18" x14ac:dyDescent="0.25">
      <c r="B57" s="31" t="s">
        <v>22</v>
      </c>
      <c r="C57" s="12">
        <v>43018</v>
      </c>
      <c r="D57" s="26">
        <v>10</v>
      </c>
      <c r="E57" s="26">
        <v>81</v>
      </c>
      <c r="F57" t="s">
        <v>17</v>
      </c>
      <c r="G57" t="s">
        <v>39</v>
      </c>
      <c r="H57" s="46">
        <v>43025</v>
      </c>
      <c r="I57" t="s">
        <v>19</v>
      </c>
      <c r="J57" s="26">
        <v>7</v>
      </c>
      <c r="K57" s="46">
        <v>43028</v>
      </c>
      <c r="L57" t="s">
        <v>49</v>
      </c>
      <c r="M57" s="40" t="s">
        <v>152</v>
      </c>
      <c r="N57" t="s">
        <v>103</v>
      </c>
      <c r="O57" t="s">
        <v>24</v>
      </c>
      <c r="P57" s="10" t="s">
        <v>42</v>
      </c>
      <c r="Q57" t="s">
        <v>43</v>
      </c>
      <c r="R57" t="s">
        <v>44</v>
      </c>
    </row>
    <row r="58" spans="1:18" x14ac:dyDescent="0.25">
      <c r="B58" s="31" t="s">
        <v>49</v>
      </c>
      <c r="C58" s="12">
        <v>43030</v>
      </c>
      <c r="D58" s="26">
        <v>9</v>
      </c>
      <c r="E58" s="26">
        <v>61</v>
      </c>
      <c r="F58" t="s">
        <v>17</v>
      </c>
      <c r="G58" t="s">
        <v>48</v>
      </c>
      <c r="H58" s="46">
        <v>43033</v>
      </c>
      <c r="I58" t="s">
        <v>19</v>
      </c>
      <c r="J58" s="26">
        <v>4</v>
      </c>
      <c r="K58" s="46">
        <v>43039</v>
      </c>
      <c r="L58" t="s">
        <v>61</v>
      </c>
      <c r="M58" s="40" t="s">
        <v>148</v>
      </c>
      <c r="N58" t="s">
        <v>104</v>
      </c>
      <c r="O58" t="s">
        <v>36</v>
      </c>
      <c r="P58" s="10" t="s">
        <v>97</v>
      </c>
      <c r="Q58" t="s">
        <v>43</v>
      </c>
      <c r="R58" t="s">
        <v>44</v>
      </c>
    </row>
    <row r="59" spans="1:18" x14ac:dyDescent="0.25">
      <c r="B59" s="31" t="s">
        <v>31</v>
      </c>
      <c r="C59" s="12">
        <v>43077</v>
      </c>
      <c r="D59" s="26">
        <v>21</v>
      </c>
      <c r="E59" s="26">
        <v>68</v>
      </c>
      <c r="F59" t="s">
        <v>59</v>
      </c>
      <c r="G59" t="s">
        <v>55</v>
      </c>
      <c r="H59" s="46">
        <v>43092</v>
      </c>
      <c r="I59" t="s">
        <v>19</v>
      </c>
      <c r="J59" s="26">
        <v>6</v>
      </c>
      <c r="K59" s="46">
        <v>43098</v>
      </c>
      <c r="L59" t="s">
        <v>49</v>
      </c>
      <c r="M59" s="40" t="s">
        <v>142</v>
      </c>
      <c r="N59" t="s">
        <v>105</v>
      </c>
      <c r="O59" t="s">
        <v>36</v>
      </c>
      <c r="P59" s="10" t="s">
        <v>25</v>
      </c>
      <c r="Q59" t="s">
        <v>106</v>
      </c>
      <c r="R59" t="s">
        <v>44</v>
      </c>
    </row>
    <row r="60" spans="1:18" x14ac:dyDescent="0.25">
      <c r="C60" s="12">
        <v>43144</v>
      </c>
      <c r="D60" s="26">
        <v>3</v>
      </c>
      <c r="E60" s="26">
        <v>83</v>
      </c>
      <c r="F60" t="s">
        <v>17</v>
      </c>
      <c r="G60" t="s">
        <v>39</v>
      </c>
      <c r="H60" s="46">
        <v>43144</v>
      </c>
      <c r="I60" t="s">
        <v>19</v>
      </c>
      <c r="J60" s="26">
        <v>3</v>
      </c>
      <c r="K60" s="46">
        <v>43147</v>
      </c>
      <c r="L60" t="s">
        <v>49</v>
      </c>
      <c r="M60" s="40" t="s">
        <v>158</v>
      </c>
      <c r="N60" t="s">
        <v>107</v>
      </c>
      <c r="O60" t="s">
        <v>24</v>
      </c>
      <c r="P60" s="10" t="s">
        <v>25</v>
      </c>
      <c r="Q60" t="s">
        <v>43</v>
      </c>
      <c r="R60" t="s">
        <v>58</v>
      </c>
    </row>
    <row r="61" spans="1:18" x14ac:dyDescent="0.25">
      <c r="B61" s="33" t="s">
        <v>11</v>
      </c>
      <c r="C61" s="12">
        <v>43212</v>
      </c>
      <c r="D61" s="26">
        <v>7</v>
      </c>
      <c r="E61" s="26">
        <v>79</v>
      </c>
      <c r="F61" t="s">
        <v>17</v>
      </c>
      <c r="G61" t="s">
        <v>48</v>
      </c>
      <c r="H61" s="46">
        <v>43212</v>
      </c>
      <c r="I61" t="s">
        <v>19</v>
      </c>
      <c r="J61" s="26">
        <v>7</v>
      </c>
      <c r="K61" s="46">
        <v>43219</v>
      </c>
      <c r="L61" t="s">
        <v>35</v>
      </c>
      <c r="M61" s="40" t="s">
        <v>142</v>
      </c>
      <c r="N61" t="s">
        <v>108</v>
      </c>
      <c r="O61" t="s">
        <v>36</v>
      </c>
      <c r="P61" s="10" t="s">
        <v>42</v>
      </c>
      <c r="Q61" t="s">
        <v>43</v>
      </c>
      <c r="R61" t="s">
        <v>44</v>
      </c>
    </row>
    <row r="62" spans="1:18" s="16" customFormat="1" x14ac:dyDescent="0.25">
      <c r="B62" s="34" t="s">
        <v>109</v>
      </c>
      <c r="C62" s="17">
        <v>43227</v>
      </c>
      <c r="D62" s="29">
        <v>6</v>
      </c>
      <c r="E62" s="29">
        <v>60</v>
      </c>
      <c r="F62" s="16" t="s">
        <v>17</v>
      </c>
      <c r="G62" s="16" t="s">
        <v>48</v>
      </c>
      <c r="H62" s="47">
        <v>43227</v>
      </c>
      <c r="I62" s="16" t="s">
        <v>28</v>
      </c>
      <c r="J62" s="29">
        <v>6</v>
      </c>
      <c r="K62" s="47">
        <v>43233</v>
      </c>
      <c r="L62" s="16" t="s">
        <v>35</v>
      </c>
      <c r="M62" s="41" t="s">
        <v>154</v>
      </c>
      <c r="N62" s="16" t="s">
        <v>110</v>
      </c>
      <c r="O62" s="16" t="s">
        <v>24</v>
      </c>
      <c r="P62" s="15" t="s">
        <v>42</v>
      </c>
      <c r="Q62" s="16" t="s">
        <v>43</v>
      </c>
      <c r="R62" s="16" t="s">
        <v>44</v>
      </c>
    </row>
    <row r="63" spans="1:18" ht="15" customHeight="1" x14ac:dyDescent="0.25">
      <c r="B63" s="31" t="s">
        <v>24</v>
      </c>
      <c r="C63" s="12">
        <v>43387</v>
      </c>
      <c r="D63" s="26">
        <v>8</v>
      </c>
      <c r="E63" s="26">
        <v>73</v>
      </c>
      <c r="F63" t="s">
        <v>17</v>
      </c>
      <c r="G63" t="s">
        <v>18</v>
      </c>
      <c r="H63" s="50" t="s">
        <v>111</v>
      </c>
      <c r="I63" t="s">
        <v>19</v>
      </c>
      <c r="J63" s="26">
        <v>5</v>
      </c>
      <c r="K63" s="46">
        <v>43395</v>
      </c>
      <c r="L63" t="s">
        <v>56</v>
      </c>
      <c r="M63" s="40" t="s">
        <v>161</v>
      </c>
      <c r="N63" s="25" t="s">
        <v>23</v>
      </c>
      <c r="O63" t="s">
        <v>36</v>
      </c>
      <c r="P63" s="10" t="s">
        <v>25</v>
      </c>
      <c r="Q63" t="s">
        <v>43</v>
      </c>
      <c r="R63" t="s">
        <v>44</v>
      </c>
    </row>
    <row r="64" spans="1:18" x14ac:dyDescent="0.25">
      <c r="B64" s="31" t="s">
        <v>36</v>
      </c>
      <c r="C64" s="12">
        <v>43342</v>
      </c>
      <c r="D64" s="26">
        <v>60</v>
      </c>
      <c r="E64" s="26">
        <v>62</v>
      </c>
      <c r="F64" t="s">
        <v>59</v>
      </c>
      <c r="G64" t="s">
        <v>39</v>
      </c>
      <c r="H64" s="50" t="s">
        <v>112</v>
      </c>
      <c r="I64" t="s">
        <v>19</v>
      </c>
      <c r="J64" s="26">
        <v>59</v>
      </c>
      <c r="K64" s="46">
        <v>43402</v>
      </c>
      <c r="L64" t="s">
        <v>56</v>
      </c>
      <c r="M64" s="40" t="s">
        <v>160</v>
      </c>
      <c r="N64" s="25" t="s">
        <v>23</v>
      </c>
      <c r="O64" t="s">
        <v>24</v>
      </c>
      <c r="P64" s="10" t="s">
        <v>25</v>
      </c>
      <c r="Q64" t="s">
        <v>33</v>
      </c>
      <c r="R64" t="s">
        <v>87</v>
      </c>
    </row>
    <row r="65" spans="2:18" x14ac:dyDescent="0.25">
      <c r="C65" s="12">
        <v>43408</v>
      </c>
      <c r="D65" s="26">
        <v>13</v>
      </c>
      <c r="E65" s="26">
        <v>66</v>
      </c>
      <c r="F65" t="s">
        <v>17</v>
      </c>
      <c r="G65" t="s">
        <v>67</v>
      </c>
      <c r="H65" s="50" t="s">
        <v>113</v>
      </c>
      <c r="I65" t="s">
        <v>19</v>
      </c>
      <c r="J65" s="26">
        <v>3</v>
      </c>
      <c r="K65" s="46">
        <v>43421</v>
      </c>
      <c r="L65" t="s">
        <v>31</v>
      </c>
      <c r="M65" s="40" t="s">
        <v>148</v>
      </c>
      <c r="N65" s="25" t="s">
        <v>114</v>
      </c>
      <c r="O65" t="s">
        <v>36</v>
      </c>
      <c r="P65" s="10" t="s">
        <v>25</v>
      </c>
      <c r="Q65" t="s">
        <v>43</v>
      </c>
      <c r="R65" t="s">
        <v>44</v>
      </c>
    </row>
    <row r="66" spans="2:18" x14ac:dyDescent="0.25">
      <c r="B66" s="33" t="s">
        <v>115</v>
      </c>
      <c r="C66" s="12">
        <v>43448</v>
      </c>
      <c r="D66" s="26">
        <v>5</v>
      </c>
      <c r="E66" s="26">
        <v>66</v>
      </c>
      <c r="F66" t="s">
        <v>59</v>
      </c>
      <c r="G66" t="s">
        <v>65</v>
      </c>
      <c r="H66" s="50" t="s">
        <v>116</v>
      </c>
      <c r="I66" t="s">
        <v>99</v>
      </c>
      <c r="J66" s="26">
        <v>5</v>
      </c>
      <c r="K66" s="46">
        <v>43453</v>
      </c>
      <c r="L66" t="s">
        <v>60</v>
      </c>
      <c r="M66" s="40" t="s">
        <v>151</v>
      </c>
      <c r="N66" s="25" t="s">
        <v>117</v>
      </c>
      <c r="O66" t="s">
        <v>24</v>
      </c>
      <c r="P66" s="10" t="s">
        <v>42</v>
      </c>
      <c r="Q66" t="s">
        <v>43</v>
      </c>
      <c r="R66" t="s">
        <v>44</v>
      </c>
    </row>
    <row r="67" spans="2:18" x14ac:dyDescent="0.25">
      <c r="B67" s="33" t="s">
        <v>14</v>
      </c>
      <c r="C67" s="12">
        <v>43478</v>
      </c>
      <c r="D67" s="26">
        <v>9</v>
      </c>
      <c r="E67" s="26">
        <v>62</v>
      </c>
      <c r="F67" t="s">
        <v>17</v>
      </c>
      <c r="G67" t="s">
        <v>39</v>
      </c>
      <c r="H67" s="50" t="s">
        <v>118</v>
      </c>
      <c r="I67" t="s">
        <v>19</v>
      </c>
      <c r="J67" s="26">
        <v>9</v>
      </c>
      <c r="K67" s="46">
        <v>43487</v>
      </c>
      <c r="L67" t="s">
        <v>61</v>
      </c>
      <c r="M67" s="40" t="s">
        <v>139</v>
      </c>
      <c r="N67" s="25" t="s">
        <v>119</v>
      </c>
      <c r="O67" t="s">
        <v>24</v>
      </c>
      <c r="P67" s="10" t="s">
        <v>42</v>
      </c>
      <c r="Q67" t="s">
        <v>43</v>
      </c>
      <c r="R67" t="s">
        <v>87</v>
      </c>
    </row>
    <row r="68" spans="2:18" x14ac:dyDescent="0.25">
      <c r="B68" s="31" t="s">
        <v>25</v>
      </c>
      <c r="C68" s="12">
        <v>43510</v>
      </c>
      <c r="D68" s="26">
        <v>5</v>
      </c>
      <c r="E68" s="26">
        <v>74</v>
      </c>
      <c r="F68" t="s">
        <v>17</v>
      </c>
      <c r="G68" t="s">
        <v>64</v>
      </c>
      <c r="H68" s="50" t="s">
        <v>120</v>
      </c>
      <c r="I68" t="s">
        <v>28</v>
      </c>
      <c r="J68" s="26">
        <v>5</v>
      </c>
      <c r="K68" s="46">
        <v>43515</v>
      </c>
      <c r="L68" t="s">
        <v>61</v>
      </c>
      <c r="M68" s="40" t="s">
        <v>139</v>
      </c>
      <c r="N68" s="25" t="s">
        <v>76</v>
      </c>
      <c r="O68" t="s">
        <v>24</v>
      </c>
      <c r="P68" s="10" t="s">
        <v>25</v>
      </c>
      <c r="Q68" t="s">
        <v>43</v>
      </c>
      <c r="R68" t="s">
        <v>38</v>
      </c>
    </row>
    <row r="69" spans="2:18" x14ac:dyDescent="0.25">
      <c r="B69" s="31" t="s">
        <v>42</v>
      </c>
      <c r="C69" s="12">
        <v>43627</v>
      </c>
      <c r="D69" s="26">
        <v>10</v>
      </c>
      <c r="E69" s="26">
        <v>74</v>
      </c>
      <c r="F69" t="s">
        <v>59</v>
      </c>
      <c r="G69" t="s">
        <v>75</v>
      </c>
      <c r="H69" s="46">
        <v>43627</v>
      </c>
      <c r="I69" t="s">
        <v>28</v>
      </c>
      <c r="J69" s="26">
        <v>8</v>
      </c>
      <c r="K69" s="46">
        <v>43637</v>
      </c>
      <c r="L69" t="s">
        <v>49</v>
      </c>
      <c r="M69" s="40" t="s">
        <v>153</v>
      </c>
      <c r="N69" s="25" t="s">
        <v>121</v>
      </c>
      <c r="O69" t="s">
        <v>24</v>
      </c>
      <c r="P69" s="10" t="s">
        <v>25</v>
      </c>
      <c r="Q69" t="s">
        <v>43</v>
      </c>
      <c r="R69" t="s">
        <v>54</v>
      </c>
    </row>
    <row r="70" spans="2:18" x14ac:dyDescent="0.25">
      <c r="B70" s="31" t="s">
        <v>97</v>
      </c>
      <c r="C70" s="12">
        <v>43637</v>
      </c>
      <c r="D70" s="26">
        <v>5</v>
      </c>
      <c r="E70" s="26">
        <v>79</v>
      </c>
      <c r="F70" t="s">
        <v>17</v>
      </c>
      <c r="G70" t="s">
        <v>18</v>
      </c>
      <c r="H70" s="46">
        <v>43637</v>
      </c>
      <c r="I70" t="s">
        <v>19</v>
      </c>
      <c r="J70" s="26">
        <v>2</v>
      </c>
      <c r="K70" s="46">
        <v>43642</v>
      </c>
      <c r="L70" t="s">
        <v>60</v>
      </c>
      <c r="M70" s="40" t="s">
        <v>145</v>
      </c>
      <c r="N70" s="25" t="s">
        <v>122</v>
      </c>
      <c r="O70" t="s">
        <v>24</v>
      </c>
      <c r="P70" s="10" t="s">
        <v>25</v>
      </c>
      <c r="Q70" t="s">
        <v>106</v>
      </c>
      <c r="R70" t="s">
        <v>51</v>
      </c>
    </row>
    <row r="71" spans="2:18" x14ac:dyDescent="0.25">
      <c r="B71" s="31" t="s">
        <v>123</v>
      </c>
    </row>
    <row r="72" spans="2:18" x14ac:dyDescent="0.25">
      <c r="B72" s="31" t="s">
        <v>47</v>
      </c>
    </row>
    <row r="75" spans="2:18" x14ac:dyDescent="0.25">
      <c r="B75" s="33" t="s">
        <v>15</v>
      </c>
    </row>
    <row r="76" spans="2:18" x14ac:dyDescent="0.25">
      <c r="B76" s="33" t="s">
        <v>8</v>
      </c>
    </row>
    <row r="78" spans="2:18" x14ac:dyDescent="0.25">
      <c r="B78" s="33" t="s">
        <v>9</v>
      </c>
    </row>
    <row r="79" spans="2:18" x14ac:dyDescent="0.25">
      <c r="B79" s="31" t="s">
        <v>30</v>
      </c>
    </row>
    <row r="80" spans="2:18" x14ac:dyDescent="0.25">
      <c r="B80" s="31" t="s">
        <v>124</v>
      </c>
    </row>
    <row r="81" spans="2:2" x14ac:dyDescent="0.25">
      <c r="B81" s="31" t="s">
        <v>125</v>
      </c>
    </row>
    <row r="82" spans="2:2" x14ac:dyDescent="0.25">
      <c r="B82" s="31" t="s">
        <v>126</v>
      </c>
    </row>
    <row r="83" spans="2:2" x14ac:dyDescent="0.25">
      <c r="B83" s="31" t="s">
        <v>21</v>
      </c>
    </row>
    <row r="84" spans="2:2" x14ac:dyDescent="0.25">
      <c r="B84" s="31" t="s">
        <v>127</v>
      </c>
    </row>
    <row r="85" spans="2:2" x14ac:dyDescent="0.25">
      <c r="B85" s="31" t="s">
        <v>128</v>
      </c>
    </row>
    <row r="86" spans="2:2" x14ac:dyDescent="0.25">
      <c r="B86" s="31" t="s">
        <v>129</v>
      </c>
    </row>
    <row r="87" spans="2:2" x14ac:dyDescent="0.25">
      <c r="B87" s="31" t="s">
        <v>130</v>
      </c>
    </row>
    <row r="88" spans="2:2" x14ac:dyDescent="0.25">
      <c r="B88" s="31" t="s">
        <v>131</v>
      </c>
    </row>
    <row r="89" spans="2:2" x14ac:dyDescent="0.25">
      <c r="B89" s="31" t="s">
        <v>40</v>
      </c>
    </row>
    <row r="90" spans="2:2" x14ac:dyDescent="0.25">
      <c r="B90" s="31" t="s">
        <v>69</v>
      </c>
    </row>
    <row r="91" spans="2:2" x14ac:dyDescent="0.25">
      <c r="B91" s="31" t="s">
        <v>72</v>
      </c>
    </row>
    <row r="93" spans="2:2" x14ac:dyDescent="0.25">
      <c r="B93" s="33" t="s">
        <v>132</v>
      </c>
    </row>
    <row r="96" spans="2:2" x14ac:dyDescent="0.25">
      <c r="B96" s="33" t="s">
        <v>7</v>
      </c>
    </row>
    <row r="97" spans="2:2" x14ac:dyDescent="0.25">
      <c r="B97" s="1" t="s">
        <v>28</v>
      </c>
    </row>
    <row r="98" spans="2:2" x14ac:dyDescent="0.25">
      <c r="B98" s="1" t="s">
        <v>19</v>
      </c>
    </row>
    <row r="99" spans="2:2" x14ac:dyDescent="0.25">
      <c r="B99" s="1" t="s">
        <v>71</v>
      </c>
    </row>
    <row r="100" spans="2:2" x14ac:dyDescent="0.25">
      <c r="B100" s="1" t="s">
        <v>99</v>
      </c>
    </row>
    <row r="101" spans="2:2" x14ac:dyDescent="0.25">
      <c r="B101" s="1" t="s">
        <v>85</v>
      </c>
    </row>
    <row r="102" spans="2:2" x14ac:dyDescent="0.25">
      <c r="B102" s="1" t="s">
        <v>67</v>
      </c>
    </row>
    <row r="103" spans="2:2" x14ac:dyDescent="0.25">
      <c r="B103" s="1" t="s">
        <v>133</v>
      </c>
    </row>
    <row r="105" spans="2:2" x14ac:dyDescent="0.25">
      <c r="B105" s="33" t="s">
        <v>15</v>
      </c>
    </row>
    <row r="106" spans="2:2" x14ac:dyDescent="0.25">
      <c r="B106" s="1" t="s">
        <v>43</v>
      </c>
    </row>
    <row r="107" spans="2:2" x14ac:dyDescent="0.25">
      <c r="B107" s="1" t="s">
        <v>106</v>
      </c>
    </row>
    <row r="108" spans="2:2" x14ac:dyDescent="0.25">
      <c r="B108" s="1" t="s">
        <v>134</v>
      </c>
    </row>
    <row r="109" spans="2:2" x14ac:dyDescent="0.25">
      <c r="B109" s="1" t="s">
        <v>33</v>
      </c>
    </row>
    <row r="110" spans="2:2" x14ac:dyDescent="0.25">
      <c r="B110" s="1" t="s">
        <v>37</v>
      </c>
    </row>
    <row r="111" spans="2:2" x14ac:dyDescent="0.25">
      <c r="B111" s="1" t="s">
        <v>26</v>
      </c>
    </row>
    <row r="112" spans="2:2" x14ac:dyDescent="0.25">
      <c r="B112" s="1" t="s">
        <v>81</v>
      </c>
    </row>
    <row r="113" spans="2:2" x14ac:dyDescent="0.25">
      <c r="B113" s="1" t="s">
        <v>135</v>
      </c>
    </row>
    <row r="114" spans="2:2" x14ac:dyDescent="0.25">
      <c r="B114" s="1" t="s">
        <v>136</v>
      </c>
    </row>
    <row r="115" spans="2:2" x14ac:dyDescent="0.25">
      <c r="B115" s="1" t="s">
        <v>68</v>
      </c>
    </row>
    <row r="116" spans="2:2" x14ac:dyDescent="0.25">
      <c r="B116" s="1" t="s">
        <v>53</v>
      </c>
    </row>
    <row r="117" spans="2:2" x14ac:dyDescent="0.25">
      <c r="B117" s="1" t="s">
        <v>63</v>
      </c>
    </row>
    <row r="119" spans="2:2" x14ac:dyDescent="0.25">
      <c r="B119" s="1" t="s">
        <v>45</v>
      </c>
    </row>
    <row r="120" spans="2:2" x14ac:dyDescent="0.25">
      <c r="B120" s="1" t="s">
        <v>29</v>
      </c>
    </row>
    <row r="121" spans="2:2" x14ac:dyDescent="0.25">
      <c r="B121" s="1" t="s">
        <v>20</v>
      </c>
    </row>
    <row r="122" spans="2:2" x14ac:dyDescent="0.25">
      <c r="B122" s="1" t="s">
        <v>82</v>
      </c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</sheetData>
  <dataValidations count="9">
    <dataValidation type="list" allowBlank="1" showInputMessage="1" showErrorMessage="1" sqref="Q2:Q287">
      <formula1>$B$106:$B$117</formula1>
    </dataValidation>
    <dataValidation type="list" allowBlank="1" showInputMessage="1" showErrorMessage="1" sqref="P2:P113">
      <formula1>$B$68:$B$72</formula1>
    </dataValidation>
    <dataValidation type="list" allowBlank="1" showInputMessage="1" showErrorMessage="1" sqref="O2:O112">
      <formula1>$B$63:$B$64</formula1>
    </dataValidation>
    <dataValidation type="list" allowBlank="1" showInputMessage="1" showErrorMessage="1" sqref="L2:L113">
      <formula1>$B$53:$B$59</formula1>
    </dataValidation>
    <dataValidation type="list" allowBlank="1" showInputMessage="1" showErrorMessage="1" sqref="F2:F113">
      <formula1>$B$32:$B$33</formula1>
    </dataValidation>
    <dataValidation type="list" allowBlank="1" showInputMessage="1" showErrorMessage="1" sqref="G2:G113">
      <formula1>$B$18:$B$28</formula1>
    </dataValidation>
    <dataValidation type="list" allowBlank="1" showInputMessage="1" showErrorMessage="1" sqref="I32 I2:I23 I35:I119">
      <formula1>$B$97:$B$103</formula1>
    </dataValidation>
    <dataValidation type="list" allowBlank="1" showInputMessage="1" showErrorMessage="1" sqref="I24:I31 I33:I34">
      <formula1>$B$97:$B$102</formula1>
    </dataValidation>
    <dataValidation type="list" allowBlank="1" showInputMessage="1" showErrorMessage="1" sqref="R2:R113">
      <formula1>$B$36:$B$45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L40" sqref="L40"/>
    </sheetView>
  </sheetViews>
  <sheetFormatPr defaultRowHeight="15" x14ac:dyDescent="0.25"/>
  <cols>
    <col min="2" max="2" width="17.5703125" bestFit="1" customWidth="1"/>
    <col min="3" max="3" width="10.42578125" bestFit="1" customWidth="1"/>
  </cols>
  <sheetData>
    <row r="1" spans="1:11" x14ac:dyDescent="0.25">
      <c r="A1" s="51" t="s">
        <v>162</v>
      </c>
      <c r="B1" s="51" t="s">
        <v>163</v>
      </c>
      <c r="C1" s="51" t="s">
        <v>8</v>
      </c>
      <c r="D1" s="53" t="s">
        <v>164</v>
      </c>
      <c r="E1" s="53" t="s">
        <v>165</v>
      </c>
      <c r="F1" s="53" t="s">
        <v>166</v>
      </c>
      <c r="G1" s="53" t="s">
        <v>167</v>
      </c>
      <c r="H1" s="53" t="s">
        <v>168</v>
      </c>
      <c r="J1" s="55" t="s">
        <v>166</v>
      </c>
      <c r="K1" s="56">
        <f>AVERAGE(D2:D25)</f>
        <v>23.178508689378258</v>
      </c>
    </row>
    <row r="2" spans="1:11" x14ac:dyDescent="0.25">
      <c r="A2" s="52">
        <v>42736</v>
      </c>
      <c r="B2">
        <v>5</v>
      </c>
      <c r="C2">
        <v>200</v>
      </c>
      <c r="D2">
        <f>B2/C2*1000</f>
        <v>25</v>
      </c>
      <c r="E2">
        <v>5</v>
      </c>
      <c r="F2">
        <v>23.18</v>
      </c>
      <c r="G2">
        <v>37.01</v>
      </c>
      <c r="H2">
        <v>9.34</v>
      </c>
      <c r="J2" s="56" t="s">
        <v>169</v>
      </c>
      <c r="K2" s="56">
        <f>STDEVA(D2:D25)</f>
        <v>4.6116269539015278</v>
      </c>
    </row>
    <row r="3" spans="1:11" x14ac:dyDescent="0.25">
      <c r="A3" s="52">
        <v>42767</v>
      </c>
      <c r="B3">
        <v>6</v>
      </c>
      <c r="C3">
        <v>220</v>
      </c>
      <c r="D3">
        <f t="shared" ref="D3:D37" si="0">B3/C3*1000</f>
        <v>27.27272727272727</v>
      </c>
      <c r="E3">
        <v>5</v>
      </c>
      <c r="F3">
        <v>23.18</v>
      </c>
      <c r="G3">
        <v>37.01</v>
      </c>
      <c r="H3">
        <v>9.34</v>
      </c>
      <c r="J3" s="56" t="s">
        <v>167</v>
      </c>
      <c r="K3" s="56">
        <f>K1+(3*K2)</f>
        <v>37.013389551082838</v>
      </c>
    </row>
    <row r="4" spans="1:11" x14ac:dyDescent="0.25">
      <c r="A4" s="52">
        <v>42795</v>
      </c>
      <c r="B4">
        <v>4</v>
      </c>
      <c r="C4">
        <v>250</v>
      </c>
      <c r="D4">
        <f t="shared" si="0"/>
        <v>16</v>
      </c>
      <c r="E4">
        <v>5</v>
      </c>
      <c r="F4">
        <v>23.18</v>
      </c>
      <c r="G4">
        <v>37.01</v>
      </c>
      <c r="H4">
        <v>9.34</v>
      </c>
      <c r="J4" s="56" t="s">
        <v>168</v>
      </c>
      <c r="K4" s="56">
        <f>K1-(3*K2)</f>
        <v>9.3436278276736751</v>
      </c>
    </row>
    <row r="5" spans="1:11" x14ac:dyDescent="0.25">
      <c r="A5" s="52">
        <v>42826</v>
      </c>
      <c r="B5">
        <v>7</v>
      </c>
      <c r="C5">
        <v>276</v>
      </c>
      <c r="D5">
        <f t="shared" si="0"/>
        <v>25.362318840579711</v>
      </c>
      <c r="E5">
        <v>5</v>
      </c>
      <c r="F5">
        <v>23.18</v>
      </c>
      <c r="G5">
        <v>37.01</v>
      </c>
      <c r="H5">
        <v>9.34</v>
      </c>
    </row>
    <row r="6" spans="1:11" x14ac:dyDescent="0.25">
      <c r="A6" s="52">
        <v>42856</v>
      </c>
      <c r="B6">
        <v>5</v>
      </c>
      <c r="C6">
        <v>210</v>
      </c>
      <c r="D6">
        <f t="shared" si="0"/>
        <v>23.809523809523807</v>
      </c>
      <c r="E6">
        <v>5</v>
      </c>
      <c r="F6">
        <v>23.18</v>
      </c>
      <c r="G6">
        <v>37.01</v>
      </c>
      <c r="H6">
        <v>9.34</v>
      </c>
    </row>
    <row r="7" spans="1:11" x14ac:dyDescent="0.25">
      <c r="A7" s="52">
        <v>42887</v>
      </c>
      <c r="B7">
        <v>6</v>
      </c>
      <c r="C7">
        <v>200</v>
      </c>
      <c r="D7">
        <f t="shared" si="0"/>
        <v>30</v>
      </c>
      <c r="E7">
        <v>5</v>
      </c>
      <c r="F7">
        <v>23.18</v>
      </c>
      <c r="G7">
        <v>37.01</v>
      </c>
      <c r="H7">
        <v>9.34</v>
      </c>
    </row>
    <row r="8" spans="1:11" x14ac:dyDescent="0.25">
      <c r="A8" s="52">
        <v>42917</v>
      </c>
      <c r="B8">
        <v>4</v>
      </c>
      <c r="C8">
        <v>220</v>
      </c>
      <c r="D8">
        <f t="shared" si="0"/>
        <v>18.18181818181818</v>
      </c>
      <c r="E8">
        <v>5</v>
      </c>
      <c r="F8">
        <v>23.18</v>
      </c>
      <c r="G8">
        <v>37.01</v>
      </c>
      <c r="H8">
        <v>9.34</v>
      </c>
    </row>
    <row r="9" spans="1:11" x14ac:dyDescent="0.25">
      <c r="A9" s="52">
        <v>42948</v>
      </c>
      <c r="B9">
        <v>5</v>
      </c>
      <c r="C9">
        <v>250</v>
      </c>
      <c r="D9">
        <f t="shared" si="0"/>
        <v>20</v>
      </c>
      <c r="E9">
        <v>5</v>
      </c>
      <c r="F9">
        <v>23.18</v>
      </c>
      <c r="G9">
        <v>37.01</v>
      </c>
      <c r="H9">
        <v>9.34</v>
      </c>
    </row>
    <row r="10" spans="1:11" x14ac:dyDescent="0.25">
      <c r="A10" s="52">
        <v>42979</v>
      </c>
      <c r="B10">
        <v>6</v>
      </c>
      <c r="C10">
        <v>276</v>
      </c>
      <c r="D10">
        <f t="shared" si="0"/>
        <v>21.739130434782609</v>
      </c>
      <c r="E10">
        <v>5</v>
      </c>
      <c r="F10">
        <v>23.18</v>
      </c>
      <c r="G10">
        <v>37.01</v>
      </c>
      <c r="H10">
        <v>9.34</v>
      </c>
    </row>
    <row r="11" spans="1:11" x14ac:dyDescent="0.25">
      <c r="A11" s="52">
        <v>43009</v>
      </c>
      <c r="B11">
        <v>5</v>
      </c>
      <c r="C11">
        <v>210</v>
      </c>
      <c r="D11">
        <f t="shared" si="0"/>
        <v>23.809523809523807</v>
      </c>
      <c r="E11">
        <v>5</v>
      </c>
      <c r="F11">
        <v>23.18</v>
      </c>
      <c r="G11">
        <v>37.01</v>
      </c>
      <c r="H11">
        <v>9.34</v>
      </c>
    </row>
    <row r="12" spans="1:11" x14ac:dyDescent="0.25">
      <c r="A12" s="52">
        <v>43040</v>
      </c>
      <c r="B12">
        <v>5</v>
      </c>
      <c r="C12">
        <v>200</v>
      </c>
      <c r="D12">
        <f t="shared" si="0"/>
        <v>25</v>
      </c>
      <c r="E12">
        <v>5</v>
      </c>
      <c r="F12">
        <v>23.18</v>
      </c>
      <c r="G12">
        <v>37.01</v>
      </c>
      <c r="H12">
        <v>9.34</v>
      </c>
    </row>
    <row r="13" spans="1:11" x14ac:dyDescent="0.25">
      <c r="A13" s="52">
        <v>43070</v>
      </c>
      <c r="B13">
        <v>5</v>
      </c>
      <c r="C13">
        <v>220</v>
      </c>
      <c r="D13">
        <f t="shared" si="0"/>
        <v>22.727272727272727</v>
      </c>
      <c r="E13">
        <v>5</v>
      </c>
      <c r="F13">
        <v>23.18</v>
      </c>
      <c r="G13">
        <v>37.01</v>
      </c>
      <c r="H13">
        <v>9.34</v>
      </c>
    </row>
    <row r="14" spans="1:11" x14ac:dyDescent="0.25">
      <c r="A14" s="52">
        <v>43101</v>
      </c>
      <c r="B14">
        <v>4</v>
      </c>
      <c r="C14">
        <v>250</v>
      </c>
      <c r="D14">
        <f t="shared" si="0"/>
        <v>16</v>
      </c>
      <c r="E14">
        <v>5</v>
      </c>
      <c r="F14">
        <v>23.18</v>
      </c>
      <c r="G14">
        <v>37.01</v>
      </c>
      <c r="H14">
        <v>9.34</v>
      </c>
    </row>
    <row r="15" spans="1:11" x14ac:dyDescent="0.25">
      <c r="A15" s="52">
        <v>43132</v>
      </c>
      <c r="B15">
        <v>6</v>
      </c>
      <c r="C15">
        <v>276</v>
      </c>
      <c r="D15">
        <f t="shared" si="0"/>
        <v>21.739130434782609</v>
      </c>
      <c r="E15">
        <v>5</v>
      </c>
      <c r="F15">
        <v>23.18</v>
      </c>
      <c r="G15">
        <v>37.01</v>
      </c>
      <c r="H15">
        <v>9.34</v>
      </c>
    </row>
    <row r="16" spans="1:11" x14ac:dyDescent="0.25">
      <c r="A16" s="52">
        <v>43160</v>
      </c>
      <c r="B16">
        <v>5</v>
      </c>
      <c r="C16">
        <v>210</v>
      </c>
      <c r="D16">
        <f t="shared" si="0"/>
        <v>23.809523809523807</v>
      </c>
      <c r="E16">
        <v>5</v>
      </c>
      <c r="F16">
        <v>23.18</v>
      </c>
      <c r="G16">
        <v>37.01</v>
      </c>
      <c r="H16">
        <v>9.34</v>
      </c>
    </row>
    <row r="17" spans="1:9" x14ac:dyDescent="0.25">
      <c r="A17" s="52">
        <v>43191</v>
      </c>
      <c r="B17">
        <v>6</v>
      </c>
      <c r="C17">
        <v>200</v>
      </c>
      <c r="D17">
        <f t="shared" si="0"/>
        <v>30</v>
      </c>
      <c r="E17">
        <v>5</v>
      </c>
      <c r="F17">
        <v>23.18</v>
      </c>
      <c r="G17">
        <v>37.01</v>
      </c>
      <c r="H17">
        <v>9.34</v>
      </c>
    </row>
    <row r="18" spans="1:9" x14ac:dyDescent="0.25">
      <c r="A18" s="52">
        <v>43221</v>
      </c>
      <c r="B18">
        <v>4</v>
      </c>
      <c r="C18">
        <v>220</v>
      </c>
      <c r="D18">
        <f t="shared" si="0"/>
        <v>18.18181818181818</v>
      </c>
      <c r="E18">
        <v>5</v>
      </c>
      <c r="F18">
        <v>23.18</v>
      </c>
      <c r="G18">
        <v>37.01</v>
      </c>
      <c r="H18">
        <v>9.34</v>
      </c>
    </row>
    <row r="19" spans="1:9" x14ac:dyDescent="0.25">
      <c r="A19" s="52">
        <v>43252</v>
      </c>
      <c r="B19">
        <v>5</v>
      </c>
      <c r="C19">
        <v>250</v>
      </c>
      <c r="D19">
        <f t="shared" si="0"/>
        <v>20</v>
      </c>
      <c r="E19">
        <v>5</v>
      </c>
      <c r="F19">
        <v>23.18</v>
      </c>
      <c r="G19">
        <v>37.01</v>
      </c>
      <c r="H19">
        <v>9.34</v>
      </c>
    </row>
    <row r="20" spans="1:9" x14ac:dyDescent="0.25">
      <c r="A20" s="52">
        <v>43282</v>
      </c>
      <c r="B20">
        <v>6</v>
      </c>
      <c r="C20">
        <v>276</v>
      </c>
      <c r="D20">
        <f t="shared" si="0"/>
        <v>21.739130434782609</v>
      </c>
      <c r="E20">
        <v>5</v>
      </c>
      <c r="F20">
        <v>23.18</v>
      </c>
      <c r="G20">
        <v>37.01</v>
      </c>
      <c r="H20">
        <v>9.34</v>
      </c>
    </row>
    <row r="21" spans="1:9" x14ac:dyDescent="0.25">
      <c r="A21" s="52">
        <v>43313</v>
      </c>
      <c r="B21">
        <v>5</v>
      </c>
      <c r="C21">
        <v>210</v>
      </c>
      <c r="D21">
        <f t="shared" si="0"/>
        <v>23.809523809523807</v>
      </c>
      <c r="E21">
        <v>5</v>
      </c>
      <c r="F21">
        <v>23.18</v>
      </c>
      <c r="G21">
        <v>37.01</v>
      </c>
      <c r="H21">
        <v>9.34</v>
      </c>
    </row>
    <row r="22" spans="1:9" x14ac:dyDescent="0.25">
      <c r="A22" s="52">
        <v>43344</v>
      </c>
      <c r="B22">
        <v>4</v>
      </c>
      <c r="C22">
        <v>200</v>
      </c>
      <c r="D22">
        <f t="shared" si="0"/>
        <v>20</v>
      </c>
      <c r="E22">
        <v>5</v>
      </c>
      <c r="F22">
        <v>23.18</v>
      </c>
      <c r="G22">
        <v>37.01</v>
      </c>
      <c r="H22">
        <v>9.34</v>
      </c>
    </row>
    <row r="23" spans="1:9" x14ac:dyDescent="0.25">
      <c r="A23" s="52">
        <v>43374</v>
      </c>
      <c r="B23">
        <v>8</v>
      </c>
      <c r="C23">
        <v>220</v>
      </c>
      <c r="D23">
        <f t="shared" si="0"/>
        <v>36.36363636363636</v>
      </c>
      <c r="E23">
        <v>5</v>
      </c>
      <c r="F23">
        <v>23.18</v>
      </c>
      <c r="G23">
        <v>37.01</v>
      </c>
      <c r="H23">
        <v>9.34</v>
      </c>
    </row>
    <row r="24" spans="1:9" x14ac:dyDescent="0.25">
      <c r="A24" s="60">
        <v>43405</v>
      </c>
      <c r="B24" s="22">
        <v>6</v>
      </c>
      <c r="C24" s="22">
        <v>250</v>
      </c>
      <c r="D24" s="22">
        <f t="shared" si="0"/>
        <v>24</v>
      </c>
      <c r="E24" s="22">
        <v>5</v>
      </c>
      <c r="F24" s="22">
        <v>23.18</v>
      </c>
      <c r="G24" s="22">
        <v>37.01</v>
      </c>
      <c r="H24" s="22">
        <v>9.34</v>
      </c>
      <c r="I24" s="22"/>
    </row>
    <row r="25" spans="1:9" x14ac:dyDescent="0.25">
      <c r="A25" s="60">
        <v>43435</v>
      </c>
      <c r="B25" s="22">
        <v>6</v>
      </c>
      <c r="C25" s="22">
        <v>276</v>
      </c>
      <c r="D25" s="22">
        <f t="shared" si="0"/>
        <v>21.739130434782609</v>
      </c>
      <c r="E25" s="22">
        <v>5</v>
      </c>
      <c r="F25" s="22">
        <v>23.18</v>
      </c>
      <c r="G25" s="22">
        <v>37.01</v>
      </c>
      <c r="H25" s="22">
        <v>9.34</v>
      </c>
      <c r="I25" s="22"/>
    </row>
    <row r="26" spans="1:9" x14ac:dyDescent="0.25">
      <c r="A26" s="60">
        <v>43466</v>
      </c>
      <c r="B26" s="61">
        <v>4</v>
      </c>
      <c r="C26" s="61">
        <v>250</v>
      </c>
      <c r="D26" s="61">
        <f t="shared" si="0"/>
        <v>16</v>
      </c>
      <c r="E26" s="22">
        <v>5</v>
      </c>
      <c r="F26" s="22">
        <v>23.18</v>
      </c>
      <c r="G26" s="22">
        <v>37.01</v>
      </c>
      <c r="H26" s="22">
        <v>9.34</v>
      </c>
      <c r="I26" s="22"/>
    </row>
    <row r="27" spans="1:9" x14ac:dyDescent="0.25">
      <c r="A27" s="60">
        <v>43497</v>
      </c>
      <c r="B27" s="61">
        <v>3</v>
      </c>
      <c r="C27" s="61">
        <v>276</v>
      </c>
      <c r="D27" s="61">
        <f t="shared" si="0"/>
        <v>10.869565217391305</v>
      </c>
      <c r="E27" s="22">
        <v>5</v>
      </c>
      <c r="F27" s="22">
        <v>23.18</v>
      </c>
      <c r="G27" s="22">
        <v>37.01</v>
      </c>
      <c r="H27" s="22">
        <v>9.34</v>
      </c>
      <c r="I27" s="22"/>
    </row>
    <row r="28" spans="1:9" x14ac:dyDescent="0.25">
      <c r="A28" s="60">
        <v>43525</v>
      </c>
      <c r="B28" s="61">
        <v>1</v>
      </c>
      <c r="C28" s="61">
        <v>210</v>
      </c>
      <c r="D28" s="61">
        <f t="shared" si="0"/>
        <v>4.7619047619047628</v>
      </c>
      <c r="E28" s="22">
        <v>5</v>
      </c>
      <c r="F28" s="22">
        <v>23.18</v>
      </c>
      <c r="G28" s="22">
        <v>37.01</v>
      </c>
      <c r="H28" s="22">
        <v>9.34</v>
      </c>
      <c r="I28" s="22"/>
    </row>
    <row r="29" spans="1:9" x14ac:dyDescent="0.25">
      <c r="A29" s="60">
        <v>43556</v>
      </c>
      <c r="B29" s="61">
        <v>1</v>
      </c>
      <c r="C29" s="61">
        <v>200</v>
      </c>
      <c r="D29" s="61">
        <f t="shared" si="0"/>
        <v>5</v>
      </c>
      <c r="E29" s="22">
        <v>5</v>
      </c>
      <c r="F29" s="22">
        <v>23.18</v>
      </c>
      <c r="G29" s="22">
        <v>37.01</v>
      </c>
      <c r="H29" s="22">
        <v>9.34</v>
      </c>
      <c r="I29" s="22"/>
    </row>
    <row r="30" spans="1:9" x14ac:dyDescent="0.25">
      <c r="A30" s="52">
        <v>43586</v>
      </c>
      <c r="B30" s="57">
        <v>2</v>
      </c>
      <c r="C30" s="57">
        <v>220</v>
      </c>
      <c r="D30" s="57">
        <f t="shared" si="0"/>
        <v>9.0909090909090899</v>
      </c>
      <c r="E30">
        <v>5</v>
      </c>
      <c r="F30">
        <v>23.18</v>
      </c>
      <c r="G30">
        <v>37.01</v>
      </c>
      <c r="H30">
        <v>9.34</v>
      </c>
    </row>
    <row r="31" spans="1:9" x14ac:dyDescent="0.25">
      <c r="A31" s="52">
        <v>43617</v>
      </c>
      <c r="B31" s="57">
        <v>3</v>
      </c>
      <c r="C31" s="57">
        <v>250</v>
      </c>
      <c r="D31" s="57">
        <f t="shared" si="0"/>
        <v>12</v>
      </c>
      <c r="E31">
        <v>5</v>
      </c>
      <c r="F31">
        <v>23.18</v>
      </c>
      <c r="G31">
        <v>37.01</v>
      </c>
      <c r="H31">
        <v>9.34</v>
      </c>
    </row>
    <row r="32" spans="1:9" x14ac:dyDescent="0.25">
      <c r="A32" s="52">
        <v>43647</v>
      </c>
      <c r="B32" s="57">
        <v>4</v>
      </c>
      <c r="C32" s="57">
        <v>276</v>
      </c>
      <c r="D32" s="57">
        <f t="shared" si="0"/>
        <v>14.492753623188406</v>
      </c>
      <c r="E32">
        <v>5</v>
      </c>
      <c r="F32">
        <v>23.18</v>
      </c>
      <c r="G32">
        <v>37.01</v>
      </c>
      <c r="H32">
        <v>9.34</v>
      </c>
    </row>
    <row r="33" spans="1:8" x14ac:dyDescent="0.25">
      <c r="A33" s="52">
        <v>43678</v>
      </c>
      <c r="B33" s="57">
        <v>3</v>
      </c>
      <c r="C33" s="57">
        <v>210</v>
      </c>
      <c r="D33" s="57">
        <f t="shared" si="0"/>
        <v>14.285714285714285</v>
      </c>
      <c r="E33">
        <v>5</v>
      </c>
      <c r="F33">
        <v>23.18</v>
      </c>
      <c r="G33">
        <v>37.01</v>
      </c>
      <c r="H33">
        <v>9.34</v>
      </c>
    </row>
    <row r="34" spans="1:8" x14ac:dyDescent="0.25">
      <c r="A34" s="52">
        <v>43709</v>
      </c>
      <c r="B34" s="57">
        <v>2</v>
      </c>
      <c r="C34" s="57">
        <v>200</v>
      </c>
      <c r="D34" s="57">
        <f t="shared" si="0"/>
        <v>10</v>
      </c>
      <c r="E34">
        <v>5</v>
      </c>
      <c r="F34">
        <v>23.18</v>
      </c>
      <c r="G34">
        <v>37.01</v>
      </c>
      <c r="H34">
        <v>9.34</v>
      </c>
    </row>
    <row r="35" spans="1:8" x14ac:dyDescent="0.25">
      <c r="A35" s="52">
        <v>43739</v>
      </c>
      <c r="B35" s="57">
        <v>3</v>
      </c>
      <c r="C35" s="57">
        <v>220</v>
      </c>
      <c r="D35" s="57">
        <f t="shared" si="0"/>
        <v>13.636363636363635</v>
      </c>
      <c r="E35">
        <v>5</v>
      </c>
      <c r="F35">
        <v>23.18</v>
      </c>
      <c r="G35">
        <v>37.01</v>
      </c>
      <c r="H35">
        <v>9.34</v>
      </c>
    </row>
    <row r="36" spans="1:8" x14ac:dyDescent="0.25">
      <c r="A36" s="52">
        <v>43770</v>
      </c>
      <c r="B36" s="57">
        <v>2</v>
      </c>
      <c r="C36" s="57">
        <v>250</v>
      </c>
      <c r="D36" s="57">
        <f t="shared" si="0"/>
        <v>8</v>
      </c>
      <c r="E36">
        <v>5</v>
      </c>
      <c r="F36">
        <v>23.18</v>
      </c>
      <c r="G36">
        <v>37.01</v>
      </c>
      <c r="H36">
        <v>9.34</v>
      </c>
    </row>
    <row r="37" spans="1:8" x14ac:dyDescent="0.25">
      <c r="A37" s="52">
        <v>43800</v>
      </c>
      <c r="B37" s="57">
        <v>1</v>
      </c>
      <c r="C37" s="57">
        <v>276</v>
      </c>
      <c r="D37" s="57">
        <f t="shared" si="0"/>
        <v>3.6231884057971016</v>
      </c>
      <c r="E37">
        <v>5</v>
      </c>
      <c r="F37">
        <v>23.18</v>
      </c>
      <c r="G37">
        <v>37.01</v>
      </c>
      <c r="H37">
        <v>9.34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CAUTI Data</vt:lpstr>
      <vt:lpstr>CAUTI Details</vt:lpstr>
      <vt:lpstr>CAUTI Data Updated</vt:lpstr>
    </vt:vector>
  </TitlesOfParts>
  <Company>Duke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Staci Reynolds</dc:creator>
  <cp:lastModifiedBy>Staci Reynolds</cp:lastModifiedBy>
  <dcterms:created xsi:type="dcterms:W3CDTF">2019-10-10T16:42:10Z</dcterms:created>
  <dcterms:modified xsi:type="dcterms:W3CDTF">2020-06-11T19:08:47Z</dcterms:modified>
</cp:coreProperties>
</file>