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squevolt-my.sharepoint.com/personal/ecalandrini_basquevolt_com/Documents/Documents/Lavoro/Software/NewareDB/testlab-db/"/>
    </mc:Choice>
  </mc:AlternateContent>
  <xr:revisionPtr revIDLastSave="418" documentId="8_{F5CC27F1-63FB-4B55-A392-FA796873BBA6}" xr6:coauthVersionLast="47" xr6:coauthVersionMax="47" xr10:uidLastSave="{FB434443-B0FD-4E26-BF07-316D3013C5C7}"/>
  <bookViews>
    <workbookView xWindow="-120" yWindow="-120" windowWidth="29040" windowHeight="17520" activeTab="1" xr2:uid="{F9E3BB05-05FB-4358-BC5E-97EF2B4FB95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2" i="1"/>
  <c r="J3" i="1"/>
  <c r="V21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2" i="1"/>
  <c r="K3" i="1"/>
  <c r="M3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2" i="1"/>
  <c r="J4" i="1"/>
  <c r="M4" i="1" s="1"/>
  <c r="J5" i="1"/>
  <c r="M5" i="1" s="1"/>
  <c r="J6" i="1"/>
  <c r="J7" i="1"/>
  <c r="J8" i="1"/>
  <c r="J9" i="1"/>
  <c r="J10" i="1"/>
  <c r="J11" i="1"/>
  <c r="J12" i="1"/>
  <c r="M12" i="1" s="1"/>
  <c r="J13" i="1"/>
  <c r="J14" i="1"/>
  <c r="M14" i="1" s="1"/>
  <c r="J15" i="1"/>
  <c r="M15" i="1" s="1"/>
  <c r="J16" i="1"/>
  <c r="M16" i="1" s="1"/>
  <c r="J17" i="1"/>
  <c r="M17" i="1" s="1"/>
  <c r="J18" i="1"/>
  <c r="J19" i="1"/>
  <c r="J20" i="1"/>
  <c r="J21" i="1"/>
  <c r="J22" i="1"/>
  <c r="J23" i="1"/>
  <c r="J24" i="1"/>
  <c r="M24" i="1" s="1"/>
  <c r="J25" i="1"/>
  <c r="J26" i="1"/>
  <c r="M26" i="1" s="1"/>
  <c r="J27" i="1"/>
  <c r="M27" i="1" s="1"/>
  <c r="J28" i="1"/>
  <c r="M28" i="1" s="1"/>
  <c r="J29" i="1"/>
  <c r="M29" i="1" s="1"/>
  <c r="J30" i="1"/>
  <c r="J31" i="1"/>
  <c r="J32" i="1"/>
  <c r="J33" i="1"/>
  <c r="J34" i="1"/>
  <c r="J35" i="1"/>
  <c r="J36" i="1"/>
  <c r="M36" i="1" s="1"/>
  <c r="J37" i="1"/>
  <c r="J38" i="1"/>
  <c r="M38" i="1" s="1"/>
  <c r="J39" i="1"/>
  <c r="M39" i="1" s="1"/>
  <c r="J40" i="1"/>
  <c r="M40" i="1" s="1"/>
  <c r="J41" i="1"/>
  <c r="M41" i="1" s="1"/>
  <c r="J42" i="1"/>
  <c r="J43" i="1"/>
  <c r="J44" i="1"/>
  <c r="J45" i="1"/>
  <c r="J46" i="1"/>
  <c r="J47" i="1"/>
  <c r="J48" i="1"/>
  <c r="M48" i="1" s="1"/>
  <c r="J49" i="1"/>
  <c r="J50" i="1"/>
  <c r="M50" i="1" s="1"/>
  <c r="J51" i="1"/>
  <c r="M51" i="1" s="1"/>
  <c r="J52" i="1"/>
  <c r="M52" i="1" s="1"/>
  <c r="J53" i="1"/>
  <c r="M53" i="1" s="1"/>
  <c r="J54" i="1"/>
  <c r="J55" i="1"/>
  <c r="J56" i="1"/>
  <c r="J57" i="1"/>
  <c r="J58" i="1"/>
  <c r="J59" i="1"/>
  <c r="J60" i="1"/>
  <c r="M60" i="1" s="1"/>
  <c r="J61" i="1"/>
  <c r="J62" i="1"/>
  <c r="M62" i="1" s="1"/>
  <c r="J63" i="1"/>
  <c r="M63" i="1" s="1"/>
  <c r="J64" i="1"/>
  <c r="M64" i="1" s="1"/>
  <c r="J65" i="1"/>
  <c r="M65" i="1" s="1"/>
  <c r="J66" i="1"/>
  <c r="J67" i="1"/>
  <c r="J68" i="1"/>
  <c r="J69" i="1"/>
  <c r="J70" i="1"/>
  <c r="J71" i="1"/>
  <c r="J72" i="1"/>
  <c r="M72" i="1" s="1"/>
  <c r="J73" i="1"/>
  <c r="J74" i="1"/>
  <c r="J75" i="1"/>
  <c r="M75" i="1" s="1"/>
  <c r="J76" i="1"/>
  <c r="M76" i="1" s="1"/>
  <c r="J77" i="1"/>
  <c r="M77" i="1" s="1"/>
  <c r="J78" i="1"/>
  <c r="J79" i="1"/>
  <c r="J80" i="1"/>
  <c r="J81" i="1"/>
  <c r="J82" i="1"/>
  <c r="J83" i="1"/>
  <c r="J84" i="1"/>
  <c r="M84" i="1" s="1"/>
  <c r="J85" i="1"/>
  <c r="J86" i="1"/>
  <c r="M86" i="1" s="1"/>
  <c r="J87" i="1"/>
  <c r="J88" i="1"/>
  <c r="M88" i="1" s="1"/>
  <c r="J89" i="1"/>
  <c r="M89" i="1" s="1"/>
  <c r="J90" i="1"/>
  <c r="J91" i="1"/>
  <c r="J92" i="1"/>
  <c r="J93" i="1"/>
  <c r="J94" i="1"/>
  <c r="J95" i="1"/>
  <c r="J96" i="1"/>
  <c r="M96" i="1" s="1"/>
  <c r="J97" i="1"/>
  <c r="J98" i="1"/>
  <c r="M98" i="1" s="1"/>
  <c r="J99" i="1"/>
  <c r="M99" i="1" s="1"/>
  <c r="J100" i="1"/>
  <c r="M100" i="1" s="1"/>
  <c r="J101" i="1"/>
  <c r="M101" i="1" s="1"/>
  <c r="J102" i="1"/>
  <c r="J103" i="1"/>
  <c r="J104" i="1"/>
  <c r="J105" i="1"/>
  <c r="J106" i="1"/>
  <c r="J107" i="1"/>
  <c r="J108" i="1"/>
  <c r="M108" i="1" s="1"/>
  <c r="J109" i="1"/>
  <c r="J110" i="1"/>
  <c r="M110" i="1" s="1"/>
  <c r="J111" i="1"/>
  <c r="M111" i="1" s="1"/>
  <c r="J112" i="1"/>
  <c r="M112" i="1" s="1"/>
  <c r="J113" i="1"/>
  <c r="M113" i="1" s="1"/>
  <c r="J114" i="1"/>
  <c r="J115" i="1"/>
  <c r="J116" i="1"/>
  <c r="J117" i="1"/>
  <c r="J118" i="1"/>
  <c r="J119" i="1"/>
  <c r="J120" i="1"/>
  <c r="M120" i="1" s="1"/>
  <c r="J121" i="1"/>
  <c r="J122" i="1"/>
  <c r="M122" i="1" s="1"/>
  <c r="J123" i="1"/>
  <c r="M123" i="1" s="1"/>
  <c r="J124" i="1"/>
  <c r="M124" i="1" s="1"/>
  <c r="J125" i="1"/>
  <c r="M125" i="1" s="1"/>
  <c r="J126" i="1"/>
  <c r="J127" i="1"/>
  <c r="J128" i="1"/>
  <c r="J129" i="1"/>
  <c r="J130" i="1"/>
  <c r="J131" i="1"/>
  <c r="J132" i="1"/>
  <c r="M132" i="1" s="1"/>
  <c r="J133" i="1"/>
  <c r="J134" i="1"/>
  <c r="M134" i="1" s="1"/>
  <c r="J135" i="1"/>
  <c r="M135" i="1" s="1"/>
  <c r="J136" i="1"/>
  <c r="M136" i="1" s="1"/>
  <c r="J137" i="1"/>
  <c r="M137" i="1" s="1"/>
  <c r="J138" i="1"/>
  <c r="J139" i="1"/>
  <c r="J140" i="1"/>
  <c r="J141" i="1"/>
  <c r="J142" i="1"/>
  <c r="J143" i="1"/>
  <c r="J144" i="1"/>
  <c r="M144" i="1" s="1"/>
  <c r="J145" i="1"/>
  <c r="J146" i="1"/>
  <c r="M146" i="1" s="1"/>
  <c r="J147" i="1"/>
  <c r="M147" i="1" s="1"/>
  <c r="J148" i="1"/>
  <c r="M148" i="1" s="1"/>
  <c r="J149" i="1"/>
  <c r="M149" i="1" s="1"/>
  <c r="J150" i="1"/>
  <c r="J151" i="1"/>
  <c r="J152" i="1"/>
  <c r="J153" i="1"/>
  <c r="J154" i="1"/>
  <c r="J155" i="1"/>
  <c r="J156" i="1"/>
  <c r="M156" i="1" s="1"/>
  <c r="J157" i="1"/>
  <c r="J158" i="1"/>
  <c r="M158" i="1" s="1"/>
  <c r="J159" i="1"/>
  <c r="M159" i="1" s="1"/>
  <c r="J160" i="1"/>
  <c r="M160" i="1" s="1"/>
  <c r="J161" i="1"/>
  <c r="M161" i="1" s="1"/>
  <c r="J162" i="1"/>
  <c r="J163" i="1"/>
  <c r="J164" i="1"/>
  <c r="J165" i="1"/>
  <c r="J166" i="1"/>
  <c r="J167" i="1"/>
  <c r="J168" i="1"/>
  <c r="M168" i="1" s="1"/>
  <c r="J169" i="1"/>
  <c r="J170" i="1"/>
  <c r="M170" i="1" s="1"/>
  <c r="J171" i="1"/>
  <c r="M171" i="1" s="1"/>
  <c r="J172" i="1"/>
  <c r="M172" i="1" s="1"/>
  <c r="J173" i="1"/>
  <c r="M173" i="1" s="1"/>
  <c r="J174" i="1"/>
  <c r="J175" i="1"/>
  <c r="J176" i="1"/>
  <c r="J177" i="1"/>
  <c r="J178" i="1"/>
  <c r="J179" i="1"/>
  <c r="J180" i="1"/>
  <c r="M180" i="1" s="1"/>
  <c r="J181" i="1"/>
  <c r="J2" i="1"/>
  <c r="M2" i="1" s="1"/>
  <c r="M128" i="1" l="1"/>
  <c r="M68" i="1"/>
  <c r="M115" i="1"/>
  <c r="M19" i="1"/>
  <c r="M56" i="1"/>
  <c r="M151" i="1"/>
  <c r="M67" i="1"/>
  <c r="M176" i="1"/>
  <c r="M92" i="1"/>
  <c r="M20" i="1"/>
  <c r="M139" i="1"/>
  <c r="M79" i="1"/>
  <c r="M7" i="1"/>
  <c r="M150" i="1"/>
  <c r="M138" i="1"/>
  <c r="M126" i="1"/>
  <c r="M114" i="1"/>
  <c r="M102" i="1"/>
  <c r="M90" i="1"/>
  <c r="M78" i="1"/>
  <c r="M66" i="1"/>
  <c r="M54" i="1"/>
  <c r="M42" i="1"/>
  <c r="M30" i="1"/>
  <c r="M18" i="1"/>
  <c r="M6" i="1"/>
  <c r="M104" i="1"/>
  <c r="M44" i="1"/>
  <c r="M127" i="1"/>
  <c r="M31" i="1"/>
  <c r="M164" i="1"/>
  <c r="M116" i="1"/>
  <c r="M32" i="1"/>
  <c r="M175" i="1"/>
  <c r="M91" i="1"/>
  <c r="M43" i="1"/>
  <c r="M174" i="1"/>
  <c r="M152" i="1"/>
  <c r="M80" i="1"/>
  <c r="M8" i="1"/>
  <c r="M163" i="1"/>
  <c r="M103" i="1"/>
  <c r="M55" i="1"/>
  <c r="M162" i="1"/>
  <c r="M181" i="1"/>
  <c r="M157" i="1"/>
  <c r="M145" i="1"/>
  <c r="M133" i="1"/>
  <c r="M121" i="1"/>
  <c r="M109" i="1"/>
  <c r="M97" i="1"/>
  <c r="M85" i="1"/>
  <c r="M73" i="1"/>
  <c r="M61" i="1"/>
  <c r="M49" i="1"/>
  <c r="M37" i="1"/>
  <c r="M25" i="1"/>
  <c r="M13" i="1"/>
  <c r="M154" i="1"/>
  <c r="M106" i="1"/>
  <c r="M34" i="1"/>
  <c r="M141" i="1"/>
  <c r="M105" i="1"/>
  <c r="M93" i="1"/>
  <c r="M81" i="1"/>
  <c r="M69" i="1"/>
  <c r="M57" i="1"/>
  <c r="M45" i="1"/>
  <c r="M33" i="1"/>
  <c r="M21" i="1"/>
  <c r="M9" i="1"/>
  <c r="M131" i="1"/>
  <c r="M71" i="1"/>
  <c r="M118" i="1"/>
  <c r="M46" i="1"/>
  <c r="M153" i="1"/>
  <c r="M155" i="1"/>
  <c r="M59" i="1"/>
  <c r="M22" i="1"/>
  <c r="M167" i="1"/>
  <c r="M95" i="1"/>
  <c r="M23" i="1"/>
  <c r="M166" i="1"/>
  <c r="M70" i="1"/>
  <c r="M177" i="1"/>
  <c r="M179" i="1"/>
  <c r="M119" i="1"/>
  <c r="M83" i="1"/>
  <c r="M11" i="1"/>
  <c r="M142" i="1"/>
  <c r="M94" i="1"/>
  <c r="M10" i="1"/>
  <c r="M129" i="1"/>
  <c r="M117" i="1"/>
  <c r="M143" i="1"/>
  <c r="M47" i="1"/>
  <c r="M130" i="1"/>
  <c r="M58" i="1"/>
  <c r="M165" i="1"/>
  <c r="M107" i="1"/>
  <c r="M35" i="1"/>
  <c r="M178" i="1"/>
  <c r="M82" i="1"/>
  <c r="M74" i="1"/>
  <c r="M169" i="1"/>
  <c r="M140" i="1"/>
  <c r="M87" i="1"/>
  <c r="N183" i="1" l="1"/>
  <c r="N185" i="1"/>
  <c r="N187" i="1" s="1"/>
</calcChain>
</file>

<file path=xl/sharedStrings.xml><?xml version="1.0" encoding="utf-8"?>
<sst xmlns="http://schemas.openxmlformats.org/spreadsheetml/2006/main" count="1703" uniqueCount="455">
  <si>
    <t>computer_name</t>
  </si>
  <si>
    <t xml:space="preserve"> btsSysState</t>
  </si>
  <si>
    <t xml:space="preserve"> btsRunMode</t>
  </si>
  <si>
    <t xml:space="preserve"> btsControlMode</t>
  </si>
  <si>
    <t xml:space="preserve"> voltage</t>
  </si>
  <si>
    <t xml:space="preserve"> current</t>
  </si>
  <si>
    <t xml:space="preserve"> power</t>
  </si>
  <si>
    <t xml:space="preserve"> laboratory</t>
  </si>
  <si>
    <t xml:space="preserve"> area</t>
  </si>
  <si>
    <t xml:space="preserve"> supplier</t>
  </si>
  <si>
    <t xml:space="preserve"> delta_temperature</t>
  </si>
  <si>
    <t xml:space="preserve"> step_name</t>
  </si>
  <si>
    <t xml:space="preserve"> device_IP</t>
  </si>
  <si>
    <t xml:space="preserve"> upload_time</t>
  </si>
  <si>
    <t xml:space="preserve"> end_time</t>
  </si>
  <si>
    <t>channel_status</t>
  </si>
  <si>
    <t>table</t>
  </si>
  <si>
    <t>field</t>
  </si>
  <si>
    <t>type</t>
  </si>
  <si>
    <t>export</t>
  </si>
  <si>
    <t>test_id</t>
  </si>
  <si>
    <t xml:space="preserve"> seq_id</t>
  </si>
  <si>
    <t xml:space="preserve"> computer_name</t>
  </si>
  <si>
    <t xml:space="preserve"> chl_id</t>
  </si>
  <si>
    <t xml:space="preserve"> barcode</t>
  </si>
  <si>
    <t xml:space="preserve"> cycle_id</t>
  </si>
  <si>
    <t xml:space="preserve"> charge_capacity</t>
  </si>
  <si>
    <t xml:space="preserve"> discharge_capacity</t>
  </si>
  <si>
    <t xml:space="preserve"> charge_energy</t>
  </si>
  <si>
    <t xml:space="preserve"> discharge_energy</t>
  </si>
  <si>
    <t xml:space="preserve"> chg_mid_voltage</t>
  </si>
  <si>
    <t xml:space="preserve"> dc_mid_voltage</t>
  </si>
  <si>
    <t xml:space="preserve"> batch_no</t>
  </si>
  <si>
    <t xml:space="preserve"> soh</t>
  </si>
  <si>
    <t xml:space="preserve"> specific_charge_capacity</t>
  </si>
  <si>
    <t xml:space="preserve"> specific_discharge_capacity</t>
  </si>
  <si>
    <t xml:space="preserve"> specific_charge_energy</t>
  </si>
  <si>
    <t xml:space="preserve"> specific_discharge_energy</t>
  </si>
  <si>
    <t xml:space="preserve"> builder</t>
  </si>
  <si>
    <t xml:space="preserve"> active_material</t>
  </si>
  <si>
    <t xml:space="preserve"> active_material_unit</t>
  </si>
  <si>
    <t xml:space="preserve"> dicharge_capacity_attenuation_rate</t>
  </si>
  <si>
    <t xml:space="preserve"> discharge_energy_retention_rate</t>
  </si>
  <si>
    <t xml:space="preserve"> charge_discharge_efficiency</t>
  </si>
  <si>
    <t>cycle</t>
  </si>
  <si>
    <t xml:space="preserve"> step_num</t>
  </si>
  <si>
    <t xml:space="preserve"> step_id</t>
  </si>
  <si>
    <t xml:space="preserve"> step_type</t>
  </si>
  <si>
    <t xml:space="preserve"> step_time</t>
  </si>
  <si>
    <t xml:space="preserve"> start_voltage</t>
  </si>
  <si>
    <t xml:space="preserve"> end_voltage</t>
  </si>
  <si>
    <t xml:space="preserve"> end_temp</t>
  </si>
  <si>
    <t xml:space="preserve"> step_file_name</t>
  </si>
  <si>
    <t xml:space="preserve"> starting_time</t>
  </si>
  <si>
    <t>step</t>
  </si>
  <si>
    <t xml:space="preserve"> record_id</t>
  </si>
  <si>
    <t xml:space="preserve"> record_time</t>
  </si>
  <si>
    <t xml:space="preserve"> capacity</t>
  </si>
  <si>
    <t xml:space="preserve"> energy</t>
  </si>
  <si>
    <t xml:space="preserve"> temperature</t>
  </si>
  <si>
    <t xml:space="preserve"> customize_settings</t>
  </si>
  <si>
    <t xml:space="preserve"> customize_settings_2</t>
  </si>
  <si>
    <t xml:space="preserve"> equipment_remarks</t>
  </si>
  <si>
    <t>record</t>
  </si>
  <si>
    <t xml:space="preserve"> setting_voltage</t>
  </si>
  <si>
    <t xml:space="preserve"> setting_rate</t>
  </si>
  <si>
    <t xml:space="preserve"> setting_current</t>
  </si>
  <si>
    <t xml:space="preserve"> cut_of_rate</t>
  </si>
  <si>
    <t xml:space="preserve"> cut_of_current</t>
  </si>
  <si>
    <t xml:space="preserve"> DV</t>
  </si>
  <si>
    <t xml:space="preserve"> IR</t>
  </si>
  <si>
    <t xml:space="preserve"> recording_conditions</t>
  </si>
  <si>
    <t xml:space="preserve"> aux_record_conditions</t>
  </si>
  <si>
    <t xml:space="preserve"> MaxVi</t>
  </si>
  <si>
    <t xml:space="preserve"> MinVi</t>
  </si>
  <si>
    <t xml:space="preserve"> MaxTi</t>
  </si>
  <si>
    <t xml:space="preserve"> MinTi</t>
  </si>
  <si>
    <t xml:space="preserve"> record1</t>
  </si>
  <si>
    <t xml:space="preserve"> record2</t>
  </si>
  <si>
    <t xml:space="preserve"> P</t>
  </si>
  <si>
    <t xml:space="preserve"> start_step_ID</t>
  </si>
  <si>
    <t xml:space="preserve"> cycle_count</t>
  </si>
  <si>
    <t xml:space="preserve"> customize_setting</t>
  </si>
  <si>
    <t xml:space="preserve"> customize_setting_2</t>
  </si>
  <si>
    <t>schedule</t>
  </si>
  <si>
    <t>cycle_id</t>
  </si>
  <si>
    <t>step_id</t>
  </si>
  <si>
    <t>barcode</t>
  </si>
  <si>
    <t>charge_capacity</t>
  </si>
  <si>
    <t>discharge_capacity</t>
  </si>
  <si>
    <t>charge_time</t>
  </si>
  <si>
    <t>discharge_time</t>
  </si>
  <si>
    <t>charge_mid_voltage</t>
  </si>
  <si>
    <t>discharge_mid_voltage</t>
  </si>
  <si>
    <t xml:space="preserve"> equipt_code</t>
  </si>
  <si>
    <t xml:space="preserve"> channel_no</t>
  </si>
  <si>
    <t xml:space="preserve"> channel_code</t>
  </si>
  <si>
    <t xml:space="preserve"> local_IP</t>
  </si>
  <si>
    <t xml:space="preserve"> pc_name</t>
  </si>
  <si>
    <t xml:space="preserve"> system_status</t>
  </si>
  <si>
    <t xml:space="preserve"> solution_name</t>
  </si>
  <si>
    <t xml:space="preserve"> project_name</t>
  </si>
  <si>
    <t xml:space="preserve"> project_no</t>
  </si>
  <si>
    <t xml:space="preserve"> total_time</t>
  </si>
  <si>
    <t xml:space="preserve"> voltage_setting</t>
  </si>
  <si>
    <t xml:space="preserve"> current_setting</t>
  </si>
  <si>
    <t xml:space="preserve"> max_single_voltage</t>
  </si>
  <si>
    <t xml:space="preserve"> min_single_voltage</t>
  </si>
  <si>
    <t xml:space="preserve"> max_single_temperature</t>
  </si>
  <si>
    <t xml:space="preserve"> min_single_temperature</t>
  </si>
  <si>
    <t xml:space="preserve"> transmit_time</t>
  </si>
  <si>
    <t xml:space="preserve"> single_voltage</t>
  </si>
  <si>
    <t xml:space="preserve"> single_temperature</t>
  </si>
  <si>
    <t>total_time</t>
  </si>
  <si>
    <t>unit</t>
  </si>
  <si>
    <t xml:space="preserve"> absolute_time</t>
  </si>
  <si>
    <t xml:space="preserve"> cutoff_voltage</t>
  </si>
  <si>
    <t xml:space="preserve"> cycle_group_no</t>
  </si>
  <si>
    <t xml:space="preserve"> remark</t>
  </si>
  <si>
    <t xml:space="preserve"> net_discharge_capacity</t>
  </si>
  <si>
    <t>net_discharge_capacity</t>
  </si>
  <si>
    <t>net_discharge_energy</t>
  </si>
  <si>
    <t>remark</t>
  </si>
  <si>
    <t>dev_remark</t>
  </si>
  <si>
    <t>builder</t>
  </si>
  <si>
    <t>active_material</t>
  </si>
  <si>
    <t>NO</t>
  </si>
  <si>
    <t>length</t>
  </si>
  <si>
    <t>decimal</t>
  </si>
  <si>
    <t>string</t>
  </si>
  <si>
    <t>int</t>
  </si>
  <si>
    <t>double</t>
  </si>
  <si>
    <t>souble</t>
  </si>
  <si>
    <t xml:space="preserve"> log_time</t>
  </si>
  <si>
    <t xml:space="preserve"> log_code</t>
  </si>
  <si>
    <t xml:space="preserve"> log_level</t>
  </si>
  <si>
    <t xml:space="preserve"> log_event</t>
  </si>
  <si>
    <t>log</t>
  </si>
  <si>
    <t>TOT per line CASTED</t>
  </si>
  <si>
    <t>TOT per line RAW</t>
  </si>
  <si>
    <t>Ratio%</t>
  </si>
  <si>
    <t>cm2</t>
  </si>
  <si>
    <t>Ah</t>
  </si>
  <si>
    <t>area</t>
  </si>
  <si>
    <t>nominal_capacity</t>
  </si>
  <si>
    <t>cell_type</t>
  </si>
  <si>
    <t>vicarli_item</t>
  </si>
  <si>
    <t>monolayer_nmc</t>
  </si>
  <si>
    <t>pouch</t>
  </si>
  <si>
    <t>monolayer_lfp</t>
  </si>
  <si>
    <t>double_cathode_nmc</t>
  </si>
  <si>
    <t>double_cathode_lfp</t>
  </si>
  <si>
    <t>double_anode_nmc</t>
  </si>
  <si>
    <t>double_anode_lfp</t>
  </si>
  <si>
    <t>pouch_20S_nmc</t>
  </si>
  <si>
    <t>pouch_20L_nmc</t>
  </si>
  <si>
    <t>pouch_80S_nmc</t>
  </si>
  <si>
    <t>pouch_80L_nmc</t>
  </si>
  <si>
    <t>pouch_20S_lfp</t>
  </si>
  <si>
    <t>pouch_20L_lfp</t>
  </si>
  <si>
    <t>pouch_80S_lfp</t>
  </si>
  <si>
    <t>pouch_80L_lfp</t>
  </si>
  <si>
    <t>byte</t>
  </si>
  <si>
    <t>sum_byte</t>
  </si>
  <si>
    <t>RDCC</t>
  </si>
  <si>
    <t>RDML</t>
  </si>
  <si>
    <t>CIC_</t>
  </si>
  <si>
    <t>ms</t>
  </si>
  <si>
    <t>comment</t>
  </si>
  <si>
    <t>step_duration_ms</t>
  </si>
  <si>
    <t>total_duration_ms</t>
  </si>
  <si>
    <t>unix timestamp</t>
  </si>
  <si>
    <t>duration ms</t>
  </si>
  <si>
    <t>bigint</t>
  </si>
  <si>
    <t>V</t>
  </si>
  <si>
    <t>P</t>
  </si>
  <si>
    <t>A</t>
  </si>
  <si>
    <t>W</t>
  </si>
  <si>
    <t xml:space="preserve"> step_capacity</t>
  </si>
  <si>
    <t xml:space="preserve"> total_capacity</t>
  </si>
  <si>
    <t xml:space="preserve"> step_energy</t>
  </si>
  <si>
    <t xml:space="preserve"> total_energy</t>
  </si>
  <si>
    <t xml:space="preserve"> total_charge_capacity</t>
  </si>
  <si>
    <t xml:space="preserve"> total_discharge_capacity</t>
  </si>
  <si>
    <t xml:space="preserve"> total_charge_energy</t>
  </si>
  <si>
    <t xml:space="preserve"> total_discharge_energy</t>
  </si>
  <si>
    <t>Wh</t>
  </si>
  <si>
    <t>ºC</t>
  </si>
  <si>
    <t>C-unit</t>
  </si>
  <si>
    <r>
      <t>m</t>
    </r>
    <r>
      <rPr>
        <sz val="11"/>
        <color theme="1"/>
        <rFont val="Symbol"/>
        <family val="1"/>
        <charset val="2"/>
      </rPr>
      <t>W</t>
    </r>
  </si>
  <si>
    <t>s, V, A</t>
  </si>
  <si>
    <t>step_duration</t>
  </si>
  <si>
    <t>mg</t>
  </si>
  <si>
    <t>%</t>
  </si>
  <si>
    <t>mAh/g</t>
  </si>
  <si>
    <t>mWh/g</t>
  </si>
  <si>
    <t>Select</t>
  </si>
  <si>
    <t>Parameter</t>
  </si>
  <si>
    <t>Unit</t>
  </si>
  <si>
    <t>Decimal point</t>
  </si>
  <si>
    <t>Type of data</t>
  </si>
  <si>
    <t>Field name</t>
  </si>
  <si>
    <t>Default value</t>
  </si>
  <si>
    <t>Device ID</t>
  </si>
  <si>
    <t>equiptCode</t>
  </si>
  <si>
    <t>Unit ID</t>
  </si>
  <si>
    <t>channelNo</t>
  </si>
  <si>
    <t>CH ID</t>
  </si>
  <si>
    <t>channelCode</t>
  </si>
  <si>
    <t>Local IP</t>
  </si>
  <si>
    <t>localIP</t>
  </si>
  <si>
    <t>Computer name</t>
  </si>
  <si>
    <t>pcName</t>
  </si>
  <si>
    <t>Barcode</t>
  </si>
  <si>
    <t>packBarCode</t>
  </si>
  <si>
    <t>System state</t>
  </si>
  <si>
    <t>systemStatus</t>
  </si>
  <si>
    <t>Test program name</t>
  </si>
  <si>
    <t>solutionName</t>
  </si>
  <si>
    <t>Test project name</t>
  </si>
  <si>
    <t>projectName</t>
  </si>
  <si>
    <t>Test project number</t>
  </si>
  <si>
    <t>projectNO</t>
  </si>
  <si>
    <t>Step Index</t>
  </si>
  <si>
    <t>stepNO</t>
  </si>
  <si>
    <t>Cycle group number</t>
  </si>
  <si>
    <t>cycleGroupNO</t>
  </si>
  <si>
    <t>Cycle count</t>
  </si>
  <si>
    <t>cycleCount</t>
  </si>
  <si>
    <t>Step Time</t>
  </si>
  <si>
    <t>hh:mm:ss</t>
  </si>
  <si>
    <t>stepTime</t>
  </si>
  <si>
    <t>Total Time</t>
  </si>
  <si>
    <t>totalTime</t>
  </si>
  <si>
    <t>Charge and discharge system state</t>
  </si>
  <si>
    <t>btsSysState</t>
  </si>
  <si>
    <t>Charge and discharge operation mode</t>
  </si>
  <si>
    <t>btsRunMode</t>
  </si>
  <si>
    <t>Charge and discharge control mode</t>
  </si>
  <si>
    <t>btsControlMode</t>
  </si>
  <si>
    <t>Voltage</t>
  </si>
  <si>
    <t>voltage</t>
  </si>
  <si>
    <t>Current</t>
  </si>
  <si>
    <t>current</t>
  </si>
  <si>
    <t>Power</t>
  </si>
  <si>
    <t>power</t>
  </si>
  <si>
    <t>Capacity</t>
  </si>
  <si>
    <t>stepAH</t>
  </si>
  <si>
    <t>Total capacity</t>
  </si>
  <si>
    <t>totalAH</t>
  </si>
  <si>
    <t>Energy</t>
  </si>
  <si>
    <t>stepKWH</t>
  </si>
  <si>
    <t>Total energy</t>
  </si>
  <si>
    <t>totalKWH</t>
  </si>
  <si>
    <t>Total Chg Cap.</t>
  </si>
  <si>
    <t>totalChargeAH</t>
  </si>
  <si>
    <t>Total DChg Cap.</t>
  </si>
  <si>
    <t>totalDisChargeAH</t>
  </si>
  <si>
    <t>Total Chg Eng.</t>
  </si>
  <si>
    <t>totalChargeKWH</t>
  </si>
  <si>
    <t>Total DChg Eng.</t>
  </si>
  <si>
    <t>totalDisChargeKWH</t>
  </si>
  <si>
    <t>Voltage setting value</t>
  </si>
  <si>
    <t>voltageSetting</t>
  </si>
  <si>
    <t>Current setting value</t>
  </si>
  <si>
    <t>currentSetting</t>
  </si>
  <si>
    <t>Aux. Vmax</t>
  </si>
  <si>
    <t>maxSingleVoltage</t>
  </si>
  <si>
    <t>Aux. Vmin</t>
  </si>
  <si>
    <t>minSingleVoltage</t>
  </si>
  <si>
    <t>Aux. Tmax</t>
  </si>
  <si>
    <t>℃</t>
  </si>
  <si>
    <t>maxSingleTemperature</t>
  </si>
  <si>
    <t>Aux. Tmin</t>
  </si>
  <si>
    <t>minSingleTemperature</t>
  </si>
  <si>
    <t>Date</t>
  </si>
  <si>
    <t>transmitTime</t>
  </si>
  <si>
    <t>Aux CH volt.</t>
  </si>
  <si>
    <t>singleVoltage</t>
  </si>
  <si>
    <t>Aux CH temp.</t>
  </si>
  <si>
    <t>singleTemperature</t>
  </si>
  <si>
    <t>Laboratory</t>
  </si>
  <si>
    <t>laboratory</t>
  </si>
  <si>
    <t>Area</t>
  </si>
  <si>
    <t>Supplier</t>
  </si>
  <si>
    <t>supplier</t>
  </si>
  <si>
    <t>ΔTemperature</t>
  </si>
  <si>
    <t>delta_temperature</t>
  </si>
  <si>
    <t>Step Name</t>
  </si>
  <si>
    <t>step_name</t>
  </si>
  <si>
    <t>Device IP</t>
  </si>
  <si>
    <t>device_IP</t>
  </si>
  <si>
    <t>Upload time</t>
  </si>
  <si>
    <t>upload_time</t>
  </si>
  <si>
    <t>End time</t>
  </si>
  <si>
    <t>end_time</t>
  </si>
  <si>
    <t>Table</t>
  </si>
  <si>
    <t>chl_id</t>
  </si>
  <si>
    <t>Cell bar code</t>
  </si>
  <si>
    <t>工步简称</t>
  </si>
  <si>
    <t>step_type</t>
  </si>
  <si>
    <t>step_time</t>
  </si>
  <si>
    <t>setting_voltage</t>
  </si>
  <si>
    <t>C-rate</t>
  </si>
  <si>
    <t>setting_rate</t>
  </si>
  <si>
    <t>setting_current</t>
  </si>
  <si>
    <t>Cut-off C-rate</t>
  </si>
  <si>
    <t>cut_of_rate</t>
  </si>
  <si>
    <t>Cut-off curr.</t>
  </si>
  <si>
    <t>cut_of_current</t>
  </si>
  <si>
    <t>energy</t>
  </si>
  <si>
    <t>-ΔV</t>
  </si>
  <si>
    <t>DV</t>
  </si>
  <si>
    <t>Resistance</t>
  </si>
  <si>
    <t>mΩ</t>
  </si>
  <si>
    <t>IR</t>
  </si>
  <si>
    <t>capacity</t>
  </si>
  <si>
    <t>Record settings</t>
  </si>
  <si>
    <t>s,V,A</t>
  </si>
  <si>
    <t>recording_conditions</t>
  </si>
  <si>
    <t>Aux.CH recording condition</t>
  </si>
  <si>
    <t>aux_record_conditions</t>
  </si>
  <si>
    <t>Max Vi</t>
  </si>
  <si>
    <t>MaxVi</t>
  </si>
  <si>
    <t>Min Vi</t>
  </si>
  <si>
    <t>MinVi</t>
  </si>
  <si>
    <t>Max Ti</t>
  </si>
  <si>
    <t>MaxTi</t>
  </si>
  <si>
    <t>Min Ti</t>
  </si>
  <si>
    <t>MinTi</t>
  </si>
  <si>
    <t>Segment record1</t>
  </si>
  <si>
    <t>record1</t>
  </si>
  <si>
    <t>Segment record2</t>
  </si>
  <si>
    <t>record2</t>
  </si>
  <si>
    <t>Test start time</t>
  </si>
  <si>
    <t>StartTime</t>
  </si>
  <si>
    <t>Test end time</t>
  </si>
  <si>
    <t>EndTime</t>
  </si>
  <si>
    <t>Remarks</t>
  </si>
  <si>
    <t>Remark</t>
  </si>
  <si>
    <t>P/N</t>
  </si>
  <si>
    <t>Builder</t>
  </si>
  <si>
    <t>Active material</t>
  </si>
  <si>
    <t>Active_material</t>
  </si>
  <si>
    <t>Cut-off voltage</t>
  </si>
  <si>
    <t>curoff_voltage</t>
  </si>
  <si>
    <t>Start step ID</t>
  </si>
  <si>
    <t>start_step_ID</t>
  </si>
  <si>
    <t>cycle_count</t>
  </si>
  <si>
    <t>Customize settings</t>
  </si>
  <si>
    <t>customize_setting</t>
  </si>
  <si>
    <t>Customize settings2</t>
  </si>
  <si>
    <t>customize_setting_2</t>
  </si>
  <si>
    <t>Equipment remarks</t>
  </si>
  <si>
    <t>DevRemark</t>
  </si>
  <si>
    <t>Cycle Index</t>
  </si>
  <si>
    <t>Chg. Cap.</t>
  </si>
  <si>
    <t>DChg. Cap.</t>
  </si>
  <si>
    <t>Chg. Energy</t>
  </si>
  <si>
    <t>charge_energy</t>
  </si>
  <si>
    <t>DChg. Energy</t>
  </si>
  <si>
    <t>discharge_energy</t>
  </si>
  <si>
    <t>Net DChg. Cap.</t>
  </si>
  <si>
    <t>Net_cap_dchg</t>
  </si>
  <si>
    <t>Net DChg. Energy</t>
  </si>
  <si>
    <t>Net_eng_dchg</t>
  </si>
  <si>
    <t>Chg. Med. Volt.</t>
  </si>
  <si>
    <t>chg_mid_voltage</t>
  </si>
  <si>
    <t>DChg. Med. Volt.</t>
  </si>
  <si>
    <t>dc_mid_voltage</t>
  </si>
  <si>
    <t>Process name</t>
  </si>
  <si>
    <t>batch_no</t>
  </si>
  <si>
    <t>Starting time</t>
  </si>
  <si>
    <t>staring_time</t>
  </si>
  <si>
    <t>Active materialUnit</t>
  </si>
  <si>
    <t>active_material_unit</t>
  </si>
  <si>
    <t>Discharge capacity attenuation rate (%)</t>
  </si>
  <si>
    <t>dicharge_capacity_attenuation_rate</t>
  </si>
  <si>
    <t>Data upload completion identification</t>
  </si>
  <si>
    <t>Charge capacity retention rate</t>
  </si>
  <si>
    <t>Discharge capacity retention rate</t>
  </si>
  <si>
    <t>Charge energy retention rate</t>
  </si>
  <si>
    <t>Discharge energy retention rate</t>
  </si>
  <si>
    <t>discharge_energy_retention_rate</t>
  </si>
  <si>
    <t>soh</t>
  </si>
  <si>
    <t>Mutation retention rate</t>
  </si>
  <si>
    <t>Chg.-DChg. Eff</t>
  </si>
  <si>
    <t>charge_discharge_efficiency</t>
  </si>
  <si>
    <t>constant volt ratio</t>
  </si>
  <si>
    <t>Charging capacity</t>
  </si>
  <si>
    <t>specific_charge_capacity</t>
  </si>
  <si>
    <t>Specific discharge capacity</t>
  </si>
  <si>
    <t>specific_discharge_capacity</t>
  </si>
  <si>
    <t>Charge specific energy</t>
  </si>
  <si>
    <t>specific_charge_energy</t>
  </si>
  <si>
    <t>Discharge specific energy</t>
  </si>
  <si>
    <t>specific_discharge_energy</t>
  </si>
  <si>
    <t>Step Number</t>
  </si>
  <si>
    <t>step_num</t>
  </si>
  <si>
    <t>Original step</t>
  </si>
  <si>
    <t>Step file name</t>
  </si>
  <si>
    <t>step_file_name</t>
  </si>
  <si>
    <t>chg_energy</t>
  </si>
  <si>
    <t>dc_energy</t>
  </si>
  <si>
    <t>chg_capacity</t>
  </si>
  <si>
    <t>dchag_capacity</t>
  </si>
  <si>
    <t>Chg. Time</t>
  </si>
  <si>
    <t>chg_time</t>
  </si>
  <si>
    <t>DChg. Time</t>
  </si>
  <si>
    <t>dchg_time</t>
  </si>
  <si>
    <t>Oneset Volt.</t>
  </si>
  <si>
    <t>start_voltage</t>
  </si>
  <si>
    <t>End Voltage</t>
  </si>
  <si>
    <t>end_voltage</t>
  </si>
  <si>
    <t>End T</t>
  </si>
  <si>
    <t>end_temp</t>
  </si>
  <si>
    <t>starting_time</t>
  </si>
  <si>
    <t>Starting current</t>
  </si>
  <si>
    <t>End Current</t>
  </si>
  <si>
    <t>Constant current ratio</t>
  </si>
  <si>
    <t>First current at non-zero time</t>
  </si>
  <si>
    <t>First voltage at non-zero time</t>
  </si>
  <si>
    <t>Nominal capacity</t>
  </si>
  <si>
    <t>mAh</t>
  </si>
  <si>
    <t>DataPoint</t>
  </si>
  <si>
    <t>record_id</t>
  </si>
  <si>
    <t>Record time</t>
  </si>
  <si>
    <t>record_time</t>
  </si>
  <si>
    <t>abs_time</t>
  </si>
  <si>
    <t>temperature</t>
  </si>
  <si>
    <t>customize_settings</t>
  </si>
  <si>
    <t>customize_settings_2</t>
  </si>
  <si>
    <t>equipment_remarks</t>
  </si>
  <si>
    <t>TotalTime</t>
  </si>
  <si>
    <t>Time</t>
  </si>
  <si>
    <t>log_time</t>
  </si>
  <si>
    <t>Log code</t>
  </si>
  <si>
    <t>log_code</t>
  </si>
  <si>
    <t>Class</t>
  </si>
  <si>
    <t>log_level</t>
  </si>
  <si>
    <t>Event</t>
  </si>
  <si>
    <t>log_event</t>
  </si>
  <si>
    <t>new name</t>
  </si>
  <si>
    <t>NULL</t>
  </si>
  <si>
    <t>Length string</t>
  </si>
  <si>
    <t xml:space="preserve"> step_duration</t>
  </si>
  <si>
    <t>total_duration</t>
  </si>
  <si>
    <t>start_current</t>
  </si>
  <si>
    <t>end_current</t>
  </si>
  <si>
    <t>first_current</t>
  </si>
  <si>
    <t>first_voltage</t>
  </si>
  <si>
    <t>empty string</t>
  </si>
  <si>
    <t>Primary Key</t>
  </si>
  <si>
    <t>YES</t>
  </si>
  <si>
    <t>`150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</si>
</sst>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20"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8377FB-319E-4420-8BA9-9AF9251A47C7}" name="Table3" displayName="Table3" ref="B1:H181" totalsRowShown="0">
  <autoFilter ref="B1:H181" xr:uid="{5C8377FB-319E-4420-8BA9-9AF9251A47C7}"/>
  <tableColumns count="7">
    <tableColumn id="1" xr3:uid="{BB1DEBC8-1493-445A-87EB-1606670E3BBB}" name="field" dataDxfId="19"/>
    <tableColumn id="2" xr3:uid="{B28FB4D5-E31A-41F4-AD23-51BD6DF71FAF}" name="type"/>
    <tableColumn id="4" xr3:uid="{8F44BED1-B6E3-49B3-A17B-999175BC9735}" name="unit"/>
    <tableColumn id="6" xr3:uid="{A9B4D94A-D9A1-4B55-83CB-1D1B02FB7781}" name="length"/>
    <tableColumn id="5" xr3:uid="{12A10BB0-B0A3-4E83-851B-ABE22D2F36E0}" name="decimal"/>
    <tableColumn id="3" xr3:uid="{B7A1CDB6-0B4A-4918-B466-3942EF754D5E}" name="export"/>
    <tableColumn id="7" xr3:uid="{A2062A50-897B-45FB-8908-9BBC10B04F1B}" name="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C05E66-81AC-4D0C-9645-5024ED921329}" name="Table1" displayName="Table1" ref="T2:W21" totalsRowShown="0" headerRowDxfId="18" dataDxfId="17">
  <autoFilter ref="T2:W21" xr:uid="{48C05E66-81AC-4D0C-9645-5024ED921329}"/>
  <tableColumns count="4">
    <tableColumn id="1" xr3:uid="{A6BA8AE1-1358-4AF8-AC72-A731CABE246C}" name="vicarli_item" dataDxfId="16"/>
    <tableColumn id="2" xr3:uid="{5645BD8F-98EF-4E79-BED6-C6BCB8966722}" name="cell_type" dataDxfId="15"/>
    <tableColumn id="3" xr3:uid="{E773AF5A-1D5F-4CA7-A3B2-70DE176532D1}" name="area" dataDxfId="14"/>
    <tableColumn id="4" xr3:uid="{CEE92629-3559-4A44-97C6-B0A7D13939E6}" name="nominal_capacity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F3C50B-29E8-4820-8C07-E4AE3DEFB3B3}" name="Table4" displayName="Table4" ref="A1:K210" totalsRowShown="0" headerRowDxfId="12" dataDxfId="11">
  <autoFilter ref="A1:K210" xr:uid="{2AF3C50B-29E8-4820-8C07-E4AE3DEFB3B3}">
    <filterColumn colId="0">
      <filters>
        <filter val="step"/>
      </filters>
    </filterColumn>
    <filterColumn colId="1">
      <filters>
        <filter val="TRUE"/>
      </filters>
    </filterColumn>
  </autoFilter>
  <tableColumns count="11">
    <tableColumn id="10" xr3:uid="{92EE65FD-B353-4319-81D7-C285F4AD81BC}" name="Table" dataDxfId="10"/>
    <tableColumn id="1" xr3:uid="{6FBE4430-8B53-4538-BDB2-2ACCD072688D}" name="Select" dataDxfId="9"/>
    <tableColumn id="2" xr3:uid="{BB94BFE0-6804-4C11-83D3-C8925622493E}" name="Parameter" dataDxfId="8"/>
    <tableColumn id="3" xr3:uid="{8E27EA2D-7237-4A8F-A0FC-F37C8A60B07F}" name="Unit" dataDxfId="7"/>
    <tableColumn id="4" xr3:uid="{FD36DF57-814A-4837-8E62-D2E3833FA678}" name="Decimal point" dataDxfId="6"/>
    <tableColumn id="5" xr3:uid="{BC746474-C1DB-48FA-AA6B-3BF2B0804B29}" name="Type of data" dataDxfId="5"/>
    <tableColumn id="9" xr3:uid="{F16C4F0B-9358-4158-928E-69DF6817EA33}" name="Length string" dataDxfId="4"/>
    <tableColumn id="6" xr3:uid="{8A13B090-B3FD-493A-8053-85BAF0ED6041}" name="Field name" dataDxfId="3"/>
    <tableColumn id="7" xr3:uid="{7841A809-6879-4FB2-961E-030A050947EF}" name="Default value" dataDxfId="2"/>
    <tableColumn id="11" xr3:uid="{5F02B43E-04A6-4383-A2D6-DD84FE68F3FC}" name="Primary Key" dataDxfId="1"/>
    <tableColumn id="8" xr3:uid="{A31E001B-1D4A-4F8B-9402-56230F9BA686}" name="new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686A-ED7E-47C8-99ED-C3B9B1E077F6}">
  <dimension ref="A1:W187"/>
  <sheetViews>
    <sheetView workbookViewId="0">
      <selection activeCell="I1" sqref="I1:R1048576"/>
    </sheetView>
  </sheetViews>
  <sheetFormatPr defaultRowHeight="15" x14ac:dyDescent="0.25"/>
  <cols>
    <col min="2" max="2" width="33.42578125" bestFit="1" customWidth="1"/>
    <col min="3" max="3" width="9.5703125" bestFit="1" customWidth="1"/>
    <col min="4" max="4" width="14.7109375" bestFit="1" customWidth="1"/>
    <col min="5" max="6" width="9.5703125" customWidth="1"/>
    <col min="7" max="7" width="11.42578125" bestFit="1" customWidth="1"/>
    <col min="8" max="8" width="17.28515625" bestFit="1" customWidth="1"/>
    <col min="9" max="9" width="17.28515625" customWidth="1"/>
    <col min="10" max="13" width="9.140625" style="1"/>
    <col min="14" max="14" width="18.7109375" bestFit="1" customWidth="1"/>
    <col min="15" max="15" width="9.140625" style="1"/>
    <col min="16" max="16" width="11" customWidth="1"/>
    <col min="19" max="19" width="13.85546875" customWidth="1"/>
    <col min="20" max="20" width="13.28515625" customWidth="1"/>
    <col min="21" max="21" width="20.140625" bestFit="1" customWidth="1"/>
    <col min="22" max="22" width="11.42578125" bestFit="1" customWidth="1"/>
    <col min="23" max="23" width="18.7109375" customWidth="1"/>
  </cols>
  <sheetData>
    <row r="1" spans="1:23" x14ac:dyDescent="0.25">
      <c r="A1" s="1" t="s">
        <v>16</v>
      </c>
      <c r="B1" s="2" t="s">
        <v>17</v>
      </c>
      <c r="C1" s="1" t="s">
        <v>18</v>
      </c>
      <c r="D1" s="1" t="s">
        <v>114</v>
      </c>
      <c r="E1" s="1" t="s">
        <v>127</v>
      </c>
      <c r="F1" s="1" t="s">
        <v>128</v>
      </c>
      <c r="G1" s="1" t="s">
        <v>19</v>
      </c>
      <c r="H1" t="s">
        <v>168</v>
      </c>
      <c r="I1" t="s">
        <v>162</v>
      </c>
      <c r="J1" s="1" t="s">
        <v>162</v>
      </c>
      <c r="K1" s="1" t="s">
        <v>162</v>
      </c>
      <c r="L1" s="1" t="s">
        <v>162</v>
      </c>
      <c r="M1" s="1" t="s">
        <v>163</v>
      </c>
      <c r="O1" s="1" t="s">
        <v>162</v>
      </c>
      <c r="Q1" s="1" t="s">
        <v>18</v>
      </c>
      <c r="R1" s="1" t="s">
        <v>162</v>
      </c>
      <c r="T1" s="1"/>
      <c r="U1" s="1"/>
      <c r="V1" s="1" t="s">
        <v>141</v>
      </c>
      <c r="W1" s="1" t="s">
        <v>142</v>
      </c>
    </row>
    <row r="2" spans="1:23" x14ac:dyDescent="0.25">
      <c r="A2" s="5" t="s">
        <v>15</v>
      </c>
      <c r="B2" s="2" t="s">
        <v>0</v>
      </c>
      <c r="C2" t="s">
        <v>129</v>
      </c>
      <c r="E2">
        <v>20</v>
      </c>
      <c r="I2">
        <f>IF(Table3[[#This Row],[type]]=$Q$3, $R$3, 0)</f>
        <v>0</v>
      </c>
      <c r="J2" s="1">
        <f>IF(Table3[[#This Row],[type]]=$Q$2, $R$2, 0)</f>
        <v>0</v>
      </c>
      <c r="K2" s="1">
        <f>IF(Table3[[#This Row],[type]]=$Q$4, $R$4, 0)</f>
        <v>0</v>
      </c>
      <c r="L2" s="1">
        <f>IF(Table3[[#This Row],[type]]=$Q$5, Table3[[#This Row],[length]], 0)</f>
        <v>20</v>
      </c>
      <c r="M2" s="1">
        <f>+SUM(I2:L2)</f>
        <v>20</v>
      </c>
      <c r="O2" s="1">
        <v>255</v>
      </c>
      <c r="Q2" s="1" t="s">
        <v>130</v>
      </c>
      <c r="R2" s="1">
        <v>4</v>
      </c>
      <c r="T2" s="1" t="s">
        <v>146</v>
      </c>
      <c r="U2" s="1" t="s">
        <v>145</v>
      </c>
      <c r="V2" s="1" t="s">
        <v>143</v>
      </c>
      <c r="W2" s="1" t="s">
        <v>144</v>
      </c>
    </row>
    <row r="3" spans="1:23" x14ac:dyDescent="0.25">
      <c r="A3" s="5"/>
      <c r="B3" s="2" t="s">
        <v>94</v>
      </c>
      <c r="C3" t="s">
        <v>130</v>
      </c>
      <c r="I3">
        <f>IF(Table3[[#This Row],[type]]=$Q$3, $R$3, 0)</f>
        <v>0</v>
      </c>
      <c r="J3" s="1">
        <f>IF(Table3[[#This Row],[type]]=$Q$2, $R$2, 0)</f>
        <v>4</v>
      </c>
      <c r="K3" s="1">
        <f>IF(Table3[[#This Row],[type]]=$Q$4, $R$4, 0)</f>
        <v>0</v>
      </c>
      <c r="L3" s="1">
        <f>IF(Table3[[#This Row],[type]]=$Q$5, Table3[[#This Row],[length]], 0)</f>
        <v>0</v>
      </c>
      <c r="M3" s="1">
        <f t="shared" ref="M3:M66" si="0">+SUM(I3:L3)</f>
        <v>4</v>
      </c>
      <c r="O3" s="1">
        <v>255</v>
      </c>
      <c r="Q3" s="1" t="s">
        <v>173</v>
      </c>
      <c r="R3" s="1">
        <v>8</v>
      </c>
      <c r="T3" s="1" t="s">
        <v>165</v>
      </c>
      <c r="U3" s="1" t="s">
        <v>148</v>
      </c>
      <c r="V3" s="1">
        <v>324</v>
      </c>
      <c r="W3" s="1">
        <v>1</v>
      </c>
    </row>
    <row r="4" spans="1:23" x14ac:dyDescent="0.25">
      <c r="A4" s="5"/>
      <c r="B4" s="2" t="s">
        <v>95</v>
      </c>
      <c r="C4" t="s">
        <v>130</v>
      </c>
      <c r="I4">
        <f>IF(Table3[[#This Row],[type]]=$Q$3, $R$3, 0)</f>
        <v>0</v>
      </c>
      <c r="J4" s="1">
        <f>IF(Table3[[#This Row],[type]]=$Q$2, $R$2, 0)</f>
        <v>4</v>
      </c>
      <c r="K4" s="1">
        <f>IF(Table3[[#This Row],[type]]=$Q$4, $R$4, 0)</f>
        <v>0</v>
      </c>
      <c r="L4" s="1">
        <f>IF(Table3[[#This Row],[type]]=$Q$5, Table3[[#This Row],[length]], 0)</f>
        <v>0</v>
      </c>
      <c r="M4" s="1">
        <f t="shared" si="0"/>
        <v>4</v>
      </c>
      <c r="O4" s="1">
        <v>255</v>
      </c>
      <c r="Q4" s="1" t="s">
        <v>131</v>
      </c>
      <c r="R4" s="1">
        <v>8</v>
      </c>
      <c r="T4" s="1">
        <v>1003</v>
      </c>
      <c r="U4" s="1" t="s">
        <v>148</v>
      </c>
      <c r="V4" s="1">
        <v>324</v>
      </c>
      <c r="W4" s="1">
        <v>1</v>
      </c>
    </row>
    <row r="5" spans="1:23" x14ac:dyDescent="0.25">
      <c r="A5" s="5"/>
      <c r="B5" s="2" t="s">
        <v>96</v>
      </c>
      <c r="C5" t="s">
        <v>130</v>
      </c>
      <c r="I5">
        <f>IF(Table3[[#This Row],[type]]=$Q$3, $R$3, 0)</f>
        <v>0</v>
      </c>
      <c r="J5" s="1">
        <f>IF(Table3[[#This Row],[type]]=$Q$2, $R$2, 0)</f>
        <v>4</v>
      </c>
      <c r="K5" s="1">
        <f>IF(Table3[[#This Row],[type]]=$Q$4, $R$4, 0)</f>
        <v>0</v>
      </c>
      <c r="L5" s="1">
        <f>IF(Table3[[#This Row],[type]]=$Q$5, Table3[[#This Row],[length]], 0)</f>
        <v>0</v>
      </c>
      <c r="M5" s="1">
        <f t="shared" si="0"/>
        <v>4</v>
      </c>
      <c r="O5" s="1">
        <v>255</v>
      </c>
      <c r="Q5" s="1" t="s">
        <v>129</v>
      </c>
      <c r="R5" s="1"/>
      <c r="T5" s="1">
        <v>1004</v>
      </c>
      <c r="U5" s="1" t="s">
        <v>148</v>
      </c>
      <c r="V5" s="1">
        <v>1800</v>
      </c>
      <c r="W5" s="1">
        <v>5</v>
      </c>
    </row>
    <row r="6" spans="1:23" x14ac:dyDescent="0.25">
      <c r="A6" s="5"/>
      <c r="B6" s="2" t="s">
        <v>97</v>
      </c>
      <c r="G6" t="s">
        <v>126</v>
      </c>
      <c r="I6">
        <f>IF(Table3[[#This Row],[type]]=$Q$3, $R$3, 0)</f>
        <v>0</v>
      </c>
      <c r="J6" s="1">
        <f>IF(Table3[[#This Row],[type]]=$Q$2, $R$2, 0)</f>
        <v>0</v>
      </c>
      <c r="K6" s="1">
        <f>IF(Table3[[#This Row],[type]]=$Q$4, $R$4, 0)</f>
        <v>0</v>
      </c>
      <c r="L6" s="1">
        <f>IF(Table3[[#This Row],[type]]=$Q$5, Table3[[#This Row],[length]], 0)</f>
        <v>0</v>
      </c>
      <c r="M6" s="1">
        <f t="shared" si="0"/>
        <v>0</v>
      </c>
      <c r="O6" s="1">
        <v>255</v>
      </c>
      <c r="T6" s="1">
        <v>1011</v>
      </c>
      <c r="U6" s="1" t="s">
        <v>147</v>
      </c>
      <c r="V6" s="1">
        <v>20.25</v>
      </c>
      <c r="W6" s="1">
        <v>0.06</v>
      </c>
    </row>
    <row r="7" spans="1:23" x14ac:dyDescent="0.25">
      <c r="A7" s="5"/>
      <c r="B7" s="2" t="s">
        <v>98</v>
      </c>
      <c r="C7" t="s">
        <v>129</v>
      </c>
      <c r="E7">
        <v>20</v>
      </c>
      <c r="I7">
        <f>IF(Table3[[#This Row],[type]]=$Q$3, $R$3, 0)</f>
        <v>0</v>
      </c>
      <c r="J7" s="1">
        <f>IF(Table3[[#This Row],[type]]=$Q$2, $R$2, 0)</f>
        <v>0</v>
      </c>
      <c r="K7" s="1">
        <f>IF(Table3[[#This Row],[type]]=$Q$4, $R$4, 0)</f>
        <v>0</v>
      </c>
      <c r="L7" s="1">
        <f>IF(Table3[[#This Row],[type]]=$Q$5, Table3[[#This Row],[length]], 0)</f>
        <v>20</v>
      </c>
      <c r="M7" s="1">
        <f t="shared" si="0"/>
        <v>20</v>
      </c>
      <c r="O7" s="1">
        <v>255</v>
      </c>
      <c r="T7" s="1">
        <v>1012</v>
      </c>
      <c r="U7" s="1" t="s">
        <v>149</v>
      </c>
      <c r="V7" s="1">
        <v>20.25</v>
      </c>
      <c r="W7" s="1">
        <v>0.06</v>
      </c>
    </row>
    <row r="8" spans="1:23" x14ac:dyDescent="0.25">
      <c r="A8" s="5"/>
      <c r="B8" s="2" t="s">
        <v>87</v>
      </c>
      <c r="C8" t="s">
        <v>129</v>
      </c>
      <c r="E8">
        <v>60</v>
      </c>
      <c r="I8">
        <f>IF(Table3[[#This Row],[type]]=$Q$3, $R$3, 0)</f>
        <v>0</v>
      </c>
      <c r="J8" s="1">
        <f>IF(Table3[[#This Row],[type]]=$Q$2, $R$2, 0)</f>
        <v>0</v>
      </c>
      <c r="K8" s="1">
        <f>IF(Table3[[#This Row],[type]]=$Q$4, $R$4, 0)</f>
        <v>0</v>
      </c>
      <c r="L8" s="1">
        <f>IF(Table3[[#This Row],[type]]=$Q$5, Table3[[#This Row],[length]], 0)</f>
        <v>60</v>
      </c>
      <c r="M8" s="1">
        <f t="shared" si="0"/>
        <v>60</v>
      </c>
      <c r="O8" s="1">
        <v>255</v>
      </c>
      <c r="T8" s="1">
        <v>1021</v>
      </c>
      <c r="U8" s="1" t="s">
        <v>150</v>
      </c>
      <c r="V8" s="1">
        <v>40.5</v>
      </c>
      <c r="W8" s="1">
        <v>0.12</v>
      </c>
    </row>
    <row r="9" spans="1:23" x14ac:dyDescent="0.25">
      <c r="A9" s="5"/>
      <c r="B9" s="2" t="s">
        <v>99</v>
      </c>
      <c r="G9" t="s">
        <v>126</v>
      </c>
      <c r="I9">
        <f>IF(Table3[[#This Row],[type]]=$Q$3, $R$3, 0)</f>
        <v>0</v>
      </c>
      <c r="J9" s="1">
        <f>IF(Table3[[#This Row],[type]]=$Q$2, $R$2, 0)</f>
        <v>0</v>
      </c>
      <c r="K9" s="1">
        <f>IF(Table3[[#This Row],[type]]=$Q$4, $R$4, 0)</f>
        <v>0</v>
      </c>
      <c r="L9" s="1">
        <f>IF(Table3[[#This Row],[type]]=$Q$5, Table3[[#This Row],[length]], 0)</f>
        <v>0</v>
      </c>
      <c r="M9" s="1">
        <f t="shared" si="0"/>
        <v>0</v>
      </c>
      <c r="O9" s="1">
        <v>255</v>
      </c>
      <c r="T9" s="1">
        <v>1022</v>
      </c>
      <c r="U9" s="1" t="s">
        <v>151</v>
      </c>
      <c r="V9" s="1">
        <v>40.5</v>
      </c>
      <c r="W9" s="1">
        <v>0.12</v>
      </c>
    </row>
    <row r="10" spans="1:23" x14ac:dyDescent="0.25">
      <c r="A10" s="5"/>
      <c r="B10" s="2" t="s">
        <v>100</v>
      </c>
      <c r="G10" t="s">
        <v>126</v>
      </c>
      <c r="I10">
        <f>IF(Table3[[#This Row],[type]]=$Q$3, $R$3, 0)</f>
        <v>0</v>
      </c>
      <c r="J10" s="1">
        <f>IF(Table3[[#This Row],[type]]=$Q$2, $R$2, 0)</f>
        <v>0</v>
      </c>
      <c r="K10" s="1">
        <f>IF(Table3[[#This Row],[type]]=$Q$4, $R$4, 0)</f>
        <v>0</v>
      </c>
      <c r="L10" s="1">
        <f>IF(Table3[[#This Row],[type]]=$Q$5, Table3[[#This Row],[length]], 0)</f>
        <v>0</v>
      </c>
      <c r="M10" s="1">
        <f t="shared" si="0"/>
        <v>0</v>
      </c>
      <c r="O10" s="1">
        <v>255</v>
      </c>
      <c r="T10" s="1">
        <v>1031</v>
      </c>
      <c r="U10" s="1" t="s">
        <v>152</v>
      </c>
      <c r="V10" s="1">
        <v>40.5</v>
      </c>
      <c r="W10" s="1">
        <v>0.12</v>
      </c>
    </row>
    <row r="11" spans="1:23" x14ac:dyDescent="0.25">
      <c r="A11" s="5"/>
      <c r="B11" s="2" t="s">
        <v>101</v>
      </c>
      <c r="G11" t="s">
        <v>126</v>
      </c>
      <c r="I11">
        <f>IF(Table3[[#This Row],[type]]=$Q$3, $R$3, 0)</f>
        <v>0</v>
      </c>
      <c r="J11" s="1">
        <f>IF(Table3[[#This Row],[type]]=$Q$2, $R$2, 0)</f>
        <v>0</v>
      </c>
      <c r="K11" s="1">
        <f>IF(Table3[[#This Row],[type]]=$Q$4, $R$4, 0)</f>
        <v>0</v>
      </c>
      <c r="L11" s="1">
        <f>IF(Table3[[#This Row],[type]]=$Q$5, Table3[[#This Row],[length]], 0)</f>
        <v>0</v>
      </c>
      <c r="M11" s="1">
        <f t="shared" si="0"/>
        <v>0</v>
      </c>
      <c r="O11" s="1">
        <v>255</v>
      </c>
      <c r="T11" s="1">
        <v>1032</v>
      </c>
      <c r="U11" s="1" t="s">
        <v>153</v>
      </c>
      <c r="V11" s="1">
        <v>40.5</v>
      </c>
      <c r="W11" s="1">
        <v>0.12</v>
      </c>
    </row>
    <row r="12" spans="1:23" x14ac:dyDescent="0.25">
      <c r="A12" s="5"/>
      <c r="B12" s="2" t="s">
        <v>102</v>
      </c>
      <c r="G12" t="s">
        <v>126</v>
      </c>
      <c r="I12">
        <f>IF(Table3[[#This Row],[type]]=$Q$3, $R$3, 0)</f>
        <v>0</v>
      </c>
      <c r="J12" s="1">
        <f>IF(Table3[[#This Row],[type]]=$Q$2, $R$2, 0)</f>
        <v>0</v>
      </c>
      <c r="K12" s="1">
        <f>IF(Table3[[#This Row],[type]]=$Q$4, $R$4, 0)</f>
        <v>0</v>
      </c>
      <c r="L12" s="1">
        <f>IF(Table3[[#This Row],[type]]=$Q$5, Table3[[#This Row],[length]], 0)</f>
        <v>0</v>
      </c>
      <c r="M12" s="1">
        <f t="shared" si="0"/>
        <v>0</v>
      </c>
      <c r="O12" s="1">
        <v>255</v>
      </c>
      <c r="T12" s="1">
        <v>1600</v>
      </c>
      <c r="U12" s="1" t="s">
        <v>154</v>
      </c>
      <c r="V12" s="1"/>
      <c r="W12" s="1">
        <v>20</v>
      </c>
    </row>
    <row r="13" spans="1:23" x14ac:dyDescent="0.25">
      <c r="A13" s="5"/>
      <c r="B13" s="2" t="s">
        <v>86</v>
      </c>
      <c r="C13" t="s">
        <v>130</v>
      </c>
      <c r="I13">
        <f>IF(Table3[[#This Row],[type]]=$Q$3, $R$3, 0)</f>
        <v>0</v>
      </c>
      <c r="J13" s="1">
        <f>IF(Table3[[#This Row],[type]]=$Q$2, $R$2, 0)</f>
        <v>4</v>
      </c>
      <c r="K13" s="1">
        <f>IF(Table3[[#This Row],[type]]=$Q$4, $R$4, 0)</f>
        <v>0</v>
      </c>
      <c r="L13" s="1">
        <f>IF(Table3[[#This Row],[type]]=$Q$5, Table3[[#This Row],[length]], 0)</f>
        <v>0</v>
      </c>
      <c r="M13" s="1">
        <f t="shared" si="0"/>
        <v>4</v>
      </c>
      <c r="O13" s="1">
        <v>255</v>
      </c>
      <c r="T13" s="1">
        <v>1610</v>
      </c>
      <c r="U13" s="1" t="s">
        <v>155</v>
      </c>
      <c r="V13" s="1">
        <v>7136.4</v>
      </c>
      <c r="W13" s="1">
        <v>20</v>
      </c>
    </row>
    <row r="14" spans="1:23" x14ac:dyDescent="0.25">
      <c r="A14" s="5"/>
      <c r="B14" s="2" t="s">
        <v>117</v>
      </c>
      <c r="G14" t="s">
        <v>126</v>
      </c>
      <c r="I14">
        <f>IF(Table3[[#This Row],[type]]=$Q$3, $R$3, 0)</f>
        <v>0</v>
      </c>
      <c r="J14" s="1">
        <f>IF(Table3[[#This Row],[type]]=$Q$2, $R$2, 0)</f>
        <v>0</v>
      </c>
      <c r="K14" s="1">
        <f>IF(Table3[[#This Row],[type]]=$Q$4, $R$4, 0)</f>
        <v>0</v>
      </c>
      <c r="L14" s="1">
        <f>IF(Table3[[#This Row],[type]]=$Q$5, Table3[[#This Row],[length]], 0)</f>
        <v>0</v>
      </c>
      <c r="M14" s="1">
        <f t="shared" si="0"/>
        <v>0</v>
      </c>
      <c r="O14" s="1">
        <v>255</v>
      </c>
      <c r="T14" s="1">
        <v>1620</v>
      </c>
      <c r="U14" s="1" t="s">
        <v>156</v>
      </c>
      <c r="V14" s="1"/>
      <c r="W14" s="1">
        <v>80</v>
      </c>
    </row>
    <row r="15" spans="1:23" x14ac:dyDescent="0.25">
      <c r="A15" s="5"/>
      <c r="B15" s="2" t="s">
        <v>85</v>
      </c>
      <c r="C15" t="s">
        <v>130</v>
      </c>
      <c r="I15">
        <f>IF(Table3[[#This Row],[type]]=$Q$3, $R$3, 0)</f>
        <v>0</v>
      </c>
      <c r="J15" s="1">
        <f>IF(Table3[[#This Row],[type]]=$Q$2, $R$2, 0)</f>
        <v>4</v>
      </c>
      <c r="K15" s="1">
        <f>IF(Table3[[#This Row],[type]]=$Q$4, $R$4, 0)</f>
        <v>0</v>
      </c>
      <c r="L15" s="1">
        <f>IF(Table3[[#This Row],[type]]=$Q$5, Table3[[#This Row],[length]], 0)</f>
        <v>0</v>
      </c>
      <c r="M15" s="1">
        <f t="shared" si="0"/>
        <v>4</v>
      </c>
      <c r="O15" s="1">
        <v>255</v>
      </c>
      <c r="T15" s="1">
        <v>1630</v>
      </c>
      <c r="U15" s="1" t="s">
        <v>157</v>
      </c>
      <c r="V15" s="1"/>
      <c r="W15" s="1">
        <v>80</v>
      </c>
    </row>
    <row r="16" spans="1:23" x14ac:dyDescent="0.25">
      <c r="A16" s="5"/>
      <c r="B16" s="2" t="s">
        <v>48</v>
      </c>
      <c r="C16" t="s">
        <v>173</v>
      </c>
      <c r="D16" t="s">
        <v>172</v>
      </c>
      <c r="H16" t="s">
        <v>169</v>
      </c>
      <c r="I16">
        <f>IF(Table3[[#This Row],[type]]=$Q$3, $R$3, 0)</f>
        <v>8</v>
      </c>
      <c r="J16" s="1">
        <f>IF(Table3[[#This Row],[type]]=$Q$2, $R$2, 0)</f>
        <v>0</v>
      </c>
      <c r="K16" s="1">
        <f>IF(Table3[[#This Row],[type]]=$Q$4, $R$4, 0)</f>
        <v>0</v>
      </c>
      <c r="L16" s="1">
        <f>IF(Table3[[#This Row],[type]]=$Q$5, Table3[[#This Row],[length]], 0)</f>
        <v>0</v>
      </c>
      <c r="M16" s="1">
        <f t="shared" si="0"/>
        <v>8</v>
      </c>
      <c r="O16" s="1">
        <v>255</v>
      </c>
      <c r="T16" s="1">
        <v>1802</v>
      </c>
      <c r="U16" s="1" t="s">
        <v>158</v>
      </c>
      <c r="V16" s="1"/>
      <c r="W16" s="1">
        <v>20</v>
      </c>
    </row>
    <row r="17" spans="1:23" x14ac:dyDescent="0.25">
      <c r="A17" s="5"/>
      <c r="B17" s="2" t="s">
        <v>103</v>
      </c>
      <c r="C17" t="s">
        <v>173</v>
      </c>
      <c r="D17" t="s">
        <v>172</v>
      </c>
      <c r="H17" t="s">
        <v>170</v>
      </c>
      <c r="I17">
        <f>IF(Table3[[#This Row],[type]]=$Q$3, $R$3, 0)</f>
        <v>8</v>
      </c>
      <c r="J17" s="1">
        <f>IF(Table3[[#This Row],[type]]=$Q$2, $R$2, 0)</f>
        <v>0</v>
      </c>
      <c r="K17" s="1">
        <f>IF(Table3[[#This Row],[type]]=$Q$4, $R$4, 0)</f>
        <v>0</v>
      </c>
      <c r="L17" s="1">
        <f>IF(Table3[[#This Row],[type]]=$Q$5, Table3[[#This Row],[length]], 0)</f>
        <v>0</v>
      </c>
      <c r="M17" s="1">
        <f t="shared" si="0"/>
        <v>8</v>
      </c>
      <c r="O17" s="1">
        <v>255</v>
      </c>
      <c r="T17" s="1">
        <v>1812</v>
      </c>
      <c r="U17" s="1" t="s">
        <v>159</v>
      </c>
      <c r="V17" s="1">
        <v>7136.4</v>
      </c>
      <c r="W17" s="1">
        <v>20</v>
      </c>
    </row>
    <row r="18" spans="1:23" x14ac:dyDescent="0.25">
      <c r="A18" s="5"/>
      <c r="B18" s="2" t="s">
        <v>1</v>
      </c>
      <c r="C18" t="s">
        <v>129</v>
      </c>
      <c r="E18">
        <v>50</v>
      </c>
      <c r="I18">
        <f>IF(Table3[[#This Row],[type]]=$Q$3, $R$3, 0)</f>
        <v>0</v>
      </c>
      <c r="J18" s="1">
        <f>IF(Table3[[#This Row],[type]]=$Q$2, $R$2, 0)</f>
        <v>0</v>
      </c>
      <c r="K18" s="1">
        <f>IF(Table3[[#This Row],[type]]=$Q$4, $R$4, 0)</f>
        <v>0</v>
      </c>
      <c r="L18" s="1">
        <f>IF(Table3[[#This Row],[type]]=$Q$5, Table3[[#This Row],[length]], 0)</f>
        <v>50</v>
      </c>
      <c r="M18" s="1">
        <f t="shared" si="0"/>
        <v>50</v>
      </c>
      <c r="O18" s="1">
        <v>255</v>
      </c>
      <c r="T18" s="1">
        <v>1822</v>
      </c>
      <c r="U18" s="1" t="s">
        <v>160</v>
      </c>
      <c r="V18" s="1"/>
      <c r="W18" s="1">
        <v>80</v>
      </c>
    </row>
    <row r="19" spans="1:23" x14ac:dyDescent="0.25">
      <c r="A19" s="5"/>
      <c r="B19" s="2" t="s">
        <v>2</v>
      </c>
      <c r="G19" t="s">
        <v>126</v>
      </c>
      <c r="I19">
        <f>IF(Table3[[#This Row],[type]]=$Q$3, $R$3, 0)</f>
        <v>0</v>
      </c>
      <c r="J19" s="1">
        <f>IF(Table3[[#This Row],[type]]=$Q$2, $R$2, 0)</f>
        <v>0</v>
      </c>
      <c r="K19" s="1">
        <f>IF(Table3[[#This Row],[type]]=$Q$4, $R$4, 0)</f>
        <v>0</v>
      </c>
      <c r="L19" s="1">
        <f>IF(Table3[[#This Row],[type]]=$Q$5, Table3[[#This Row],[length]], 0)</f>
        <v>0</v>
      </c>
      <c r="M19" s="1">
        <f t="shared" si="0"/>
        <v>0</v>
      </c>
      <c r="O19" s="1">
        <v>255</v>
      </c>
      <c r="T19" s="1">
        <v>1832</v>
      </c>
      <c r="U19" s="1" t="s">
        <v>161</v>
      </c>
      <c r="V19" s="1"/>
      <c r="W19" s="1">
        <v>80</v>
      </c>
    </row>
    <row r="20" spans="1:23" x14ac:dyDescent="0.25">
      <c r="A20" s="5"/>
      <c r="B20" s="2" t="s">
        <v>3</v>
      </c>
      <c r="G20" t="s">
        <v>126</v>
      </c>
      <c r="I20">
        <f>IF(Table3[[#This Row],[type]]=$Q$3, $R$3, 0)</f>
        <v>0</v>
      </c>
      <c r="J20" s="1">
        <f>IF(Table3[[#This Row],[type]]=$Q$2, $R$2, 0)</f>
        <v>0</v>
      </c>
      <c r="K20" s="1">
        <f>IF(Table3[[#This Row],[type]]=$Q$4, $R$4, 0)</f>
        <v>0</v>
      </c>
      <c r="L20" s="1">
        <f>IF(Table3[[#This Row],[type]]=$Q$5, Table3[[#This Row],[length]], 0)</f>
        <v>0</v>
      </c>
      <c r="M20" s="1">
        <f t="shared" si="0"/>
        <v>0</v>
      </c>
      <c r="O20" s="1">
        <v>255</v>
      </c>
      <c r="T20" s="1" t="s">
        <v>164</v>
      </c>
      <c r="V20" s="1">
        <v>1.1304000000000001</v>
      </c>
      <c r="W20" s="1">
        <v>3.5000000000000001E-3</v>
      </c>
    </row>
    <row r="21" spans="1:23" x14ac:dyDescent="0.25">
      <c r="A21" s="5"/>
      <c r="B21" s="2" t="s">
        <v>4</v>
      </c>
      <c r="C21" t="s">
        <v>131</v>
      </c>
      <c r="D21" t="s">
        <v>174</v>
      </c>
      <c r="I21">
        <f>IF(Table3[[#This Row],[type]]=$Q$3, $R$3, 0)</f>
        <v>0</v>
      </c>
      <c r="J21" s="1">
        <f>IF(Table3[[#This Row],[type]]=$Q$2, $R$2, 0)</f>
        <v>0</v>
      </c>
      <c r="K21" s="1">
        <f>IF(Table3[[#This Row],[type]]=$Q$4, $R$4, 0)</f>
        <v>8</v>
      </c>
      <c r="L21" s="1">
        <f>IF(Table3[[#This Row],[type]]=$Q$5, Table3[[#This Row],[length]], 0)</f>
        <v>0</v>
      </c>
      <c r="M21" s="1">
        <f t="shared" si="0"/>
        <v>8</v>
      </c>
      <c r="O21" s="1">
        <v>255</v>
      </c>
      <c r="T21" s="1" t="s">
        <v>166</v>
      </c>
      <c r="U21" s="1" t="s">
        <v>148</v>
      </c>
      <c r="V21" s="1">
        <f>324/2</f>
        <v>162</v>
      </c>
      <c r="W21" s="1">
        <v>0.5</v>
      </c>
    </row>
    <row r="22" spans="1:23" x14ac:dyDescent="0.25">
      <c r="A22" s="5"/>
      <c r="B22" s="2" t="s">
        <v>5</v>
      </c>
      <c r="C22" t="s">
        <v>131</v>
      </c>
      <c r="D22" t="s">
        <v>176</v>
      </c>
      <c r="I22">
        <f>IF(Table3[[#This Row],[type]]=$Q$3, $R$3, 0)</f>
        <v>0</v>
      </c>
      <c r="J22" s="1">
        <f>IF(Table3[[#This Row],[type]]=$Q$2, $R$2, 0)</f>
        <v>0</v>
      </c>
      <c r="K22" s="1">
        <f>IF(Table3[[#This Row],[type]]=$Q$4, $R$4, 0)</f>
        <v>8</v>
      </c>
      <c r="L22" s="1">
        <f>IF(Table3[[#This Row],[type]]=$Q$5, Table3[[#This Row],[length]], 0)</f>
        <v>0</v>
      </c>
      <c r="M22" s="1">
        <f t="shared" si="0"/>
        <v>8</v>
      </c>
      <c r="O22" s="1">
        <v>255</v>
      </c>
    </row>
    <row r="23" spans="1:23" x14ac:dyDescent="0.25">
      <c r="A23" s="5"/>
      <c r="B23" s="2" t="s">
        <v>6</v>
      </c>
      <c r="C23" t="s">
        <v>131</v>
      </c>
      <c r="D23" t="s">
        <v>177</v>
      </c>
      <c r="I23">
        <f>IF(Table3[[#This Row],[type]]=$Q$3, $R$3, 0)</f>
        <v>0</v>
      </c>
      <c r="J23" s="1">
        <f>IF(Table3[[#This Row],[type]]=$Q$2, $R$2, 0)</f>
        <v>0</v>
      </c>
      <c r="K23" s="1">
        <f>IF(Table3[[#This Row],[type]]=$Q$4, $R$4, 0)</f>
        <v>8</v>
      </c>
      <c r="L23" s="1">
        <f>IF(Table3[[#This Row],[type]]=$Q$5, Table3[[#This Row],[length]], 0)</f>
        <v>0</v>
      </c>
      <c r="M23" s="1">
        <f t="shared" si="0"/>
        <v>8</v>
      </c>
      <c r="O23" s="1">
        <v>255</v>
      </c>
    </row>
    <row r="24" spans="1:23" x14ac:dyDescent="0.25">
      <c r="A24" s="5"/>
      <c r="B24" s="2" t="s">
        <v>178</v>
      </c>
      <c r="C24" t="s">
        <v>131</v>
      </c>
      <c r="D24" t="s">
        <v>142</v>
      </c>
      <c r="I24">
        <f>IF(Table3[[#This Row],[type]]=$Q$3, $R$3, 0)</f>
        <v>0</v>
      </c>
      <c r="J24" s="1">
        <f>IF(Table3[[#This Row],[type]]=$Q$2, $R$2, 0)</f>
        <v>0</v>
      </c>
      <c r="K24" s="1">
        <f>IF(Table3[[#This Row],[type]]=$Q$4, $R$4, 0)</f>
        <v>8</v>
      </c>
      <c r="L24" s="1">
        <f>IF(Table3[[#This Row],[type]]=$Q$5, Table3[[#This Row],[length]], 0)</f>
        <v>0</v>
      </c>
      <c r="M24" s="1">
        <f t="shared" si="0"/>
        <v>8</v>
      </c>
      <c r="O24" s="1">
        <v>255</v>
      </c>
    </row>
    <row r="25" spans="1:23" x14ac:dyDescent="0.25">
      <c r="A25" s="5"/>
      <c r="B25" s="2" t="s">
        <v>179</v>
      </c>
      <c r="C25" t="s">
        <v>131</v>
      </c>
      <c r="D25" t="s">
        <v>142</v>
      </c>
      <c r="I25">
        <f>IF(Table3[[#This Row],[type]]=$Q$3, $R$3, 0)</f>
        <v>0</v>
      </c>
      <c r="J25" s="1">
        <f>IF(Table3[[#This Row],[type]]=$Q$2, $R$2, 0)</f>
        <v>0</v>
      </c>
      <c r="K25" s="1">
        <f>IF(Table3[[#This Row],[type]]=$Q$4, $R$4, 0)</f>
        <v>8</v>
      </c>
      <c r="L25" s="1">
        <f>IF(Table3[[#This Row],[type]]=$Q$5, Table3[[#This Row],[length]], 0)</f>
        <v>0</v>
      </c>
      <c r="M25" s="1">
        <f t="shared" si="0"/>
        <v>8</v>
      </c>
      <c r="O25" s="1">
        <v>255</v>
      </c>
    </row>
    <row r="26" spans="1:23" x14ac:dyDescent="0.25">
      <c r="A26" s="5"/>
      <c r="B26" s="2" t="s">
        <v>180</v>
      </c>
      <c r="C26" t="s">
        <v>131</v>
      </c>
      <c r="D26" t="s">
        <v>186</v>
      </c>
      <c r="I26">
        <f>IF(Table3[[#This Row],[type]]=$Q$3, $R$3, 0)</f>
        <v>0</v>
      </c>
      <c r="J26" s="1">
        <f>IF(Table3[[#This Row],[type]]=$Q$2, $R$2, 0)</f>
        <v>0</v>
      </c>
      <c r="K26" s="1">
        <f>IF(Table3[[#This Row],[type]]=$Q$4, $R$4, 0)</f>
        <v>8</v>
      </c>
      <c r="L26" s="1">
        <f>IF(Table3[[#This Row],[type]]=$Q$5, Table3[[#This Row],[length]], 0)</f>
        <v>0</v>
      </c>
      <c r="M26" s="1">
        <f t="shared" si="0"/>
        <v>8</v>
      </c>
      <c r="O26" s="1">
        <v>255</v>
      </c>
    </row>
    <row r="27" spans="1:23" x14ac:dyDescent="0.25">
      <c r="A27" s="5"/>
      <c r="B27" s="2" t="s">
        <v>181</v>
      </c>
      <c r="C27" t="s">
        <v>131</v>
      </c>
      <c r="D27" t="s">
        <v>186</v>
      </c>
      <c r="I27">
        <f>IF(Table3[[#This Row],[type]]=$Q$3, $R$3, 0)</f>
        <v>0</v>
      </c>
      <c r="J27" s="1">
        <f>IF(Table3[[#This Row],[type]]=$Q$2, $R$2, 0)</f>
        <v>0</v>
      </c>
      <c r="K27" s="1">
        <f>IF(Table3[[#This Row],[type]]=$Q$4, $R$4, 0)</f>
        <v>8</v>
      </c>
      <c r="L27" s="1">
        <f>IF(Table3[[#This Row],[type]]=$Q$5, Table3[[#This Row],[length]], 0)</f>
        <v>0</v>
      </c>
      <c r="M27" s="1">
        <f t="shared" si="0"/>
        <v>8</v>
      </c>
      <c r="O27" s="1">
        <v>255</v>
      </c>
    </row>
    <row r="28" spans="1:23" x14ac:dyDescent="0.25">
      <c r="A28" s="5"/>
      <c r="B28" s="2" t="s">
        <v>182</v>
      </c>
      <c r="C28" t="s">
        <v>131</v>
      </c>
      <c r="D28" t="s">
        <v>142</v>
      </c>
      <c r="I28">
        <f>IF(Table3[[#This Row],[type]]=$Q$3, $R$3, 0)</f>
        <v>0</v>
      </c>
      <c r="J28" s="1">
        <f>IF(Table3[[#This Row],[type]]=$Q$2, $R$2, 0)</f>
        <v>0</v>
      </c>
      <c r="K28" s="1">
        <f>IF(Table3[[#This Row],[type]]=$Q$4, $R$4, 0)</f>
        <v>8</v>
      </c>
      <c r="L28" s="1">
        <f>IF(Table3[[#This Row],[type]]=$Q$5, Table3[[#This Row],[length]], 0)</f>
        <v>0</v>
      </c>
      <c r="M28" s="1">
        <f t="shared" si="0"/>
        <v>8</v>
      </c>
      <c r="O28" s="1">
        <v>255</v>
      </c>
    </row>
    <row r="29" spans="1:23" x14ac:dyDescent="0.25">
      <c r="A29" s="5"/>
      <c r="B29" s="2" t="s">
        <v>183</v>
      </c>
      <c r="C29" t="s">
        <v>131</v>
      </c>
      <c r="D29" t="s">
        <v>142</v>
      </c>
      <c r="I29">
        <f>IF(Table3[[#This Row],[type]]=$Q$3, $R$3, 0)</f>
        <v>0</v>
      </c>
      <c r="J29" s="1">
        <f>IF(Table3[[#This Row],[type]]=$Q$2, $R$2, 0)</f>
        <v>0</v>
      </c>
      <c r="K29" s="1">
        <f>IF(Table3[[#This Row],[type]]=$Q$4, $R$4, 0)</f>
        <v>8</v>
      </c>
      <c r="L29" s="1">
        <f>IF(Table3[[#This Row],[type]]=$Q$5, Table3[[#This Row],[length]], 0)</f>
        <v>0</v>
      </c>
      <c r="M29" s="1">
        <f t="shared" si="0"/>
        <v>8</v>
      </c>
      <c r="O29" s="1">
        <v>255</v>
      </c>
    </row>
    <row r="30" spans="1:23" x14ac:dyDescent="0.25">
      <c r="A30" s="5"/>
      <c r="B30" s="2" t="s">
        <v>184</v>
      </c>
      <c r="C30" t="s">
        <v>131</v>
      </c>
      <c r="D30" t="s">
        <v>186</v>
      </c>
      <c r="I30">
        <f>IF(Table3[[#This Row],[type]]=$Q$3, $R$3, 0)</f>
        <v>0</v>
      </c>
      <c r="J30" s="1">
        <f>IF(Table3[[#This Row],[type]]=$Q$2, $R$2, 0)</f>
        <v>0</v>
      </c>
      <c r="K30" s="1">
        <f>IF(Table3[[#This Row],[type]]=$Q$4, $R$4, 0)</f>
        <v>8</v>
      </c>
      <c r="L30" s="1">
        <f>IF(Table3[[#This Row],[type]]=$Q$5, Table3[[#This Row],[length]], 0)</f>
        <v>0</v>
      </c>
      <c r="M30" s="1">
        <f t="shared" si="0"/>
        <v>8</v>
      </c>
      <c r="O30" s="1">
        <v>255</v>
      </c>
    </row>
    <row r="31" spans="1:23" x14ac:dyDescent="0.25">
      <c r="A31" s="5"/>
      <c r="B31" s="2" t="s">
        <v>185</v>
      </c>
      <c r="C31" t="s">
        <v>131</v>
      </c>
      <c r="D31" t="s">
        <v>186</v>
      </c>
      <c r="I31">
        <f>IF(Table3[[#This Row],[type]]=$Q$3, $R$3, 0)</f>
        <v>0</v>
      </c>
      <c r="J31" s="1">
        <f>IF(Table3[[#This Row],[type]]=$Q$2, $R$2, 0)</f>
        <v>0</v>
      </c>
      <c r="K31" s="1">
        <f>IF(Table3[[#This Row],[type]]=$Q$4, $R$4, 0)</f>
        <v>8</v>
      </c>
      <c r="L31" s="1">
        <f>IF(Table3[[#This Row],[type]]=$Q$5, Table3[[#This Row],[length]], 0)</f>
        <v>0</v>
      </c>
      <c r="M31" s="1">
        <f t="shared" si="0"/>
        <v>8</v>
      </c>
      <c r="O31" s="1">
        <v>255</v>
      </c>
    </row>
    <row r="32" spans="1:23" x14ac:dyDescent="0.25">
      <c r="A32" s="5"/>
      <c r="B32" s="2" t="s">
        <v>104</v>
      </c>
      <c r="C32" t="s">
        <v>131</v>
      </c>
      <c r="D32" t="s">
        <v>174</v>
      </c>
      <c r="I32">
        <f>IF(Table3[[#This Row],[type]]=$Q$3, $R$3, 0)</f>
        <v>0</v>
      </c>
      <c r="J32" s="1">
        <f>IF(Table3[[#This Row],[type]]=$Q$2, $R$2, 0)</f>
        <v>0</v>
      </c>
      <c r="K32" s="1">
        <f>IF(Table3[[#This Row],[type]]=$Q$4, $R$4, 0)</f>
        <v>8</v>
      </c>
      <c r="L32" s="1">
        <f>IF(Table3[[#This Row],[type]]=$Q$5, Table3[[#This Row],[length]], 0)</f>
        <v>0</v>
      </c>
      <c r="M32" s="1">
        <f t="shared" si="0"/>
        <v>8</v>
      </c>
      <c r="O32" s="1">
        <v>255</v>
      </c>
    </row>
    <row r="33" spans="1:15" x14ac:dyDescent="0.25">
      <c r="A33" s="5"/>
      <c r="B33" s="2" t="s">
        <v>105</v>
      </c>
      <c r="C33" t="s">
        <v>131</v>
      </c>
      <c r="D33" t="s">
        <v>176</v>
      </c>
      <c r="I33">
        <f>IF(Table3[[#This Row],[type]]=$Q$3, $R$3, 0)</f>
        <v>0</v>
      </c>
      <c r="J33" s="1">
        <f>IF(Table3[[#This Row],[type]]=$Q$2, $R$2, 0)</f>
        <v>0</v>
      </c>
      <c r="K33" s="1">
        <f>IF(Table3[[#This Row],[type]]=$Q$4, $R$4, 0)</f>
        <v>8</v>
      </c>
      <c r="L33" s="1">
        <f>IF(Table3[[#This Row],[type]]=$Q$5, Table3[[#This Row],[length]], 0)</f>
        <v>0</v>
      </c>
      <c r="M33" s="1">
        <f t="shared" si="0"/>
        <v>8</v>
      </c>
      <c r="O33" s="1">
        <v>255</v>
      </c>
    </row>
    <row r="34" spans="1:15" x14ac:dyDescent="0.25">
      <c r="A34" s="5"/>
      <c r="B34" s="2" t="s">
        <v>106</v>
      </c>
      <c r="C34" t="s">
        <v>131</v>
      </c>
      <c r="D34" t="s">
        <v>174</v>
      </c>
      <c r="I34">
        <f>IF(Table3[[#This Row],[type]]=$Q$3, $R$3, 0)</f>
        <v>0</v>
      </c>
      <c r="J34" s="1">
        <f>IF(Table3[[#This Row],[type]]=$Q$2, $R$2, 0)</f>
        <v>0</v>
      </c>
      <c r="K34" s="1">
        <f>IF(Table3[[#This Row],[type]]=$Q$4, $R$4, 0)</f>
        <v>8</v>
      </c>
      <c r="L34" s="1">
        <f>IF(Table3[[#This Row],[type]]=$Q$5, Table3[[#This Row],[length]], 0)</f>
        <v>0</v>
      </c>
      <c r="M34" s="1">
        <f t="shared" si="0"/>
        <v>8</v>
      </c>
      <c r="O34" s="1">
        <v>255</v>
      </c>
    </row>
    <row r="35" spans="1:15" x14ac:dyDescent="0.25">
      <c r="A35" s="5"/>
      <c r="B35" s="2" t="s">
        <v>107</v>
      </c>
      <c r="C35" t="s">
        <v>131</v>
      </c>
      <c r="D35" t="s">
        <v>174</v>
      </c>
      <c r="I35">
        <f>IF(Table3[[#This Row],[type]]=$Q$3, $R$3, 0)</f>
        <v>0</v>
      </c>
      <c r="J35" s="1">
        <f>IF(Table3[[#This Row],[type]]=$Q$2, $R$2, 0)</f>
        <v>0</v>
      </c>
      <c r="K35" s="1">
        <f>IF(Table3[[#This Row],[type]]=$Q$4, $R$4, 0)</f>
        <v>8</v>
      </c>
      <c r="L35" s="1">
        <f>IF(Table3[[#This Row],[type]]=$Q$5, Table3[[#This Row],[length]], 0)</f>
        <v>0</v>
      </c>
      <c r="M35" s="1">
        <f t="shared" si="0"/>
        <v>8</v>
      </c>
      <c r="O35" s="1">
        <v>255</v>
      </c>
    </row>
    <row r="36" spans="1:15" x14ac:dyDescent="0.25">
      <c r="A36" s="5"/>
      <c r="B36" s="2" t="s">
        <v>108</v>
      </c>
      <c r="C36" t="s">
        <v>131</v>
      </c>
      <c r="D36" t="s">
        <v>187</v>
      </c>
      <c r="I36">
        <f>IF(Table3[[#This Row],[type]]=$Q$3, $R$3, 0)</f>
        <v>0</v>
      </c>
      <c r="J36" s="1">
        <f>IF(Table3[[#This Row],[type]]=$Q$2, $R$2, 0)</f>
        <v>0</v>
      </c>
      <c r="K36" s="1">
        <f>IF(Table3[[#This Row],[type]]=$Q$4, $R$4, 0)</f>
        <v>8</v>
      </c>
      <c r="L36" s="1">
        <f>IF(Table3[[#This Row],[type]]=$Q$5, Table3[[#This Row],[length]], 0)</f>
        <v>0</v>
      </c>
      <c r="M36" s="1">
        <f t="shared" si="0"/>
        <v>8</v>
      </c>
      <c r="O36" s="1">
        <v>255</v>
      </c>
    </row>
    <row r="37" spans="1:15" x14ac:dyDescent="0.25">
      <c r="A37" s="5"/>
      <c r="B37" s="2" t="s">
        <v>109</v>
      </c>
      <c r="C37" t="s">
        <v>131</v>
      </c>
      <c r="D37" t="s">
        <v>187</v>
      </c>
      <c r="I37">
        <f>IF(Table3[[#This Row],[type]]=$Q$3, $R$3, 0)</f>
        <v>0</v>
      </c>
      <c r="J37" s="1">
        <f>IF(Table3[[#This Row],[type]]=$Q$2, $R$2, 0)</f>
        <v>0</v>
      </c>
      <c r="K37" s="1">
        <f>IF(Table3[[#This Row],[type]]=$Q$4, $R$4, 0)</f>
        <v>8</v>
      </c>
      <c r="L37" s="1">
        <f>IF(Table3[[#This Row],[type]]=$Q$5, Table3[[#This Row],[length]], 0)</f>
        <v>0</v>
      </c>
      <c r="M37" s="1">
        <f t="shared" si="0"/>
        <v>8</v>
      </c>
      <c r="O37" s="1">
        <v>255</v>
      </c>
    </row>
    <row r="38" spans="1:15" x14ac:dyDescent="0.25">
      <c r="A38" s="5"/>
      <c r="B38" s="2" t="s">
        <v>110</v>
      </c>
      <c r="C38" t="s">
        <v>173</v>
      </c>
      <c r="D38" t="s">
        <v>171</v>
      </c>
      <c r="I38">
        <f>IF(Table3[[#This Row],[type]]=$Q$3, $R$3, 0)</f>
        <v>8</v>
      </c>
      <c r="J38" s="1">
        <f>IF(Table3[[#This Row],[type]]=$Q$2, $R$2, 0)</f>
        <v>0</v>
      </c>
      <c r="K38" s="1">
        <f>IF(Table3[[#This Row],[type]]=$Q$4, $R$4, 0)</f>
        <v>0</v>
      </c>
      <c r="L38" s="1">
        <f>IF(Table3[[#This Row],[type]]=$Q$5, Table3[[#This Row],[length]], 0)</f>
        <v>0</v>
      </c>
      <c r="M38" s="1">
        <f t="shared" si="0"/>
        <v>8</v>
      </c>
      <c r="O38" s="1">
        <v>255</v>
      </c>
    </row>
    <row r="39" spans="1:15" x14ac:dyDescent="0.25">
      <c r="A39" s="5"/>
      <c r="B39" s="2" t="s">
        <v>111</v>
      </c>
      <c r="C39" t="s">
        <v>131</v>
      </c>
      <c r="D39" t="s">
        <v>174</v>
      </c>
      <c r="I39">
        <f>IF(Table3[[#This Row],[type]]=$Q$3, $R$3, 0)</f>
        <v>0</v>
      </c>
      <c r="J39" s="1">
        <f>IF(Table3[[#This Row],[type]]=$Q$2, $R$2, 0)</f>
        <v>0</v>
      </c>
      <c r="K39" s="1">
        <f>IF(Table3[[#This Row],[type]]=$Q$4, $R$4, 0)</f>
        <v>8</v>
      </c>
      <c r="L39" s="1">
        <f>IF(Table3[[#This Row],[type]]=$Q$5, Table3[[#This Row],[length]], 0)</f>
        <v>0</v>
      </c>
      <c r="M39" s="1">
        <f t="shared" si="0"/>
        <v>8</v>
      </c>
      <c r="O39" s="1">
        <v>255</v>
      </c>
    </row>
    <row r="40" spans="1:15" x14ac:dyDescent="0.25">
      <c r="A40" s="5"/>
      <c r="B40" s="2" t="s">
        <v>112</v>
      </c>
      <c r="C40" t="s">
        <v>132</v>
      </c>
      <c r="D40" t="s">
        <v>187</v>
      </c>
      <c r="I40">
        <f>IF(Table3[[#This Row],[type]]=$Q$3, $R$3, 0)</f>
        <v>0</v>
      </c>
      <c r="J40" s="1">
        <f>IF(Table3[[#This Row],[type]]=$Q$2, $R$2, 0)</f>
        <v>0</v>
      </c>
      <c r="K40" s="1">
        <f>IF(Table3[[#This Row],[type]]=$Q$4, $R$4, 0)</f>
        <v>0</v>
      </c>
      <c r="L40" s="1">
        <f>IF(Table3[[#This Row],[type]]=$Q$5, Table3[[#This Row],[length]], 0)</f>
        <v>0</v>
      </c>
      <c r="M40" s="1">
        <f t="shared" si="0"/>
        <v>0</v>
      </c>
      <c r="O40" s="1">
        <v>255</v>
      </c>
    </row>
    <row r="41" spans="1:15" x14ac:dyDescent="0.25">
      <c r="A41" s="5"/>
      <c r="B41" s="2" t="s">
        <v>7</v>
      </c>
      <c r="G41" t="s">
        <v>126</v>
      </c>
      <c r="I41">
        <f>IF(Table3[[#This Row],[type]]=$Q$3, $R$3, 0)</f>
        <v>0</v>
      </c>
      <c r="J41" s="1">
        <f>IF(Table3[[#This Row],[type]]=$Q$2, $R$2, 0)</f>
        <v>0</v>
      </c>
      <c r="K41" s="1">
        <f>IF(Table3[[#This Row],[type]]=$Q$4, $R$4, 0)</f>
        <v>0</v>
      </c>
      <c r="L41" s="1">
        <f>IF(Table3[[#This Row],[type]]=$Q$5, Table3[[#This Row],[length]], 0)</f>
        <v>0</v>
      </c>
      <c r="M41" s="1">
        <f t="shared" si="0"/>
        <v>0</v>
      </c>
      <c r="O41" s="1">
        <v>255</v>
      </c>
    </row>
    <row r="42" spans="1:15" x14ac:dyDescent="0.25">
      <c r="A42" s="5"/>
      <c r="B42" s="2" t="s">
        <v>8</v>
      </c>
      <c r="G42" t="s">
        <v>126</v>
      </c>
      <c r="I42">
        <f>IF(Table3[[#This Row],[type]]=$Q$3, $R$3, 0)</f>
        <v>0</v>
      </c>
      <c r="J42" s="1">
        <f>IF(Table3[[#This Row],[type]]=$Q$2, $R$2, 0)</f>
        <v>0</v>
      </c>
      <c r="K42" s="1">
        <f>IF(Table3[[#This Row],[type]]=$Q$4, $R$4, 0)</f>
        <v>0</v>
      </c>
      <c r="L42" s="1">
        <f>IF(Table3[[#This Row],[type]]=$Q$5, Table3[[#This Row],[length]], 0)</f>
        <v>0</v>
      </c>
      <c r="M42" s="1">
        <f t="shared" si="0"/>
        <v>0</v>
      </c>
      <c r="O42" s="1">
        <v>255</v>
      </c>
    </row>
    <row r="43" spans="1:15" x14ac:dyDescent="0.25">
      <c r="A43" s="5"/>
      <c r="B43" s="2" t="s">
        <v>9</v>
      </c>
      <c r="G43" t="s">
        <v>126</v>
      </c>
      <c r="I43">
        <f>IF(Table3[[#This Row],[type]]=$Q$3, $R$3, 0)</f>
        <v>0</v>
      </c>
      <c r="J43" s="1">
        <f>IF(Table3[[#This Row],[type]]=$Q$2, $R$2, 0)</f>
        <v>0</v>
      </c>
      <c r="K43" s="1">
        <f>IF(Table3[[#This Row],[type]]=$Q$4, $R$4, 0)</f>
        <v>0</v>
      </c>
      <c r="L43" s="1">
        <f>IF(Table3[[#This Row],[type]]=$Q$5, Table3[[#This Row],[length]], 0)</f>
        <v>0</v>
      </c>
      <c r="M43" s="1">
        <f t="shared" si="0"/>
        <v>0</v>
      </c>
      <c r="O43" s="1">
        <v>255</v>
      </c>
    </row>
    <row r="44" spans="1:15" x14ac:dyDescent="0.25">
      <c r="A44" s="5"/>
      <c r="B44" s="2" t="s">
        <v>10</v>
      </c>
      <c r="C44" t="s">
        <v>131</v>
      </c>
      <c r="D44" t="s">
        <v>187</v>
      </c>
      <c r="I44">
        <f>IF(Table3[[#This Row],[type]]=$Q$3, $R$3, 0)</f>
        <v>0</v>
      </c>
      <c r="J44" s="1">
        <f>IF(Table3[[#This Row],[type]]=$Q$2, $R$2, 0)</f>
        <v>0</v>
      </c>
      <c r="K44" s="1">
        <f>IF(Table3[[#This Row],[type]]=$Q$4, $R$4, 0)</f>
        <v>8</v>
      </c>
      <c r="L44" s="1">
        <f>IF(Table3[[#This Row],[type]]=$Q$5, Table3[[#This Row],[length]], 0)</f>
        <v>0</v>
      </c>
      <c r="M44" s="1">
        <f t="shared" si="0"/>
        <v>8</v>
      </c>
      <c r="O44" s="1">
        <v>255</v>
      </c>
    </row>
    <row r="45" spans="1:15" x14ac:dyDescent="0.25">
      <c r="A45" s="5"/>
      <c r="B45" s="2" t="s">
        <v>11</v>
      </c>
      <c r="C45" t="s">
        <v>129</v>
      </c>
      <c r="E45">
        <v>20</v>
      </c>
      <c r="I45">
        <f>IF(Table3[[#This Row],[type]]=$Q$3, $R$3, 0)</f>
        <v>0</v>
      </c>
      <c r="J45" s="1">
        <f>IF(Table3[[#This Row],[type]]=$Q$2, $R$2, 0)</f>
        <v>0</v>
      </c>
      <c r="K45" s="1">
        <f>IF(Table3[[#This Row],[type]]=$Q$4, $R$4, 0)</f>
        <v>0</v>
      </c>
      <c r="L45" s="1">
        <f>IF(Table3[[#This Row],[type]]=$Q$5, Table3[[#This Row],[length]], 0)</f>
        <v>20</v>
      </c>
      <c r="M45" s="1">
        <f t="shared" si="0"/>
        <v>20</v>
      </c>
      <c r="O45" s="1">
        <v>255</v>
      </c>
    </row>
    <row r="46" spans="1:15" x14ac:dyDescent="0.25">
      <c r="A46" s="5"/>
      <c r="B46" s="2" t="s">
        <v>12</v>
      </c>
      <c r="C46" t="s">
        <v>129</v>
      </c>
      <c r="E46">
        <v>30</v>
      </c>
      <c r="I46">
        <f>IF(Table3[[#This Row],[type]]=$Q$3, $R$3, 0)</f>
        <v>0</v>
      </c>
      <c r="J46" s="1">
        <f>IF(Table3[[#This Row],[type]]=$Q$2, $R$2, 0)</f>
        <v>0</v>
      </c>
      <c r="K46" s="1">
        <f>IF(Table3[[#This Row],[type]]=$Q$4, $R$4, 0)</f>
        <v>0</v>
      </c>
      <c r="L46" s="1">
        <f>IF(Table3[[#This Row],[type]]=$Q$5, Table3[[#This Row],[length]], 0)</f>
        <v>30</v>
      </c>
      <c r="M46" s="1">
        <f t="shared" si="0"/>
        <v>30</v>
      </c>
      <c r="O46" s="1">
        <v>255</v>
      </c>
    </row>
    <row r="47" spans="1:15" x14ac:dyDescent="0.25">
      <c r="A47" s="5"/>
      <c r="B47" s="2" t="s">
        <v>13</v>
      </c>
      <c r="C47" t="s">
        <v>173</v>
      </c>
      <c r="D47" t="s">
        <v>171</v>
      </c>
      <c r="I47">
        <f>IF(Table3[[#This Row],[type]]=$Q$3, $R$3, 0)</f>
        <v>8</v>
      </c>
      <c r="J47" s="1">
        <f>IF(Table3[[#This Row],[type]]=$Q$2, $R$2, 0)</f>
        <v>0</v>
      </c>
      <c r="K47" s="1">
        <f>IF(Table3[[#This Row],[type]]=$Q$4, $R$4, 0)</f>
        <v>0</v>
      </c>
      <c r="L47" s="1">
        <f>IF(Table3[[#This Row],[type]]=$Q$5, Table3[[#This Row],[length]], 0)</f>
        <v>0</v>
      </c>
      <c r="M47" s="1">
        <f t="shared" si="0"/>
        <v>8</v>
      </c>
      <c r="O47" s="1">
        <v>255</v>
      </c>
    </row>
    <row r="48" spans="1:15" x14ac:dyDescent="0.25">
      <c r="A48" s="5"/>
      <c r="B48" s="2" t="s">
        <v>14</v>
      </c>
      <c r="C48" t="s">
        <v>173</v>
      </c>
      <c r="D48" t="s">
        <v>172</v>
      </c>
      <c r="I48">
        <f>IF(Table3[[#This Row],[type]]=$Q$3, $R$3, 0)</f>
        <v>8</v>
      </c>
      <c r="J48" s="1">
        <f>IF(Table3[[#This Row],[type]]=$Q$2, $R$2, 0)</f>
        <v>0</v>
      </c>
      <c r="K48" s="1">
        <f>IF(Table3[[#This Row],[type]]=$Q$4, $R$4, 0)</f>
        <v>0</v>
      </c>
      <c r="L48" s="1">
        <f>IF(Table3[[#This Row],[type]]=$Q$5, Table3[[#This Row],[length]], 0)</f>
        <v>0</v>
      </c>
      <c r="M48" s="1">
        <f t="shared" si="0"/>
        <v>8</v>
      </c>
      <c r="O48" s="1">
        <v>255</v>
      </c>
    </row>
    <row r="49" spans="1:15" x14ac:dyDescent="0.25">
      <c r="A49" s="5" t="s">
        <v>44</v>
      </c>
      <c r="B49" s="2" t="s">
        <v>20</v>
      </c>
      <c r="C49" t="s">
        <v>130</v>
      </c>
      <c r="I49">
        <f>IF(Table3[[#This Row],[type]]=$Q$3, $R$3, 0)</f>
        <v>0</v>
      </c>
      <c r="J49" s="1">
        <f>IF(Table3[[#This Row],[type]]=$Q$2, $R$2, 0)</f>
        <v>4</v>
      </c>
      <c r="K49" s="1">
        <f>IF(Table3[[#This Row],[type]]=$Q$4, $R$4, 0)</f>
        <v>0</v>
      </c>
      <c r="L49" s="1">
        <f>IF(Table3[[#This Row],[type]]=$Q$5, Table3[[#This Row],[length]], 0)</f>
        <v>0</v>
      </c>
      <c r="M49" s="1">
        <f t="shared" si="0"/>
        <v>4</v>
      </c>
      <c r="O49" s="1">
        <v>255</v>
      </c>
    </row>
    <row r="50" spans="1:15" x14ac:dyDescent="0.25">
      <c r="A50" s="5"/>
      <c r="B50" s="2" t="s">
        <v>21</v>
      </c>
      <c r="C50" t="s">
        <v>130</v>
      </c>
      <c r="I50">
        <f>IF(Table3[[#This Row],[type]]=$Q$3, $R$3, 0)</f>
        <v>0</v>
      </c>
      <c r="J50" s="1">
        <f>IF(Table3[[#This Row],[type]]=$Q$2, $R$2, 0)</f>
        <v>4</v>
      </c>
      <c r="K50" s="1">
        <f>IF(Table3[[#This Row],[type]]=$Q$4, $R$4, 0)</f>
        <v>0</v>
      </c>
      <c r="L50" s="1">
        <f>IF(Table3[[#This Row],[type]]=$Q$5, Table3[[#This Row],[length]], 0)</f>
        <v>0</v>
      </c>
      <c r="M50" s="1">
        <f t="shared" si="0"/>
        <v>4</v>
      </c>
      <c r="O50" s="1">
        <v>255</v>
      </c>
    </row>
    <row r="51" spans="1:15" x14ac:dyDescent="0.25">
      <c r="A51" s="5"/>
      <c r="B51" s="2" t="s">
        <v>22</v>
      </c>
      <c r="C51" t="s">
        <v>129</v>
      </c>
      <c r="E51">
        <v>20</v>
      </c>
      <c r="I51">
        <f>IF(Table3[[#This Row],[type]]=$Q$3, $R$3, 0)</f>
        <v>0</v>
      </c>
      <c r="J51" s="1">
        <f>IF(Table3[[#This Row],[type]]=$Q$2, $R$2, 0)</f>
        <v>0</v>
      </c>
      <c r="K51" s="1">
        <f>IF(Table3[[#This Row],[type]]=$Q$4, $R$4, 0)</f>
        <v>0</v>
      </c>
      <c r="L51" s="1">
        <f>IF(Table3[[#This Row],[type]]=$Q$5, Table3[[#This Row],[length]], 0)</f>
        <v>20</v>
      </c>
      <c r="M51" s="1">
        <f t="shared" si="0"/>
        <v>20</v>
      </c>
      <c r="O51" s="1">
        <v>255</v>
      </c>
    </row>
    <row r="52" spans="1:15" x14ac:dyDescent="0.25">
      <c r="A52" s="5"/>
      <c r="B52" s="2" t="s">
        <v>23</v>
      </c>
      <c r="C52" t="s">
        <v>129</v>
      </c>
      <c r="E52">
        <v>20</v>
      </c>
      <c r="I52">
        <f>IF(Table3[[#This Row],[type]]=$Q$3, $R$3, 0)</f>
        <v>0</v>
      </c>
      <c r="J52" s="1">
        <f>IF(Table3[[#This Row],[type]]=$Q$2, $R$2, 0)</f>
        <v>0</v>
      </c>
      <c r="K52" s="1">
        <f>IF(Table3[[#This Row],[type]]=$Q$4, $R$4, 0)</f>
        <v>0</v>
      </c>
      <c r="L52" s="1">
        <f>IF(Table3[[#This Row],[type]]=$Q$5, Table3[[#This Row],[length]], 0)</f>
        <v>20</v>
      </c>
      <c r="M52" s="1">
        <f t="shared" si="0"/>
        <v>20</v>
      </c>
      <c r="O52" s="1">
        <v>255</v>
      </c>
    </row>
    <row r="53" spans="1:15" x14ac:dyDescent="0.25">
      <c r="A53" s="5"/>
      <c r="B53" s="2" t="s">
        <v>24</v>
      </c>
      <c r="C53" t="s">
        <v>129</v>
      </c>
      <c r="E53">
        <v>60</v>
      </c>
      <c r="I53">
        <f>IF(Table3[[#This Row],[type]]=$Q$3, $R$3, 0)</f>
        <v>0</v>
      </c>
      <c r="J53" s="1">
        <f>IF(Table3[[#This Row],[type]]=$Q$2, $R$2, 0)</f>
        <v>0</v>
      </c>
      <c r="K53" s="1">
        <f>IF(Table3[[#This Row],[type]]=$Q$4, $R$4, 0)</f>
        <v>0</v>
      </c>
      <c r="L53" s="1">
        <f>IF(Table3[[#This Row],[type]]=$Q$5, Table3[[#This Row],[length]], 0)</f>
        <v>60</v>
      </c>
      <c r="M53" s="1">
        <f t="shared" si="0"/>
        <v>60</v>
      </c>
      <c r="O53" s="1">
        <v>255</v>
      </c>
    </row>
    <row r="54" spans="1:15" x14ac:dyDescent="0.25">
      <c r="A54" s="5"/>
      <c r="B54" s="2" t="s">
        <v>25</v>
      </c>
      <c r="C54" t="s">
        <v>130</v>
      </c>
      <c r="I54">
        <f>IF(Table3[[#This Row],[type]]=$Q$3, $R$3, 0)</f>
        <v>0</v>
      </c>
      <c r="J54" s="1">
        <f>IF(Table3[[#This Row],[type]]=$Q$2, $R$2, 0)</f>
        <v>4</v>
      </c>
      <c r="K54" s="1">
        <f>IF(Table3[[#This Row],[type]]=$Q$4, $R$4, 0)</f>
        <v>0</v>
      </c>
      <c r="L54" s="1">
        <f>IF(Table3[[#This Row],[type]]=$Q$5, Table3[[#This Row],[length]], 0)</f>
        <v>0</v>
      </c>
      <c r="M54" s="1">
        <f t="shared" si="0"/>
        <v>4</v>
      </c>
      <c r="O54" s="1">
        <v>255</v>
      </c>
    </row>
    <row r="55" spans="1:15" x14ac:dyDescent="0.25">
      <c r="A55" s="5"/>
      <c r="B55" s="2" t="s">
        <v>26</v>
      </c>
      <c r="C55" t="s">
        <v>131</v>
      </c>
      <c r="D55" t="s">
        <v>142</v>
      </c>
      <c r="I55">
        <f>IF(Table3[[#This Row],[type]]=$Q$3, $R$3, 0)</f>
        <v>0</v>
      </c>
      <c r="J55" s="1">
        <f>IF(Table3[[#This Row],[type]]=$Q$2, $R$2, 0)</f>
        <v>0</v>
      </c>
      <c r="K55" s="1">
        <f>IF(Table3[[#This Row],[type]]=$Q$4, $R$4, 0)</f>
        <v>8</v>
      </c>
      <c r="L55" s="1">
        <f>IF(Table3[[#This Row],[type]]=$Q$5, Table3[[#This Row],[length]], 0)</f>
        <v>0</v>
      </c>
      <c r="M55" s="1">
        <f t="shared" si="0"/>
        <v>8</v>
      </c>
      <c r="O55" s="1">
        <v>255</v>
      </c>
    </row>
    <row r="56" spans="1:15" x14ac:dyDescent="0.25">
      <c r="A56" s="5"/>
      <c r="B56" s="2" t="s">
        <v>27</v>
      </c>
      <c r="C56" t="s">
        <v>131</v>
      </c>
      <c r="D56" t="s">
        <v>142</v>
      </c>
      <c r="I56">
        <f>IF(Table3[[#This Row],[type]]=$Q$3, $R$3, 0)</f>
        <v>0</v>
      </c>
      <c r="J56" s="1">
        <f>IF(Table3[[#This Row],[type]]=$Q$2, $R$2, 0)</f>
        <v>0</v>
      </c>
      <c r="K56" s="1">
        <f>IF(Table3[[#This Row],[type]]=$Q$4, $R$4, 0)</f>
        <v>8</v>
      </c>
      <c r="L56" s="1">
        <f>IF(Table3[[#This Row],[type]]=$Q$5, Table3[[#This Row],[length]], 0)</f>
        <v>0</v>
      </c>
      <c r="M56" s="1">
        <f t="shared" si="0"/>
        <v>8</v>
      </c>
      <c r="O56" s="1">
        <v>255</v>
      </c>
    </row>
    <row r="57" spans="1:15" x14ac:dyDescent="0.25">
      <c r="A57" s="5"/>
      <c r="B57" s="2" t="s">
        <v>28</v>
      </c>
      <c r="C57" t="s">
        <v>131</v>
      </c>
      <c r="D57" t="s">
        <v>186</v>
      </c>
      <c r="I57">
        <f>IF(Table3[[#This Row],[type]]=$Q$3, $R$3, 0)</f>
        <v>0</v>
      </c>
      <c r="J57" s="1">
        <f>IF(Table3[[#This Row],[type]]=$Q$2, $R$2, 0)</f>
        <v>0</v>
      </c>
      <c r="K57" s="1">
        <f>IF(Table3[[#This Row],[type]]=$Q$4, $R$4, 0)</f>
        <v>8</v>
      </c>
      <c r="L57" s="1">
        <f>IF(Table3[[#This Row],[type]]=$Q$5, Table3[[#This Row],[length]], 0)</f>
        <v>0</v>
      </c>
      <c r="M57" s="1">
        <f t="shared" si="0"/>
        <v>8</v>
      </c>
      <c r="O57" s="1">
        <v>255</v>
      </c>
    </row>
    <row r="58" spans="1:15" x14ac:dyDescent="0.25">
      <c r="A58" s="5"/>
      <c r="B58" s="2" t="s">
        <v>29</v>
      </c>
      <c r="C58" t="s">
        <v>131</v>
      </c>
      <c r="D58" t="s">
        <v>186</v>
      </c>
      <c r="I58">
        <f>IF(Table3[[#This Row],[type]]=$Q$3, $R$3, 0)</f>
        <v>0</v>
      </c>
      <c r="J58" s="1">
        <f>IF(Table3[[#This Row],[type]]=$Q$2, $R$2, 0)</f>
        <v>0</v>
      </c>
      <c r="K58" s="1">
        <f>IF(Table3[[#This Row],[type]]=$Q$4, $R$4, 0)</f>
        <v>8</v>
      </c>
      <c r="L58" s="1">
        <f>IF(Table3[[#This Row],[type]]=$Q$5, Table3[[#This Row],[length]], 0)</f>
        <v>0</v>
      </c>
      <c r="M58" s="1">
        <f t="shared" si="0"/>
        <v>8</v>
      </c>
      <c r="O58" s="1">
        <v>255</v>
      </c>
    </row>
    <row r="59" spans="1:15" x14ac:dyDescent="0.25">
      <c r="A59" s="5"/>
      <c r="B59" s="1" t="s">
        <v>120</v>
      </c>
      <c r="C59" t="s">
        <v>131</v>
      </c>
      <c r="D59" t="s">
        <v>142</v>
      </c>
      <c r="I59">
        <f>IF(Table3[[#This Row],[type]]=$Q$3, $R$3, 0)</f>
        <v>0</v>
      </c>
      <c r="J59" s="1">
        <f>IF(Table3[[#This Row],[type]]=$Q$2, $R$2, 0)</f>
        <v>0</v>
      </c>
      <c r="K59" s="1">
        <f>IF(Table3[[#This Row],[type]]=$Q$4, $R$4, 0)</f>
        <v>8</v>
      </c>
      <c r="L59" s="1">
        <f>IF(Table3[[#This Row],[type]]=$Q$5, Table3[[#This Row],[length]], 0)</f>
        <v>0</v>
      </c>
      <c r="M59" s="1">
        <f t="shared" si="0"/>
        <v>8</v>
      </c>
      <c r="O59" s="1">
        <v>255</v>
      </c>
    </row>
    <row r="60" spans="1:15" x14ac:dyDescent="0.25">
      <c r="A60" s="5"/>
      <c r="B60" s="1" t="s">
        <v>121</v>
      </c>
      <c r="C60" t="s">
        <v>131</v>
      </c>
      <c r="D60" t="s">
        <v>142</v>
      </c>
      <c r="I60">
        <f>IF(Table3[[#This Row],[type]]=$Q$3, $R$3, 0)</f>
        <v>0</v>
      </c>
      <c r="J60" s="1">
        <f>IF(Table3[[#This Row],[type]]=$Q$2, $R$2, 0)</f>
        <v>0</v>
      </c>
      <c r="K60" s="1">
        <f>IF(Table3[[#This Row],[type]]=$Q$4, $R$4, 0)</f>
        <v>8</v>
      </c>
      <c r="L60" s="1">
        <f>IF(Table3[[#This Row],[type]]=$Q$5, Table3[[#This Row],[length]], 0)</f>
        <v>0</v>
      </c>
      <c r="M60" s="1">
        <f t="shared" si="0"/>
        <v>8</v>
      </c>
      <c r="O60" s="1">
        <v>255</v>
      </c>
    </row>
    <row r="61" spans="1:15" x14ac:dyDescent="0.25">
      <c r="A61" s="5"/>
      <c r="B61" s="2" t="s">
        <v>92</v>
      </c>
      <c r="C61" t="s">
        <v>131</v>
      </c>
      <c r="D61" t="s">
        <v>174</v>
      </c>
      <c r="I61">
        <f>IF(Table3[[#This Row],[type]]=$Q$3, $R$3, 0)</f>
        <v>0</v>
      </c>
      <c r="J61" s="1">
        <f>IF(Table3[[#This Row],[type]]=$Q$2, $R$2, 0)</f>
        <v>0</v>
      </c>
      <c r="K61" s="1">
        <f>IF(Table3[[#This Row],[type]]=$Q$4, $R$4, 0)</f>
        <v>8</v>
      </c>
      <c r="L61" s="1">
        <f>IF(Table3[[#This Row],[type]]=$Q$5, Table3[[#This Row],[length]], 0)</f>
        <v>0</v>
      </c>
      <c r="M61" s="1">
        <f t="shared" si="0"/>
        <v>8</v>
      </c>
      <c r="O61" s="1">
        <v>255</v>
      </c>
    </row>
    <row r="62" spans="1:15" x14ac:dyDescent="0.25">
      <c r="A62" s="5"/>
      <c r="B62" s="2" t="s">
        <v>93</v>
      </c>
      <c r="C62" t="s">
        <v>131</v>
      </c>
      <c r="D62" t="s">
        <v>174</v>
      </c>
      <c r="I62">
        <f>IF(Table3[[#This Row],[type]]=$Q$3, $R$3, 0)</f>
        <v>0</v>
      </c>
      <c r="J62" s="1">
        <f>IF(Table3[[#This Row],[type]]=$Q$2, $R$2, 0)</f>
        <v>0</v>
      </c>
      <c r="K62" s="1">
        <f>IF(Table3[[#This Row],[type]]=$Q$4, $R$4, 0)</f>
        <v>8</v>
      </c>
      <c r="L62" s="1">
        <f>IF(Table3[[#This Row],[type]]=$Q$5, Table3[[#This Row],[length]], 0)</f>
        <v>0</v>
      </c>
      <c r="M62" s="1">
        <f t="shared" si="0"/>
        <v>8</v>
      </c>
      <c r="O62" s="1">
        <v>255</v>
      </c>
    </row>
    <row r="63" spans="1:15" x14ac:dyDescent="0.25">
      <c r="A63" s="5"/>
      <c r="B63" s="2" t="s">
        <v>32</v>
      </c>
      <c r="C63" t="s">
        <v>129</v>
      </c>
      <c r="E63">
        <v>60</v>
      </c>
      <c r="I63">
        <f>IF(Table3[[#This Row],[type]]=$Q$3, $R$3, 0)</f>
        <v>0</v>
      </c>
      <c r="J63" s="1">
        <f>IF(Table3[[#This Row],[type]]=$Q$2, $R$2, 0)</f>
        <v>0</v>
      </c>
      <c r="K63" s="1">
        <f>IF(Table3[[#This Row],[type]]=$Q$4, $R$4, 0)</f>
        <v>0</v>
      </c>
      <c r="L63" s="1">
        <f>IF(Table3[[#This Row],[type]]=$Q$5, Table3[[#This Row],[length]], 0)</f>
        <v>60</v>
      </c>
      <c r="M63" s="1">
        <f t="shared" si="0"/>
        <v>60</v>
      </c>
      <c r="O63" s="1">
        <v>255</v>
      </c>
    </row>
    <row r="64" spans="1:15" x14ac:dyDescent="0.25">
      <c r="A64" s="5"/>
      <c r="B64" s="2" t="s">
        <v>118</v>
      </c>
      <c r="C64" t="s">
        <v>129</v>
      </c>
      <c r="E64">
        <v>60</v>
      </c>
      <c r="I64">
        <f>IF(Table3[[#This Row],[type]]=$Q$3, $R$3, 0)</f>
        <v>0</v>
      </c>
      <c r="J64" s="1">
        <f>IF(Table3[[#This Row],[type]]=$Q$2, $R$2, 0)</f>
        <v>0</v>
      </c>
      <c r="K64" s="1">
        <f>IF(Table3[[#This Row],[type]]=$Q$4, $R$4, 0)</f>
        <v>0</v>
      </c>
      <c r="L64" s="1">
        <f>IF(Table3[[#This Row],[type]]=$Q$5, Table3[[#This Row],[length]], 0)</f>
        <v>60</v>
      </c>
      <c r="M64" s="1">
        <f t="shared" si="0"/>
        <v>60</v>
      </c>
      <c r="O64" s="1">
        <v>255</v>
      </c>
    </row>
    <row r="65" spans="1:15" x14ac:dyDescent="0.25">
      <c r="A65" s="5"/>
      <c r="B65" s="2" t="s">
        <v>33</v>
      </c>
      <c r="C65" t="s">
        <v>131</v>
      </c>
      <c r="D65" t="s">
        <v>193</v>
      </c>
      <c r="I65">
        <f>IF(Table3[[#This Row],[type]]=$Q$3, $R$3, 0)</f>
        <v>0</v>
      </c>
      <c r="J65" s="1">
        <f>IF(Table3[[#This Row],[type]]=$Q$2, $R$2, 0)</f>
        <v>0</v>
      </c>
      <c r="K65" s="1">
        <f>IF(Table3[[#This Row],[type]]=$Q$4, $R$4, 0)</f>
        <v>8</v>
      </c>
      <c r="L65" s="1">
        <f>IF(Table3[[#This Row],[type]]=$Q$5, Table3[[#This Row],[length]], 0)</f>
        <v>0</v>
      </c>
      <c r="M65" s="1">
        <f t="shared" si="0"/>
        <v>8</v>
      </c>
      <c r="O65" s="1">
        <v>255</v>
      </c>
    </row>
    <row r="66" spans="1:15" x14ac:dyDescent="0.25">
      <c r="A66" s="5"/>
      <c r="B66" s="2" t="s">
        <v>34</v>
      </c>
      <c r="C66" t="s">
        <v>131</v>
      </c>
      <c r="D66" t="s">
        <v>194</v>
      </c>
      <c r="I66">
        <f>IF(Table3[[#This Row],[type]]=$Q$3, $R$3, 0)</f>
        <v>0</v>
      </c>
      <c r="J66" s="1">
        <f>IF(Table3[[#This Row],[type]]=$Q$2, $R$2, 0)</f>
        <v>0</v>
      </c>
      <c r="K66" s="1">
        <f>IF(Table3[[#This Row],[type]]=$Q$4, $R$4, 0)</f>
        <v>8</v>
      </c>
      <c r="L66" s="1">
        <f>IF(Table3[[#This Row],[type]]=$Q$5, Table3[[#This Row],[length]], 0)</f>
        <v>0</v>
      </c>
      <c r="M66" s="1">
        <f t="shared" si="0"/>
        <v>8</v>
      </c>
      <c r="O66" s="1">
        <v>255</v>
      </c>
    </row>
    <row r="67" spans="1:15" x14ac:dyDescent="0.25">
      <c r="A67" s="5"/>
      <c r="B67" s="2" t="s">
        <v>35</v>
      </c>
      <c r="C67" t="s">
        <v>131</v>
      </c>
      <c r="D67" t="s">
        <v>194</v>
      </c>
      <c r="I67">
        <f>IF(Table3[[#This Row],[type]]=$Q$3, $R$3, 0)</f>
        <v>0</v>
      </c>
      <c r="J67" s="1">
        <f>IF(Table3[[#This Row],[type]]=$Q$2, $R$2, 0)</f>
        <v>0</v>
      </c>
      <c r="K67" s="1">
        <f>IF(Table3[[#This Row],[type]]=$Q$4, $R$4, 0)</f>
        <v>8</v>
      </c>
      <c r="L67" s="1">
        <f>IF(Table3[[#This Row],[type]]=$Q$5, Table3[[#This Row],[length]], 0)</f>
        <v>0</v>
      </c>
      <c r="M67" s="1">
        <f t="shared" ref="M67:M130" si="1">+SUM(I67:L67)</f>
        <v>8</v>
      </c>
      <c r="O67" s="1">
        <v>255</v>
      </c>
    </row>
    <row r="68" spans="1:15" x14ac:dyDescent="0.25">
      <c r="A68" s="5"/>
      <c r="B68" s="2" t="s">
        <v>36</v>
      </c>
      <c r="C68" t="s">
        <v>131</v>
      </c>
      <c r="D68" t="s">
        <v>195</v>
      </c>
      <c r="I68">
        <f>IF(Table3[[#This Row],[type]]=$Q$3, $R$3, 0)</f>
        <v>0</v>
      </c>
      <c r="J68" s="1">
        <f>IF(Table3[[#This Row],[type]]=$Q$2, $R$2, 0)</f>
        <v>0</v>
      </c>
      <c r="K68" s="1">
        <f>IF(Table3[[#This Row],[type]]=$Q$4, $R$4, 0)</f>
        <v>8</v>
      </c>
      <c r="L68" s="1">
        <f>IF(Table3[[#This Row],[type]]=$Q$5, Table3[[#This Row],[length]], 0)</f>
        <v>0</v>
      </c>
      <c r="M68" s="1">
        <f t="shared" si="1"/>
        <v>8</v>
      </c>
      <c r="O68" s="1">
        <v>255</v>
      </c>
    </row>
    <row r="69" spans="1:15" x14ac:dyDescent="0.25">
      <c r="A69" s="5"/>
      <c r="B69" s="2" t="s">
        <v>37</v>
      </c>
      <c r="C69" t="s">
        <v>131</v>
      </c>
      <c r="D69" t="s">
        <v>195</v>
      </c>
      <c r="I69">
        <f>IF(Table3[[#This Row],[type]]=$Q$3, $R$3, 0)</f>
        <v>0</v>
      </c>
      <c r="J69" s="1">
        <f>IF(Table3[[#This Row],[type]]=$Q$2, $R$2, 0)</f>
        <v>0</v>
      </c>
      <c r="K69" s="1">
        <f>IF(Table3[[#This Row],[type]]=$Q$4, $R$4, 0)</f>
        <v>8</v>
      </c>
      <c r="L69" s="1">
        <f>IF(Table3[[#This Row],[type]]=$Q$5, Table3[[#This Row],[length]], 0)</f>
        <v>0</v>
      </c>
      <c r="M69" s="1">
        <f t="shared" si="1"/>
        <v>8</v>
      </c>
      <c r="O69" s="1">
        <v>255</v>
      </c>
    </row>
    <row r="70" spans="1:15" x14ac:dyDescent="0.25">
      <c r="A70" s="5"/>
      <c r="B70" s="2" t="s">
        <v>53</v>
      </c>
      <c r="C70" t="s">
        <v>173</v>
      </c>
      <c r="D70" t="s">
        <v>171</v>
      </c>
      <c r="I70">
        <f>IF(Table3[[#This Row],[type]]=$Q$3, $R$3, 0)</f>
        <v>8</v>
      </c>
      <c r="J70" s="1">
        <f>IF(Table3[[#This Row],[type]]=$Q$2, $R$2, 0)</f>
        <v>0</v>
      </c>
      <c r="K70" s="1">
        <f>IF(Table3[[#This Row],[type]]=$Q$4, $R$4, 0)</f>
        <v>0</v>
      </c>
      <c r="L70" s="1">
        <f>IF(Table3[[#This Row],[type]]=$Q$5, Table3[[#This Row],[length]], 0)</f>
        <v>0</v>
      </c>
      <c r="M70" s="1">
        <f t="shared" si="1"/>
        <v>8</v>
      </c>
      <c r="O70" s="1">
        <v>255</v>
      </c>
    </row>
    <row r="71" spans="1:15" x14ac:dyDescent="0.25">
      <c r="A71" s="5"/>
      <c r="B71" s="2" t="s">
        <v>14</v>
      </c>
      <c r="C71" t="s">
        <v>173</v>
      </c>
      <c r="D71" t="s">
        <v>171</v>
      </c>
      <c r="I71">
        <f>IF(Table3[[#This Row],[type]]=$Q$3, $R$3, 0)</f>
        <v>8</v>
      </c>
      <c r="J71" s="1">
        <f>IF(Table3[[#This Row],[type]]=$Q$2, $R$2, 0)</f>
        <v>0</v>
      </c>
      <c r="K71" s="1">
        <f>IF(Table3[[#This Row],[type]]=$Q$4, $R$4, 0)</f>
        <v>0</v>
      </c>
      <c r="L71" s="1">
        <f>IF(Table3[[#This Row],[type]]=$Q$5, Table3[[#This Row],[length]], 0)</f>
        <v>0</v>
      </c>
      <c r="M71" s="1">
        <f t="shared" si="1"/>
        <v>8</v>
      </c>
      <c r="O71" s="1">
        <v>255</v>
      </c>
    </row>
    <row r="72" spans="1:15" x14ac:dyDescent="0.25">
      <c r="A72" s="5"/>
      <c r="B72" s="2" t="s">
        <v>38</v>
      </c>
      <c r="C72" t="s">
        <v>129</v>
      </c>
      <c r="E72">
        <v>25</v>
      </c>
      <c r="I72">
        <f>IF(Table3[[#This Row],[type]]=$Q$3, $R$3, 0)</f>
        <v>0</v>
      </c>
      <c r="J72" s="1">
        <f>IF(Table3[[#This Row],[type]]=$Q$2, $R$2, 0)</f>
        <v>0</v>
      </c>
      <c r="K72" s="1">
        <f>IF(Table3[[#This Row],[type]]=$Q$4, $R$4, 0)</f>
        <v>0</v>
      </c>
      <c r="L72" s="1">
        <f>IF(Table3[[#This Row],[type]]=$Q$5, Table3[[#This Row],[length]], 0)</f>
        <v>25</v>
      </c>
      <c r="M72" s="1">
        <f t="shared" si="1"/>
        <v>25</v>
      </c>
      <c r="O72" s="1">
        <v>255</v>
      </c>
    </row>
    <row r="73" spans="1:15" x14ac:dyDescent="0.25">
      <c r="A73" s="5"/>
      <c r="B73" s="2" t="s">
        <v>39</v>
      </c>
      <c r="C73" t="s">
        <v>131</v>
      </c>
      <c r="D73" t="s">
        <v>192</v>
      </c>
      <c r="I73">
        <f>IF(Table3[[#This Row],[type]]=$Q$3, $R$3, 0)</f>
        <v>0</v>
      </c>
      <c r="J73" s="1">
        <f>IF(Table3[[#This Row],[type]]=$Q$2, $R$2, 0)</f>
        <v>0</v>
      </c>
      <c r="K73" s="1">
        <f>IF(Table3[[#This Row],[type]]=$Q$4, $R$4, 0)</f>
        <v>8</v>
      </c>
      <c r="L73" s="1">
        <f>IF(Table3[[#This Row],[type]]=$Q$5, Table3[[#This Row],[length]], 0)</f>
        <v>0</v>
      </c>
      <c r="M73" s="1">
        <f t="shared" si="1"/>
        <v>8</v>
      </c>
      <c r="O73" s="1">
        <v>255</v>
      </c>
    </row>
    <row r="74" spans="1:15" x14ac:dyDescent="0.25">
      <c r="A74" s="5"/>
      <c r="B74" s="2" t="s">
        <v>40</v>
      </c>
      <c r="C74" t="s">
        <v>129</v>
      </c>
      <c r="E74">
        <v>0</v>
      </c>
      <c r="G74" t="s">
        <v>126</v>
      </c>
      <c r="I74">
        <f>IF(Table3[[#This Row],[type]]=$Q$3, $R$3, 0)</f>
        <v>0</v>
      </c>
      <c r="J74" s="1">
        <f>IF(Table3[[#This Row],[type]]=$Q$2, $R$2, 0)</f>
        <v>0</v>
      </c>
      <c r="K74" s="1">
        <f>IF(Table3[[#This Row],[type]]=$Q$4, $R$4, 0)</f>
        <v>0</v>
      </c>
      <c r="L74" s="1">
        <f>IF(Table3[[#This Row],[type]]=$Q$5, Table3[[#This Row],[length]], 0)</f>
        <v>0</v>
      </c>
      <c r="M74" s="1">
        <f t="shared" si="1"/>
        <v>0</v>
      </c>
      <c r="O74" s="1">
        <v>255</v>
      </c>
    </row>
    <row r="75" spans="1:15" x14ac:dyDescent="0.25">
      <c r="A75" s="5"/>
      <c r="B75" s="2" t="s">
        <v>41</v>
      </c>
      <c r="C75" t="s">
        <v>131</v>
      </c>
      <c r="I75">
        <f>IF(Table3[[#This Row],[type]]=$Q$3, $R$3, 0)</f>
        <v>0</v>
      </c>
      <c r="J75" s="1">
        <f>IF(Table3[[#This Row],[type]]=$Q$2, $R$2, 0)</f>
        <v>0</v>
      </c>
      <c r="K75" s="1">
        <f>IF(Table3[[#This Row],[type]]=$Q$4, $R$4, 0)</f>
        <v>8</v>
      </c>
      <c r="L75" s="1">
        <f>IF(Table3[[#This Row],[type]]=$Q$5, Table3[[#This Row],[length]], 0)</f>
        <v>0</v>
      </c>
      <c r="M75" s="1">
        <f t="shared" si="1"/>
        <v>8</v>
      </c>
      <c r="O75" s="1">
        <v>255</v>
      </c>
    </row>
    <row r="76" spans="1:15" x14ac:dyDescent="0.25">
      <c r="A76" s="5"/>
      <c r="B76" s="2" t="s">
        <v>42</v>
      </c>
      <c r="C76" t="s">
        <v>131</v>
      </c>
      <c r="I76">
        <f>IF(Table3[[#This Row],[type]]=$Q$3, $R$3, 0)</f>
        <v>0</v>
      </c>
      <c r="J76" s="1">
        <f>IF(Table3[[#This Row],[type]]=$Q$2, $R$2, 0)</f>
        <v>0</v>
      </c>
      <c r="K76" s="1">
        <f>IF(Table3[[#This Row],[type]]=$Q$4, $R$4, 0)</f>
        <v>8</v>
      </c>
      <c r="L76" s="1">
        <f>IF(Table3[[#This Row],[type]]=$Q$5, Table3[[#This Row],[length]], 0)</f>
        <v>0</v>
      </c>
      <c r="M76" s="1">
        <f t="shared" si="1"/>
        <v>8</v>
      </c>
      <c r="O76" s="1">
        <v>255</v>
      </c>
    </row>
    <row r="77" spans="1:15" x14ac:dyDescent="0.25">
      <c r="A77" s="5"/>
      <c r="B77" s="2" t="s">
        <v>43</v>
      </c>
      <c r="C77" t="s">
        <v>131</v>
      </c>
      <c r="I77">
        <f>IF(Table3[[#This Row],[type]]=$Q$3, $R$3, 0)</f>
        <v>0</v>
      </c>
      <c r="J77" s="1">
        <f>IF(Table3[[#This Row],[type]]=$Q$2, $R$2, 0)</f>
        <v>0</v>
      </c>
      <c r="K77" s="1">
        <f>IF(Table3[[#This Row],[type]]=$Q$4, $R$4, 0)</f>
        <v>8</v>
      </c>
      <c r="L77" s="1">
        <f>IF(Table3[[#This Row],[type]]=$Q$5, Table3[[#This Row],[length]], 0)</f>
        <v>0</v>
      </c>
      <c r="M77" s="1">
        <f t="shared" si="1"/>
        <v>8</v>
      </c>
      <c r="O77" s="1">
        <v>255</v>
      </c>
    </row>
    <row r="78" spans="1:15" x14ac:dyDescent="0.25">
      <c r="A78" s="5" t="s">
        <v>54</v>
      </c>
      <c r="B78" s="1" t="s">
        <v>20</v>
      </c>
      <c r="C78" t="s">
        <v>130</v>
      </c>
      <c r="I78">
        <f>IF(Table3[[#This Row],[type]]=$Q$3, $R$3, 0)</f>
        <v>0</v>
      </c>
      <c r="J78" s="1">
        <f>IF(Table3[[#This Row],[type]]=$Q$2, $R$2, 0)</f>
        <v>4</v>
      </c>
      <c r="K78" s="1">
        <f>IF(Table3[[#This Row],[type]]=$Q$4, $R$4, 0)</f>
        <v>0</v>
      </c>
      <c r="L78" s="1">
        <f>IF(Table3[[#This Row],[type]]=$Q$5, Table3[[#This Row],[length]], 0)</f>
        <v>0</v>
      </c>
      <c r="M78" s="1">
        <f t="shared" si="1"/>
        <v>4</v>
      </c>
      <c r="O78" s="1">
        <v>255</v>
      </c>
    </row>
    <row r="79" spans="1:15" x14ac:dyDescent="0.25">
      <c r="A79" s="5"/>
      <c r="B79" s="1" t="s">
        <v>21</v>
      </c>
      <c r="C79" t="s">
        <v>130</v>
      </c>
      <c r="I79">
        <f>IF(Table3[[#This Row],[type]]=$Q$3, $R$3, 0)</f>
        <v>0</v>
      </c>
      <c r="J79" s="1">
        <f>IF(Table3[[#This Row],[type]]=$Q$2, $R$2, 0)</f>
        <v>4</v>
      </c>
      <c r="K79" s="1">
        <f>IF(Table3[[#This Row],[type]]=$Q$4, $R$4, 0)</f>
        <v>0</v>
      </c>
      <c r="L79" s="1">
        <f>IF(Table3[[#This Row],[type]]=$Q$5, Table3[[#This Row],[length]], 0)</f>
        <v>0</v>
      </c>
      <c r="M79" s="1">
        <f t="shared" si="1"/>
        <v>4</v>
      </c>
      <c r="O79" s="1">
        <v>255</v>
      </c>
    </row>
    <row r="80" spans="1:15" x14ac:dyDescent="0.25">
      <c r="A80" s="5"/>
      <c r="B80" s="1" t="s">
        <v>22</v>
      </c>
      <c r="C80" t="s">
        <v>129</v>
      </c>
      <c r="E80">
        <v>20</v>
      </c>
      <c r="I80">
        <f>IF(Table3[[#This Row],[type]]=$Q$3, $R$3, 0)</f>
        <v>0</v>
      </c>
      <c r="J80" s="1">
        <f>IF(Table3[[#This Row],[type]]=$Q$2, $R$2, 0)</f>
        <v>0</v>
      </c>
      <c r="K80" s="1">
        <f>IF(Table3[[#This Row],[type]]=$Q$4, $R$4, 0)</f>
        <v>0</v>
      </c>
      <c r="L80" s="1">
        <f>IF(Table3[[#This Row],[type]]=$Q$5, Table3[[#This Row],[length]], 0)</f>
        <v>20</v>
      </c>
      <c r="M80" s="1">
        <f t="shared" si="1"/>
        <v>20</v>
      </c>
      <c r="O80" s="1">
        <v>255</v>
      </c>
    </row>
    <row r="81" spans="1:15" x14ac:dyDescent="0.25">
      <c r="A81" s="5"/>
      <c r="B81" s="1" t="s">
        <v>23</v>
      </c>
      <c r="C81" t="s">
        <v>129</v>
      </c>
      <c r="E81">
        <v>20</v>
      </c>
      <c r="I81">
        <f>IF(Table3[[#This Row],[type]]=$Q$3, $R$3, 0)</f>
        <v>0</v>
      </c>
      <c r="J81" s="1">
        <f>IF(Table3[[#This Row],[type]]=$Q$2, $R$2, 0)</f>
        <v>0</v>
      </c>
      <c r="K81" s="1">
        <f>IF(Table3[[#This Row],[type]]=$Q$4, $R$4, 0)</f>
        <v>0</v>
      </c>
      <c r="L81" s="1">
        <f>IF(Table3[[#This Row],[type]]=$Q$5, Table3[[#This Row],[length]], 0)</f>
        <v>20</v>
      </c>
      <c r="M81" s="1">
        <f t="shared" si="1"/>
        <v>20</v>
      </c>
      <c r="O81" s="1">
        <v>255</v>
      </c>
    </row>
    <row r="82" spans="1:15" x14ac:dyDescent="0.25">
      <c r="A82" s="5"/>
      <c r="B82" s="1" t="s">
        <v>24</v>
      </c>
      <c r="C82" t="s">
        <v>129</v>
      </c>
      <c r="E82">
        <v>60</v>
      </c>
      <c r="I82">
        <f>IF(Table3[[#This Row],[type]]=$Q$3, $R$3, 0)</f>
        <v>0</v>
      </c>
      <c r="J82" s="1">
        <f>IF(Table3[[#This Row],[type]]=$Q$2, $R$2, 0)</f>
        <v>0</v>
      </c>
      <c r="K82" s="1">
        <f>IF(Table3[[#This Row],[type]]=$Q$4, $R$4, 0)</f>
        <v>0</v>
      </c>
      <c r="L82" s="1">
        <f>IF(Table3[[#This Row],[type]]=$Q$5, Table3[[#This Row],[length]], 0)</f>
        <v>60</v>
      </c>
      <c r="M82" s="1">
        <f t="shared" si="1"/>
        <v>60</v>
      </c>
      <c r="O82" s="1">
        <v>255</v>
      </c>
    </row>
    <row r="83" spans="1:15" x14ac:dyDescent="0.25">
      <c r="A83" s="5"/>
      <c r="B83" s="1" t="s">
        <v>25</v>
      </c>
      <c r="C83" t="s">
        <v>130</v>
      </c>
      <c r="I83">
        <f>IF(Table3[[#This Row],[type]]=$Q$3, $R$3, 0)</f>
        <v>0</v>
      </c>
      <c r="J83" s="1">
        <f>IF(Table3[[#This Row],[type]]=$Q$2, $R$2, 0)</f>
        <v>4</v>
      </c>
      <c r="K83" s="1">
        <f>IF(Table3[[#This Row],[type]]=$Q$4, $R$4, 0)</f>
        <v>0</v>
      </c>
      <c r="L83" s="1">
        <f>IF(Table3[[#This Row],[type]]=$Q$5, Table3[[#This Row],[length]], 0)</f>
        <v>0</v>
      </c>
      <c r="M83" s="1">
        <f t="shared" si="1"/>
        <v>4</v>
      </c>
      <c r="O83" s="1">
        <v>255</v>
      </c>
    </row>
    <row r="84" spans="1:15" x14ac:dyDescent="0.25">
      <c r="A84" s="5"/>
      <c r="B84" s="1" t="s">
        <v>45</v>
      </c>
      <c r="C84" t="s">
        <v>130</v>
      </c>
      <c r="I84">
        <f>IF(Table3[[#This Row],[type]]=$Q$3, $R$3, 0)</f>
        <v>0</v>
      </c>
      <c r="J84" s="1">
        <f>IF(Table3[[#This Row],[type]]=$Q$2, $R$2, 0)</f>
        <v>4</v>
      </c>
      <c r="K84" s="1">
        <f>IF(Table3[[#This Row],[type]]=$Q$4, $R$4, 0)</f>
        <v>0</v>
      </c>
      <c r="L84" s="1">
        <f>IF(Table3[[#This Row],[type]]=$Q$5, Table3[[#This Row],[length]], 0)</f>
        <v>0</v>
      </c>
      <c r="M84" s="1">
        <f t="shared" si="1"/>
        <v>4</v>
      </c>
      <c r="O84" s="1">
        <v>255</v>
      </c>
    </row>
    <row r="85" spans="1:15" x14ac:dyDescent="0.25">
      <c r="A85" s="5"/>
      <c r="B85" s="1" t="s">
        <v>46</v>
      </c>
      <c r="C85" t="s">
        <v>130</v>
      </c>
      <c r="I85">
        <f>IF(Table3[[#This Row],[type]]=$Q$3, $R$3, 0)</f>
        <v>0</v>
      </c>
      <c r="J85" s="1">
        <f>IF(Table3[[#This Row],[type]]=$Q$2, $R$2, 0)</f>
        <v>4</v>
      </c>
      <c r="K85" s="1">
        <f>IF(Table3[[#This Row],[type]]=$Q$4, $R$4, 0)</f>
        <v>0</v>
      </c>
      <c r="L85" s="1">
        <f>IF(Table3[[#This Row],[type]]=$Q$5, Table3[[#This Row],[length]], 0)</f>
        <v>0</v>
      </c>
      <c r="M85" s="1">
        <f t="shared" si="1"/>
        <v>4</v>
      </c>
      <c r="O85" s="1">
        <v>255</v>
      </c>
    </row>
    <row r="86" spans="1:15" x14ac:dyDescent="0.25">
      <c r="A86" s="5"/>
      <c r="B86" s="1" t="s">
        <v>47</v>
      </c>
      <c r="C86" t="s">
        <v>129</v>
      </c>
      <c r="E86">
        <v>15</v>
      </c>
      <c r="I86">
        <f>IF(Table3[[#This Row],[type]]=$Q$3, $R$3, 0)</f>
        <v>0</v>
      </c>
      <c r="J86" s="1">
        <f>IF(Table3[[#This Row],[type]]=$Q$2, $R$2, 0)</f>
        <v>0</v>
      </c>
      <c r="K86" s="1">
        <f>IF(Table3[[#This Row],[type]]=$Q$4, $R$4, 0)</f>
        <v>0</v>
      </c>
      <c r="L86" s="1">
        <f>IF(Table3[[#This Row],[type]]=$Q$5, Table3[[#This Row],[length]], 0)</f>
        <v>15</v>
      </c>
      <c r="M86" s="1">
        <f t="shared" si="1"/>
        <v>15</v>
      </c>
      <c r="O86" s="1">
        <v>255</v>
      </c>
    </row>
    <row r="87" spans="1:15" x14ac:dyDescent="0.25">
      <c r="A87" s="5"/>
      <c r="B87" s="1" t="s">
        <v>191</v>
      </c>
      <c r="C87" t="s">
        <v>173</v>
      </c>
      <c r="D87" t="s">
        <v>167</v>
      </c>
      <c r="H87" t="s">
        <v>169</v>
      </c>
      <c r="I87">
        <f>IF(Table3[[#This Row],[type]]=$Q$3, $R$3, 0)</f>
        <v>8</v>
      </c>
      <c r="J87" s="1">
        <f>IF(Table3[[#This Row],[type]]=$Q$2, $R$2, 0)</f>
        <v>0</v>
      </c>
      <c r="K87" s="1">
        <f>IF(Table3[[#This Row],[type]]=$Q$4, $R$4, 0)</f>
        <v>0</v>
      </c>
      <c r="L87" s="1">
        <f>IF(Table3[[#This Row],[type]]=$Q$5, Table3[[#This Row],[length]], 0)</f>
        <v>0</v>
      </c>
      <c r="M87" s="1">
        <f t="shared" si="1"/>
        <v>8</v>
      </c>
      <c r="O87" s="1">
        <v>255</v>
      </c>
    </row>
    <row r="88" spans="1:15" x14ac:dyDescent="0.25">
      <c r="A88" s="5"/>
      <c r="B88" s="1" t="s">
        <v>28</v>
      </c>
      <c r="C88" t="s">
        <v>131</v>
      </c>
      <c r="D88" t="s">
        <v>186</v>
      </c>
      <c r="I88">
        <f>IF(Table3[[#This Row],[type]]=$Q$3, $R$3, 0)</f>
        <v>0</v>
      </c>
      <c r="J88" s="1">
        <f>IF(Table3[[#This Row],[type]]=$Q$2, $R$2, 0)</f>
        <v>0</v>
      </c>
      <c r="K88" s="1">
        <f>IF(Table3[[#This Row],[type]]=$Q$4, $R$4, 0)</f>
        <v>8</v>
      </c>
      <c r="L88" s="1">
        <f>IF(Table3[[#This Row],[type]]=$Q$5, Table3[[#This Row],[length]], 0)</f>
        <v>0</v>
      </c>
      <c r="M88" s="1">
        <f t="shared" si="1"/>
        <v>8</v>
      </c>
      <c r="O88" s="1">
        <v>255</v>
      </c>
    </row>
    <row r="89" spans="1:15" x14ac:dyDescent="0.25">
      <c r="A89" s="5"/>
      <c r="B89" s="1" t="s">
        <v>29</v>
      </c>
      <c r="C89" t="s">
        <v>131</v>
      </c>
      <c r="D89" t="s">
        <v>186</v>
      </c>
      <c r="I89">
        <f>IF(Table3[[#This Row],[type]]=$Q$3, $R$3, 0)</f>
        <v>0</v>
      </c>
      <c r="J89" s="1">
        <f>IF(Table3[[#This Row],[type]]=$Q$2, $R$2, 0)</f>
        <v>0</v>
      </c>
      <c r="K89" s="1">
        <f>IF(Table3[[#This Row],[type]]=$Q$4, $R$4, 0)</f>
        <v>8</v>
      </c>
      <c r="L89" s="1">
        <f>IF(Table3[[#This Row],[type]]=$Q$5, Table3[[#This Row],[length]], 0)</f>
        <v>0</v>
      </c>
      <c r="M89" s="1">
        <f t="shared" si="1"/>
        <v>8</v>
      </c>
      <c r="O89" s="1">
        <v>255</v>
      </c>
    </row>
    <row r="90" spans="1:15" x14ac:dyDescent="0.25">
      <c r="A90" s="5"/>
      <c r="B90" s="1" t="s">
        <v>30</v>
      </c>
      <c r="G90" t="s">
        <v>126</v>
      </c>
      <c r="I90">
        <f>IF(Table3[[#This Row],[type]]=$Q$3, $R$3, 0)</f>
        <v>0</v>
      </c>
      <c r="J90" s="1">
        <f>IF(Table3[[#This Row],[type]]=$Q$2, $R$2, 0)</f>
        <v>0</v>
      </c>
      <c r="K90" s="1">
        <f>IF(Table3[[#This Row],[type]]=$Q$4, $R$4, 0)</f>
        <v>0</v>
      </c>
      <c r="L90" s="1">
        <f>IF(Table3[[#This Row],[type]]=$Q$5, Table3[[#This Row],[length]], 0)</f>
        <v>0</v>
      </c>
      <c r="M90" s="1">
        <f t="shared" si="1"/>
        <v>0</v>
      </c>
      <c r="O90" s="1">
        <v>255</v>
      </c>
    </row>
    <row r="91" spans="1:15" x14ac:dyDescent="0.25">
      <c r="A91" s="5"/>
      <c r="B91" s="1" t="s">
        <v>88</v>
      </c>
      <c r="C91" t="s">
        <v>131</v>
      </c>
      <c r="D91" t="s">
        <v>142</v>
      </c>
      <c r="I91">
        <f>IF(Table3[[#This Row],[type]]=$Q$3, $R$3, 0)</f>
        <v>0</v>
      </c>
      <c r="J91" s="1">
        <f>IF(Table3[[#This Row],[type]]=$Q$2, $R$2, 0)</f>
        <v>0</v>
      </c>
      <c r="K91" s="1">
        <f>IF(Table3[[#This Row],[type]]=$Q$4, $R$4, 0)</f>
        <v>8</v>
      </c>
      <c r="L91" s="1">
        <f>IF(Table3[[#This Row],[type]]=$Q$5, Table3[[#This Row],[length]], 0)</f>
        <v>0</v>
      </c>
      <c r="M91" s="1">
        <f t="shared" si="1"/>
        <v>8</v>
      </c>
      <c r="O91" s="1">
        <v>255</v>
      </c>
    </row>
    <row r="92" spans="1:15" x14ac:dyDescent="0.25">
      <c r="A92" s="5"/>
      <c r="B92" s="1" t="s">
        <v>89</v>
      </c>
      <c r="C92" t="s">
        <v>131</v>
      </c>
      <c r="D92" t="s">
        <v>142</v>
      </c>
      <c r="I92">
        <f>IF(Table3[[#This Row],[type]]=$Q$3, $R$3, 0)</f>
        <v>0</v>
      </c>
      <c r="J92" s="1">
        <f>IF(Table3[[#This Row],[type]]=$Q$2, $R$2, 0)</f>
        <v>0</v>
      </c>
      <c r="K92" s="1">
        <f>IF(Table3[[#This Row],[type]]=$Q$4, $R$4, 0)</f>
        <v>8</v>
      </c>
      <c r="L92" s="1">
        <f>IF(Table3[[#This Row],[type]]=$Q$5, Table3[[#This Row],[length]], 0)</f>
        <v>0</v>
      </c>
      <c r="M92" s="1">
        <f t="shared" si="1"/>
        <v>8</v>
      </c>
      <c r="O92" s="1">
        <v>255</v>
      </c>
    </row>
    <row r="93" spans="1:15" x14ac:dyDescent="0.25">
      <c r="A93" s="5"/>
      <c r="B93" s="1" t="s">
        <v>31</v>
      </c>
      <c r="G93" t="s">
        <v>126</v>
      </c>
      <c r="I93">
        <f>IF(Table3[[#This Row],[type]]=$Q$3, $R$3, 0)</f>
        <v>0</v>
      </c>
      <c r="J93" s="1">
        <f>IF(Table3[[#This Row],[type]]=$Q$2, $R$2, 0)</f>
        <v>0</v>
      </c>
      <c r="K93" s="1">
        <f>IF(Table3[[#This Row],[type]]=$Q$4, $R$4, 0)</f>
        <v>0</v>
      </c>
      <c r="L93" s="1">
        <f>IF(Table3[[#This Row],[type]]=$Q$5, Table3[[#This Row],[length]], 0)</f>
        <v>0</v>
      </c>
      <c r="M93" s="1">
        <f t="shared" si="1"/>
        <v>0</v>
      </c>
      <c r="O93" s="1">
        <v>255</v>
      </c>
    </row>
    <row r="94" spans="1:15" x14ac:dyDescent="0.25">
      <c r="A94" s="5"/>
      <c r="B94" s="1" t="s">
        <v>119</v>
      </c>
      <c r="C94" t="s">
        <v>131</v>
      </c>
      <c r="D94" t="s">
        <v>142</v>
      </c>
      <c r="I94">
        <f>IF(Table3[[#This Row],[type]]=$Q$3, $R$3, 0)</f>
        <v>0</v>
      </c>
      <c r="J94" s="1">
        <f>IF(Table3[[#This Row],[type]]=$Q$2, $R$2, 0)</f>
        <v>0</v>
      </c>
      <c r="K94" s="1">
        <f>IF(Table3[[#This Row],[type]]=$Q$4, $R$4, 0)</f>
        <v>8</v>
      </c>
      <c r="L94" s="1">
        <f>IF(Table3[[#This Row],[type]]=$Q$5, Table3[[#This Row],[length]], 0)</f>
        <v>0</v>
      </c>
      <c r="M94" s="1">
        <f t="shared" si="1"/>
        <v>8</v>
      </c>
      <c r="O94" s="1">
        <v>255</v>
      </c>
    </row>
    <row r="95" spans="1:15" x14ac:dyDescent="0.25">
      <c r="A95" s="5"/>
      <c r="B95" s="1" t="s">
        <v>121</v>
      </c>
      <c r="C95" t="s">
        <v>131</v>
      </c>
      <c r="D95" t="s">
        <v>186</v>
      </c>
      <c r="I95">
        <f>IF(Table3[[#This Row],[type]]=$Q$3, $R$3, 0)</f>
        <v>0</v>
      </c>
      <c r="J95" s="1">
        <f>IF(Table3[[#This Row],[type]]=$Q$2, $R$2, 0)</f>
        <v>0</v>
      </c>
      <c r="K95" s="1">
        <f>IF(Table3[[#This Row],[type]]=$Q$4, $R$4, 0)</f>
        <v>8</v>
      </c>
      <c r="L95" s="1">
        <f>IF(Table3[[#This Row],[type]]=$Q$5, Table3[[#This Row],[length]], 0)</f>
        <v>0</v>
      </c>
      <c r="M95" s="1">
        <f t="shared" si="1"/>
        <v>8</v>
      </c>
      <c r="O95" s="1">
        <v>255</v>
      </c>
    </row>
    <row r="96" spans="1:15" x14ac:dyDescent="0.25">
      <c r="A96" s="5"/>
      <c r="B96" s="1" t="s">
        <v>90</v>
      </c>
      <c r="C96" t="s">
        <v>173</v>
      </c>
      <c r="D96" t="s">
        <v>167</v>
      </c>
      <c r="I96">
        <f>IF(Table3[[#This Row],[type]]=$Q$3, $R$3, 0)</f>
        <v>8</v>
      </c>
      <c r="J96" s="1">
        <f>IF(Table3[[#This Row],[type]]=$Q$2, $R$2, 0)</f>
        <v>0</v>
      </c>
      <c r="K96" s="1">
        <f>IF(Table3[[#This Row],[type]]=$Q$4, $R$4, 0)</f>
        <v>0</v>
      </c>
      <c r="L96" s="1">
        <f>IF(Table3[[#This Row],[type]]=$Q$5, Table3[[#This Row],[length]], 0)</f>
        <v>0</v>
      </c>
      <c r="M96" s="1">
        <f t="shared" si="1"/>
        <v>8</v>
      </c>
      <c r="O96" s="1">
        <v>255</v>
      </c>
    </row>
    <row r="97" spans="1:15" x14ac:dyDescent="0.25">
      <c r="A97" s="5"/>
      <c r="B97" s="1" t="s">
        <v>91</v>
      </c>
      <c r="C97" t="s">
        <v>173</v>
      </c>
      <c r="D97" t="s">
        <v>167</v>
      </c>
      <c r="I97">
        <f>IF(Table3[[#This Row],[type]]=$Q$3, $R$3, 0)</f>
        <v>8</v>
      </c>
      <c r="J97" s="1">
        <f>IF(Table3[[#This Row],[type]]=$Q$2, $R$2, 0)</f>
        <v>0</v>
      </c>
      <c r="K97" s="1">
        <f>IF(Table3[[#This Row],[type]]=$Q$4, $R$4, 0)</f>
        <v>0</v>
      </c>
      <c r="L97" s="1">
        <f>IF(Table3[[#This Row],[type]]=$Q$5, Table3[[#This Row],[length]], 0)</f>
        <v>0</v>
      </c>
      <c r="M97" s="1">
        <f t="shared" si="1"/>
        <v>8</v>
      </c>
      <c r="O97" s="1">
        <v>255</v>
      </c>
    </row>
    <row r="98" spans="1:15" x14ac:dyDescent="0.25">
      <c r="A98" s="5"/>
      <c r="B98" s="1" t="s">
        <v>49</v>
      </c>
      <c r="C98" t="s">
        <v>131</v>
      </c>
      <c r="D98" t="s">
        <v>174</v>
      </c>
      <c r="I98">
        <f>IF(Table3[[#This Row],[type]]=$Q$3, $R$3, 0)</f>
        <v>0</v>
      </c>
      <c r="J98" s="1">
        <f>IF(Table3[[#This Row],[type]]=$Q$2, $R$2, 0)</f>
        <v>0</v>
      </c>
      <c r="K98" s="1">
        <f>IF(Table3[[#This Row],[type]]=$Q$4, $R$4, 0)</f>
        <v>8</v>
      </c>
      <c r="L98" s="1">
        <f>IF(Table3[[#This Row],[type]]=$Q$5, Table3[[#This Row],[length]], 0)</f>
        <v>0</v>
      </c>
      <c r="M98" s="1">
        <f t="shared" si="1"/>
        <v>8</v>
      </c>
      <c r="O98" s="1">
        <v>255</v>
      </c>
    </row>
    <row r="99" spans="1:15" x14ac:dyDescent="0.25">
      <c r="A99" s="5"/>
      <c r="B99" s="1" t="s">
        <v>50</v>
      </c>
      <c r="C99" t="s">
        <v>131</v>
      </c>
      <c r="D99" t="s">
        <v>174</v>
      </c>
      <c r="I99">
        <f>IF(Table3[[#This Row],[type]]=$Q$3, $R$3, 0)</f>
        <v>0</v>
      </c>
      <c r="J99" s="1">
        <f>IF(Table3[[#This Row],[type]]=$Q$2, $R$2, 0)</f>
        <v>0</v>
      </c>
      <c r="K99" s="1">
        <f>IF(Table3[[#This Row],[type]]=$Q$4, $R$4, 0)</f>
        <v>8</v>
      </c>
      <c r="L99" s="1">
        <f>IF(Table3[[#This Row],[type]]=$Q$5, Table3[[#This Row],[length]], 0)</f>
        <v>0</v>
      </c>
      <c r="M99" s="1">
        <f t="shared" si="1"/>
        <v>8</v>
      </c>
      <c r="O99" s="1">
        <v>255</v>
      </c>
    </row>
    <row r="100" spans="1:15" x14ac:dyDescent="0.25">
      <c r="A100" s="5"/>
      <c r="B100" s="1" t="s">
        <v>51</v>
      </c>
      <c r="C100" t="s">
        <v>131</v>
      </c>
      <c r="D100" t="s">
        <v>187</v>
      </c>
      <c r="I100">
        <f>IF(Table3[[#This Row],[type]]=$Q$3, $R$3, 0)</f>
        <v>0</v>
      </c>
      <c r="J100" s="1">
        <f>IF(Table3[[#This Row],[type]]=$Q$2, $R$2, 0)</f>
        <v>0</v>
      </c>
      <c r="K100" s="1">
        <f>IF(Table3[[#This Row],[type]]=$Q$4, $R$4, 0)</f>
        <v>8</v>
      </c>
      <c r="L100" s="1">
        <f>IF(Table3[[#This Row],[type]]=$Q$5, Table3[[#This Row],[length]], 0)</f>
        <v>0</v>
      </c>
      <c r="M100" s="1">
        <f t="shared" si="1"/>
        <v>8</v>
      </c>
      <c r="O100" s="1">
        <v>255</v>
      </c>
    </row>
    <row r="101" spans="1:15" x14ac:dyDescent="0.25">
      <c r="A101" s="5"/>
      <c r="B101" s="1" t="s">
        <v>32</v>
      </c>
      <c r="C101" t="s">
        <v>129</v>
      </c>
      <c r="E101">
        <v>25</v>
      </c>
      <c r="I101">
        <f>IF(Table3[[#This Row],[type]]=$Q$3, $R$3, 0)</f>
        <v>0</v>
      </c>
      <c r="J101" s="1">
        <f>IF(Table3[[#This Row],[type]]=$Q$2, $R$2, 0)</f>
        <v>0</v>
      </c>
      <c r="K101" s="1">
        <f>IF(Table3[[#This Row],[type]]=$Q$4, $R$4, 0)</f>
        <v>0</v>
      </c>
      <c r="L101" s="1">
        <f>IF(Table3[[#This Row],[type]]=$Q$5, Table3[[#This Row],[length]], 0)</f>
        <v>25</v>
      </c>
      <c r="M101" s="1">
        <f t="shared" si="1"/>
        <v>25</v>
      </c>
      <c r="O101" s="1">
        <v>255</v>
      </c>
    </row>
    <row r="102" spans="1:15" x14ac:dyDescent="0.25">
      <c r="A102" s="5"/>
      <c r="B102" s="1" t="s">
        <v>118</v>
      </c>
      <c r="C102" t="s">
        <v>129</v>
      </c>
      <c r="E102">
        <v>60</v>
      </c>
      <c r="I102">
        <f>IF(Table3[[#This Row],[type]]=$Q$3, $R$3, 0)</f>
        <v>0</v>
      </c>
      <c r="J102" s="1">
        <f>IF(Table3[[#This Row],[type]]=$Q$2, $R$2, 0)</f>
        <v>0</v>
      </c>
      <c r="K102" s="1">
        <f>IF(Table3[[#This Row],[type]]=$Q$4, $R$4, 0)</f>
        <v>0</v>
      </c>
      <c r="L102" s="1">
        <f>IF(Table3[[#This Row],[type]]=$Q$5, Table3[[#This Row],[length]], 0)</f>
        <v>60</v>
      </c>
      <c r="M102" s="1">
        <f t="shared" si="1"/>
        <v>60</v>
      </c>
      <c r="O102" s="1">
        <v>255</v>
      </c>
    </row>
    <row r="103" spans="1:15" x14ac:dyDescent="0.25">
      <c r="A103" s="5"/>
      <c r="B103" s="1" t="s">
        <v>52</v>
      </c>
      <c r="C103" t="s">
        <v>129</v>
      </c>
      <c r="E103">
        <v>255</v>
      </c>
      <c r="I103">
        <f>IF(Table3[[#This Row],[type]]=$Q$3, $R$3, 0)</f>
        <v>0</v>
      </c>
      <c r="J103" s="1">
        <f>IF(Table3[[#This Row],[type]]=$Q$2, $R$2, 0)</f>
        <v>0</v>
      </c>
      <c r="K103" s="1">
        <f>IF(Table3[[#This Row],[type]]=$Q$4, $R$4, 0)</f>
        <v>0</v>
      </c>
      <c r="L103" s="1">
        <f>IF(Table3[[#This Row],[type]]=$Q$5, Table3[[#This Row],[length]], 0)</f>
        <v>255</v>
      </c>
      <c r="M103" s="1">
        <f t="shared" si="1"/>
        <v>255</v>
      </c>
      <c r="O103" s="1">
        <v>255</v>
      </c>
    </row>
    <row r="104" spans="1:15" x14ac:dyDescent="0.25">
      <c r="A104" s="5"/>
      <c r="B104" s="1" t="s">
        <v>53</v>
      </c>
      <c r="C104" t="s">
        <v>173</v>
      </c>
      <c r="D104" t="s">
        <v>171</v>
      </c>
      <c r="I104">
        <f>IF(Table3[[#This Row],[type]]=$Q$3, $R$3, 0)</f>
        <v>8</v>
      </c>
      <c r="J104" s="1">
        <f>IF(Table3[[#This Row],[type]]=$Q$2, $R$2, 0)</f>
        <v>0</v>
      </c>
      <c r="K104" s="1">
        <f>IF(Table3[[#This Row],[type]]=$Q$4, $R$4, 0)</f>
        <v>0</v>
      </c>
      <c r="L104" s="1">
        <f>IF(Table3[[#This Row],[type]]=$Q$5, Table3[[#This Row],[length]], 0)</f>
        <v>0</v>
      </c>
      <c r="M104" s="1">
        <f t="shared" si="1"/>
        <v>8</v>
      </c>
      <c r="O104" s="1">
        <v>255</v>
      </c>
    </row>
    <row r="105" spans="1:15" x14ac:dyDescent="0.25">
      <c r="A105" s="5"/>
      <c r="B105" s="1" t="s">
        <v>14</v>
      </c>
      <c r="C105" t="s">
        <v>173</v>
      </c>
      <c r="D105" t="s">
        <v>171</v>
      </c>
      <c r="I105">
        <f>IF(Table3[[#This Row],[type]]=$Q$3, $R$3, 0)</f>
        <v>8</v>
      </c>
      <c r="J105" s="1">
        <f>IF(Table3[[#This Row],[type]]=$Q$2, $R$2, 0)</f>
        <v>0</v>
      </c>
      <c r="K105" s="1">
        <f>IF(Table3[[#This Row],[type]]=$Q$4, $R$4, 0)</f>
        <v>0</v>
      </c>
      <c r="L105" s="1">
        <f>IF(Table3[[#This Row],[type]]=$Q$5, Table3[[#This Row],[length]], 0)</f>
        <v>0</v>
      </c>
      <c r="M105" s="1">
        <f t="shared" si="1"/>
        <v>8</v>
      </c>
      <c r="O105" s="1">
        <v>255</v>
      </c>
    </row>
    <row r="106" spans="1:15" x14ac:dyDescent="0.25">
      <c r="A106" s="5" t="s">
        <v>63</v>
      </c>
      <c r="B106" s="2" t="s">
        <v>20</v>
      </c>
      <c r="C106" t="s">
        <v>130</v>
      </c>
      <c r="I106">
        <f>IF(Table3[[#This Row],[type]]=$Q$3, $R$3, 0)</f>
        <v>0</v>
      </c>
      <c r="J106" s="1">
        <f>IF(Table3[[#This Row],[type]]=$Q$2, $R$2, 0)</f>
        <v>4</v>
      </c>
      <c r="K106" s="1">
        <f>IF(Table3[[#This Row],[type]]=$Q$4, $R$4, 0)</f>
        <v>0</v>
      </c>
      <c r="L106" s="1">
        <f>IF(Table3[[#This Row],[type]]=$Q$5, Table3[[#This Row],[length]], 0)</f>
        <v>0</v>
      </c>
      <c r="M106" s="1">
        <f t="shared" si="1"/>
        <v>4</v>
      </c>
      <c r="O106" s="1">
        <v>255</v>
      </c>
    </row>
    <row r="107" spans="1:15" x14ac:dyDescent="0.25">
      <c r="A107" s="5"/>
      <c r="B107" s="2" t="s">
        <v>21</v>
      </c>
      <c r="C107" t="s">
        <v>130</v>
      </c>
      <c r="I107">
        <f>IF(Table3[[#This Row],[type]]=$Q$3, $R$3, 0)</f>
        <v>0</v>
      </c>
      <c r="J107" s="1">
        <f>IF(Table3[[#This Row],[type]]=$Q$2, $R$2, 0)</f>
        <v>4</v>
      </c>
      <c r="K107" s="1">
        <f>IF(Table3[[#This Row],[type]]=$Q$4, $R$4, 0)</f>
        <v>0</v>
      </c>
      <c r="L107" s="1">
        <f>IF(Table3[[#This Row],[type]]=$Q$5, Table3[[#This Row],[length]], 0)</f>
        <v>0</v>
      </c>
      <c r="M107" s="1">
        <f t="shared" si="1"/>
        <v>4</v>
      </c>
      <c r="O107" s="1">
        <v>255</v>
      </c>
    </row>
    <row r="108" spans="1:15" x14ac:dyDescent="0.25">
      <c r="A108" s="5"/>
      <c r="B108" s="2" t="s">
        <v>22</v>
      </c>
      <c r="C108" t="s">
        <v>129</v>
      </c>
      <c r="E108">
        <v>20</v>
      </c>
      <c r="I108">
        <f>IF(Table3[[#This Row],[type]]=$Q$3, $R$3, 0)</f>
        <v>0</v>
      </c>
      <c r="J108" s="1">
        <f>IF(Table3[[#This Row],[type]]=$Q$2, $R$2, 0)</f>
        <v>0</v>
      </c>
      <c r="K108" s="1">
        <f>IF(Table3[[#This Row],[type]]=$Q$4, $R$4, 0)</f>
        <v>0</v>
      </c>
      <c r="L108" s="1">
        <f>IF(Table3[[#This Row],[type]]=$Q$5, Table3[[#This Row],[length]], 0)</f>
        <v>20</v>
      </c>
      <c r="M108" s="1">
        <f t="shared" si="1"/>
        <v>20</v>
      </c>
      <c r="O108" s="1">
        <v>255</v>
      </c>
    </row>
    <row r="109" spans="1:15" x14ac:dyDescent="0.25">
      <c r="A109" s="5"/>
      <c r="B109" s="2" t="s">
        <v>23</v>
      </c>
      <c r="C109" t="s">
        <v>129</v>
      </c>
      <c r="E109">
        <v>20</v>
      </c>
      <c r="I109">
        <f>IF(Table3[[#This Row],[type]]=$Q$3, $R$3, 0)</f>
        <v>0</v>
      </c>
      <c r="J109" s="1">
        <f>IF(Table3[[#This Row],[type]]=$Q$2, $R$2, 0)</f>
        <v>0</v>
      </c>
      <c r="K109" s="1">
        <f>IF(Table3[[#This Row],[type]]=$Q$4, $R$4, 0)</f>
        <v>0</v>
      </c>
      <c r="L109" s="1">
        <f>IF(Table3[[#This Row],[type]]=$Q$5, Table3[[#This Row],[length]], 0)</f>
        <v>20</v>
      </c>
      <c r="M109" s="1">
        <f t="shared" si="1"/>
        <v>20</v>
      </c>
      <c r="O109" s="1">
        <v>255</v>
      </c>
    </row>
    <row r="110" spans="1:15" x14ac:dyDescent="0.25">
      <c r="A110" s="5"/>
      <c r="B110" s="2" t="s">
        <v>24</v>
      </c>
      <c r="C110" t="s">
        <v>129</v>
      </c>
      <c r="E110">
        <v>60</v>
      </c>
      <c r="I110">
        <f>IF(Table3[[#This Row],[type]]=$Q$3, $R$3, 0)</f>
        <v>0</v>
      </c>
      <c r="J110" s="1">
        <f>IF(Table3[[#This Row],[type]]=$Q$2, $R$2, 0)</f>
        <v>0</v>
      </c>
      <c r="K110" s="1">
        <f>IF(Table3[[#This Row],[type]]=$Q$4, $R$4, 0)</f>
        <v>0</v>
      </c>
      <c r="L110" s="1">
        <f>IF(Table3[[#This Row],[type]]=$Q$5, Table3[[#This Row],[length]], 0)</f>
        <v>60</v>
      </c>
      <c r="M110" s="1">
        <f t="shared" si="1"/>
        <v>60</v>
      </c>
      <c r="O110" s="1">
        <v>255</v>
      </c>
    </row>
    <row r="111" spans="1:15" x14ac:dyDescent="0.25">
      <c r="A111" s="5"/>
      <c r="B111" s="2" t="s">
        <v>25</v>
      </c>
      <c r="C111" t="s">
        <v>130</v>
      </c>
      <c r="I111">
        <f>IF(Table3[[#This Row],[type]]=$Q$3, $R$3, 0)</f>
        <v>0</v>
      </c>
      <c r="J111" s="1">
        <f>IF(Table3[[#This Row],[type]]=$Q$2, $R$2, 0)</f>
        <v>4</v>
      </c>
      <c r="K111" s="1">
        <f>IF(Table3[[#This Row],[type]]=$Q$4, $R$4, 0)</f>
        <v>0</v>
      </c>
      <c r="L111" s="1">
        <f>IF(Table3[[#This Row],[type]]=$Q$5, Table3[[#This Row],[length]], 0)</f>
        <v>0</v>
      </c>
      <c r="M111" s="1">
        <f t="shared" si="1"/>
        <v>4</v>
      </c>
      <c r="O111" s="1">
        <v>255</v>
      </c>
    </row>
    <row r="112" spans="1:15" x14ac:dyDescent="0.25">
      <c r="A112" s="5"/>
      <c r="B112" s="2" t="s">
        <v>45</v>
      </c>
      <c r="C112" t="s">
        <v>130</v>
      </c>
      <c r="I112">
        <f>IF(Table3[[#This Row],[type]]=$Q$3, $R$3, 0)</f>
        <v>0</v>
      </c>
      <c r="J112" s="1">
        <f>IF(Table3[[#This Row],[type]]=$Q$2, $R$2, 0)</f>
        <v>4</v>
      </c>
      <c r="K112" s="1">
        <f>IF(Table3[[#This Row],[type]]=$Q$4, $R$4, 0)</f>
        <v>0</v>
      </c>
      <c r="L112" s="1">
        <f>IF(Table3[[#This Row],[type]]=$Q$5, Table3[[#This Row],[length]], 0)</f>
        <v>0</v>
      </c>
      <c r="M112" s="1">
        <f t="shared" si="1"/>
        <v>4</v>
      </c>
      <c r="O112" s="1">
        <v>255</v>
      </c>
    </row>
    <row r="113" spans="1:15" x14ac:dyDescent="0.25">
      <c r="A113" s="5"/>
      <c r="B113" s="2" t="s">
        <v>46</v>
      </c>
      <c r="C113" t="s">
        <v>130</v>
      </c>
      <c r="I113">
        <f>IF(Table3[[#This Row],[type]]=$Q$3, $R$3, 0)</f>
        <v>0</v>
      </c>
      <c r="J113" s="1">
        <f>IF(Table3[[#This Row],[type]]=$Q$2, $R$2, 0)</f>
        <v>4</v>
      </c>
      <c r="K113" s="1">
        <f>IF(Table3[[#This Row],[type]]=$Q$4, $R$4, 0)</f>
        <v>0</v>
      </c>
      <c r="L113" s="1">
        <f>IF(Table3[[#This Row],[type]]=$Q$5, Table3[[#This Row],[length]], 0)</f>
        <v>0</v>
      </c>
      <c r="M113" s="1">
        <f t="shared" si="1"/>
        <v>4</v>
      </c>
      <c r="O113" s="1">
        <v>255</v>
      </c>
    </row>
    <row r="114" spans="1:15" x14ac:dyDescent="0.25">
      <c r="A114" s="5"/>
      <c r="B114" s="2" t="s">
        <v>55</v>
      </c>
      <c r="C114" t="s">
        <v>130</v>
      </c>
      <c r="I114">
        <f>IF(Table3[[#This Row],[type]]=$Q$3, $R$3, 0)</f>
        <v>0</v>
      </c>
      <c r="J114" s="1">
        <f>IF(Table3[[#This Row],[type]]=$Q$2, $R$2, 0)</f>
        <v>4</v>
      </c>
      <c r="K114" s="1">
        <f>IF(Table3[[#This Row],[type]]=$Q$4, $R$4, 0)</f>
        <v>0</v>
      </c>
      <c r="L114" s="1">
        <f>IF(Table3[[#This Row],[type]]=$Q$5, Table3[[#This Row],[length]], 0)</f>
        <v>0</v>
      </c>
      <c r="M114" s="1">
        <f t="shared" si="1"/>
        <v>4</v>
      </c>
      <c r="O114" s="1">
        <v>255</v>
      </c>
    </row>
    <row r="115" spans="1:15" x14ac:dyDescent="0.25">
      <c r="A115" s="5"/>
      <c r="B115" s="2" t="s">
        <v>47</v>
      </c>
      <c r="C115" t="s">
        <v>129</v>
      </c>
      <c r="E115">
        <v>20</v>
      </c>
      <c r="I115">
        <f>IF(Table3[[#This Row],[type]]=$Q$3, $R$3, 0)</f>
        <v>0</v>
      </c>
      <c r="J115" s="1">
        <f>IF(Table3[[#This Row],[type]]=$Q$2, $R$2, 0)</f>
        <v>0</v>
      </c>
      <c r="K115" s="1">
        <f>IF(Table3[[#This Row],[type]]=$Q$4, $R$4, 0)</f>
        <v>0</v>
      </c>
      <c r="L115" s="1">
        <f>IF(Table3[[#This Row],[type]]=$Q$5, Table3[[#This Row],[length]], 0)</f>
        <v>20</v>
      </c>
      <c r="M115" s="1">
        <f t="shared" si="1"/>
        <v>20</v>
      </c>
      <c r="O115" s="1">
        <v>255</v>
      </c>
    </row>
    <row r="116" spans="1:15" x14ac:dyDescent="0.25">
      <c r="A116" s="5"/>
      <c r="B116" s="2" t="s">
        <v>56</v>
      </c>
      <c r="C116" t="s">
        <v>173</v>
      </c>
      <c r="D116" t="s">
        <v>167</v>
      </c>
      <c r="I116">
        <f>IF(Table3[[#This Row],[type]]=$Q$3, $R$3, 0)</f>
        <v>8</v>
      </c>
      <c r="J116" s="1">
        <f>IF(Table3[[#This Row],[type]]=$Q$2, $R$2, 0)</f>
        <v>0</v>
      </c>
      <c r="K116" s="1">
        <f>IF(Table3[[#This Row],[type]]=$Q$4, $R$4, 0)</f>
        <v>0</v>
      </c>
      <c r="L116" s="1">
        <f>IF(Table3[[#This Row],[type]]=$Q$5, Table3[[#This Row],[length]], 0)</f>
        <v>0</v>
      </c>
      <c r="M116" s="1">
        <f t="shared" si="1"/>
        <v>8</v>
      </c>
      <c r="O116" s="1">
        <v>255</v>
      </c>
    </row>
    <row r="117" spans="1:15" x14ac:dyDescent="0.25">
      <c r="A117" s="5"/>
      <c r="B117" s="2" t="s">
        <v>4</v>
      </c>
      <c r="C117" t="s">
        <v>131</v>
      </c>
      <c r="D117" t="s">
        <v>174</v>
      </c>
      <c r="I117">
        <f>IF(Table3[[#This Row],[type]]=$Q$3, $R$3, 0)</f>
        <v>0</v>
      </c>
      <c r="J117" s="1">
        <f>IF(Table3[[#This Row],[type]]=$Q$2, $R$2, 0)</f>
        <v>0</v>
      </c>
      <c r="K117" s="1">
        <f>IF(Table3[[#This Row],[type]]=$Q$4, $R$4, 0)</f>
        <v>8</v>
      </c>
      <c r="L117" s="1">
        <f>IF(Table3[[#This Row],[type]]=$Q$5, Table3[[#This Row],[length]], 0)</f>
        <v>0</v>
      </c>
      <c r="M117" s="1">
        <f t="shared" si="1"/>
        <v>8</v>
      </c>
      <c r="O117" s="1">
        <v>255</v>
      </c>
    </row>
    <row r="118" spans="1:15" x14ac:dyDescent="0.25">
      <c r="A118" s="5"/>
      <c r="B118" s="2" t="s">
        <v>5</v>
      </c>
      <c r="C118" t="s">
        <v>131</v>
      </c>
      <c r="D118" t="s">
        <v>176</v>
      </c>
      <c r="I118">
        <f>IF(Table3[[#This Row],[type]]=$Q$3, $R$3, 0)</f>
        <v>0</v>
      </c>
      <c r="J118" s="1">
        <f>IF(Table3[[#This Row],[type]]=$Q$2, $R$2, 0)</f>
        <v>0</v>
      </c>
      <c r="K118" s="1">
        <f>IF(Table3[[#This Row],[type]]=$Q$4, $R$4, 0)</f>
        <v>8</v>
      </c>
      <c r="L118" s="1">
        <f>IF(Table3[[#This Row],[type]]=$Q$5, Table3[[#This Row],[length]], 0)</f>
        <v>0</v>
      </c>
      <c r="M118" s="1">
        <f t="shared" si="1"/>
        <v>8</v>
      </c>
      <c r="O118" s="1">
        <v>255</v>
      </c>
    </row>
    <row r="119" spans="1:15" x14ac:dyDescent="0.25">
      <c r="A119" s="5"/>
      <c r="B119" s="2" t="s">
        <v>57</v>
      </c>
      <c r="C119" t="s">
        <v>131</v>
      </c>
      <c r="D119" t="s">
        <v>142</v>
      </c>
      <c r="I119">
        <f>IF(Table3[[#This Row],[type]]=$Q$3, $R$3, 0)</f>
        <v>0</v>
      </c>
      <c r="J119" s="1">
        <f>IF(Table3[[#This Row],[type]]=$Q$2, $R$2, 0)</f>
        <v>0</v>
      </c>
      <c r="K119" s="1">
        <f>IF(Table3[[#This Row],[type]]=$Q$4, $R$4, 0)</f>
        <v>8</v>
      </c>
      <c r="L119" s="1">
        <f>IF(Table3[[#This Row],[type]]=$Q$5, Table3[[#This Row],[length]], 0)</f>
        <v>0</v>
      </c>
      <c r="M119" s="1">
        <f t="shared" si="1"/>
        <v>8</v>
      </c>
      <c r="O119" s="1">
        <v>255</v>
      </c>
    </row>
    <row r="120" spans="1:15" x14ac:dyDescent="0.25">
      <c r="A120" s="5"/>
      <c r="B120" s="2" t="s">
        <v>58</v>
      </c>
      <c r="C120" t="s">
        <v>131</v>
      </c>
      <c r="D120" t="s">
        <v>186</v>
      </c>
      <c r="I120">
        <f>IF(Table3[[#This Row],[type]]=$Q$3, $R$3, 0)</f>
        <v>0</v>
      </c>
      <c r="J120" s="1">
        <f>IF(Table3[[#This Row],[type]]=$Q$2, $R$2, 0)</f>
        <v>0</v>
      </c>
      <c r="K120" s="1">
        <f>IF(Table3[[#This Row],[type]]=$Q$4, $R$4, 0)</f>
        <v>8</v>
      </c>
      <c r="L120" s="1">
        <f>IF(Table3[[#This Row],[type]]=$Q$5, Table3[[#This Row],[length]], 0)</f>
        <v>0</v>
      </c>
      <c r="M120" s="1">
        <f t="shared" si="1"/>
        <v>8</v>
      </c>
      <c r="O120" s="1">
        <v>255</v>
      </c>
    </row>
    <row r="121" spans="1:15" x14ac:dyDescent="0.25">
      <c r="A121" s="5"/>
      <c r="B121" s="2" t="s">
        <v>6</v>
      </c>
      <c r="C121" t="s">
        <v>131</v>
      </c>
      <c r="D121" t="s">
        <v>177</v>
      </c>
      <c r="I121">
        <f>IF(Table3[[#This Row],[type]]=$Q$3, $R$3, 0)</f>
        <v>0</v>
      </c>
      <c r="J121" s="1">
        <f>IF(Table3[[#This Row],[type]]=$Q$2, $R$2, 0)</f>
        <v>0</v>
      </c>
      <c r="K121" s="1">
        <f>IF(Table3[[#This Row],[type]]=$Q$4, $R$4, 0)</f>
        <v>8</v>
      </c>
      <c r="L121" s="1">
        <f>IF(Table3[[#This Row],[type]]=$Q$5, Table3[[#This Row],[length]], 0)</f>
        <v>0</v>
      </c>
      <c r="M121" s="1">
        <f t="shared" si="1"/>
        <v>8</v>
      </c>
      <c r="O121" s="1">
        <v>255</v>
      </c>
    </row>
    <row r="122" spans="1:15" x14ac:dyDescent="0.25">
      <c r="A122" s="5"/>
      <c r="B122" s="2" t="s">
        <v>115</v>
      </c>
      <c r="C122" t="s">
        <v>173</v>
      </c>
      <c r="D122" t="s">
        <v>171</v>
      </c>
      <c r="I122">
        <f>IF(Table3[[#This Row],[type]]=$Q$3, $R$3, 0)</f>
        <v>8</v>
      </c>
      <c r="J122" s="1">
        <f>IF(Table3[[#This Row],[type]]=$Q$2, $R$2, 0)</f>
        <v>0</v>
      </c>
      <c r="K122" s="1">
        <f>IF(Table3[[#This Row],[type]]=$Q$4, $R$4, 0)</f>
        <v>0</v>
      </c>
      <c r="L122" s="1">
        <f>IF(Table3[[#This Row],[type]]=$Q$5, Table3[[#This Row],[length]], 0)</f>
        <v>0</v>
      </c>
      <c r="M122" s="1">
        <f t="shared" si="1"/>
        <v>8</v>
      </c>
      <c r="O122" s="1">
        <v>255</v>
      </c>
    </row>
    <row r="123" spans="1:15" x14ac:dyDescent="0.25">
      <c r="A123" s="5"/>
      <c r="B123" s="2" t="s">
        <v>59</v>
      </c>
      <c r="C123" t="s">
        <v>129</v>
      </c>
      <c r="D123" t="s">
        <v>187</v>
      </c>
      <c r="E123">
        <v>255</v>
      </c>
      <c r="I123">
        <f>IF(Table3[[#This Row],[type]]=$Q$3, $R$3, 0)</f>
        <v>0</v>
      </c>
      <c r="J123" s="1">
        <f>IF(Table3[[#This Row],[type]]=$Q$2, $R$2, 0)</f>
        <v>0</v>
      </c>
      <c r="K123" s="1">
        <f>IF(Table3[[#This Row],[type]]=$Q$4, $R$4, 0)</f>
        <v>0</v>
      </c>
      <c r="L123" s="1">
        <f>IF(Table3[[#This Row],[type]]=$Q$5, Table3[[#This Row],[length]], 0)</f>
        <v>255</v>
      </c>
      <c r="M123" s="1">
        <f t="shared" si="1"/>
        <v>255</v>
      </c>
      <c r="O123" s="1">
        <v>255</v>
      </c>
    </row>
    <row r="124" spans="1:15" x14ac:dyDescent="0.25">
      <c r="A124" s="5"/>
      <c r="B124" s="2" t="s">
        <v>32</v>
      </c>
      <c r="C124" t="s">
        <v>129</v>
      </c>
      <c r="E124">
        <v>25</v>
      </c>
      <c r="I124">
        <f>IF(Table3[[#This Row],[type]]=$Q$3, $R$3, 0)</f>
        <v>0</v>
      </c>
      <c r="J124" s="1">
        <f>IF(Table3[[#This Row],[type]]=$Q$2, $R$2, 0)</f>
        <v>0</v>
      </c>
      <c r="K124" s="1">
        <f>IF(Table3[[#This Row],[type]]=$Q$4, $R$4, 0)</f>
        <v>0</v>
      </c>
      <c r="L124" s="1">
        <f>IF(Table3[[#This Row],[type]]=$Q$5, Table3[[#This Row],[length]], 0)</f>
        <v>25</v>
      </c>
      <c r="M124" s="1">
        <f t="shared" si="1"/>
        <v>25</v>
      </c>
      <c r="O124" s="1">
        <v>255</v>
      </c>
    </row>
    <row r="125" spans="1:15" x14ac:dyDescent="0.25">
      <c r="A125" s="5"/>
      <c r="B125" s="2" t="s">
        <v>122</v>
      </c>
      <c r="C125" t="s">
        <v>129</v>
      </c>
      <c r="E125">
        <v>60</v>
      </c>
      <c r="I125">
        <f>IF(Table3[[#This Row],[type]]=$Q$3, $R$3, 0)</f>
        <v>0</v>
      </c>
      <c r="J125" s="1">
        <f>IF(Table3[[#This Row],[type]]=$Q$2, $R$2, 0)</f>
        <v>0</v>
      </c>
      <c r="K125" s="1">
        <f>IF(Table3[[#This Row],[type]]=$Q$4, $R$4, 0)</f>
        <v>0</v>
      </c>
      <c r="L125" s="1">
        <f>IF(Table3[[#This Row],[type]]=$Q$5, Table3[[#This Row],[length]], 0)</f>
        <v>60</v>
      </c>
      <c r="M125" s="1">
        <f t="shared" si="1"/>
        <v>60</v>
      </c>
      <c r="O125" s="1">
        <v>255</v>
      </c>
    </row>
    <row r="126" spans="1:15" x14ac:dyDescent="0.25">
      <c r="A126" s="5"/>
      <c r="B126" s="2" t="s">
        <v>113</v>
      </c>
      <c r="C126" t="s">
        <v>173</v>
      </c>
      <c r="D126" t="s">
        <v>167</v>
      </c>
      <c r="I126">
        <f>IF(Table3[[#This Row],[type]]=$Q$3, $R$3, 0)</f>
        <v>8</v>
      </c>
      <c r="J126" s="1">
        <f>IF(Table3[[#This Row],[type]]=$Q$2, $R$2, 0)</f>
        <v>0</v>
      </c>
      <c r="K126" s="1">
        <f>IF(Table3[[#This Row],[type]]=$Q$4, $R$4, 0)</f>
        <v>0</v>
      </c>
      <c r="L126" s="1">
        <f>IF(Table3[[#This Row],[type]]=$Q$5, Table3[[#This Row],[length]], 0)</f>
        <v>0</v>
      </c>
      <c r="M126" s="1">
        <f t="shared" si="1"/>
        <v>8</v>
      </c>
      <c r="O126" s="1">
        <v>255</v>
      </c>
    </row>
    <row r="127" spans="1:15" x14ac:dyDescent="0.25">
      <c r="A127" s="5"/>
      <c r="B127" s="2" t="s">
        <v>39</v>
      </c>
      <c r="C127" t="s">
        <v>131</v>
      </c>
      <c r="D127" t="s">
        <v>192</v>
      </c>
      <c r="I127">
        <f>IF(Table3[[#This Row],[type]]=$Q$3, $R$3, 0)</f>
        <v>0</v>
      </c>
      <c r="J127" s="1">
        <f>IF(Table3[[#This Row],[type]]=$Q$2, $R$2, 0)</f>
        <v>0</v>
      </c>
      <c r="K127" s="1">
        <f>IF(Table3[[#This Row],[type]]=$Q$4, $R$4, 0)</f>
        <v>8</v>
      </c>
      <c r="L127" s="1">
        <f>IF(Table3[[#This Row],[type]]=$Q$5, Table3[[#This Row],[length]], 0)</f>
        <v>0</v>
      </c>
      <c r="M127" s="1">
        <f t="shared" si="1"/>
        <v>8</v>
      </c>
      <c r="O127" s="1">
        <v>255</v>
      </c>
    </row>
    <row r="128" spans="1:15" x14ac:dyDescent="0.25">
      <c r="A128" s="5"/>
      <c r="B128" s="2" t="s">
        <v>38</v>
      </c>
      <c r="C128" t="s">
        <v>129</v>
      </c>
      <c r="E128">
        <v>25</v>
      </c>
      <c r="I128">
        <f>IF(Table3[[#This Row],[type]]=$Q$3, $R$3, 0)</f>
        <v>0</v>
      </c>
      <c r="J128" s="1">
        <f>IF(Table3[[#This Row],[type]]=$Q$2, $R$2, 0)</f>
        <v>0</v>
      </c>
      <c r="K128" s="1">
        <f>IF(Table3[[#This Row],[type]]=$Q$4, $R$4, 0)</f>
        <v>0</v>
      </c>
      <c r="L128" s="1">
        <f>IF(Table3[[#This Row],[type]]=$Q$5, Table3[[#This Row],[length]], 0)</f>
        <v>25</v>
      </c>
      <c r="M128" s="1">
        <f t="shared" si="1"/>
        <v>25</v>
      </c>
      <c r="O128" s="1">
        <v>255</v>
      </c>
    </row>
    <row r="129" spans="1:15" x14ac:dyDescent="0.25">
      <c r="A129" s="5"/>
      <c r="B129" s="2" t="s">
        <v>40</v>
      </c>
      <c r="C129" t="s">
        <v>129</v>
      </c>
      <c r="E129">
        <v>0</v>
      </c>
      <c r="G129" t="s">
        <v>126</v>
      </c>
      <c r="I129">
        <f>IF(Table3[[#This Row],[type]]=$Q$3, $R$3, 0)</f>
        <v>0</v>
      </c>
      <c r="J129" s="1">
        <f>IF(Table3[[#This Row],[type]]=$Q$2, $R$2, 0)</f>
        <v>0</v>
      </c>
      <c r="K129" s="1">
        <f>IF(Table3[[#This Row],[type]]=$Q$4, $R$4, 0)</f>
        <v>0</v>
      </c>
      <c r="L129" s="1">
        <f>IF(Table3[[#This Row],[type]]=$Q$5, Table3[[#This Row],[length]], 0)</f>
        <v>0</v>
      </c>
      <c r="M129" s="1">
        <f t="shared" si="1"/>
        <v>0</v>
      </c>
      <c r="O129" s="1">
        <v>255</v>
      </c>
    </row>
    <row r="130" spans="1:15" x14ac:dyDescent="0.25">
      <c r="A130" s="5"/>
      <c r="B130" s="2" t="s">
        <v>60</v>
      </c>
      <c r="C130" t="s">
        <v>129</v>
      </c>
      <c r="E130">
        <v>255</v>
      </c>
      <c r="I130">
        <f>IF(Table3[[#This Row],[type]]=$Q$3, $R$3, 0)</f>
        <v>0</v>
      </c>
      <c r="J130" s="1">
        <f>IF(Table3[[#This Row],[type]]=$Q$2, $R$2, 0)</f>
        <v>0</v>
      </c>
      <c r="K130" s="1">
        <f>IF(Table3[[#This Row],[type]]=$Q$4, $R$4, 0)</f>
        <v>0</v>
      </c>
      <c r="L130" s="1">
        <f>IF(Table3[[#This Row],[type]]=$Q$5, Table3[[#This Row],[length]], 0)</f>
        <v>255</v>
      </c>
      <c r="M130" s="1">
        <f t="shared" si="1"/>
        <v>255</v>
      </c>
      <c r="O130" s="1">
        <v>255</v>
      </c>
    </row>
    <row r="131" spans="1:15" x14ac:dyDescent="0.25">
      <c r="A131" s="5"/>
      <c r="B131" s="2" t="s">
        <v>61</v>
      </c>
      <c r="C131" t="s">
        <v>129</v>
      </c>
      <c r="E131">
        <v>255</v>
      </c>
      <c r="I131">
        <f>IF(Table3[[#This Row],[type]]=$Q$3, $R$3, 0)</f>
        <v>0</v>
      </c>
      <c r="J131" s="1">
        <f>IF(Table3[[#This Row],[type]]=$Q$2, $R$2, 0)</f>
        <v>0</v>
      </c>
      <c r="K131" s="1">
        <f>IF(Table3[[#This Row],[type]]=$Q$4, $R$4, 0)</f>
        <v>0</v>
      </c>
      <c r="L131" s="1">
        <f>IF(Table3[[#This Row],[type]]=$Q$5, Table3[[#This Row],[length]], 0)</f>
        <v>255</v>
      </c>
      <c r="M131" s="1">
        <f t="shared" ref="M131:M181" si="2">+SUM(I131:L131)</f>
        <v>255</v>
      </c>
      <c r="O131" s="1">
        <v>255</v>
      </c>
    </row>
    <row r="132" spans="1:15" x14ac:dyDescent="0.25">
      <c r="A132" s="5"/>
      <c r="B132" s="2" t="s">
        <v>62</v>
      </c>
      <c r="C132" t="s">
        <v>129</v>
      </c>
      <c r="E132">
        <v>255</v>
      </c>
      <c r="I132">
        <f>IF(Table3[[#This Row],[type]]=$Q$3, $R$3, 0)</f>
        <v>0</v>
      </c>
      <c r="J132" s="1">
        <f>IF(Table3[[#This Row],[type]]=$Q$2, $R$2, 0)</f>
        <v>0</v>
      </c>
      <c r="K132" s="1">
        <f>IF(Table3[[#This Row],[type]]=$Q$4, $R$4, 0)</f>
        <v>0</v>
      </c>
      <c r="L132" s="1">
        <f>IF(Table3[[#This Row],[type]]=$Q$5, Table3[[#This Row],[length]], 0)</f>
        <v>255</v>
      </c>
      <c r="M132" s="1">
        <f t="shared" si="2"/>
        <v>255</v>
      </c>
      <c r="O132" s="1">
        <v>255</v>
      </c>
    </row>
    <row r="133" spans="1:15" x14ac:dyDescent="0.25">
      <c r="A133" s="5" t="s">
        <v>84</v>
      </c>
      <c r="B133" s="2" t="s">
        <v>20</v>
      </c>
      <c r="C133" t="s">
        <v>130</v>
      </c>
      <c r="I133">
        <f>IF(Table3[[#This Row],[type]]=$Q$3, $R$3, 0)</f>
        <v>0</v>
      </c>
      <c r="J133" s="1">
        <f>IF(Table3[[#This Row],[type]]=$Q$2, $R$2, 0)</f>
        <v>4</v>
      </c>
      <c r="K133" s="1">
        <f>IF(Table3[[#This Row],[type]]=$Q$4, $R$4, 0)</f>
        <v>0</v>
      </c>
      <c r="L133" s="1">
        <f>IF(Table3[[#This Row],[type]]=$Q$5, Table3[[#This Row],[length]], 0)</f>
        <v>0</v>
      </c>
      <c r="M133" s="1">
        <f t="shared" si="2"/>
        <v>4</v>
      </c>
      <c r="O133" s="1">
        <v>255</v>
      </c>
    </row>
    <row r="134" spans="1:15" x14ac:dyDescent="0.25">
      <c r="A134" s="5"/>
      <c r="B134" s="2" t="s">
        <v>21</v>
      </c>
      <c r="C134" t="s">
        <v>130</v>
      </c>
      <c r="I134">
        <f>IF(Table3[[#This Row],[type]]=$Q$3, $R$3, 0)</f>
        <v>0</v>
      </c>
      <c r="J134" s="1">
        <f>IF(Table3[[#This Row],[type]]=$Q$2, $R$2, 0)</f>
        <v>4</v>
      </c>
      <c r="K134" s="1">
        <f>IF(Table3[[#This Row],[type]]=$Q$4, $R$4, 0)</f>
        <v>0</v>
      </c>
      <c r="L134" s="1">
        <f>IF(Table3[[#This Row],[type]]=$Q$5, Table3[[#This Row],[length]], 0)</f>
        <v>0</v>
      </c>
      <c r="M134" s="1">
        <f t="shared" si="2"/>
        <v>4</v>
      </c>
      <c r="O134" s="1">
        <v>255</v>
      </c>
    </row>
    <row r="135" spans="1:15" x14ac:dyDescent="0.25">
      <c r="A135" s="5"/>
      <c r="B135" s="2" t="s">
        <v>22</v>
      </c>
      <c r="C135" t="s">
        <v>129</v>
      </c>
      <c r="E135">
        <v>20</v>
      </c>
      <c r="I135">
        <f>IF(Table3[[#This Row],[type]]=$Q$3, $R$3, 0)</f>
        <v>0</v>
      </c>
      <c r="J135" s="1">
        <f>IF(Table3[[#This Row],[type]]=$Q$2, $R$2, 0)</f>
        <v>0</v>
      </c>
      <c r="K135" s="1">
        <f>IF(Table3[[#This Row],[type]]=$Q$4, $R$4, 0)</f>
        <v>0</v>
      </c>
      <c r="L135" s="1">
        <f>IF(Table3[[#This Row],[type]]=$Q$5, Table3[[#This Row],[length]], 0)</f>
        <v>20</v>
      </c>
      <c r="M135" s="1">
        <f t="shared" si="2"/>
        <v>20</v>
      </c>
      <c r="O135" s="1">
        <v>255</v>
      </c>
    </row>
    <row r="136" spans="1:15" x14ac:dyDescent="0.25">
      <c r="A136" s="5"/>
      <c r="B136" s="2" t="s">
        <v>23</v>
      </c>
      <c r="C136" t="s">
        <v>129</v>
      </c>
      <c r="E136">
        <v>20</v>
      </c>
      <c r="I136">
        <f>IF(Table3[[#This Row],[type]]=$Q$3, $R$3, 0)</f>
        <v>0</v>
      </c>
      <c r="J136" s="1">
        <f>IF(Table3[[#This Row],[type]]=$Q$2, $R$2, 0)</f>
        <v>0</v>
      </c>
      <c r="K136" s="1">
        <f>IF(Table3[[#This Row],[type]]=$Q$4, $R$4, 0)</f>
        <v>0</v>
      </c>
      <c r="L136" s="1">
        <f>IF(Table3[[#This Row],[type]]=$Q$5, Table3[[#This Row],[length]], 0)</f>
        <v>20</v>
      </c>
      <c r="M136" s="1">
        <f t="shared" si="2"/>
        <v>20</v>
      </c>
      <c r="O136" s="1">
        <v>255</v>
      </c>
    </row>
    <row r="137" spans="1:15" x14ac:dyDescent="0.25">
      <c r="A137" s="5"/>
      <c r="B137" s="2" t="s">
        <v>24</v>
      </c>
      <c r="C137" t="s">
        <v>129</v>
      </c>
      <c r="E137">
        <v>60</v>
      </c>
      <c r="I137">
        <f>IF(Table3[[#This Row],[type]]=$Q$3, $R$3, 0)</f>
        <v>0</v>
      </c>
      <c r="J137" s="1">
        <f>IF(Table3[[#This Row],[type]]=$Q$2, $R$2, 0)</f>
        <v>0</v>
      </c>
      <c r="K137" s="1">
        <f>IF(Table3[[#This Row],[type]]=$Q$4, $R$4, 0)</f>
        <v>0</v>
      </c>
      <c r="L137" s="1">
        <f>IF(Table3[[#This Row],[type]]=$Q$5, Table3[[#This Row],[length]], 0)</f>
        <v>60</v>
      </c>
      <c r="M137" s="1">
        <f t="shared" si="2"/>
        <v>60</v>
      </c>
      <c r="O137" s="1">
        <v>255</v>
      </c>
    </row>
    <row r="138" spans="1:15" x14ac:dyDescent="0.25">
      <c r="A138" s="5"/>
      <c r="B138" s="2" t="s">
        <v>46</v>
      </c>
      <c r="C138" t="s">
        <v>130</v>
      </c>
      <c r="I138">
        <f>IF(Table3[[#This Row],[type]]=$Q$3, $R$3, 0)</f>
        <v>0</v>
      </c>
      <c r="J138" s="1">
        <f>IF(Table3[[#This Row],[type]]=$Q$2, $R$2, 0)</f>
        <v>4</v>
      </c>
      <c r="K138" s="1">
        <f>IF(Table3[[#This Row],[type]]=$Q$4, $R$4, 0)</f>
        <v>0</v>
      </c>
      <c r="L138" s="1">
        <f>IF(Table3[[#This Row],[type]]=$Q$5, Table3[[#This Row],[length]], 0)</f>
        <v>0</v>
      </c>
      <c r="M138" s="1">
        <f t="shared" si="2"/>
        <v>4</v>
      </c>
      <c r="O138" s="1">
        <v>255</v>
      </c>
    </row>
    <row r="139" spans="1:15" x14ac:dyDescent="0.25">
      <c r="A139" s="5"/>
      <c r="B139" s="2" t="s">
        <v>47</v>
      </c>
      <c r="C139" t="s">
        <v>129</v>
      </c>
      <c r="E139">
        <v>15</v>
      </c>
      <c r="I139">
        <f>IF(Table3[[#This Row],[type]]=$Q$3, $R$3, 0)</f>
        <v>0</v>
      </c>
      <c r="J139" s="1">
        <f>IF(Table3[[#This Row],[type]]=$Q$2, $R$2, 0)</f>
        <v>0</v>
      </c>
      <c r="K139" s="1">
        <f>IF(Table3[[#This Row],[type]]=$Q$4, $R$4, 0)</f>
        <v>0</v>
      </c>
      <c r="L139" s="1">
        <f>IF(Table3[[#This Row],[type]]=$Q$5, Table3[[#This Row],[length]], 0)</f>
        <v>15</v>
      </c>
      <c r="M139" s="1">
        <f t="shared" si="2"/>
        <v>15</v>
      </c>
      <c r="O139" s="1">
        <v>255</v>
      </c>
    </row>
    <row r="140" spans="1:15" x14ac:dyDescent="0.25">
      <c r="A140" s="5"/>
      <c r="B140" s="2" t="s">
        <v>191</v>
      </c>
      <c r="C140" t="s">
        <v>173</v>
      </c>
      <c r="D140" t="s">
        <v>167</v>
      </c>
      <c r="E140">
        <v>25</v>
      </c>
      <c r="H140" t="s">
        <v>169</v>
      </c>
      <c r="I140">
        <f>IF(Table3[[#This Row],[type]]=$Q$3, $R$3, 0)</f>
        <v>8</v>
      </c>
      <c r="J140" s="1">
        <f>IF(Table3[[#This Row],[type]]=$Q$2, $R$2, 0)</f>
        <v>0</v>
      </c>
      <c r="K140" s="1">
        <f>IF(Table3[[#This Row],[type]]=$Q$4, $R$4, 0)</f>
        <v>0</v>
      </c>
      <c r="L140" s="1">
        <f>IF(Table3[[#This Row],[type]]=$Q$5, Table3[[#This Row],[length]], 0)</f>
        <v>0</v>
      </c>
      <c r="M140" s="1">
        <f t="shared" si="2"/>
        <v>8</v>
      </c>
      <c r="O140" s="1">
        <v>255</v>
      </c>
    </row>
    <row r="141" spans="1:15" x14ac:dyDescent="0.25">
      <c r="A141" s="5"/>
      <c r="B141" s="2" t="s">
        <v>64</v>
      </c>
      <c r="C141" t="s">
        <v>131</v>
      </c>
      <c r="D141" t="s">
        <v>174</v>
      </c>
      <c r="I141">
        <f>IF(Table3[[#This Row],[type]]=$Q$3, $R$3, 0)</f>
        <v>0</v>
      </c>
      <c r="J141" s="1">
        <f>IF(Table3[[#This Row],[type]]=$Q$2, $R$2, 0)</f>
        <v>0</v>
      </c>
      <c r="K141" s="1">
        <f>IF(Table3[[#This Row],[type]]=$Q$4, $R$4, 0)</f>
        <v>8</v>
      </c>
      <c r="L141" s="1">
        <f>IF(Table3[[#This Row],[type]]=$Q$5, Table3[[#This Row],[length]], 0)</f>
        <v>0</v>
      </c>
      <c r="M141" s="1">
        <f t="shared" si="2"/>
        <v>8</v>
      </c>
      <c r="O141" s="1">
        <v>255</v>
      </c>
    </row>
    <row r="142" spans="1:15" x14ac:dyDescent="0.25">
      <c r="A142" s="5"/>
      <c r="B142" s="2" t="s">
        <v>65</v>
      </c>
      <c r="C142" t="s">
        <v>131</v>
      </c>
      <c r="D142" t="s">
        <v>188</v>
      </c>
      <c r="I142">
        <f>IF(Table3[[#This Row],[type]]=$Q$3, $R$3, 0)</f>
        <v>0</v>
      </c>
      <c r="J142" s="1">
        <f>IF(Table3[[#This Row],[type]]=$Q$2, $R$2, 0)</f>
        <v>0</v>
      </c>
      <c r="K142" s="1">
        <f>IF(Table3[[#This Row],[type]]=$Q$4, $R$4, 0)</f>
        <v>8</v>
      </c>
      <c r="L142" s="1">
        <f>IF(Table3[[#This Row],[type]]=$Q$5, Table3[[#This Row],[length]], 0)</f>
        <v>0</v>
      </c>
      <c r="M142" s="1">
        <f t="shared" si="2"/>
        <v>8</v>
      </c>
      <c r="O142" s="1">
        <v>255</v>
      </c>
    </row>
    <row r="143" spans="1:15" x14ac:dyDescent="0.25">
      <c r="A143" s="5"/>
      <c r="B143" s="2" t="s">
        <v>66</v>
      </c>
      <c r="C143" t="s">
        <v>131</v>
      </c>
      <c r="D143" t="s">
        <v>176</v>
      </c>
      <c r="I143">
        <f>IF(Table3[[#This Row],[type]]=$Q$3, $R$3, 0)</f>
        <v>0</v>
      </c>
      <c r="J143" s="1">
        <f>IF(Table3[[#This Row],[type]]=$Q$2, $R$2, 0)</f>
        <v>0</v>
      </c>
      <c r="K143" s="1">
        <f>IF(Table3[[#This Row],[type]]=$Q$4, $R$4, 0)</f>
        <v>8</v>
      </c>
      <c r="L143" s="1">
        <f>IF(Table3[[#This Row],[type]]=$Q$5, Table3[[#This Row],[length]], 0)</f>
        <v>0</v>
      </c>
      <c r="M143" s="1">
        <f t="shared" si="2"/>
        <v>8</v>
      </c>
      <c r="O143" s="1">
        <v>255</v>
      </c>
    </row>
    <row r="144" spans="1:15" x14ac:dyDescent="0.25">
      <c r="A144" s="5"/>
      <c r="B144" s="2" t="s">
        <v>67</v>
      </c>
      <c r="C144" t="s">
        <v>131</v>
      </c>
      <c r="D144" t="s">
        <v>188</v>
      </c>
      <c r="I144">
        <f>IF(Table3[[#This Row],[type]]=$Q$3, $R$3, 0)</f>
        <v>0</v>
      </c>
      <c r="J144" s="1">
        <f>IF(Table3[[#This Row],[type]]=$Q$2, $R$2, 0)</f>
        <v>0</v>
      </c>
      <c r="K144" s="1">
        <f>IF(Table3[[#This Row],[type]]=$Q$4, $R$4, 0)</f>
        <v>8</v>
      </c>
      <c r="L144" s="1">
        <f>IF(Table3[[#This Row],[type]]=$Q$5, Table3[[#This Row],[length]], 0)</f>
        <v>0</v>
      </c>
      <c r="M144" s="1">
        <f t="shared" si="2"/>
        <v>8</v>
      </c>
      <c r="O144" s="1">
        <v>255</v>
      </c>
    </row>
    <row r="145" spans="1:15" x14ac:dyDescent="0.25">
      <c r="A145" s="5"/>
      <c r="B145" s="2" t="s">
        <v>68</v>
      </c>
      <c r="C145" t="s">
        <v>131</v>
      </c>
      <c r="D145" t="s">
        <v>176</v>
      </c>
      <c r="I145">
        <f>IF(Table3[[#This Row],[type]]=$Q$3, $R$3, 0)</f>
        <v>0</v>
      </c>
      <c r="J145" s="1">
        <f>IF(Table3[[#This Row],[type]]=$Q$2, $R$2, 0)</f>
        <v>0</v>
      </c>
      <c r="K145" s="1">
        <f>IF(Table3[[#This Row],[type]]=$Q$4, $R$4, 0)</f>
        <v>8</v>
      </c>
      <c r="L145" s="1">
        <f>IF(Table3[[#This Row],[type]]=$Q$5, Table3[[#This Row],[length]], 0)</f>
        <v>0</v>
      </c>
      <c r="M145" s="1">
        <f t="shared" si="2"/>
        <v>8</v>
      </c>
      <c r="O145" s="1">
        <v>255</v>
      </c>
    </row>
    <row r="146" spans="1:15" x14ac:dyDescent="0.25">
      <c r="A146" s="5"/>
      <c r="B146" s="2" t="s">
        <v>58</v>
      </c>
      <c r="C146" t="s">
        <v>131</v>
      </c>
      <c r="D146" t="s">
        <v>186</v>
      </c>
      <c r="I146">
        <f>IF(Table3[[#This Row],[type]]=$Q$3, $R$3, 0)</f>
        <v>0</v>
      </c>
      <c r="J146" s="1">
        <f>IF(Table3[[#This Row],[type]]=$Q$2, $R$2, 0)</f>
        <v>0</v>
      </c>
      <c r="K146" s="1">
        <f>IF(Table3[[#This Row],[type]]=$Q$4, $R$4, 0)</f>
        <v>8</v>
      </c>
      <c r="L146" s="1">
        <f>IF(Table3[[#This Row],[type]]=$Q$5, Table3[[#This Row],[length]], 0)</f>
        <v>0</v>
      </c>
      <c r="M146" s="1">
        <f t="shared" si="2"/>
        <v>8</v>
      </c>
      <c r="O146" s="1">
        <v>255</v>
      </c>
    </row>
    <row r="147" spans="1:15" x14ac:dyDescent="0.25">
      <c r="A147" s="5"/>
      <c r="B147" s="2" t="s">
        <v>69</v>
      </c>
      <c r="C147" t="s">
        <v>131</v>
      </c>
      <c r="D147" t="s">
        <v>174</v>
      </c>
      <c r="I147">
        <f>IF(Table3[[#This Row],[type]]=$Q$3, $R$3, 0)</f>
        <v>0</v>
      </c>
      <c r="J147" s="1">
        <f>IF(Table3[[#This Row],[type]]=$Q$2, $R$2, 0)</f>
        <v>0</v>
      </c>
      <c r="K147" s="1">
        <f>IF(Table3[[#This Row],[type]]=$Q$4, $R$4, 0)</f>
        <v>8</v>
      </c>
      <c r="L147" s="1">
        <f>IF(Table3[[#This Row],[type]]=$Q$5, Table3[[#This Row],[length]], 0)</f>
        <v>0</v>
      </c>
      <c r="M147" s="1">
        <f t="shared" si="2"/>
        <v>8</v>
      </c>
      <c r="O147" s="1">
        <v>255</v>
      </c>
    </row>
    <row r="148" spans="1:15" x14ac:dyDescent="0.25">
      <c r="A148" s="5"/>
      <c r="B148" s="2" t="s">
        <v>6</v>
      </c>
      <c r="C148" t="s">
        <v>131</v>
      </c>
      <c r="D148" t="s">
        <v>177</v>
      </c>
      <c r="I148">
        <f>IF(Table3[[#This Row],[type]]=$Q$3, $R$3, 0)</f>
        <v>0</v>
      </c>
      <c r="J148" s="1">
        <f>IF(Table3[[#This Row],[type]]=$Q$2, $R$2, 0)</f>
        <v>0</v>
      </c>
      <c r="K148" s="1">
        <f>IF(Table3[[#This Row],[type]]=$Q$4, $R$4, 0)</f>
        <v>8</v>
      </c>
      <c r="L148" s="1">
        <f>IF(Table3[[#This Row],[type]]=$Q$5, Table3[[#This Row],[length]], 0)</f>
        <v>0</v>
      </c>
      <c r="M148" s="1">
        <f t="shared" si="2"/>
        <v>8</v>
      </c>
      <c r="O148" s="1">
        <v>255</v>
      </c>
    </row>
    <row r="149" spans="1:15" x14ac:dyDescent="0.25">
      <c r="A149" s="5"/>
      <c r="B149" s="2" t="s">
        <v>70</v>
      </c>
      <c r="C149" t="s">
        <v>131</v>
      </c>
      <c r="D149" t="s">
        <v>189</v>
      </c>
      <c r="I149">
        <f>IF(Table3[[#This Row],[type]]=$Q$3, $R$3, 0)</f>
        <v>0</v>
      </c>
      <c r="J149" s="1">
        <f>IF(Table3[[#This Row],[type]]=$Q$2, $R$2, 0)</f>
        <v>0</v>
      </c>
      <c r="K149" s="1">
        <f>IF(Table3[[#This Row],[type]]=$Q$4, $R$4, 0)</f>
        <v>8</v>
      </c>
      <c r="L149" s="1">
        <f>IF(Table3[[#This Row],[type]]=$Q$5, Table3[[#This Row],[length]], 0)</f>
        <v>0</v>
      </c>
      <c r="M149" s="1">
        <f t="shared" si="2"/>
        <v>8</v>
      </c>
      <c r="O149" s="1">
        <v>255</v>
      </c>
    </row>
    <row r="150" spans="1:15" x14ac:dyDescent="0.25">
      <c r="A150" s="5"/>
      <c r="B150" s="2" t="s">
        <v>57</v>
      </c>
      <c r="C150" t="s">
        <v>131</v>
      </c>
      <c r="D150" t="s">
        <v>142</v>
      </c>
      <c r="I150">
        <f>IF(Table3[[#This Row],[type]]=$Q$3, $R$3, 0)</f>
        <v>0</v>
      </c>
      <c r="J150" s="1">
        <f>IF(Table3[[#This Row],[type]]=$Q$2, $R$2, 0)</f>
        <v>0</v>
      </c>
      <c r="K150" s="1">
        <f>IF(Table3[[#This Row],[type]]=$Q$4, $R$4, 0)</f>
        <v>8</v>
      </c>
      <c r="L150" s="1">
        <f>IF(Table3[[#This Row],[type]]=$Q$5, Table3[[#This Row],[length]], 0)</f>
        <v>0</v>
      </c>
      <c r="M150" s="1">
        <f t="shared" si="2"/>
        <v>8</v>
      </c>
      <c r="O150" s="1">
        <v>255</v>
      </c>
    </row>
    <row r="151" spans="1:15" x14ac:dyDescent="0.25">
      <c r="A151" s="5"/>
      <c r="B151" s="2" t="s">
        <v>71</v>
      </c>
      <c r="C151" t="s">
        <v>129</v>
      </c>
      <c r="D151" t="s">
        <v>190</v>
      </c>
      <c r="E151">
        <v>255</v>
      </c>
      <c r="I151">
        <f>IF(Table3[[#This Row],[type]]=$Q$3, $R$3, 0)</f>
        <v>0</v>
      </c>
      <c r="J151" s="1">
        <f>IF(Table3[[#This Row],[type]]=$Q$2, $R$2, 0)</f>
        <v>0</v>
      </c>
      <c r="K151" s="1">
        <f>IF(Table3[[#This Row],[type]]=$Q$4, $R$4, 0)</f>
        <v>0</v>
      </c>
      <c r="L151" s="1">
        <f>IF(Table3[[#This Row],[type]]=$Q$5, Table3[[#This Row],[length]], 0)</f>
        <v>255</v>
      </c>
      <c r="M151" s="1">
        <f t="shared" si="2"/>
        <v>255</v>
      </c>
      <c r="O151" s="1">
        <v>255</v>
      </c>
    </row>
    <row r="152" spans="1:15" x14ac:dyDescent="0.25">
      <c r="A152" s="5"/>
      <c r="B152" s="2" t="s">
        <v>72</v>
      </c>
      <c r="C152" t="s">
        <v>129</v>
      </c>
      <c r="D152" t="s">
        <v>190</v>
      </c>
      <c r="E152">
        <v>255</v>
      </c>
      <c r="I152">
        <f>IF(Table3[[#This Row],[type]]=$Q$3, $R$3, 0)</f>
        <v>0</v>
      </c>
      <c r="J152" s="1">
        <f>IF(Table3[[#This Row],[type]]=$Q$2, $R$2, 0)</f>
        <v>0</v>
      </c>
      <c r="K152" s="1">
        <f>IF(Table3[[#This Row],[type]]=$Q$4, $R$4, 0)</f>
        <v>0</v>
      </c>
      <c r="L152" s="1">
        <f>IF(Table3[[#This Row],[type]]=$Q$5, Table3[[#This Row],[length]], 0)</f>
        <v>255</v>
      </c>
      <c r="M152" s="1">
        <f t="shared" si="2"/>
        <v>255</v>
      </c>
      <c r="O152" s="1">
        <v>255</v>
      </c>
    </row>
    <row r="153" spans="1:15" x14ac:dyDescent="0.25">
      <c r="A153" s="5"/>
      <c r="B153" s="2" t="s">
        <v>73</v>
      </c>
      <c r="C153" t="s">
        <v>131</v>
      </c>
      <c r="D153" t="s">
        <v>174</v>
      </c>
      <c r="I153">
        <f>IF(Table3[[#This Row],[type]]=$Q$3, $R$3, 0)</f>
        <v>0</v>
      </c>
      <c r="J153" s="1">
        <f>IF(Table3[[#This Row],[type]]=$Q$2, $R$2, 0)</f>
        <v>0</v>
      </c>
      <c r="K153" s="1">
        <f>IF(Table3[[#This Row],[type]]=$Q$4, $R$4, 0)</f>
        <v>8</v>
      </c>
      <c r="L153" s="1">
        <f>IF(Table3[[#This Row],[type]]=$Q$5, Table3[[#This Row],[length]], 0)</f>
        <v>0</v>
      </c>
      <c r="M153" s="1">
        <f t="shared" si="2"/>
        <v>8</v>
      </c>
      <c r="O153" s="1">
        <v>255</v>
      </c>
    </row>
    <row r="154" spans="1:15" x14ac:dyDescent="0.25">
      <c r="A154" s="5"/>
      <c r="B154" s="2" t="s">
        <v>74</v>
      </c>
      <c r="C154" t="s">
        <v>131</v>
      </c>
      <c r="D154" t="s">
        <v>174</v>
      </c>
      <c r="I154">
        <f>IF(Table3[[#This Row],[type]]=$Q$3, $R$3, 0)</f>
        <v>0</v>
      </c>
      <c r="J154" s="1">
        <f>IF(Table3[[#This Row],[type]]=$Q$2, $R$2, 0)</f>
        <v>0</v>
      </c>
      <c r="K154" s="1">
        <f>IF(Table3[[#This Row],[type]]=$Q$4, $R$4, 0)</f>
        <v>8</v>
      </c>
      <c r="L154" s="1">
        <f>IF(Table3[[#This Row],[type]]=$Q$5, Table3[[#This Row],[length]], 0)</f>
        <v>0</v>
      </c>
      <c r="M154" s="1">
        <f t="shared" si="2"/>
        <v>8</v>
      </c>
      <c r="O154" s="1">
        <v>255</v>
      </c>
    </row>
    <row r="155" spans="1:15" x14ac:dyDescent="0.25">
      <c r="A155" s="5"/>
      <c r="B155" s="2" t="s">
        <v>75</v>
      </c>
      <c r="C155" t="s">
        <v>131</v>
      </c>
      <c r="D155" t="s">
        <v>187</v>
      </c>
      <c r="I155">
        <f>IF(Table3[[#This Row],[type]]=$Q$3, $R$3, 0)</f>
        <v>0</v>
      </c>
      <c r="J155" s="1">
        <f>IF(Table3[[#This Row],[type]]=$Q$2, $R$2, 0)</f>
        <v>0</v>
      </c>
      <c r="K155" s="1">
        <f>IF(Table3[[#This Row],[type]]=$Q$4, $R$4, 0)</f>
        <v>8</v>
      </c>
      <c r="L155" s="1">
        <f>IF(Table3[[#This Row],[type]]=$Q$5, Table3[[#This Row],[length]], 0)</f>
        <v>0</v>
      </c>
      <c r="M155" s="1">
        <f t="shared" si="2"/>
        <v>8</v>
      </c>
      <c r="O155" s="1">
        <v>255</v>
      </c>
    </row>
    <row r="156" spans="1:15" x14ac:dyDescent="0.25">
      <c r="A156" s="5"/>
      <c r="B156" s="2" t="s">
        <v>76</v>
      </c>
      <c r="C156" t="s">
        <v>131</v>
      </c>
      <c r="D156" t="s">
        <v>187</v>
      </c>
      <c r="I156">
        <f>IF(Table3[[#This Row],[type]]=$Q$3, $R$3, 0)</f>
        <v>0</v>
      </c>
      <c r="J156" s="1">
        <f>IF(Table3[[#This Row],[type]]=$Q$2, $R$2, 0)</f>
        <v>0</v>
      </c>
      <c r="K156" s="1">
        <f>IF(Table3[[#This Row],[type]]=$Q$4, $R$4, 0)</f>
        <v>8</v>
      </c>
      <c r="L156" s="1">
        <f>IF(Table3[[#This Row],[type]]=$Q$5, Table3[[#This Row],[length]], 0)</f>
        <v>0</v>
      </c>
      <c r="M156" s="1">
        <f t="shared" si="2"/>
        <v>8</v>
      </c>
      <c r="O156" s="1">
        <v>255</v>
      </c>
    </row>
    <row r="157" spans="1:15" x14ac:dyDescent="0.25">
      <c r="A157" s="5"/>
      <c r="B157" s="2" t="s">
        <v>77</v>
      </c>
      <c r="C157" t="s">
        <v>129</v>
      </c>
      <c r="E157">
        <v>255</v>
      </c>
      <c r="I157">
        <f>IF(Table3[[#This Row],[type]]=$Q$3, $R$3, 0)</f>
        <v>0</v>
      </c>
      <c r="J157" s="1">
        <f>IF(Table3[[#This Row],[type]]=$Q$2, $R$2, 0)</f>
        <v>0</v>
      </c>
      <c r="K157" s="1">
        <f>IF(Table3[[#This Row],[type]]=$Q$4, $R$4, 0)</f>
        <v>0</v>
      </c>
      <c r="L157" s="1">
        <f>IF(Table3[[#This Row],[type]]=$Q$5, Table3[[#This Row],[length]], 0)</f>
        <v>255</v>
      </c>
      <c r="M157" s="1">
        <f t="shared" si="2"/>
        <v>255</v>
      </c>
      <c r="O157" s="1">
        <v>255</v>
      </c>
    </row>
    <row r="158" spans="1:15" x14ac:dyDescent="0.25">
      <c r="A158" s="5"/>
      <c r="B158" s="2" t="s">
        <v>78</v>
      </c>
      <c r="C158" t="s">
        <v>129</v>
      </c>
      <c r="E158">
        <v>255</v>
      </c>
      <c r="I158">
        <f>IF(Table3[[#This Row],[type]]=$Q$3, $R$3, 0)</f>
        <v>0</v>
      </c>
      <c r="J158" s="1">
        <f>IF(Table3[[#This Row],[type]]=$Q$2, $R$2, 0)</f>
        <v>0</v>
      </c>
      <c r="K158" s="1">
        <f>IF(Table3[[#This Row],[type]]=$Q$4, $R$4, 0)</f>
        <v>0</v>
      </c>
      <c r="L158" s="1">
        <f>IF(Table3[[#This Row],[type]]=$Q$5, Table3[[#This Row],[length]], 0)</f>
        <v>255</v>
      </c>
      <c r="M158" s="1">
        <f t="shared" si="2"/>
        <v>255</v>
      </c>
      <c r="O158" s="1">
        <v>255</v>
      </c>
    </row>
    <row r="159" spans="1:15" x14ac:dyDescent="0.25">
      <c r="A159" s="5"/>
      <c r="B159" s="1" t="s">
        <v>53</v>
      </c>
      <c r="C159" t="s">
        <v>173</v>
      </c>
      <c r="D159" t="s">
        <v>171</v>
      </c>
      <c r="I159">
        <f>IF(Table3[[#This Row],[type]]=$Q$3, $R$3, 0)</f>
        <v>8</v>
      </c>
      <c r="J159" s="1">
        <f>IF(Table3[[#This Row],[type]]=$Q$2, $R$2, 0)</f>
        <v>0</v>
      </c>
      <c r="K159" s="1">
        <f>IF(Table3[[#This Row],[type]]=$Q$4, $R$4, 0)</f>
        <v>0</v>
      </c>
      <c r="L159" s="1">
        <f>IF(Table3[[#This Row],[type]]=$Q$5, Table3[[#This Row],[length]], 0)</f>
        <v>0</v>
      </c>
      <c r="M159" s="1">
        <f t="shared" si="2"/>
        <v>8</v>
      </c>
      <c r="O159" s="1">
        <v>255</v>
      </c>
    </row>
    <row r="160" spans="1:15" x14ac:dyDescent="0.25">
      <c r="A160" s="5"/>
      <c r="B160" s="1" t="s">
        <v>14</v>
      </c>
      <c r="C160" t="s">
        <v>173</v>
      </c>
      <c r="D160" t="s">
        <v>171</v>
      </c>
      <c r="I160">
        <f>IF(Table3[[#This Row],[type]]=$Q$3, $R$3, 0)</f>
        <v>8</v>
      </c>
      <c r="J160" s="1">
        <f>IF(Table3[[#This Row],[type]]=$Q$2, $R$2, 0)</f>
        <v>0</v>
      </c>
      <c r="K160" s="1">
        <f>IF(Table3[[#This Row],[type]]=$Q$4, $R$4, 0)</f>
        <v>0</v>
      </c>
      <c r="L160" s="1">
        <f>IF(Table3[[#This Row],[type]]=$Q$5, Table3[[#This Row],[length]], 0)</f>
        <v>0</v>
      </c>
      <c r="M160" s="1">
        <f t="shared" si="2"/>
        <v>8</v>
      </c>
      <c r="O160" s="1">
        <v>255</v>
      </c>
    </row>
    <row r="161" spans="1:15" x14ac:dyDescent="0.25">
      <c r="A161" s="5"/>
      <c r="B161" s="2" t="s">
        <v>118</v>
      </c>
      <c r="C161" t="s">
        <v>129</v>
      </c>
      <c r="E161">
        <v>60</v>
      </c>
      <c r="I161">
        <f>IF(Table3[[#This Row],[type]]=$Q$3, $R$3, 0)</f>
        <v>0</v>
      </c>
      <c r="J161" s="1">
        <f>IF(Table3[[#This Row],[type]]=$Q$2, $R$2, 0)</f>
        <v>0</v>
      </c>
      <c r="K161" s="1">
        <f>IF(Table3[[#This Row],[type]]=$Q$4, $R$4, 0)</f>
        <v>0</v>
      </c>
      <c r="L161" s="1">
        <f>IF(Table3[[#This Row],[type]]=$Q$5, Table3[[#This Row],[length]], 0)</f>
        <v>60</v>
      </c>
      <c r="M161" s="1">
        <f t="shared" si="2"/>
        <v>60</v>
      </c>
      <c r="O161" s="1">
        <v>255</v>
      </c>
    </row>
    <row r="162" spans="1:15" x14ac:dyDescent="0.25">
      <c r="A162" s="5"/>
      <c r="B162" s="2" t="s">
        <v>123</v>
      </c>
      <c r="C162" t="s">
        <v>129</v>
      </c>
      <c r="E162">
        <v>255</v>
      </c>
      <c r="I162">
        <f>IF(Table3[[#This Row],[type]]=$Q$3, $R$3, 0)</f>
        <v>0</v>
      </c>
      <c r="J162" s="1">
        <f>IF(Table3[[#This Row],[type]]=$Q$2, $R$2, 0)</f>
        <v>0</v>
      </c>
      <c r="K162" s="1">
        <f>IF(Table3[[#This Row],[type]]=$Q$4, $R$4, 0)</f>
        <v>0</v>
      </c>
      <c r="L162" s="1">
        <f>IF(Table3[[#This Row],[type]]=$Q$5, Table3[[#This Row],[length]], 0)</f>
        <v>255</v>
      </c>
      <c r="M162" s="1">
        <f t="shared" si="2"/>
        <v>255</v>
      </c>
      <c r="O162" s="1">
        <v>255</v>
      </c>
    </row>
    <row r="163" spans="1:15" x14ac:dyDescent="0.25">
      <c r="A163" s="5"/>
      <c r="B163" s="2" t="s">
        <v>124</v>
      </c>
      <c r="C163" t="s">
        <v>129</v>
      </c>
      <c r="E163">
        <v>25</v>
      </c>
      <c r="I163">
        <f>IF(Table3[[#This Row],[type]]=$Q$3, $R$3, 0)</f>
        <v>0</v>
      </c>
      <c r="J163" s="1">
        <f>IF(Table3[[#This Row],[type]]=$Q$2, $R$2, 0)</f>
        <v>0</v>
      </c>
      <c r="K163" s="1">
        <f>IF(Table3[[#This Row],[type]]=$Q$4, $R$4, 0)</f>
        <v>0</v>
      </c>
      <c r="L163" s="1">
        <f>IF(Table3[[#This Row],[type]]=$Q$5, Table3[[#This Row],[length]], 0)</f>
        <v>25</v>
      </c>
      <c r="M163" s="1">
        <f t="shared" si="2"/>
        <v>25</v>
      </c>
      <c r="O163" s="1">
        <v>255</v>
      </c>
    </row>
    <row r="164" spans="1:15" x14ac:dyDescent="0.25">
      <c r="A164" s="5"/>
      <c r="B164" s="2" t="s">
        <v>125</v>
      </c>
      <c r="C164" t="s">
        <v>131</v>
      </c>
      <c r="D164" t="s">
        <v>192</v>
      </c>
      <c r="I164">
        <f>IF(Table3[[#This Row],[type]]=$Q$3, $R$3, 0)</f>
        <v>0</v>
      </c>
      <c r="J164" s="1">
        <f>IF(Table3[[#This Row],[type]]=$Q$2, $R$2, 0)</f>
        <v>0</v>
      </c>
      <c r="K164" s="1">
        <f>IF(Table3[[#This Row],[type]]=$Q$4, $R$4, 0)</f>
        <v>8</v>
      </c>
      <c r="L164" s="1">
        <f>IF(Table3[[#This Row],[type]]=$Q$5, Table3[[#This Row],[length]], 0)</f>
        <v>0</v>
      </c>
      <c r="M164" s="1">
        <f t="shared" si="2"/>
        <v>8</v>
      </c>
      <c r="O164" s="1">
        <v>255</v>
      </c>
    </row>
    <row r="165" spans="1:15" x14ac:dyDescent="0.25">
      <c r="A165" s="5"/>
      <c r="B165" s="2" t="s">
        <v>79</v>
      </c>
      <c r="C165" t="s">
        <v>129</v>
      </c>
      <c r="E165">
        <v>25</v>
      </c>
      <c r="I165">
        <f>IF(Table3[[#This Row],[type]]=$Q$3, $R$3, 0)</f>
        <v>0</v>
      </c>
      <c r="J165" s="1">
        <f>IF(Table3[[#This Row],[type]]=$Q$2, $R$2, 0)</f>
        <v>0</v>
      </c>
      <c r="K165" s="1">
        <f>IF(Table3[[#This Row],[type]]=$Q$4, $R$4, 0)</f>
        <v>0</v>
      </c>
      <c r="L165" s="1">
        <f>IF(Table3[[#This Row],[type]]=$Q$5, Table3[[#This Row],[length]], 0)</f>
        <v>25</v>
      </c>
      <c r="M165" s="1">
        <f t="shared" si="2"/>
        <v>25</v>
      </c>
      <c r="O165" s="1">
        <v>255</v>
      </c>
    </row>
    <row r="166" spans="1:15" x14ac:dyDescent="0.25">
      <c r="A166" s="5"/>
      <c r="B166" s="2" t="s">
        <v>116</v>
      </c>
      <c r="C166" t="s">
        <v>131</v>
      </c>
      <c r="D166" t="s">
        <v>174</v>
      </c>
      <c r="I166">
        <f>IF(Table3[[#This Row],[type]]=$Q$3, $R$3, 0)</f>
        <v>0</v>
      </c>
      <c r="J166" s="1">
        <f>IF(Table3[[#This Row],[type]]=$Q$2, $R$2, 0)</f>
        <v>0</v>
      </c>
      <c r="K166" s="1">
        <f>IF(Table3[[#This Row],[type]]=$Q$4, $R$4, 0)</f>
        <v>8</v>
      </c>
      <c r="L166" s="1">
        <f>IF(Table3[[#This Row],[type]]=$Q$5, Table3[[#This Row],[length]], 0)</f>
        <v>0</v>
      </c>
      <c r="M166" s="1">
        <f t="shared" si="2"/>
        <v>8</v>
      </c>
      <c r="O166" s="1">
        <v>255</v>
      </c>
    </row>
    <row r="167" spans="1:15" x14ac:dyDescent="0.25">
      <c r="A167" s="5"/>
      <c r="B167" s="2" t="s">
        <v>80</v>
      </c>
      <c r="C167" t="s">
        <v>130</v>
      </c>
      <c r="I167">
        <f>IF(Table3[[#This Row],[type]]=$Q$3, $R$3, 0)</f>
        <v>0</v>
      </c>
      <c r="J167" s="1">
        <f>IF(Table3[[#This Row],[type]]=$Q$2, $R$2, 0)</f>
        <v>4</v>
      </c>
      <c r="K167" s="1">
        <f>IF(Table3[[#This Row],[type]]=$Q$4, $R$4, 0)</f>
        <v>0</v>
      </c>
      <c r="L167" s="1">
        <f>IF(Table3[[#This Row],[type]]=$Q$5, Table3[[#This Row],[length]], 0)</f>
        <v>0</v>
      </c>
      <c r="M167" s="1">
        <f t="shared" si="2"/>
        <v>4</v>
      </c>
      <c r="O167" s="1">
        <v>255</v>
      </c>
    </row>
    <row r="168" spans="1:15" x14ac:dyDescent="0.25">
      <c r="A168" s="5"/>
      <c r="B168" s="2" t="s">
        <v>81</v>
      </c>
      <c r="C168" t="s">
        <v>130</v>
      </c>
      <c r="I168">
        <f>IF(Table3[[#This Row],[type]]=$Q$3, $R$3, 0)</f>
        <v>0</v>
      </c>
      <c r="J168" s="1">
        <f>IF(Table3[[#This Row],[type]]=$Q$2, $R$2, 0)</f>
        <v>4</v>
      </c>
      <c r="K168" s="1">
        <f>IF(Table3[[#This Row],[type]]=$Q$4, $R$4, 0)</f>
        <v>0</v>
      </c>
      <c r="L168" s="1">
        <f>IF(Table3[[#This Row],[type]]=$Q$5, Table3[[#This Row],[length]], 0)</f>
        <v>0</v>
      </c>
      <c r="M168" s="1">
        <f t="shared" si="2"/>
        <v>4</v>
      </c>
      <c r="O168" s="1">
        <v>255</v>
      </c>
    </row>
    <row r="169" spans="1:15" x14ac:dyDescent="0.25">
      <c r="A169" s="5"/>
      <c r="B169" s="2" t="s">
        <v>13</v>
      </c>
      <c r="C169" t="s">
        <v>173</v>
      </c>
      <c r="D169" t="s">
        <v>171</v>
      </c>
      <c r="I169">
        <f>IF(Table3[[#This Row],[type]]=$Q$3, $R$3, 0)</f>
        <v>8</v>
      </c>
      <c r="J169" s="1">
        <f>IF(Table3[[#This Row],[type]]=$Q$2, $R$2, 0)</f>
        <v>0</v>
      </c>
      <c r="K169" s="1">
        <f>IF(Table3[[#This Row],[type]]=$Q$4, $R$4, 0)</f>
        <v>0</v>
      </c>
      <c r="L169" s="1">
        <f>IF(Table3[[#This Row],[type]]=$Q$5, Table3[[#This Row],[length]], 0)</f>
        <v>0</v>
      </c>
      <c r="M169" s="1">
        <f t="shared" si="2"/>
        <v>8</v>
      </c>
      <c r="O169" s="1">
        <v>255</v>
      </c>
    </row>
    <row r="170" spans="1:15" x14ac:dyDescent="0.25">
      <c r="A170" s="5"/>
      <c r="B170" s="2" t="s">
        <v>82</v>
      </c>
      <c r="C170" t="s">
        <v>129</v>
      </c>
      <c r="E170">
        <v>255</v>
      </c>
      <c r="I170">
        <f>IF(Table3[[#This Row],[type]]=$Q$3, $R$3, 0)</f>
        <v>0</v>
      </c>
      <c r="J170" s="1">
        <f>IF(Table3[[#This Row],[type]]=$Q$2, $R$2, 0)</f>
        <v>0</v>
      </c>
      <c r="K170" s="1">
        <f>IF(Table3[[#This Row],[type]]=$Q$4, $R$4, 0)</f>
        <v>0</v>
      </c>
      <c r="L170" s="1">
        <f>IF(Table3[[#This Row],[type]]=$Q$5, Table3[[#This Row],[length]], 0)</f>
        <v>255</v>
      </c>
      <c r="M170" s="1">
        <f t="shared" si="2"/>
        <v>255</v>
      </c>
      <c r="O170" s="1">
        <v>255</v>
      </c>
    </row>
    <row r="171" spans="1:15" x14ac:dyDescent="0.25">
      <c r="A171" s="5"/>
      <c r="B171" s="2" t="s">
        <v>83</v>
      </c>
      <c r="C171" t="s">
        <v>129</v>
      </c>
      <c r="E171">
        <v>255</v>
      </c>
      <c r="I171">
        <f>IF(Table3[[#This Row],[type]]=$Q$3, $R$3, 0)</f>
        <v>0</v>
      </c>
      <c r="J171" s="1">
        <f>IF(Table3[[#This Row],[type]]=$Q$2, $R$2, 0)</f>
        <v>0</v>
      </c>
      <c r="K171" s="1">
        <f>IF(Table3[[#This Row],[type]]=$Q$4, $R$4, 0)</f>
        <v>0</v>
      </c>
      <c r="L171" s="1">
        <f>IF(Table3[[#This Row],[type]]=$Q$5, Table3[[#This Row],[length]], 0)</f>
        <v>255</v>
      </c>
      <c r="M171" s="1">
        <f t="shared" si="2"/>
        <v>255</v>
      </c>
      <c r="O171" s="1">
        <v>255</v>
      </c>
    </row>
    <row r="172" spans="1:15" x14ac:dyDescent="0.25">
      <c r="A172" s="5" t="s">
        <v>137</v>
      </c>
      <c r="B172" s="2" t="s">
        <v>20</v>
      </c>
      <c r="C172" t="s">
        <v>130</v>
      </c>
      <c r="I172">
        <f>IF(Table3[[#This Row],[type]]=$Q$3, $R$3, 0)</f>
        <v>0</v>
      </c>
      <c r="J172" s="1">
        <f>IF(Table3[[#This Row],[type]]=$Q$2, $R$2, 0)</f>
        <v>4</v>
      </c>
      <c r="K172" s="1">
        <f>IF(Table3[[#This Row],[type]]=$Q$4, $R$4, 0)</f>
        <v>0</v>
      </c>
      <c r="L172" s="1">
        <f>IF(Table3[[#This Row],[type]]=$Q$5, Table3[[#This Row],[length]], 0)</f>
        <v>0</v>
      </c>
      <c r="M172" s="1">
        <f t="shared" si="2"/>
        <v>4</v>
      </c>
      <c r="O172" s="1">
        <v>255</v>
      </c>
    </row>
    <row r="173" spans="1:15" x14ac:dyDescent="0.25">
      <c r="A173" s="5"/>
      <c r="B173" s="2" t="s">
        <v>21</v>
      </c>
      <c r="C173" t="s">
        <v>130</v>
      </c>
      <c r="I173">
        <f>IF(Table3[[#This Row],[type]]=$Q$3, $R$3, 0)</f>
        <v>0</v>
      </c>
      <c r="J173" s="1">
        <f>IF(Table3[[#This Row],[type]]=$Q$2, $R$2, 0)</f>
        <v>4</v>
      </c>
      <c r="K173" s="1">
        <f>IF(Table3[[#This Row],[type]]=$Q$4, $R$4, 0)</f>
        <v>0</v>
      </c>
      <c r="L173" s="1">
        <f>IF(Table3[[#This Row],[type]]=$Q$5, Table3[[#This Row],[length]], 0)</f>
        <v>0</v>
      </c>
      <c r="M173" s="1">
        <f t="shared" si="2"/>
        <v>4</v>
      </c>
      <c r="O173" s="1">
        <v>255</v>
      </c>
    </row>
    <row r="174" spans="1:15" x14ac:dyDescent="0.25">
      <c r="A174" s="5"/>
      <c r="B174" s="2" t="s">
        <v>22</v>
      </c>
      <c r="C174" t="s">
        <v>129</v>
      </c>
      <c r="E174">
        <v>20</v>
      </c>
      <c r="I174">
        <f>IF(Table3[[#This Row],[type]]=$Q$3, $R$3, 0)</f>
        <v>0</v>
      </c>
      <c r="J174" s="1">
        <f>IF(Table3[[#This Row],[type]]=$Q$2, $R$2, 0)</f>
        <v>0</v>
      </c>
      <c r="K174" s="1">
        <f>IF(Table3[[#This Row],[type]]=$Q$4, $R$4, 0)</f>
        <v>0</v>
      </c>
      <c r="L174" s="1">
        <f>IF(Table3[[#This Row],[type]]=$Q$5, Table3[[#This Row],[length]], 0)</f>
        <v>20</v>
      </c>
      <c r="M174" s="1">
        <f t="shared" si="2"/>
        <v>20</v>
      </c>
      <c r="O174" s="1">
        <v>255</v>
      </c>
    </row>
    <row r="175" spans="1:15" x14ac:dyDescent="0.25">
      <c r="A175" s="5"/>
      <c r="B175" s="2" t="s">
        <v>23</v>
      </c>
      <c r="C175" t="s">
        <v>129</v>
      </c>
      <c r="E175">
        <v>20</v>
      </c>
      <c r="I175">
        <f>IF(Table3[[#This Row],[type]]=$Q$3, $R$3, 0)</f>
        <v>0</v>
      </c>
      <c r="J175" s="1">
        <f>IF(Table3[[#This Row],[type]]=$Q$2, $R$2, 0)</f>
        <v>0</v>
      </c>
      <c r="K175" s="1">
        <f>IF(Table3[[#This Row],[type]]=$Q$4, $R$4, 0)</f>
        <v>0</v>
      </c>
      <c r="L175" s="1">
        <f>IF(Table3[[#This Row],[type]]=$Q$5, Table3[[#This Row],[length]], 0)</f>
        <v>20</v>
      </c>
      <c r="M175" s="1">
        <f t="shared" si="2"/>
        <v>20</v>
      </c>
      <c r="O175" s="1">
        <v>255</v>
      </c>
    </row>
    <row r="176" spans="1:15" x14ac:dyDescent="0.25">
      <c r="A176" s="5"/>
      <c r="B176" s="2" t="s">
        <v>133</v>
      </c>
      <c r="C176" t="s">
        <v>173</v>
      </c>
      <c r="D176" t="s">
        <v>171</v>
      </c>
      <c r="I176">
        <f>IF(Table3[[#This Row],[type]]=$Q$3, $R$3, 0)</f>
        <v>8</v>
      </c>
      <c r="J176" s="1">
        <f>IF(Table3[[#This Row],[type]]=$Q$2, $R$2, 0)</f>
        <v>0</v>
      </c>
      <c r="K176" s="1">
        <f>IF(Table3[[#This Row],[type]]=$Q$4, $R$4, 0)</f>
        <v>0</v>
      </c>
      <c r="L176" s="1">
        <f>IF(Table3[[#This Row],[type]]=$Q$5, Table3[[#This Row],[length]], 0)</f>
        <v>0</v>
      </c>
      <c r="M176" s="1">
        <f t="shared" si="2"/>
        <v>8</v>
      </c>
      <c r="O176" s="1">
        <v>255</v>
      </c>
    </row>
    <row r="177" spans="1:15" x14ac:dyDescent="0.25">
      <c r="A177" s="5"/>
      <c r="B177" s="2" t="s">
        <v>24</v>
      </c>
      <c r="C177" t="s">
        <v>129</v>
      </c>
      <c r="E177">
        <v>60</v>
      </c>
      <c r="I177">
        <f>IF(Table3[[#This Row],[type]]=$Q$3, $R$3, 0)</f>
        <v>0</v>
      </c>
      <c r="J177" s="1">
        <f>IF(Table3[[#This Row],[type]]=$Q$2, $R$2, 0)</f>
        <v>0</v>
      </c>
      <c r="K177" s="1">
        <f>IF(Table3[[#This Row],[type]]=$Q$4, $R$4, 0)</f>
        <v>0</v>
      </c>
      <c r="L177" s="1">
        <f>IF(Table3[[#This Row],[type]]=$Q$5, Table3[[#This Row],[length]], 0)</f>
        <v>60</v>
      </c>
      <c r="M177" s="1">
        <f t="shared" si="2"/>
        <v>60</v>
      </c>
      <c r="O177" s="1">
        <v>255</v>
      </c>
    </row>
    <row r="178" spans="1:15" x14ac:dyDescent="0.25">
      <c r="A178" s="5"/>
      <c r="B178" s="2" t="s">
        <v>134</v>
      </c>
      <c r="C178" t="s">
        <v>129</v>
      </c>
      <c r="E178">
        <v>25</v>
      </c>
      <c r="I178">
        <f>IF(Table3[[#This Row],[type]]=$Q$3, $R$3, 0)</f>
        <v>0</v>
      </c>
      <c r="J178" s="1">
        <f>IF(Table3[[#This Row],[type]]=$Q$2, $R$2, 0)</f>
        <v>0</v>
      </c>
      <c r="K178" s="1">
        <f>IF(Table3[[#This Row],[type]]=$Q$4, $R$4, 0)</f>
        <v>0</v>
      </c>
      <c r="L178" s="1">
        <f>IF(Table3[[#This Row],[type]]=$Q$5, Table3[[#This Row],[length]], 0)</f>
        <v>25</v>
      </c>
      <c r="M178" s="1">
        <f t="shared" si="2"/>
        <v>25</v>
      </c>
      <c r="O178" s="1">
        <v>255</v>
      </c>
    </row>
    <row r="179" spans="1:15" x14ac:dyDescent="0.25">
      <c r="A179" s="5"/>
      <c r="B179" s="2" t="s">
        <v>135</v>
      </c>
      <c r="C179" t="s">
        <v>129</v>
      </c>
      <c r="E179">
        <v>5</v>
      </c>
      <c r="I179">
        <f>IF(Table3[[#This Row],[type]]=$Q$3, $R$3, 0)</f>
        <v>0</v>
      </c>
      <c r="J179" s="1">
        <f>IF(Table3[[#This Row],[type]]=$Q$2, $R$2, 0)</f>
        <v>0</v>
      </c>
      <c r="K179" s="1">
        <f>IF(Table3[[#This Row],[type]]=$Q$4, $R$4, 0)</f>
        <v>0</v>
      </c>
      <c r="L179" s="1">
        <f>IF(Table3[[#This Row],[type]]=$Q$5, Table3[[#This Row],[length]], 0)</f>
        <v>5</v>
      </c>
      <c r="M179" s="1">
        <f t="shared" si="2"/>
        <v>5</v>
      </c>
      <c r="O179" s="1">
        <v>255</v>
      </c>
    </row>
    <row r="180" spans="1:15" x14ac:dyDescent="0.25">
      <c r="A180" s="5"/>
      <c r="B180" s="2" t="s">
        <v>136</v>
      </c>
      <c r="C180" t="s">
        <v>129</v>
      </c>
      <c r="E180">
        <v>200</v>
      </c>
      <c r="I180">
        <f>IF(Table3[[#This Row],[type]]=$Q$3, $R$3, 0)</f>
        <v>0</v>
      </c>
      <c r="J180" s="1">
        <f>IF(Table3[[#This Row],[type]]=$Q$2, $R$2, 0)</f>
        <v>0</v>
      </c>
      <c r="K180" s="1">
        <f>IF(Table3[[#This Row],[type]]=$Q$4, $R$4, 0)</f>
        <v>0</v>
      </c>
      <c r="L180" s="1">
        <f>IF(Table3[[#This Row],[type]]=$Q$5, Table3[[#This Row],[length]], 0)</f>
        <v>200</v>
      </c>
      <c r="M180" s="1">
        <f t="shared" si="2"/>
        <v>200</v>
      </c>
      <c r="O180" s="1">
        <v>255</v>
      </c>
    </row>
    <row r="181" spans="1:15" x14ac:dyDescent="0.25">
      <c r="A181" s="5"/>
      <c r="B181" s="2" t="s">
        <v>13</v>
      </c>
      <c r="C181" t="s">
        <v>173</v>
      </c>
      <c r="D181" t="s">
        <v>171</v>
      </c>
      <c r="I181">
        <f>IF(Table3[[#This Row],[type]]=$Q$3, $R$3, 0)</f>
        <v>8</v>
      </c>
      <c r="J181" s="1">
        <f>IF(Table3[[#This Row],[type]]=$Q$2, $R$2, 0)</f>
        <v>0</v>
      </c>
      <c r="K181" s="1">
        <f>IF(Table3[[#This Row],[type]]=$Q$4, $R$4, 0)</f>
        <v>0</v>
      </c>
      <c r="L181" s="1">
        <f>IF(Table3[[#This Row],[type]]=$Q$5, Table3[[#This Row],[length]], 0)</f>
        <v>0</v>
      </c>
      <c r="M181" s="1">
        <f t="shared" si="2"/>
        <v>8</v>
      </c>
      <c r="O181" s="1">
        <v>255</v>
      </c>
    </row>
    <row r="182" spans="1:15" x14ac:dyDescent="0.25">
      <c r="N182" t="s">
        <v>138</v>
      </c>
    </row>
    <row r="183" spans="1:15" x14ac:dyDescent="0.25">
      <c r="N183">
        <f>+SUM(M:M)</f>
        <v>5298</v>
      </c>
    </row>
    <row r="184" spans="1:15" x14ac:dyDescent="0.25">
      <c r="N184" t="s">
        <v>139</v>
      </c>
    </row>
    <row r="185" spans="1:15" x14ac:dyDescent="0.25">
      <c r="N185">
        <f>+SUM(O:O)</f>
        <v>45900</v>
      </c>
    </row>
    <row r="186" spans="1:15" x14ac:dyDescent="0.25">
      <c r="N186" t="s">
        <v>140</v>
      </c>
    </row>
    <row r="187" spans="1:15" x14ac:dyDescent="0.25">
      <c r="N187">
        <f>+N183/N185*100</f>
        <v>11.542483660130719</v>
      </c>
    </row>
  </sheetData>
  <mergeCells count="6">
    <mergeCell ref="A172:A181"/>
    <mergeCell ref="A2:A48"/>
    <mergeCell ref="A49:A77"/>
    <mergeCell ref="A78:A105"/>
    <mergeCell ref="A106:A132"/>
    <mergeCell ref="A133:A171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8B122-4E56-408F-9B6A-53B911878B59}">
  <dimension ref="A1:K210"/>
  <sheetViews>
    <sheetView tabSelected="1" workbookViewId="0">
      <selection activeCell="H153" sqref="H153"/>
    </sheetView>
  </sheetViews>
  <sheetFormatPr defaultRowHeight="15" x14ac:dyDescent="0.25"/>
  <cols>
    <col min="1" max="1" width="14.5703125" bestFit="1" customWidth="1"/>
    <col min="2" max="2" width="8.85546875" customWidth="1"/>
    <col min="3" max="3" width="37.28515625" customWidth="1"/>
    <col min="4" max="4" width="14.7109375" style="1" customWidth="1"/>
    <col min="5" max="5" width="18.28515625" style="1" bestFit="1" customWidth="1"/>
    <col min="6" max="6" width="16.42578125" style="1" bestFit="1" customWidth="1"/>
    <col min="7" max="7" width="16.42578125" style="1" customWidth="1"/>
    <col min="8" max="8" width="33" style="1" bestFit="1" customWidth="1"/>
    <col min="9" max="9" width="17.7109375" style="1" bestFit="1" customWidth="1"/>
    <col min="10" max="10" width="17.7109375" style="1" customWidth="1"/>
    <col min="11" max="11" width="23.7109375" bestFit="1" customWidth="1"/>
  </cols>
  <sheetData>
    <row r="1" spans="1:11" x14ac:dyDescent="0.25">
      <c r="A1" s="3" t="s">
        <v>296</v>
      </c>
      <c r="B1" s="3" t="s">
        <v>196</v>
      </c>
      <c r="C1" s="3" t="s">
        <v>197</v>
      </c>
      <c r="D1" s="3" t="s">
        <v>198</v>
      </c>
      <c r="E1" s="3" t="s">
        <v>199</v>
      </c>
      <c r="F1" s="3" t="s">
        <v>200</v>
      </c>
      <c r="G1" s="3" t="s">
        <v>444</v>
      </c>
      <c r="H1" s="3" t="s">
        <v>201</v>
      </c>
      <c r="I1" s="3" t="s">
        <v>202</v>
      </c>
      <c r="J1" s="3" t="s">
        <v>452</v>
      </c>
      <c r="K1" s="3" t="s">
        <v>442</v>
      </c>
    </row>
    <row r="2" spans="1:11" ht="15" hidden="1" customHeight="1" x14ac:dyDescent="0.25">
      <c r="A2" s="2" t="s">
        <v>15</v>
      </c>
      <c r="B2" s="4" t="b">
        <v>1</v>
      </c>
      <c r="C2" s="4" t="s">
        <v>211</v>
      </c>
      <c r="D2" s="3"/>
      <c r="E2" s="3"/>
      <c r="F2" s="2" t="s">
        <v>129</v>
      </c>
      <c r="G2" s="2">
        <v>20</v>
      </c>
      <c r="H2" s="3"/>
      <c r="I2" s="2" t="s">
        <v>443</v>
      </c>
      <c r="J2" s="2"/>
      <c r="K2" s="2" t="s">
        <v>0</v>
      </c>
    </row>
    <row r="3" spans="1:11" hidden="1" x14ac:dyDescent="0.25">
      <c r="A3" s="2" t="s">
        <v>15</v>
      </c>
      <c r="B3" s="4" t="b">
        <v>1</v>
      </c>
      <c r="C3" s="4" t="s">
        <v>203</v>
      </c>
      <c r="D3" s="2"/>
      <c r="E3" s="2">
        <v>0</v>
      </c>
      <c r="F3" s="2" t="s">
        <v>130</v>
      </c>
      <c r="G3" s="2"/>
      <c r="H3" s="2" t="s">
        <v>204</v>
      </c>
      <c r="I3" s="2" t="s">
        <v>443</v>
      </c>
      <c r="J3" s="2"/>
      <c r="K3" s="2" t="s">
        <v>94</v>
      </c>
    </row>
    <row r="4" spans="1:11" hidden="1" x14ac:dyDescent="0.25">
      <c r="A4" s="2" t="s">
        <v>15</v>
      </c>
      <c r="B4" s="4" t="b">
        <v>1</v>
      </c>
      <c r="C4" s="4" t="s">
        <v>205</v>
      </c>
      <c r="D4" s="2"/>
      <c r="E4" s="2">
        <v>0</v>
      </c>
      <c r="F4" s="2" t="s">
        <v>130</v>
      </c>
      <c r="G4" s="2"/>
      <c r="H4" s="2" t="s">
        <v>206</v>
      </c>
      <c r="I4" s="2" t="s">
        <v>443</v>
      </c>
      <c r="J4" s="2"/>
      <c r="K4" s="2" t="s">
        <v>95</v>
      </c>
    </row>
    <row r="5" spans="1:11" hidden="1" x14ac:dyDescent="0.25">
      <c r="A5" s="2" t="s">
        <v>15</v>
      </c>
      <c r="B5" s="4" t="b">
        <v>1</v>
      </c>
      <c r="C5" s="4" t="s">
        <v>207</v>
      </c>
      <c r="D5" s="2"/>
      <c r="E5" s="2">
        <v>0</v>
      </c>
      <c r="F5" s="2" t="s">
        <v>130</v>
      </c>
      <c r="G5" s="2"/>
      <c r="H5" s="2" t="s">
        <v>208</v>
      </c>
      <c r="I5" s="2" t="s">
        <v>443</v>
      </c>
      <c r="J5" s="2"/>
      <c r="K5" s="2" t="s">
        <v>96</v>
      </c>
    </row>
    <row r="6" spans="1:11" hidden="1" x14ac:dyDescent="0.25">
      <c r="A6" s="2" t="s">
        <v>15</v>
      </c>
      <c r="B6" s="4" t="b">
        <v>0</v>
      </c>
      <c r="C6" s="4" t="s">
        <v>209</v>
      </c>
      <c r="D6" s="2"/>
      <c r="E6" s="2"/>
      <c r="F6" s="2" t="s">
        <v>129</v>
      </c>
      <c r="G6" s="2">
        <v>20</v>
      </c>
      <c r="H6" s="2" t="s">
        <v>210</v>
      </c>
      <c r="I6" s="2" t="s">
        <v>443</v>
      </c>
      <c r="J6" s="2"/>
      <c r="K6" s="4"/>
    </row>
    <row r="7" spans="1:11" hidden="1" x14ac:dyDescent="0.25">
      <c r="A7" s="2" t="s">
        <v>15</v>
      </c>
      <c r="B7" s="4" t="b">
        <v>1</v>
      </c>
      <c r="C7" s="4" t="s">
        <v>211</v>
      </c>
      <c r="D7" s="2"/>
      <c r="E7" s="2"/>
      <c r="F7" s="2" t="s">
        <v>129</v>
      </c>
      <c r="G7" s="2"/>
      <c r="H7" s="2" t="s">
        <v>212</v>
      </c>
      <c r="I7" s="2" t="s">
        <v>443</v>
      </c>
      <c r="J7" s="2"/>
      <c r="K7" s="2" t="s">
        <v>98</v>
      </c>
    </row>
    <row r="8" spans="1:11" hidden="1" x14ac:dyDescent="0.25">
      <c r="A8" s="2" t="s">
        <v>15</v>
      </c>
      <c r="B8" s="4" t="b">
        <v>1</v>
      </c>
      <c r="C8" s="4" t="s">
        <v>213</v>
      </c>
      <c r="D8" s="2"/>
      <c r="E8" s="2">
        <v>0</v>
      </c>
      <c r="F8" s="2" t="s">
        <v>129</v>
      </c>
      <c r="G8" s="2">
        <v>60</v>
      </c>
      <c r="H8" s="2" t="s">
        <v>214</v>
      </c>
      <c r="I8" s="2" t="s">
        <v>451</v>
      </c>
      <c r="J8" s="2" t="s">
        <v>453</v>
      </c>
      <c r="K8" s="2" t="s">
        <v>87</v>
      </c>
    </row>
    <row r="9" spans="1:11" hidden="1" x14ac:dyDescent="0.25">
      <c r="A9" s="2" t="s">
        <v>15</v>
      </c>
      <c r="B9" s="4" t="b">
        <v>0</v>
      </c>
      <c r="C9" s="4" t="s">
        <v>215</v>
      </c>
      <c r="D9" s="2"/>
      <c r="E9" s="2"/>
      <c r="F9" s="2" t="s">
        <v>129</v>
      </c>
      <c r="G9" s="2"/>
      <c r="H9" s="2" t="s">
        <v>216</v>
      </c>
      <c r="I9" s="2" t="s">
        <v>443</v>
      </c>
      <c r="J9" s="2"/>
      <c r="K9" s="4"/>
    </row>
    <row r="10" spans="1:11" hidden="1" x14ac:dyDescent="0.25">
      <c r="A10" s="2" t="s">
        <v>15</v>
      </c>
      <c r="B10" s="4" t="b">
        <v>0</v>
      </c>
      <c r="C10" s="4" t="s">
        <v>217</v>
      </c>
      <c r="D10" s="2"/>
      <c r="E10" s="2"/>
      <c r="F10" s="2" t="s">
        <v>129</v>
      </c>
      <c r="G10" s="2"/>
      <c r="H10" s="2" t="s">
        <v>218</v>
      </c>
      <c r="I10" s="2" t="s">
        <v>443</v>
      </c>
      <c r="J10" s="2"/>
      <c r="K10" s="4"/>
    </row>
    <row r="11" spans="1:11" hidden="1" x14ac:dyDescent="0.25">
      <c r="A11" s="2" t="s">
        <v>15</v>
      </c>
      <c r="B11" s="4" t="b">
        <v>0</v>
      </c>
      <c r="C11" s="4" t="s">
        <v>219</v>
      </c>
      <c r="D11" s="2"/>
      <c r="E11" s="2"/>
      <c r="F11" s="2" t="s">
        <v>129</v>
      </c>
      <c r="G11" s="2"/>
      <c r="H11" s="2" t="s">
        <v>220</v>
      </c>
      <c r="I11" s="2" t="s">
        <v>443</v>
      </c>
      <c r="J11" s="2"/>
      <c r="K11" s="4"/>
    </row>
    <row r="12" spans="1:11" hidden="1" x14ac:dyDescent="0.25">
      <c r="A12" s="2" t="s">
        <v>15</v>
      </c>
      <c r="B12" s="4" t="b">
        <v>0</v>
      </c>
      <c r="C12" s="4" t="s">
        <v>221</v>
      </c>
      <c r="D12" s="2"/>
      <c r="E12" s="2"/>
      <c r="F12" s="2" t="s">
        <v>129</v>
      </c>
      <c r="G12" s="2"/>
      <c r="H12" s="2" t="s">
        <v>222</v>
      </c>
      <c r="I12" s="2" t="s">
        <v>443</v>
      </c>
      <c r="J12" s="2"/>
      <c r="K12" s="4"/>
    </row>
    <row r="13" spans="1:11" hidden="1" x14ac:dyDescent="0.25">
      <c r="A13" s="2" t="s">
        <v>15</v>
      </c>
      <c r="B13" s="4" t="b">
        <v>1</v>
      </c>
      <c r="C13" s="4" t="s">
        <v>223</v>
      </c>
      <c r="D13" s="2"/>
      <c r="E13" s="2">
        <v>0</v>
      </c>
      <c r="F13" s="2" t="s">
        <v>130</v>
      </c>
      <c r="G13" s="2"/>
      <c r="H13" s="2" t="s">
        <v>224</v>
      </c>
      <c r="I13" s="2" t="s">
        <v>443</v>
      </c>
      <c r="J13" s="2"/>
      <c r="K13" s="2" t="s">
        <v>86</v>
      </c>
    </row>
    <row r="14" spans="1:11" hidden="1" x14ac:dyDescent="0.25">
      <c r="A14" s="2" t="s">
        <v>15</v>
      </c>
      <c r="B14" s="4" t="b">
        <v>0</v>
      </c>
      <c r="C14" s="4" t="s">
        <v>225</v>
      </c>
      <c r="D14" s="2"/>
      <c r="E14" s="2"/>
      <c r="F14" s="2" t="s">
        <v>129</v>
      </c>
      <c r="G14" s="2"/>
      <c r="H14" s="2" t="s">
        <v>226</v>
      </c>
      <c r="I14" s="2" t="s">
        <v>443</v>
      </c>
      <c r="J14" s="2"/>
      <c r="K14" s="4"/>
    </row>
    <row r="15" spans="1:11" hidden="1" x14ac:dyDescent="0.25">
      <c r="A15" s="2" t="s">
        <v>15</v>
      </c>
      <c r="B15" s="4" t="b">
        <v>1</v>
      </c>
      <c r="C15" s="4" t="s">
        <v>227</v>
      </c>
      <c r="D15" s="2"/>
      <c r="E15" s="2">
        <v>0</v>
      </c>
      <c r="F15" s="2" t="s">
        <v>130</v>
      </c>
      <c r="G15" s="2"/>
      <c r="H15" s="2" t="s">
        <v>228</v>
      </c>
      <c r="I15" s="2" t="s">
        <v>443</v>
      </c>
      <c r="J15" s="2"/>
      <c r="K15" s="2" t="s">
        <v>85</v>
      </c>
    </row>
    <row r="16" spans="1:11" hidden="1" x14ac:dyDescent="0.25">
      <c r="A16" s="2" t="s">
        <v>15</v>
      </c>
      <c r="B16" s="4" t="b">
        <v>1</v>
      </c>
      <c r="C16" s="4" t="s">
        <v>229</v>
      </c>
      <c r="D16" s="2" t="s">
        <v>167</v>
      </c>
      <c r="E16" s="2">
        <v>0</v>
      </c>
      <c r="F16" s="2" t="s">
        <v>173</v>
      </c>
      <c r="G16" s="2"/>
      <c r="H16" s="2" t="s">
        <v>231</v>
      </c>
      <c r="I16" s="2" t="s">
        <v>443</v>
      </c>
      <c r="J16" s="2"/>
      <c r="K16" s="2" t="s">
        <v>445</v>
      </c>
    </row>
    <row r="17" spans="1:11" hidden="1" x14ac:dyDescent="0.25">
      <c r="A17" s="2" t="s">
        <v>15</v>
      </c>
      <c r="B17" s="4" t="b">
        <v>1</v>
      </c>
      <c r="C17" s="4" t="s">
        <v>232</v>
      </c>
      <c r="D17" s="2" t="s">
        <v>167</v>
      </c>
      <c r="E17" s="2">
        <v>0</v>
      </c>
      <c r="F17" s="2" t="s">
        <v>173</v>
      </c>
      <c r="G17" s="2"/>
      <c r="H17" s="2" t="s">
        <v>233</v>
      </c>
      <c r="I17" s="2" t="s">
        <v>443</v>
      </c>
      <c r="J17" s="2"/>
      <c r="K17" s="2" t="s">
        <v>446</v>
      </c>
    </row>
    <row r="18" spans="1:11" hidden="1" x14ac:dyDescent="0.25">
      <c r="A18" s="2" t="s">
        <v>15</v>
      </c>
      <c r="B18" s="4" t="b">
        <v>1</v>
      </c>
      <c r="C18" s="4" t="s">
        <v>234</v>
      </c>
      <c r="D18" s="2"/>
      <c r="E18" s="2"/>
      <c r="F18" s="2" t="s">
        <v>129</v>
      </c>
      <c r="G18" s="2">
        <v>20</v>
      </c>
      <c r="H18" s="2" t="s">
        <v>235</v>
      </c>
      <c r="I18" s="2" t="s">
        <v>443</v>
      </c>
      <c r="J18" s="2"/>
      <c r="K18" s="4"/>
    </row>
    <row r="19" spans="1:11" hidden="1" x14ac:dyDescent="0.25">
      <c r="A19" s="2" t="s">
        <v>15</v>
      </c>
      <c r="B19" s="4" t="b">
        <v>0</v>
      </c>
      <c r="C19" s="4" t="s">
        <v>236</v>
      </c>
      <c r="D19" s="2"/>
      <c r="E19" s="2"/>
      <c r="F19" s="2" t="s">
        <v>129</v>
      </c>
      <c r="G19" s="2"/>
      <c r="H19" s="2" t="s">
        <v>237</v>
      </c>
      <c r="I19" s="2" t="s">
        <v>443</v>
      </c>
      <c r="J19" s="2"/>
      <c r="K19" s="4"/>
    </row>
    <row r="20" spans="1:11" hidden="1" x14ac:dyDescent="0.25">
      <c r="A20" s="2" t="s">
        <v>15</v>
      </c>
      <c r="B20" s="4" t="b">
        <v>0</v>
      </c>
      <c r="C20" s="4" t="s">
        <v>238</v>
      </c>
      <c r="D20" s="2"/>
      <c r="E20" s="2"/>
      <c r="F20" s="2" t="s">
        <v>129</v>
      </c>
      <c r="G20" s="2"/>
      <c r="H20" s="2" t="s">
        <v>239</v>
      </c>
      <c r="I20" s="2" t="s">
        <v>443</v>
      </c>
      <c r="J20" s="2"/>
      <c r="K20" s="4"/>
    </row>
    <row r="21" spans="1:11" hidden="1" x14ac:dyDescent="0.25">
      <c r="A21" s="2" t="s">
        <v>15</v>
      </c>
      <c r="B21" s="4" t="b">
        <v>1</v>
      </c>
      <c r="C21" s="4" t="s">
        <v>240</v>
      </c>
      <c r="D21" s="2" t="s">
        <v>174</v>
      </c>
      <c r="E21" s="2">
        <v>3</v>
      </c>
      <c r="F21" s="2" t="s">
        <v>131</v>
      </c>
      <c r="G21" s="2"/>
      <c r="H21" s="2" t="s">
        <v>241</v>
      </c>
      <c r="I21" s="2" t="s">
        <v>443</v>
      </c>
      <c r="J21" s="2"/>
      <c r="K21" s="4"/>
    </row>
    <row r="22" spans="1:11" hidden="1" x14ac:dyDescent="0.25">
      <c r="A22" s="2" t="s">
        <v>15</v>
      </c>
      <c r="B22" s="4" t="b">
        <v>1</v>
      </c>
      <c r="C22" s="4" t="s">
        <v>242</v>
      </c>
      <c r="D22" s="2" t="s">
        <v>176</v>
      </c>
      <c r="E22" s="2">
        <v>3</v>
      </c>
      <c r="F22" s="2" t="s">
        <v>131</v>
      </c>
      <c r="G22" s="2"/>
      <c r="H22" s="2" t="s">
        <v>243</v>
      </c>
      <c r="I22" s="2" t="s">
        <v>443</v>
      </c>
      <c r="J22" s="2"/>
      <c r="K22" s="4"/>
    </row>
    <row r="23" spans="1:11" hidden="1" x14ac:dyDescent="0.25">
      <c r="A23" s="2" t="s">
        <v>15</v>
      </c>
      <c r="B23" s="4" t="b">
        <v>1</v>
      </c>
      <c r="C23" s="4" t="s">
        <v>244</v>
      </c>
      <c r="D23" s="2" t="s">
        <v>177</v>
      </c>
      <c r="E23" s="2">
        <v>3</v>
      </c>
      <c r="F23" s="2" t="s">
        <v>131</v>
      </c>
      <c r="G23" s="2"/>
      <c r="H23" s="2" t="s">
        <v>245</v>
      </c>
      <c r="I23" s="2" t="s">
        <v>443</v>
      </c>
      <c r="J23" s="2"/>
      <c r="K23" s="4"/>
    </row>
    <row r="24" spans="1:11" hidden="1" x14ac:dyDescent="0.25">
      <c r="A24" s="2" t="s">
        <v>15</v>
      </c>
      <c r="B24" s="4" t="b">
        <v>1</v>
      </c>
      <c r="C24" s="4" t="s">
        <v>246</v>
      </c>
      <c r="D24" s="2" t="s">
        <v>142</v>
      </c>
      <c r="E24" s="2">
        <v>3</v>
      </c>
      <c r="F24" s="2" t="s">
        <v>131</v>
      </c>
      <c r="G24" s="2"/>
      <c r="H24" s="2" t="s">
        <v>247</v>
      </c>
      <c r="I24" s="2" t="s">
        <v>443</v>
      </c>
      <c r="J24" s="2"/>
      <c r="K24" s="2" t="s">
        <v>178</v>
      </c>
    </row>
    <row r="25" spans="1:11" hidden="1" x14ac:dyDescent="0.25">
      <c r="A25" s="2" t="s">
        <v>15</v>
      </c>
      <c r="B25" s="4" t="b">
        <v>1</v>
      </c>
      <c r="C25" s="4" t="s">
        <v>248</v>
      </c>
      <c r="D25" s="2" t="s">
        <v>142</v>
      </c>
      <c r="E25" s="2">
        <v>3</v>
      </c>
      <c r="F25" s="2" t="s">
        <v>131</v>
      </c>
      <c r="G25" s="2"/>
      <c r="H25" s="2" t="s">
        <v>249</v>
      </c>
      <c r="I25" s="2" t="s">
        <v>443</v>
      </c>
      <c r="J25" s="2"/>
      <c r="K25" s="2" t="s">
        <v>179</v>
      </c>
    </row>
    <row r="26" spans="1:11" hidden="1" x14ac:dyDescent="0.25">
      <c r="A26" s="2" t="s">
        <v>15</v>
      </c>
      <c r="B26" s="4" t="b">
        <v>1</v>
      </c>
      <c r="C26" s="4" t="s">
        <v>250</v>
      </c>
      <c r="D26" s="2" t="s">
        <v>186</v>
      </c>
      <c r="E26" s="2">
        <v>3</v>
      </c>
      <c r="F26" s="2" t="s">
        <v>131</v>
      </c>
      <c r="G26" s="2"/>
      <c r="H26" s="2" t="s">
        <v>251</v>
      </c>
      <c r="I26" s="2" t="s">
        <v>443</v>
      </c>
      <c r="J26" s="2"/>
      <c r="K26" s="2" t="s">
        <v>180</v>
      </c>
    </row>
    <row r="27" spans="1:11" hidden="1" x14ac:dyDescent="0.25">
      <c r="A27" s="2" t="s">
        <v>15</v>
      </c>
      <c r="B27" s="4" t="b">
        <v>1</v>
      </c>
      <c r="C27" s="4" t="s">
        <v>252</v>
      </c>
      <c r="D27" s="2" t="s">
        <v>186</v>
      </c>
      <c r="E27" s="2">
        <v>3</v>
      </c>
      <c r="F27" s="2" t="s">
        <v>131</v>
      </c>
      <c r="G27" s="2"/>
      <c r="H27" s="2" t="s">
        <v>253</v>
      </c>
      <c r="I27" s="2" t="s">
        <v>443</v>
      </c>
      <c r="J27" s="2"/>
      <c r="K27" s="2" t="s">
        <v>181</v>
      </c>
    </row>
    <row r="28" spans="1:11" hidden="1" x14ac:dyDescent="0.25">
      <c r="A28" s="2" t="s">
        <v>15</v>
      </c>
      <c r="B28" s="4" t="b">
        <v>1</v>
      </c>
      <c r="C28" s="4" t="s">
        <v>254</v>
      </c>
      <c r="D28" s="2" t="s">
        <v>142</v>
      </c>
      <c r="E28" s="2">
        <v>3</v>
      </c>
      <c r="F28" s="2" t="s">
        <v>131</v>
      </c>
      <c r="G28" s="2"/>
      <c r="H28" s="2" t="s">
        <v>255</v>
      </c>
      <c r="I28" s="2" t="s">
        <v>443</v>
      </c>
      <c r="J28" s="2"/>
      <c r="K28" s="2" t="s">
        <v>182</v>
      </c>
    </row>
    <row r="29" spans="1:11" hidden="1" x14ac:dyDescent="0.25">
      <c r="A29" s="2" t="s">
        <v>15</v>
      </c>
      <c r="B29" s="4" t="b">
        <v>1</v>
      </c>
      <c r="C29" s="4" t="s">
        <v>256</v>
      </c>
      <c r="D29" s="2" t="s">
        <v>142</v>
      </c>
      <c r="E29" s="2">
        <v>3</v>
      </c>
      <c r="F29" s="2" t="s">
        <v>131</v>
      </c>
      <c r="G29" s="2"/>
      <c r="H29" s="2" t="s">
        <v>257</v>
      </c>
      <c r="I29" s="2" t="s">
        <v>443</v>
      </c>
      <c r="J29" s="2"/>
      <c r="K29" s="2" t="s">
        <v>183</v>
      </c>
    </row>
    <row r="30" spans="1:11" hidden="1" x14ac:dyDescent="0.25">
      <c r="A30" s="2" t="s">
        <v>15</v>
      </c>
      <c r="B30" s="4" t="b">
        <v>1</v>
      </c>
      <c r="C30" s="4" t="s">
        <v>258</v>
      </c>
      <c r="D30" s="2" t="s">
        <v>186</v>
      </c>
      <c r="E30" s="2">
        <v>3</v>
      </c>
      <c r="F30" s="2" t="s">
        <v>131</v>
      </c>
      <c r="G30" s="2"/>
      <c r="H30" s="2" t="s">
        <v>259</v>
      </c>
      <c r="I30" s="2" t="s">
        <v>443</v>
      </c>
      <c r="J30" s="2"/>
      <c r="K30" s="2" t="s">
        <v>184</v>
      </c>
    </row>
    <row r="31" spans="1:11" hidden="1" x14ac:dyDescent="0.25">
      <c r="A31" s="2" t="s">
        <v>15</v>
      </c>
      <c r="B31" s="4" t="b">
        <v>1</v>
      </c>
      <c r="C31" s="4" t="s">
        <v>260</v>
      </c>
      <c r="D31" s="2" t="s">
        <v>186</v>
      </c>
      <c r="E31" s="2">
        <v>3</v>
      </c>
      <c r="F31" s="2" t="s">
        <v>131</v>
      </c>
      <c r="G31" s="2"/>
      <c r="H31" s="2" t="s">
        <v>261</v>
      </c>
      <c r="I31" s="2" t="s">
        <v>443</v>
      </c>
      <c r="J31" s="2"/>
      <c r="K31" s="2" t="s">
        <v>185</v>
      </c>
    </row>
    <row r="32" spans="1:11" hidden="1" x14ac:dyDescent="0.25">
      <c r="A32" s="2" t="s">
        <v>15</v>
      </c>
      <c r="B32" s="4" t="b">
        <v>1</v>
      </c>
      <c r="C32" s="4" t="s">
        <v>262</v>
      </c>
      <c r="D32" s="2" t="s">
        <v>174</v>
      </c>
      <c r="E32" s="2">
        <v>3</v>
      </c>
      <c r="F32" s="2" t="s">
        <v>131</v>
      </c>
      <c r="G32" s="2"/>
      <c r="H32" s="2" t="s">
        <v>263</v>
      </c>
      <c r="I32" s="2" t="s">
        <v>443</v>
      </c>
      <c r="J32" s="2"/>
      <c r="K32" s="2" t="s">
        <v>104</v>
      </c>
    </row>
    <row r="33" spans="1:11" hidden="1" x14ac:dyDescent="0.25">
      <c r="A33" s="2" t="s">
        <v>15</v>
      </c>
      <c r="B33" s="4" t="b">
        <v>1</v>
      </c>
      <c r="C33" s="4" t="s">
        <v>264</v>
      </c>
      <c r="D33" s="2" t="s">
        <v>176</v>
      </c>
      <c r="E33" s="2">
        <v>3</v>
      </c>
      <c r="F33" s="2" t="s">
        <v>131</v>
      </c>
      <c r="G33" s="2"/>
      <c r="H33" s="2" t="s">
        <v>265</v>
      </c>
      <c r="I33" s="2" t="s">
        <v>443</v>
      </c>
      <c r="J33" s="2"/>
      <c r="K33" s="2" t="s">
        <v>105</v>
      </c>
    </row>
    <row r="34" spans="1:11" hidden="1" x14ac:dyDescent="0.25">
      <c r="A34" s="2" t="s">
        <v>15</v>
      </c>
      <c r="B34" s="4" t="b">
        <v>1</v>
      </c>
      <c r="C34" s="4" t="s">
        <v>266</v>
      </c>
      <c r="D34" s="2" t="s">
        <v>174</v>
      </c>
      <c r="E34" s="2">
        <v>3</v>
      </c>
      <c r="F34" s="2" t="s">
        <v>131</v>
      </c>
      <c r="G34" s="2"/>
      <c r="H34" s="2" t="s">
        <v>267</v>
      </c>
      <c r="I34" s="2" t="s">
        <v>443</v>
      </c>
      <c r="J34" s="2"/>
      <c r="K34" s="2" t="s">
        <v>106</v>
      </c>
    </row>
    <row r="35" spans="1:11" hidden="1" x14ac:dyDescent="0.25">
      <c r="A35" s="2" t="s">
        <v>15</v>
      </c>
      <c r="B35" s="4" t="b">
        <v>1</v>
      </c>
      <c r="C35" s="4" t="s">
        <v>268</v>
      </c>
      <c r="D35" s="2" t="s">
        <v>174</v>
      </c>
      <c r="E35" s="2">
        <v>3</v>
      </c>
      <c r="F35" s="2" t="s">
        <v>131</v>
      </c>
      <c r="G35" s="2"/>
      <c r="H35" s="2" t="s">
        <v>269</v>
      </c>
      <c r="I35" s="2" t="s">
        <v>443</v>
      </c>
      <c r="J35" s="2"/>
      <c r="K35" s="2" t="s">
        <v>107</v>
      </c>
    </row>
    <row r="36" spans="1:11" hidden="1" x14ac:dyDescent="0.25">
      <c r="A36" s="2" t="s">
        <v>15</v>
      </c>
      <c r="B36" s="4" t="b">
        <v>1</v>
      </c>
      <c r="C36" s="4" t="s">
        <v>270</v>
      </c>
      <c r="D36" s="2" t="s">
        <v>271</v>
      </c>
      <c r="E36" s="2">
        <v>2</v>
      </c>
      <c r="F36" s="2" t="s">
        <v>131</v>
      </c>
      <c r="G36" s="2"/>
      <c r="H36" s="2" t="s">
        <v>272</v>
      </c>
      <c r="I36" s="2" t="s">
        <v>443</v>
      </c>
      <c r="J36" s="2"/>
      <c r="K36" s="2" t="s">
        <v>108</v>
      </c>
    </row>
    <row r="37" spans="1:11" hidden="1" x14ac:dyDescent="0.25">
      <c r="A37" s="2" t="s">
        <v>15</v>
      </c>
      <c r="B37" s="4" t="b">
        <v>1</v>
      </c>
      <c r="C37" s="4" t="s">
        <v>273</v>
      </c>
      <c r="D37" s="2" t="s">
        <v>271</v>
      </c>
      <c r="E37" s="2">
        <v>2</v>
      </c>
      <c r="F37" s="2" t="s">
        <v>131</v>
      </c>
      <c r="G37" s="2"/>
      <c r="H37" s="2" t="s">
        <v>274</v>
      </c>
      <c r="I37" s="2" t="s">
        <v>443</v>
      </c>
      <c r="J37" s="2"/>
      <c r="K37" s="2" t="s">
        <v>109</v>
      </c>
    </row>
    <row r="38" spans="1:11" hidden="1" x14ac:dyDescent="0.25">
      <c r="A38" s="2" t="s">
        <v>15</v>
      </c>
      <c r="B38" s="4" t="b">
        <v>1</v>
      </c>
      <c r="C38" s="4" t="s">
        <v>275</v>
      </c>
      <c r="D38" s="2" t="s">
        <v>171</v>
      </c>
      <c r="E38" s="2"/>
      <c r="F38" s="2" t="s">
        <v>173</v>
      </c>
      <c r="G38" s="2"/>
      <c r="H38" s="2" t="s">
        <v>276</v>
      </c>
      <c r="I38" s="2" t="s">
        <v>443</v>
      </c>
      <c r="J38" s="2"/>
      <c r="K38" s="2" t="s">
        <v>110</v>
      </c>
    </row>
    <row r="39" spans="1:11" hidden="1" x14ac:dyDescent="0.25">
      <c r="A39" s="2" t="s">
        <v>15</v>
      </c>
      <c r="B39" s="4" t="b">
        <v>1</v>
      </c>
      <c r="C39" s="4" t="s">
        <v>277</v>
      </c>
      <c r="D39" s="2" t="s">
        <v>174</v>
      </c>
      <c r="E39" s="2">
        <v>3</v>
      </c>
      <c r="F39" s="2" t="s">
        <v>131</v>
      </c>
      <c r="G39" s="2"/>
      <c r="H39" s="2" t="s">
        <v>278</v>
      </c>
      <c r="I39" s="2" t="s">
        <v>443</v>
      </c>
      <c r="J39" s="2"/>
      <c r="K39" s="2" t="s">
        <v>111</v>
      </c>
    </row>
    <row r="40" spans="1:11" hidden="1" x14ac:dyDescent="0.25">
      <c r="A40" s="2" t="s">
        <v>15</v>
      </c>
      <c r="B40" s="4" t="b">
        <v>1</v>
      </c>
      <c r="C40" s="4" t="s">
        <v>279</v>
      </c>
      <c r="D40" s="2" t="s">
        <v>271</v>
      </c>
      <c r="E40" s="2">
        <v>2</v>
      </c>
      <c r="F40" s="2" t="s">
        <v>131</v>
      </c>
      <c r="G40" s="2"/>
      <c r="H40" s="2" t="s">
        <v>280</v>
      </c>
      <c r="I40" s="2" t="s">
        <v>443</v>
      </c>
      <c r="J40" s="2"/>
      <c r="K40" s="2" t="s">
        <v>112</v>
      </c>
    </row>
    <row r="41" spans="1:11" hidden="1" x14ac:dyDescent="0.25">
      <c r="A41" s="2" t="s">
        <v>15</v>
      </c>
      <c r="B41" s="4" t="b">
        <v>0</v>
      </c>
      <c r="C41" s="4" t="s">
        <v>281</v>
      </c>
      <c r="D41" s="2"/>
      <c r="E41" s="2"/>
      <c r="F41" s="2" t="s">
        <v>129</v>
      </c>
      <c r="G41" s="2"/>
      <c r="H41" s="2" t="s">
        <v>282</v>
      </c>
      <c r="I41" s="2" t="s">
        <v>443</v>
      </c>
      <c r="J41" s="2"/>
      <c r="K41" s="4"/>
    </row>
    <row r="42" spans="1:11" hidden="1" x14ac:dyDescent="0.25">
      <c r="A42" s="2" t="s">
        <v>15</v>
      </c>
      <c r="B42" s="4" t="b">
        <v>0</v>
      </c>
      <c r="C42" s="4" t="s">
        <v>283</v>
      </c>
      <c r="D42" s="2"/>
      <c r="E42" s="2"/>
      <c r="F42" s="2" t="s">
        <v>129</v>
      </c>
      <c r="G42" s="2"/>
      <c r="H42" s="2" t="s">
        <v>143</v>
      </c>
      <c r="I42" s="2" t="s">
        <v>443</v>
      </c>
      <c r="J42" s="2"/>
      <c r="K42" s="4"/>
    </row>
    <row r="43" spans="1:11" hidden="1" x14ac:dyDescent="0.25">
      <c r="A43" s="2" t="s">
        <v>15</v>
      </c>
      <c r="B43" s="4" t="b">
        <v>0</v>
      </c>
      <c r="C43" s="4" t="s">
        <v>284</v>
      </c>
      <c r="D43" s="2"/>
      <c r="E43" s="2"/>
      <c r="F43" s="2" t="s">
        <v>129</v>
      </c>
      <c r="G43" s="2"/>
      <c r="H43" s="2" t="s">
        <v>285</v>
      </c>
      <c r="I43" s="2" t="s">
        <v>443</v>
      </c>
      <c r="J43" s="2"/>
      <c r="K43" s="4"/>
    </row>
    <row r="44" spans="1:11" hidden="1" x14ac:dyDescent="0.25">
      <c r="A44" s="2" t="s">
        <v>15</v>
      </c>
      <c r="B44" s="4" t="b">
        <v>1</v>
      </c>
      <c r="C44" s="4" t="s">
        <v>286</v>
      </c>
      <c r="D44" s="2" t="s">
        <v>271</v>
      </c>
      <c r="E44" s="2"/>
      <c r="F44" s="2" t="s">
        <v>131</v>
      </c>
      <c r="G44" s="2"/>
      <c r="H44" s="2" t="s">
        <v>287</v>
      </c>
      <c r="I44" s="2" t="s">
        <v>443</v>
      </c>
      <c r="J44" s="2"/>
      <c r="K44" s="4"/>
    </row>
    <row r="45" spans="1:11" hidden="1" x14ac:dyDescent="0.25">
      <c r="A45" s="2" t="s">
        <v>15</v>
      </c>
      <c r="B45" s="4" t="b">
        <v>1</v>
      </c>
      <c r="C45" s="4" t="s">
        <v>288</v>
      </c>
      <c r="D45" s="2"/>
      <c r="E45" s="2"/>
      <c r="F45" s="2" t="s">
        <v>129</v>
      </c>
      <c r="G45" s="2">
        <v>20</v>
      </c>
      <c r="H45" s="2" t="s">
        <v>289</v>
      </c>
      <c r="I45" s="2" t="s">
        <v>443</v>
      </c>
      <c r="J45" s="2"/>
      <c r="K45" s="4"/>
    </row>
    <row r="46" spans="1:11" hidden="1" x14ac:dyDescent="0.25">
      <c r="A46" s="2" t="s">
        <v>15</v>
      </c>
      <c r="B46" s="4" t="b">
        <v>1</v>
      </c>
      <c r="C46" s="4" t="s">
        <v>290</v>
      </c>
      <c r="D46" s="2"/>
      <c r="E46" s="2"/>
      <c r="F46" s="2" t="s">
        <v>129</v>
      </c>
      <c r="G46" s="2">
        <v>20</v>
      </c>
      <c r="H46" s="2" t="s">
        <v>291</v>
      </c>
      <c r="I46" s="2" t="s">
        <v>443</v>
      </c>
      <c r="J46" s="2"/>
      <c r="K46" s="4"/>
    </row>
    <row r="47" spans="1:11" hidden="1" x14ac:dyDescent="0.25">
      <c r="A47" s="2" t="s">
        <v>15</v>
      </c>
      <c r="B47" s="4" t="b">
        <v>1</v>
      </c>
      <c r="C47" s="4" t="s">
        <v>292</v>
      </c>
      <c r="D47" s="1" t="s">
        <v>171</v>
      </c>
      <c r="E47" s="2"/>
      <c r="F47" s="2" t="s">
        <v>173</v>
      </c>
      <c r="G47" s="2"/>
      <c r="H47" s="2" t="s">
        <v>293</v>
      </c>
      <c r="I47" s="2" t="s">
        <v>443</v>
      </c>
      <c r="J47" s="2"/>
      <c r="K47" s="4"/>
    </row>
    <row r="48" spans="1:11" ht="15" hidden="1" customHeight="1" x14ac:dyDescent="0.25">
      <c r="A48" s="2" t="s">
        <v>15</v>
      </c>
      <c r="B48" s="4" t="b">
        <v>1</v>
      </c>
      <c r="C48" s="4" t="s">
        <v>294</v>
      </c>
      <c r="D48" s="1" t="s">
        <v>172</v>
      </c>
      <c r="E48" s="2"/>
      <c r="F48" s="2" t="s">
        <v>173</v>
      </c>
      <c r="G48" s="2"/>
      <c r="H48" s="2" t="s">
        <v>295</v>
      </c>
      <c r="I48" s="2" t="s">
        <v>443</v>
      </c>
      <c r="J48" s="2"/>
      <c r="K48" s="4"/>
    </row>
    <row r="49" spans="1:11" hidden="1" x14ac:dyDescent="0.25">
      <c r="A49" s="2" t="s">
        <v>84</v>
      </c>
      <c r="B49" s="4" t="b">
        <v>1</v>
      </c>
      <c r="C49" s="4"/>
      <c r="D49" s="2"/>
      <c r="E49" s="2"/>
      <c r="F49" s="2" t="s">
        <v>130</v>
      </c>
      <c r="G49" s="2"/>
      <c r="H49" s="2" t="s">
        <v>20</v>
      </c>
      <c r="I49" s="2">
        <v>0</v>
      </c>
      <c r="J49" s="2" t="s">
        <v>453</v>
      </c>
      <c r="K49" s="4"/>
    </row>
    <row r="50" spans="1:11" hidden="1" x14ac:dyDescent="0.25">
      <c r="A50" s="2" t="s">
        <v>84</v>
      </c>
      <c r="B50" s="4" t="b">
        <v>1</v>
      </c>
      <c r="C50" s="4"/>
      <c r="D50" s="2"/>
      <c r="E50" s="2"/>
      <c r="F50" s="2" t="s">
        <v>130</v>
      </c>
      <c r="G50" s="2"/>
      <c r="H50" s="2" t="s">
        <v>21</v>
      </c>
      <c r="I50" s="2" t="s">
        <v>443</v>
      </c>
      <c r="J50" s="2"/>
      <c r="K50" s="4"/>
    </row>
    <row r="51" spans="1:11" hidden="1" x14ac:dyDescent="0.25">
      <c r="A51" s="2" t="s">
        <v>84</v>
      </c>
      <c r="B51" s="4" t="b">
        <v>1</v>
      </c>
      <c r="C51" s="4"/>
      <c r="D51" s="2"/>
      <c r="E51" s="2"/>
      <c r="F51" s="2" t="s">
        <v>129</v>
      </c>
      <c r="G51" s="2">
        <v>20</v>
      </c>
      <c r="H51" s="2" t="s">
        <v>22</v>
      </c>
      <c r="I51" s="2" t="s">
        <v>443</v>
      </c>
      <c r="J51" s="2"/>
      <c r="K51" s="4"/>
    </row>
    <row r="52" spans="1:11" hidden="1" x14ac:dyDescent="0.25">
      <c r="A52" s="2" t="s">
        <v>84</v>
      </c>
      <c r="B52" s="4" t="b">
        <v>1</v>
      </c>
      <c r="C52" s="4" t="s">
        <v>207</v>
      </c>
      <c r="D52" s="2"/>
      <c r="E52" s="2"/>
      <c r="F52" s="2" t="s">
        <v>129</v>
      </c>
      <c r="G52" s="2">
        <v>20</v>
      </c>
      <c r="H52" s="2" t="s">
        <v>297</v>
      </c>
      <c r="I52" s="2" t="s">
        <v>443</v>
      </c>
      <c r="J52" s="2"/>
      <c r="K52" s="4"/>
    </row>
    <row r="53" spans="1:11" hidden="1" x14ac:dyDescent="0.25">
      <c r="A53" s="2" t="s">
        <v>84</v>
      </c>
      <c r="B53" s="4" t="b">
        <v>1</v>
      </c>
      <c r="C53" s="4" t="s">
        <v>298</v>
      </c>
      <c r="D53" s="2"/>
      <c r="E53" s="2"/>
      <c r="F53" s="2" t="s">
        <v>129</v>
      </c>
      <c r="G53" s="2">
        <v>60</v>
      </c>
      <c r="H53" s="2" t="s">
        <v>87</v>
      </c>
      <c r="I53" s="2" t="s">
        <v>451</v>
      </c>
      <c r="J53" s="2" t="s">
        <v>453</v>
      </c>
      <c r="K53" s="4"/>
    </row>
    <row r="54" spans="1:11" hidden="1" x14ac:dyDescent="0.25">
      <c r="A54" s="2" t="s">
        <v>84</v>
      </c>
      <c r="B54" s="4" t="b">
        <v>1</v>
      </c>
      <c r="C54" s="4" t="s">
        <v>223</v>
      </c>
      <c r="D54" s="2"/>
      <c r="E54" s="2">
        <v>0</v>
      </c>
      <c r="F54" s="2" t="s">
        <v>130</v>
      </c>
      <c r="G54" s="2"/>
      <c r="H54" s="2" t="s">
        <v>86</v>
      </c>
      <c r="I54" s="2" t="s">
        <v>443</v>
      </c>
      <c r="J54" s="2"/>
      <c r="K54" s="4"/>
    </row>
    <row r="55" spans="1:11" hidden="1" x14ac:dyDescent="0.25">
      <c r="A55" s="2" t="s">
        <v>84</v>
      </c>
      <c r="B55" s="4" t="b">
        <v>1</v>
      </c>
      <c r="C55" s="4" t="s">
        <v>288</v>
      </c>
      <c r="D55" s="2" t="s">
        <v>299</v>
      </c>
      <c r="E55" s="2"/>
      <c r="F55" s="2" t="s">
        <v>129</v>
      </c>
      <c r="G55" s="2">
        <v>15</v>
      </c>
      <c r="H55" s="2" t="s">
        <v>300</v>
      </c>
      <c r="I55" s="2" t="s">
        <v>443</v>
      </c>
      <c r="J55" s="2"/>
      <c r="K55" s="4"/>
    </row>
    <row r="56" spans="1:11" hidden="1" x14ac:dyDescent="0.25">
      <c r="A56" s="2" t="s">
        <v>84</v>
      </c>
      <c r="B56" s="4" t="b">
        <v>1</v>
      </c>
      <c r="C56" s="4" t="s">
        <v>229</v>
      </c>
      <c r="D56" s="2" t="s">
        <v>167</v>
      </c>
      <c r="E56" s="2"/>
      <c r="F56" s="2" t="s">
        <v>173</v>
      </c>
      <c r="G56" s="2"/>
      <c r="H56" s="2" t="s">
        <v>301</v>
      </c>
      <c r="I56" s="2" t="s">
        <v>443</v>
      </c>
      <c r="J56" s="2"/>
      <c r="K56" s="2" t="s">
        <v>191</v>
      </c>
    </row>
    <row r="57" spans="1:11" hidden="1" x14ac:dyDescent="0.25">
      <c r="A57" s="2" t="s">
        <v>84</v>
      </c>
      <c r="B57" s="4" t="b">
        <v>1</v>
      </c>
      <c r="C57" s="4" t="s">
        <v>240</v>
      </c>
      <c r="D57" s="2" t="s">
        <v>174</v>
      </c>
      <c r="E57" s="2">
        <v>4</v>
      </c>
      <c r="F57" s="2" t="s">
        <v>131</v>
      </c>
      <c r="G57" s="2"/>
      <c r="H57" s="2" t="s">
        <v>302</v>
      </c>
      <c r="I57" s="2" t="s">
        <v>443</v>
      </c>
      <c r="J57" s="2"/>
      <c r="K57" s="4"/>
    </row>
    <row r="58" spans="1:11" hidden="1" x14ac:dyDescent="0.25">
      <c r="A58" s="2" t="s">
        <v>84</v>
      </c>
      <c r="B58" s="4" t="b">
        <v>1</v>
      </c>
      <c r="C58" s="4" t="s">
        <v>303</v>
      </c>
      <c r="D58" s="2"/>
      <c r="E58" s="2"/>
      <c r="F58" s="2" t="s">
        <v>129</v>
      </c>
      <c r="G58" s="2"/>
      <c r="H58" s="2" t="s">
        <v>304</v>
      </c>
      <c r="I58" s="2" t="s">
        <v>443</v>
      </c>
      <c r="J58" s="2"/>
      <c r="K58" s="4"/>
    </row>
    <row r="59" spans="1:11" hidden="1" x14ac:dyDescent="0.25">
      <c r="A59" s="2" t="s">
        <v>84</v>
      </c>
      <c r="B59" s="4" t="b">
        <v>1</v>
      </c>
      <c r="C59" s="4" t="s">
        <v>242</v>
      </c>
      <c r="D59" s="2" t="s">
        <v>176</v>
      </c>
      <c r="E59" s="2">
        <v>4</v>
      </c>
      <c r="F59" s="2" t="s">
        <v>131</v>
      </c>
      <c r="G59" s="2"/>
      <c r="H59" s="2" t="s">
        <v>305</v>
      </c>
      <c r="I59" s="2" t="s">
        <v>443</v>
      </c>
      <c r="J59" s="2"/>
      <c r="K59" s="4"/>
    </row>
    <row r="60" spans="1:11" hidden="1" x14ac:dyDescent="0.25">
      <c r="A60" s="2" t="s">
        <v>84</v>
      </c>
      <c r="B60" s="4" t="b">
        <v>1</v>
      </c>
      <c r="C60" s="4" t="s">
        <v>306</v>
      </c>
      <c r="D60" s="2"/>
      <c r="E60" s="2"/>
      <c r="F60" s="2" t="s">
        <v>129</v>
      </c>
      <c r="G60" s="2"/>
      <c r="H60" s="2" t="s">
        <v>307</v>
      </c>
      <c r="I60" s="2" t="s">
        <v>443</v>
      </c>
      <c r="J60" s="2"/>
      <c r="K60" s="4"/>
    </row>
    <row r="61" spans="1:11" hidden="1" x14ac:dyDescent="0.25">
      <c r="A61" s="2" t="s">
        <v>84</v>
      </c>
      <c r="B61" s="4" t="b">
        <v>1</v>
      </c>
      <c r="C61" s="4" t="s">
        <v>308</v>
      </c>
      <c r="D61" s="2" t="s">
        <v>176</v>
      </c>
      <c r="E61" s="2">
        <v>4</v>
      </c>
      <c r="F61" s="2" t="s">
        <v>131</v>
      </c>
      <c r="G61" s="2"/>
      <c r="H61" s="2" t="s">
        <v>309</v>
      </c>
      <c r="I61" s="2" t="s">
        <v>443</v>
      </c>
      <c r="J61" s="2"/>
      <c r="K61" s="4"/>
    </row>
    <row r="62" spans="1:11" hidden="1" x14ac:dyDescent="0.25">
      <c r="A62" s="2" t="s">
        <v>84</v>
      </c>
      <c r="B62" s="4" t="b">
        <v>1</v>
      </c>
      <c r="C62" s="4" t="s">
        <v>250</v>
      </c>
      <c r="D62" s="2" t="s">
        <v>186</v>
      </c>
      <c r="E62" s="2">
        <v>4</v>
      </c>
      <c r="F62" s="2" t="s">
        <v>131</v>
      </c>
      <c r="G62" s="2"/>
      <c r="H62" s="2" t="s">
        <v>310</v>
      </c>
      <c r="I62" s="2" t="s">
        <v>443</v>
      </c>
      <c r="J62" s="2"/>
      <c r="K62" s="4"/>
    </row>
    <row r="63" spans="1:11" hidden="1" x14ac:dyDescent="0.25">
      <c r="A63" s="2" t="s">
        <v>84</v>
      </c>
      <c r="B63" s="4" t="b">
        <v>1</v>
      </c>
      <c r="C63" s="4" t="s">
        <v>311</v>
      </c>
      <c r="D63" s="2" t="s">
        <v>174</v>
      </c>
      <c r="E63" s="2">
        <v>4</v>
      </c>
      <c r="F63" s="2" t="s">
        <v>131</v>
      </c>
      <c r="G63" s="2"/>
      <c r="H63" s="2" t="s">
        <v>312</v>
      </c>
      <c r="I63" s="2" t="s">
        <v>443</v>
      </c>
      <c r="J63" s="2"/>
      <c r="K63" s="4"/>
    </row>
    <row r="64" spans="1:11" hidden="1" x14ac:dyDescent="0.25">
      <c r="A64" s="2" t="s">
        <v>84</v>
      </c>
      <c r="B64" s="4" t="b">
        <v>1</v>
      </c>
      <c r="C64" s="4" t="s">
        <v>244</v>
      </c>
      <c r="D64" s="2" t="s">
        <v>177</v>
      </c>
      <c r="E64" s="2">
        <v>4</v>
      </c>
      <c r="F64" s="2" t="s">
        <v>131</v>
      </c>
      <c r="G64" s="2"/>
      <c r="H64" s="2" t="s">
        <v>245</v>
      </c>
      <c r="I64" s="2" t="s">
        <v>443</v>
      </c>
      <c r="J64" s="2"/>
      <c r="K64" s="4"/>
    </row>
    <row r="65" spans="1:11" hidden="1" x14ac:dyDescent="0.25">
      <c r="A65" s="2" t="s">
        <v>84</v>
      </c>
      <c r="B65" s="4" t="b">
        <v>1</v>
      </c>
      <c r="C65" s="4" t="s">
        <v>313</v>
      </c>
      <c r="D65" s="2" t="s">
        <v>314</v>
      </c>
      <c r="E65" s="2">
        <v>4</v>
      </c>
      <c r="F65" s="2" t="s">
        <v>131</v>
      </c>
      <c r="G65" s="2"/>
      <c r="H65" s="2" t="s">
        <v>315</v>
      </c>
      <c r="I65" s="2" t="s">
        <v>443</v>
      </c>
      <c r="J65" s="2"/>
      <c r="K65" s="4"/>
    </row>
    <row r="66" spans="1:11" hidden="1" x14ac:dyDescent="0.25">
      <c r="A66" s="2" t="s">
        <v>84</v>
      </c>
      <c r="B66" s="4" t="b">
        <v>1</v>
      </c>
      <c r="C66" s="4" t="s">
        <v>246</v>
      </c>
      <c r="D66" s="2" t="s">
        <v>142</v>
      </c>
      <c r="E66" s="2">
        <v>4</v>
      </c>
      <c r="F66" s="2" t="s">
        <v>131</v>
      </c>
      <c r="G66" s="2"/>
      <c r="H66" s="2" t="s">
        <v>316</v>
      </c>
      <c r="I66" s="2" t="s">
        <v>443</v>
      </c>
      <c r="J66" s="2"/>
      <c r="K66" s="4"/>
    </row>
    <row r="67" spans="1:11" hidden="1" x14ac:dyDescent="0.25">
      <c r="A67" s="2" t="s">
        <v>84</v>
      </c>
      <c r="B67" s="4" t="b">
        <v>1</v>
      </c>
      <c r="C67" s="4" t="s">
        <v>317</v>
      </c>
      <c r="D67" s="2" t="s">
        <v>318</v>
      </c>
      <c r="E67" s="2"/>
      <c r="F67" s="2" t="s">
        <v>129</v>
      </c>
      <c r="G67" s="2">
        <v>100</v>
      </c>
      <c r="H67" s="2" t="s">
        <v>319</v>
      </c>
      <c r="I67" s="2" t="s">
        <v>443</v>
      </c>
      <c r="J67" s="2"/>
      <c r="K67" s="4"/>
    </row>
    <row r="68" spans="1:11" hidden="1" x14ac:dyDescent="0.25">
      <c r="A68" s="2" t="s">
        <v>84</v>
      </c>
      <c r="B68" s="4" t="b">
        <v>1</v>
      </c>
      <c r="C68" s="4" t="s">
        <v>320</v>
      </c>
      <c r="D68" s="2" t="s">
        <v>318</v>
      </c>
      <c r="E68" s="2"/>
      <c r="F68" s="2" t="s">
        <v>129</v>
      </c>
      <c r="G68" s="2">
        <v>100</v>
      </c>
      <c r="H68" s="2" t="s">
        <v>321</v>
      </c>
      <c r="I68" s="2" t="s">
        <v>443</v>
      </c>
      <c r="J68" s="2"/>
      <c r="K68" s="4"/>
    </row>
    <row r="69" spans="1:11" hidden="1" x14ac:dyDescent="0.25">
      <c r="A69" s="2" t="s">
        <v>84</v>
      </c>
      <c r="B69" s="4" t="b">
        <v>1</v>
      </c>
      <c r="C69" s="4" t="s">
        <v>322</v>
      </c>
      <c r="D69" s="2" t="s">
        <v>174</v>
      </c>
      <c r="E69" s="2"/>
      <c r="F69" s="2" t="s">
        <v>131</v>
      </c>
      <c r="G69" s="2"/>
      <c r="H69" s="2" t="s">
        <v>323</v>
      </c>
      <c r="I69" s="2" t="s">
        <v>443</v>
      </c>
      <c r="J69" s="2"/>
      <c r="K69" s="4"/>
    </row>
    <row r="70" spans="1:11" hidden="1" x14ac:dyDescent="0.25">
      <c r="A70" s="2" t="s">
        <v>84</v>
      </c>
      <c r="B70" s="4" t="b">
        <v>1</v>
      </c>
      <c r="C70" s="4" t="s">
        <v>324</v>
      </c>
      <c r="D70" s="2" t="s">
        <v>174</v>
      </c>
      <c r="E70" s="2"/>
      <c r="F70" s="2" t="s">
        <v>131</v>
      </c>
      <c r="G70" s="2"/>
      <c r="H70" s="2" t="s">
        <v>325</v>
      </c>
      <c r="I70" s="2" t="s">
        <v>443</v>
      </c>
      <c r="J70" s="2"/>
      <c r="K70" s="4"/>
    </row>
    <row r="71" spans="1:11" hidden="1" x14ac:dyDescent="0.25">
      <c r="A71" s="2" t="s">
        <v>84</v>
      </c>
      <c r="B71" s="4" t="b">
        <v>1</v>
      </c>
      <c r="C71" s="4" t="s">
        <v>326</v>
      </c>
      <c r="D71" s="2" t="s">
        <v>271</v>
      </c>
      <c r="E71" s="2"/>
      <c r="F71" s="2" t="s">
        <v>131</v>
      </c>
      <c r="G71" s="2"/>
      <c r="H71" s="2" t="s">
        <v>327</v>
      </c>
      <c r="I71" s="2" t="s">
        <v>443</v>
      </c>
      <c r="J71" s="2"/>
      <c r="K71" s="4"/>
    </row>
    <row r="72" spans="1:11" hidden="1" x14ac:dyDescent="0.25">
      <c r="A72" s="2" t="s">
        <v>84</v>
      </c>
      <c r="B72" s="4" t="b">
        <v>1</v>
      </c>
      <c r="C72" s="4" t="s">
        <v>328</v>
      </c>
      <c r="D72" s="2" t="s">
        <v>271</v>
      </c>
      <c r="E72" s="2"/>
      <c r="F72" s="2" t="s">
        <v>131</v>
      </c>
      <c r="G72" s="2"/>
      <c r="H72" s="2" t="s">
        <v>329</v>
      </c>
      <c r="I72" s="2" t="s">
        <v>443</v>
      </c>
      <c r="J72" s="2"/>
      <c r="K72" s="4"/>
    </row>
    <row r="73" spans="1:11" hidden="1" x14ac:dyDescent="0.25">
      <c r="A73" s="2" t="s">
        <v>84</v>
      </c>
      <c r="B73" s="4" t="b">
        <v>1</v>
      </c>
      <c r="C73" s="4" t="s">
        <v>330</v>
      </c>
      <c r="D73" s="2"/>
      <c r="E73" s="2"/>
      <c r="F73" s="2" t="s">
        <v>129</v>
      </c>
      <c r="G73" s="2">
        <v>100</v>
      </c>
      <c r="H73" s="2" t="s">
        <v>331</v>
      </c>
      <c r="I73" s="2" t="s">
        <v>443</v>
      </c>
      <c r="J73" s="2"/>
      <c r="K73" s="4"/>
    </row>
    <row r="74" spans="1:11" hidden="1" x14ac:dyDescent="0.25">
      <c r="A74" s="2" t="s">
        <v>84</v>
      </c>
      <c r="B74" s="4" t="b">
        <v>1</v>
      </c>
      <c r="C74" s="4" t="s">
        <v>332</v>
      </c>
      <c r="D74" s="2"/>
      <c r="E74" s="2"/>
      <c r="F74" s="2" t="s">
        <v>129</v>
      </c>
      <c r="G74" s="2">
        <v>100</v>
      </c>
      <c r="H74" s="2" t="s">
        <v>333</v>
      </c>
      <c r="I74" s="2" t="s">
        <v>443</v>
      </c>
      <c r="J74" s="2"/>
      <c r="K74" s="4"/>
    </row>
    <row r="75" spans="1:11" hidden="1" x14ac:dyDescent="0.25">
      <c r="A75" s="2" t="s">
        <v>84</v>
      </c>
      <c r="B75" s="4" t="b">
        <v>1</v>
      </c>
      <c r="C75" s="4" t="s">
        <v>334</v>
      </c>
      <c r="D75" s="2" t="s">
        <v>171</v>
      </c>
      <c r="E75" s="2"/>
      <c r="F75" s="2" t="s">
        <v>173</v>
      </c>
      <c r="G75" s="2"/>
      <c r="H75" s="2" t="s">
        <v>335</v>
      </c>
      <c r="I75" s="2" t="s">
        <v>443</v>
      </c>
      <c r="J75" s="2"/>
      <c r="K75" s="1" t="s">
        <v>53</v>
      </c>
    </row>
    <row r="76" spans="1:11" hidden="1" x14ac:dyDescent="0.25">
      <c r="A76" s="2" t="s">
        <v>84</v>
      </c>
      <c r="B76" s="4" t="b">
        <v>1</v>
      </c>
      <c r="C76" s="4" t="s">
        <v>336</v>
      </c>
      <c r="D76" s="2" t="s">
        <v>171</v>
      </c>
      <c r="E76" s="2"/>
      <c r="F76" s="2" t="s">
        <v>173</v>
      </c>
      <c r="G76" s="2"/>
      <c r="H76" s="2" t="s">
        <v>337</v>
      </c>
      <c r="I76" s="2" t="s">
        <v>443</v>
      </c>
      <c r="J76" s="2"/>
      <c r="K76" s="1" t="s">
        <v>14</v>
      </c>
    </row>
    <row r="77" spans="1:11" hidden="1" x14ac:dyDescent="0.25">
      <c r="A77" s="2" t="s">
        <v>84</v>
      </c>
      <c r="B77" s="4" t="b">
        <v>1</v>
      </c>
      <c r="C77" s="4" t="s">
        <v>338</v>
      </c>
      <c r="D77" s="2"/>
      <c r="E77" s="2"/>
      <c r="F77" s="2" t="s">
        <v>129</v>
      </c>
      <c r="G77" s="2">
        <v>60</v>
      </c>
      <c r="H77" s="2" t="s">
        <v>339</v>
      </c>
      <c r="I77" s="2" t="s">
        <v>443</v>
      </c>
      <c r="J77" s="2"/>
      <c r="K77" s="4"/>
    </row>
    <row r="78" spans="1:11" hidden="1" x14ac:dyDescent="0.25">
      <c r="A78" s="2" t="s">
        <v>84</v>
      </c>
      <c r="B78" s="4" t="b">
        <v>1</v>
      </c>
      <c r="C78" s="4" t="s">
        <v>340</v>
      </c>
      <c r="D78" s="2"/>
      <c r="E78" s="2"/>
      <c r="F78" s="2" t="s">
        <v>129</v>
      </c>
      <c r="G78" s="2">
        <v>25</v>
      </c>
      <c r="H78" s="2" t="s">
        <v>175</v>
      </c>
      <c r="I78" s="2" t="s">
        <v>443</v>
      </c>
      <c r="J78" s="2"/>
      <c r="K78" s="4"/>
    </row>
    <row r="79" spans="1:11" hidden="1" x14ac:dyDescent="0.25">
      <c r="A79" s="2" t="s">
        <v>84</v>
      </c>
      <c r="B79" s="4" t="b">
        <v>1</v>
      </c>
      <c r="C79" s="4" t="s">
        <v>341</v>
      </c>
      <c r="D79" s="2"/>
      <c r="E79" s="2"/>
      <c r="F79" s="2" t="s">
        <v>129</v>
      </c>
      <c r="G79" s="2">
        <v>25</v>
      </c>
      <c r="H79" s="2" t="s">
        <v>341</v>
      </c>
      <c r="I79" s="2" t="s">
        <v>443</v>
      </c>
      <c r="J79" s="2"/>
      <c r="K79" s="4" t="s">
        <v>124</v>
      </c>
    </row>
    <row r="80" spans="1:11" hidden="1" x14ac:dyDescent="0.25">
      <c r="A80" s="2" t="s">
        <v>84</v>
      </c>
      <c r="B80" s="4" t="b">
        <v>1</v>
      </c>
      <c r="C80" s="4" t="s">
        <v>342</v>
      </c>
      <c r="D80" s="2" t="s">
        <v>192</v>
      </c>
      <c r="E80" s="2"/>
      <c r="F80" s="2" t="s">
        <v>131</v>
      </c>
      <c r="G80" s="2"/>
      <c r="H80" s="2" t="s">
        <v>343</v>
      </c>
      <c r="I80" s="2" t="s">
        <v>443</v>
      </c>
      <c r="J80" s="2"/>
      <c r="K80" s="4"/>
    </row>
    <row r="81" spans="1:11" hidden="1" x14ac:dyDescent="0.25">
      <c r="A81" s="2" t="s">
        <v>84</v>
      </c>
      <c r="B81" s="4" t="b">
        <v>1</v>
      </c>
      <c r="C81" s="4" t="s">
        <v>344</v>
      </c>
      <c r="D81" s="2" t="s">
        <v>174</v>
      </c>
      <c r="E81" s="2"/>
      <c r="F81" s="2" t="s">
        <v>131</v>
      </c>
      <c r="G81" s="2"/>
      <c r="H81" s="2" t="s">
        <v>345</v>
      </c>
      <c r="I81" s="2" t="s">
        <v>443</v>
      </c>
      <c r="J81" s="2"/>
      <c r="K81" s="4"/>
    </row>
    <row r="82" spans="1:11" hidden="1" x14ac:dyDescent="0.25">
      <c r="A82" s="2" t="s">
        <v>84</v>
      </c>
      <c r="B82" s="4" t="b">
        <v>1</v>
      </c>
      <c r="C82" s="4" t="s">
        <v>346</v>
      </c>
      <c r="D82" s="2"/>
      <c r="E82" s="2"/>
      <c r="F82" s="2" t="s">
        <v>130</v>
      </c>
      <c r="G82" s="2"/>
      <c r="H82" s="2" t="s">
        <v>347</v>
      </c>
      <c r="I82" s="2" t="s">
        <v>443</v>
      </c>
      <c r="J82" s="2"/>
      <c r="K82" s="4"/>
    </row>
    <row r="83" spans="1:11" hidden="1" x14ac:dyDescent="0.25">
      <c r="A83" s="2" t="s">
        <v>84</v>
      </c>
      <c r="B83" s="4" t="b">
        <v>1</v>
      </c>
      <c r="C83" s="4" t="s">
        <v>227</v>
      </c>
      <c r="D83" s="2"/>
      <c r="E83" s="2"/>
      <c r="F83" s="2" t="s">
        <v>130</v>
      </c>
      <c r="G83" s="2"/>
      <c r="H83" s="2" t="s">
        <v>348</v>
      </c>
      <c r="I83" s="2" t="s">
        <v>443</v>
      </c>
      <c r="J83" s="2"/>
      <c r="K83" s="4"/>
    </row>
    <row r="84" spans="1:11" ht="15" hidden="1" customHeight="1" x14ac:dyDescent="0.25">
      <c r="A84" s="2" t="s">
        <v>84</v>
      </c>
      <c r="B84" s="4" t="b">
        <v>1</v>
      </c>
      <c r="C84" s="4" t="s">
        <v>292</v>
      </c>
      <c r="D84" t="s">
        <v>171</v>
      </c>
      <c r="E84" s="2"/>
      <c r="F84" s="2" t="s">
        <v>173</v>
      </c>
      <c r="G84" s="2"/>
      <c r="H84" s="2" t="s">
        <v>293</v>
      </c>
      <c r="I84" s="2" t="s">
        <v>443</v>
      </c>
      <c r="J84" s="2"/>
      <c r="K84" s="4"/>
    </row>
    <row r="85" spans="1:11" hidden="1" x14ac:dyDescent="0.25">
      <c r="A85" s="2" t="s">
        <v>84</v>
      </c>
      <c r="B85" s="4" t="b">
        <v>1</v>
      </c>
      <c r="C85" s="4" t="s">
        <v>349</v>
      </c>
      <c r="D85" s="2"/>
      <c r="E85" s="2"/>
      <c r="F85" s="2" t="s">
        <v>129</v>
      </c>
      <c r="G85" s="2">
        <v>100</v>
      </c>
      <c r="H85" s="2" t="s">
        <v>350</v>
      </c>
      <c r="I85" s="2" t="s">
        <v>443</v>
      </c>
      <c r="J85" s="2"/>
      <c r="K85" s="4"/>
    </row>
    <row r="86" spans="1:11" hidden="1" x14ac:dyDescent="0.25">
      <c r="A86" s="2" t="s">
        <v>84</v>
      </c>
      <c r="B86" s="4" t="b">
        <v>1</v>
      </c>
      <c r="C86" s="4" t="s">
        <v>351</v>
      </c>
      <c r="D86" s="2"/>
      <c r="E86" s="2"/>
      <c r="F86" s="2" t="s">
        <v>129</v>
      </c>
      <c r="G86" s="2">
        <v>100</v>
      </c>
      <c r="H86" s="2" t="s">
        <v>352</v>
      </c>
      <c r="I86" s="2" t="s">
        <v>443</v>
      </c>
      <c r="J86" s="2"/>
      <c r="K86" s="4"/>
    </row>
    <row r="87" spans="1:11" hidden="1" x14ac:dyDescent="0.25">
      <c r="A87" s="2" t="s">
        <v>84</v>
      </c>
      <c r="B87" s="4" t="b">
        <v>1</v>
      </c>
      <c r="C87" s="4" t="s">
        <v>353</v>
      </c>
      <c r="D87" s="2"/>
      <c r="E87" s="2"/>
      <c r="F87" s="2" t="s">
        <v>129</v>
      </c>
      <c r="G87" s="2">
        <v>50</v>
      </c>
      <c r="H87" s="2" t="s">
        <v>354</v>
      </c>
      <c r="I87" s="2" t="s">
        <v>443</v>
      </c>
      <c r="J87" s="2"/>
      <c r="K87" s="2" t="s">
        <v>432</v>
      </c>
    </row>
    <row r="88" spans="1:11" hidden="1" x14ac:dyDescent="0.25">
      <c r="A88" s="2" t="s">
        <v>44</v>
      </c>
      <c r="B88" s="4" t="b">
        <v>1</v>
      </c>
      <c r="C88" s="4"/>
      <c r="D88" s="2"/>
      <c r="E88" s="2"/>
      <c r="F88" s="2" t="s">
        <v>130</v>
      </c>
      <c r="G88" s="2"/>
      <c r="H88" s="2" t="s">
        <v>20</v>
      </c>
      <c r="I88" s="2">
        <v>0</v>
      </c>
      <c r="J88" s="2" t="s">
        <v>453</v>
      </c>
      <c r="K88" s="4"/>
    </row>
    <row r="89" spans="1:11" hidden="1" x14ac:dyDescent="0.25">
      <c r="A89" s="2" t="s">
        <v>44</v>
      </c>
      <c r="B89" s="4" t="b">
        <v>1</v>
      </c>
      <c r="C89" s="4"/>
      <c r="D89" s="2"/>
      <c r="E89" s="2"/>
      <c r="F89" s="2" t="s">
        <v>130</v>
      </c>
      <c r="G89" s="2"/>
      <c r="H89" s="2" t="s">
        <v>21</v>
      </c>
      <c r="I89" s="2" t="s">
        <v>443</v>
      </c>
      <c r="J89" s="2"/>
      <c r="K89" s="4"/>
    </row>
    <row r="90" spans="1:11" hidden="1" x14ac:dyDescent="0.25">
      <c r="A90" s="2" t="s">
        <v>44</v>
      </c>
      <c r="B90" s="4" t="b">
        <v>1</v>
      </c>
      <c r="C90" s="4"/>
      <c r="D90" s="2"/>
      <c r="E90" s="2"/>
      <c r="F90" s="2" t="s">
        <v>129</v>
      </c>
      <c r="G90" s="2">
        <v>20</v>
      </c>
      <c r="H90" s="2" t="s">
        <v>22</v>
      </c>
      <c r="I90" s="2" t="s">
        <v>443</v>
      </c>
      <c r="J90" s="2"/>
      <c r="K90" s="4"/>
    </row>
    <row r="91" spans="1:11" hidden="1" x14ac:dyDescent="0.25">
      <c r="A91" s="2" t="s">
        <v>44</v>
      </c>
      <c r="B91" s="4" t="b">
        <v>1</v>
      </c>
      <c r="C91" s="4" t="s">
        <v>207</v>
      </c>
      <c r="D91" s="2"/>
      <c r="E91" s="2"/>
      <c r="F91" s="2" t="s">
        <v>129</v>
      </c>
      <c r="G91" s="2">
        <v>20</v>
      </c>
      <c r="H91" s="2" t="s">
        <v>297</v>
      </c>
      <c r="I91" s="2" t="s">
        <v>443</v>
      </c>
      <c r="J91" s="2"/>
      <c r="K91" s="4"/>
    </row>
    <row r="92" spans="1:11" hidden="1" x14ac:dyDescent="0.25">
      <c r="A92" s="2" t="s">
        <v>44</v>
      </c>
      <c r="B92" s="4" t="b">
        <v>1</v>
      </c>
      <c r="C92" s="4" t="s">
        <v>298</v>
      </c>
      <c r="D92" s="2"/>
      <c r="E92" s="2"/>
      <c r="F92" s="2" t="s">
        <v>129</v>
      </c>
      <c r="G92" s="2">
        <v>60</v>
      </c>
      <c r="H92" s="2" t="s">
        <v>87</v>
      </c>
      <c r="I92" s="2" t="s">
        <v>451</v>
      </c>
      <c r="J92" s="2" t="s">
        <v>453</v>
      </c>
      <c r="K92" s="4"/>
    </row>
    <row r="93" spans="1:11" hidden="1" x14ac:dyDescent="0.25">
      <c r="A93" s="2" t="s">
        <v>44</v>
      </c>
      <c r="B93" s="4" t="b">
        <v>1</v>
      </c>
      <c r="C93" s="4" t="s">
        <v>355</v>
      </c>
      <c r="D93" s="2"/>
      <c r="E93" s="2"/>
      <c r="F93" s="2" t="s">
        <v>130</v>
      </c>
      <c r="G93" s="2"/>
      <c r="H93" s="2" t="s">
        <v>85</v>
      </c>
      <c r="I93" s="2" t="s">
        <v>443</v>
      </c>
      <c r="J93" s="2"/>
      <c r="K93" s="4"/>
    </row>
    <row r="94" spans="1:11" hidden="1" x14ac:dyDescent="0.25">
      <c r="A94" s="2" t="s">
        <v>44</v>
      </c>
      <c r="B94" s="4" t="b">
        <v>1</v>
      </c>
      <c r="C94" s="4" t="s">
        <v>356</v>
      </c>
      <c r="D94" s="2" t="s">
        <v>142</v>
      </c>
      <c r="E94" s="2">
        <v>4</v>
      </c>
      <c r="F94" s="2" t="s">
        <v>131</v>
      </c>
      <c r="G94" s="2"/>
      <c r="H94" s="2" t="s">
        <v>88</v>
      </c>
      <c r="I94" s="2" t="s">
        <v>443</v>
      </c>
      <c r="J94" s="2"/>
      <c r="K94" s="4"/>
    </row>
    <row r="95" spans="1:11" hidden="1" x14ac:dyDescent="0.25">
      <c r="A95" s="2" t="s">
        <v>44</v>
      </c>
      <c r="B95" s="4" t="b">
        <v>1</v>
      </c>
      <c r="C95" s="4" t="s">
        <v>357</v>
      </c>
      <c r="D95" s="2" t="s">
        <v>142</v>
      </c>
      <c r="E95" s="2">
        <v>4</v>
      </c>
      <c r="F95" s="2" t="s">
        <v>131</v>
      </c>
      <c r="G95" s="2"/>
      <c r="H95" s="2" t="s">
        <v>89</v>
      </c>
      <c r="I95" s="2" t="s">
        <v>443</v>
      </c>
      <c r="J95" s="2"/>
      <c r="K95" s="4"/>
    </row>
    <row r="96" spans="1:11" hidden="1" x14ac:dyDescent="0.25">
      <c r="A96" s="2" t="s">
        <v>44</v>
      </c>
      <c r="B96" s="4" t="b">
        <v>1</v>
      </c>
      <c r="C96" s="4" t="s">
        <v>358</v>
      </c>
      <c r="D96" s="2" t="s">
        <v>186</v>
      </c>
      <c r="E96" s="2">
        <v>4</v>
      </c>
      <c r="F96" s="2" t="s">
        <v>131</v>
      </c>
      <c r="G96" s="2"/>
      <c r="H96" s="2" t="s">
        <v>359</v>
      </c>
      <c r="I96" s="2" t="s">
        <v>443</v>
      </c>
      <c r="J96" s="2"/>
      <c r="K96" s="4"/>
    </row>
    <row r="97" spans="1:11" hidden="1" x14ac:dyDescent="0.25">
      <c r="A97" s="2" t="s">
        <v>44</v>
      </c>
      <c r="B97" s="4" t="b">
        <v>1</v>
      </c>
      <c r="C97" s="4" t="s">
        <v>360</v>
      </c>
      <c r="D97" s="2" t="s">
        <v>186</v>
      </c>
      <c r="E97" s="2">
        <v>4</v>
      </c>
      <c r="F97" s="2" t="s">
        <v>131</v>
      </c>
      <c r="G97" s="2"/>
      <c r="H97" s="2" t="s">
        <v>361</v>
      </c>
      <c r="I97" s="2" t="s">
        <v>443</v>
      </c>
      <c r="J97" s="2"/>
      <c r="K97" s="4"/>
    </row>
    <row r="98" spans="1:11" hidden="1" x14ac:dyDescent="0.25">
      <c r="A98" s="2" t="s">
        <v>44</v>
      </c>
      <c r="B98" s="4" t="b">
        <v>1</v>
      </c>
      <c r="C98" s="4" t="s">
        <v>362</v>
      </c>
      <c r="D98" s="2" t="s">
        <v>142</v>
      </c>
      <c r="E98" s="2">
        <v>4</v>
      </c>
      <c r="F98" s="2" t="s">
        <v>131</v>
      </c>
      <c r="G98" s="2"/>
      <c r="H98" s="2" t="s">
        <v>363</v>
      </c>
      <c r="I98" s="2" t="s">
        <v>443</v>
      </c>
      <c r="J98" s="2"/>
      <c r="K98" s="1" t="s">
        <v>120</v>
      </c>
    </row>
    <row r="99" spans="1:11" hidden="1" x14ac:dyDescent="0.25">
      <c r="A99" s="2" t="s">
        <v>44</v>
      </c>
      <c r="B99" s="4" t="b">
        <v>1</v>
      </c>
      <c r="C99" s="4" t="s">
        <v>364</v>
      </c>
      <c r="D99" s="2" t="s">
        <v>186</v>
      </c>
      <c r="E99" s="2">
        <v>4</v>
      </c>
      <c r="F99" s="2" t="s">
        <v>131</v>
      </c>
      <c r="G99" s="2"/>
      <c r="H99" s="2" t="s">
        <v>365</v>
      </c>
      <c r="I99" s="2" t="s">
        <v>443</v>
      </c>
      <c r="J99" s="2"/>
      <c r="K99" s="1" t="s">
        <v>121</v>
      </c>
    </row>
    <row r="100" spans="1:11" hidden="1" x14ac:dyDescent="0.25">
      <c r="A100" s="2" t="s">
        <v>44</v>
      </c>
      <c r="B100" s="4" t="b">
        <v>1</v>
      </c>
      <c r="C100" s="4" t="s">
        <v>366</v>
      </c>
      <c r="D100" s="2" t="s">
        <v>174</v>
      </c>
      <c r="E100" s="2">
        <v>4</v>
      </c>
      <c r="F100" s="2" t="s">
        <v>131</v>
      </c>
      <c r="G100" s="2"/>
      <c r="H100" s="2" t="s">
        <v>367</v>
      </c>
      <c r="I100" s="2" t="s">
        <v>443</v>
      </c>
      <c r="J100" s="2"/>
      <c r="K100" s="2" t="s">
        <v>92</v>
      </c>
    </row>
    <row r="101" spans="1:11" hidden="1" x14ac:dyDescent="0.25">
      <c r="A101" s="2" t="s">
        <v>44</v>
      </c>
      <c r="B101" s="4" t="b">
        <v>1</v>
      </c>
      <c r="C101" s="4" t="s">
        <v>368</v>
      </c>
      <c r="D101" s="2" t="s">
        <v>174</v>
      </c>
      <c r="E101" s="2">
        <v>4</v>
      </c>
      <c r="F101" s="2" t="s">
        <v>131</v>
      </c>
      <c r="G101" s="2"/>
      <c r="H101" s="2" t="s">
        <v>369</v>
      </c>
      <c r="I101" s="2" t="s">
        <v>443</v>
      </c>
      <c r="J101" s="2"/>
      <c r="K101" s="2" t="s">
        <v>93</v>
      </c>
    </row>
    <row r="102" spans="1:11" hidden="1" x14ac:dyDescent="0.25">
      <c r="A102" s="2" t="s">
        <v>44</v>
      </c>
      <c r="B102" s="4" t="b">
        <v>1</v>
      </c>
      <c r="C102" s="4" t="s">
        <v>370</v>
      </c>
      <c r="D102" s="2"/>
      <c r="E102" s="2"/>
      <c r="F102" s="2" t="s">
        <v>129</v>
      </c>
      <c r="G102" s="2">
        <v>60</v>
      </c>
      <c r="H102" s="2" t="s">
        <v>371</v>
      </c>
      <c r="I102" s="2" t="s">
        <v>443</v>
      </c>
      <c r="J102" s="2"/>
      <c r="K102" s="4"/>
    </row>
    <row r="103" spans="1:11" hidden="1" x14ac:dyDescent="0.25">
      <c r="A103" s="2" t="s">
        <v>44</v>
      </c>
      <c r="B103" s="4" t="b">
        <v>1</v>
      </c>
      <c r="C103" s="4" t="s">
        <v>338</v>
      </c>
      <c r="D103" s="2"/>
      <c r="E103" s="2"/>
      <c r="F103" s="2" t="s">
        <v>129</v>
      </c>
      <c r="G103" s="2">
        <v>60</v>
      </c>
      <c r="H103" s="2" t="s">
        <v>339</v>
      </c>
      <c r="I103" s="2" t="s">
        <v>443</v>
      </c>
      <c r="J103" s="2"/>
      <c r="K103" s="2" t="s">
        <v>122</v>
      </c>
    </row>
    <row r="104" spans="1:11" hidden="1" x14ac:dyDescent="0.25">
      <c r="A104" s="2" t="s">
        <v>44</v>
      </c>
      <c r="B104" s="4" t="b">
        <v>1</v>
      </c>
      <c r="C104" s="4" t="s">
        <v>372</v>
      </c>
      <c r="D104" s="2" t="s">
        <v>171</v>
      </c>
      <c r="E104" s="2"/>
      <c r="F104" s="2" t="s">
        <v>173</v>
      </c>
      <c r="G104" s="2"/>
      <c r="H104" s="2" t="s">
        <v>373</v>
      </c>
      <c r="I104" s="2" t="s">
        <v>443</v>
      </c>
      <c r="J104" s="2"/>
      <c r="K104" s="4"/>
    </row>
    <row r="105" spans="1:11" hidden="1" x14ac:dyDescent="0.25">
      <c r="A105" s="2" t="s">
        <v>44</v>
      </c>
      <c r="B105" s="4" t="b">
        <v>1</v>
      </c>
      <c r="C105" s="4" t="s">
        <v>294</v>
      </c>
      <c r="D105" s="2" t="s">
        <v>171</v>
      </c>
      <c r="E105" s="2"/>
      <c r="F105" s="2" t="s">
        <v>173</v>
      </c>
      <c r="G105" s="2"/>
      <c r="H105" s="2" t="s">
        <v>295</v>
      </c>
      <c r="I105" s="2" t="s">
        <v>443</v>
      </c>
      <c r="J105" s="2"/>
      <c r="K105" s="4"/>
    </row>
    <row r="106" spans="1:11" hidden="1" x14ac:dyDescent="0.25">
      <c r="A106" s="2" t="s">
        <v>44</v>
      </c>
      <c r="B106" s="4" t="b">
        <v>1</v>
      </c>
      <c r="C106" s="4" t="s">
        <v>341</v>
      </c>
      <c r="D106" s="2"/>
      <c r="E106" s="2"/>
      <c r="F106" s="2" t="s">
        <v>129</v>
      </c>
      <c r="G106" s="2">
        <v>25</v>
      </c>
      <c r="H106" s="2" t="s">
        <v>124</v>
      </c>
      <c r="I106" s="2" t="s">
        <v>443</v>
      </c>
      <c r="J106" s="2"/>
      <c r="K106" s="4"/>
    </row>
    <row r="107" spans="1:11" hidden="1" x14ac:dyDescent="0.25">
      <c r="A107" s="2" t="s">
        <v>44</v>
      </c>
      <c r="B107" s="4" t="b">
        <v>1</v>
      </c>
      <c r="C107" s="4" t="s">
        <v>342</v>
      </c>
      <c r="D107" s="2"/>
      <c r="E107" s="2"/>
      <c r="F107" s="2" t="s">
        <v>131</v>
      </c>
      <c r="G107" s="2"/>
      <c r="H107" s="2" t="s">
        <v>125</v>
      </c>
      <c r="I107" s="2" t="s">
        <v>443</v>
      </c>
      <c r="J107" s="2"/>
      <c r="K107" s="4"/>
    </row>
    <row r="108" spans="1:11" hidden="1" x14ac:dyDescent="0.25">
      <c r="A108" s="2" t="s">
        <v>44</v>
      </c>
      <c r="B108" s="4" t="b">
        <v>0</v>
      </c>
      <c r="C108" s="4" t="s">
        <v>374</v>
      </c>
      <c r="D108" s="2"/>
      <c r="E108" s="2"/>
      <c r="F108" s="2" t="s">
        <v>129</v>
      </c>
      <c r="G108" s="2"/>
      <c r="H108" s="2" t="s">
        <v>375</v>
      </c>
      <c r="I108" s="2" t="s">
        <v>443</v>
      </c>
      <c r="J108" s="2"/>
      <c r="K108" s="4"/>
    </row>
    <row r="109" spans="1:11" hidden="1" x14ac:dyDescent="0.25">
      <c r="A109" s="2" t="s">
        <v>44</v>
      </c>
      <c r="B109" s="4" t="b">
        <v>1</v>
      </c>
      <c r="C109" s="4" t="s">
        <v>376</v>
      </c>
      <c r="D109" s="2" t="s">
        <v>193</v>
      </c>
      <c r="E109" s="2">
        <v>4</v>
      </c>
      <c r="F109" s="2" t="s">
        <v>129</v>
      </c>
      <c r="G109" s="2"/>
      <c r="H109" s="2" t="s">
        <v>377</v>
      </c>
      <c r="I109" s="2" t="s">
        <v>443</v>
      </c>
      <c r="J109" s="2"/>
      <c r="K109" s="4"/>
    </row>
    <row r="110" spans="1:11" hidden="1" x14ac:dyDescent="0.25">
      <c r="A110" s="2" t="s">
        <v>44</v>
      </c>
      <c r="B110" s="4" t="b">
        <v>0</v>
      </c>
      <c r="C110" s="4" t="s">
        <v>270</v>
      </c>
      <c r="D110" s="2" t="s">
        <v>271</v>
      </c>
      <c r="E110" s="2">
        <v>4</v>
      </c>
      <c r="F110" s="2" t="s">
        <v>129</v>
      </c>
      <c r="G110" s="2"/>
      <c r="H110" s="2"/>
      <c r="I110" s="2" t="s">
        <v>443</v>
      </c>
      <c r="J110" s="2"/>
      <c r="K110" s="4"/>
    </row>
    <row r="111" spans="1:11" hidden="1" x14ac:dyDescent="0.25">
      <c r="A111" s="2" t="s">
        <v>44</v>
      </c>
      <c r="B111" s="4" t="b">
        <v>0</v>
      </c>
      <c r="C111" s="4" t="s">
        <v>273</v>
      </c>
      <c r="D111" s="2" t="s">
        <v>271</v>
      </c>
      <c r="E111" s="2">
        <v>4</v>
      </c>
      <c r="F111" s="2" t="s">
        <v>129</v>
      </c>
      <c r="G111" s="2"/>
      <c r="H111" s="2"/>
      <c r="I111" s="2" t="s">
        <v>443</v>
      </c>
      <c r="J111" s="2"/>
      <c r="K111" s="4"/>
    </row>
    <row r="112" spans="1:11" hidden="1" x14ac:dyDescent="0.25">
      <c r="A112" s="2" t="s">
        <v>44</v>
      </c>
      <c r="B112" s="4" t="b">
        <v>0</v>
      </c>
      <c r="C112" s="4" t="s">
        <v>292</v>
      </c>
      <c r="D112" s="2" t="s">
        <v>230</v>
      </c>
      <c r="E112" s="2">
        <v>4</v>
      </c>
      <c r="F112" s="2" t="s">
        <v>129</v>
      </c>
      <c r="G112" s="2"/>
      <c r="H112" s="2"/>
      <c r="I112" s="2" t="s">
        <v>443</v>
      </c>
      <c r="J112" s="2"/>
      <c r="K112" s="4"/>
    </row>
    <row r="113" spans="1:11" hidden="1" x14ac:dyDescent="0.25">
      <c r="A113" s="2" t="s">
        <v>44</v>
      </c>
      <c r="B113" s="4" t="b">
        <v>0</v>
      </c>
      <c r="C113" s="4" t="s">
        <v>378</v>
      </c>
      <c r="D113" s="2"/>
      <c r="E113" s="2">
        <v>4</v>
      </c>
      <c r="F113" s="2" t="s">
        <v>129</v>
      </c>
      <c r="G113" s="2"/>
      <c r="H113" s="2"/>
      <c r="I113" s="2" t="s">
        <v>443</v>
      </c>
      <c r="J113" s="2"/>
      <c r="K113" s="4"/>
    </row>
    <row r="114" spans="1:11" hidden="1" x14ac:dyDescent="0.25">
      <c r="A114" s="2" t="s">
        <v>44</v>
      </c>
      <c r="B114" s="4" t="b">
        <v>0</v>
      </c>
      <c r="C114" s="4" t="s">
        <v>379</v>
      </c>
      <c r="D114" s="2" t="s">
        <v>193</v>
      </c>
      <c r="E114" s="2">
        <v>4</v>
      </c>
      <c r="F114" s="2" t="s">
        <v>129</v>
      </c>
      <c r="G114" s="2"/>
      <c r="H114" s="2"/>
      <c r="I114" s="2" t="s">
        <v>443</v>
      </c>
      <c r="J114" s="2"/>
      <c r="K114" s="4"/>
    </row>
    <row r="115" spans="1:11" hidden="1" x14ac:dyDescent="0.25">
      <c r="A115" s="2" t="s">
        <v>44</v>
      </c>
      <c r="B115" s="4" t="b">
        <v>0</v>
      </c>
      <c r="C115" s="4" t="s">
        <v>380</v>
      </c>
      <c r="D115" s="2" t="s">
        <v>193</v>
      </c>
      <c r="E115" s="2">
        <v>4</v>
      </c>
      <c r="F115" s="2" t="s">
        <v>131</v>
      </c>
      <c r="G115" s="2"/>
      <c r="H115" s="2"/>
      <c r="I115" s="2" t="s">
        <v>443</v>
      </c>
      <c r="J115" s="2"/>
      <c r="K115" s="4"/>
    </row>
    <row r="116" spans="1:11" hidden="1" x14ac:dyDescent="0.25">
      <c r="A116" s="2" t="s">
        <v>44</v>
      </c>
      <c r="B116" s="4" t="b">
        <v>0</v>
      </c>
      <c r="C116" s="4" t="s">
        <v>381</v>
      </c>
      <c r="D116" s="2" t="s">
        <v>193</v>
      </c>
      <c r="E116" s="2">
        <v>4</v>
      </c>
      <c r="F116" s="2" t="s">
        <v>129</v>
      </c>
      <c r="G116" s="2"/>
      <c r="H116" s="2"/>
      <c r="I116" s="2" t="s">
        <v>443</v>
      </c>
      <c r="J116" s="2"/>
      <c r="K116" s="4"/>
    </row>
    <row r="117" spans="1:11" hidden="1" x14ac:dyDescent="0.25">
      <c r="A117" s="2" t="s">
        <v>44</v>
      </c>
      <c r="B117" s="4" t="b">
        <v>1</v>
      </c>
      <c r="C117" s="4" t="s">
        <v>382</v>
      </c>
      <c r="D117" s="2" t="s">
        <v>193</v>
      </c>
      <c r="E117" s="2">
        <v>4</v>
      </c>
      <c r="F117" s="2" t="s">
        <v>131</v>
      </c>
      <c r="G117" s="2"/>
      <c r="H117" s="2" t="s">
        <v>383</v>
      </c>
      <c r="I117" s="2" t="s">
        <v>443</v>
      </c>
      <c r="J117" s="2"/>
      <c r="K117" s="4"/>
    </row>
    <row r="118" spans="1:11" hidden="1" x14ac:dyDescent="0.25">
      <c r="A118" s="2" t="s">
        <v>44</v>
      </c>
      <c r="B118" s="4" t="b">
        <v>0</v>
      </c>
      <c r="C118" s="4" t="s">
        <v>379</v>
      </c>
      <c r="D118" s="2" t="s">
        <v>193</v>
      </c>
      <c r="E118" s="2">
        <v>4</v>
      </c>
      <c r="F118" s="2" t="s">
        <v>129</v>
      </c>
      <c r="G118" s="2"/>
      <c r="H118" s="2"/>
      <c r="I118" s="2" t="s">
        <v>443</v>
      </c>
      <c r="J118" s="2"/>
      <c r="K118" s="4"/>
    </row>
    <row r="119" spans="1:11" hidden="1" x14ac:dyDescent="0.25">
      <c r="A119" s="2" t="s">
        <v>44</v>
      </c>
      <c r="B119" s="4" t="b">
        <v>1</v>
      </c>
      <c r="C119" s="4" t="s">
        <v>380</v>
      </c>
      <c r="D119" s="2" t="s">
        <v>193</v>
      </c>
      <c r="E119" s="2">
        <v>4</v>
      </c>
      <c r="F119" s="2" t="s">
        <v>131</v>
      </c>
      <c r="G119" s="2"/>
      <c r="H119" s="2" t="s">
        <v>384</v>
      </c>
      <c r="I119" s="2" t="s">
        <v>443</v>
      </c>
      <c r="J119" s="2"/>
      <c r="K119" s="4"/>
    </row>
    <row r="120" spans="1:11" ht="15" hidden="1" customHeight="1" x14ac:dyDescent="0.25">
      <c r="A120" s="2" t="s">
        <v>44</v>
      </c>
      <c r="B120" s="4" t="b">
        <v>0</v>
      </c>
      <c r="C120" s="4" t="s">
        <v>385</v>
      </c>
      <c r="D120" s="2" t="s">
        <v>193</v>
      </c>
      <c r="E120" s="2">
        <v>4</v>
      </c>
      <c r="F120" s="2" t="s">
        <v>129</v>
      </c>
      <c r="G120" s="2"/>
      <c r="H120" s="2"/>
      <c r="I120" s="2" t="s">
        <v>443</v>
      </c>
      <c r="J120" s="2"/>
      <c r="K120" s="4"/>
    </row>
    <row r="121" spans="1:11" hidden="1" x14ac:dyDescent="0.25">
      <c r="A121" s="2" t="s">
        <v>44</v>
      </c>
      <c r="B121" s="4" t="b">
        <v>1</v>
      </c>
      <c r="C121" s="4" t="s">
        <v>386</v>
      </c>
      <c r="D121" s="2" t="s">
        <v>193</v>
      </c>
      <c r="E121" s="2">
        <v>4</v>
      </c>
      <c r="F121" s="2" t="s">
        <v>131</v>
      </c>
      <c r="G121" s="2"/>
      <c r="H121" s="2" t="s">
        <v>387</v>
      </c>
      <c r="I121" s="2" t="s">
        <v>443</v>
      </c>
      <c r="J121" s="2"/>
      <c r="K121" s="4"/>
    </row>
    <row r="122" spans="1:11" hidden="1" x14ac:dyDescent="0.25">
      <c r="A122" s="2" t="s">
        <v>44</v>
      </c>
      <c r="B122" s="4" t="b">
        <v>0</v>
      </c>
      <c r="C122" s="4" t="s">
        <v>388</v>
      </c>
      <c r="D122" s="2" t="s">
        <v>193</v>
      </c>
      <c r="E122" s="2">
        <v>4</v>
      </c>
      <c r="F122" s="2" t="s">
        <v>129</v>
      </c>
      <c r="G122" s="2"/>
      <c r="H122" s="2"/>
      <c r="I122" s="2" t="s">
        <v>443</v>
      </c>
      <c r="J122" s="2"/>
      <c r="K122" s="4"/>
    </row>
    <row r="123" spans="1:11" hidden="1" x14ac:dyDescent="0.25">
      <c r="A123" s="2" t="s">
        <v>44</v>
      </c>
      <c r="B123" s="4" t="b">
        <v>1</v>
      </c>
      <c r="C123" s="4" t="s">
        <v>389</v>
      </c>
      <c r="D123" s="2" t="s">
        <v>194</v>
      </c>
      <c r="E123" s="2">
        <v>4</v>
      </c>
      <c r="F123" s="2" t="s">
        <v>131</v>
      </c>
      <c r="G123" s="2"/>
      <c r="H123" s="2" t="s">
        <v>390</v>
      </c>
      <c r="I123" s="2" t="s">
        <v>443</v>
      </c>
      <c r="J123" s="2"/>
      <c r="K123" s="4"/>
    </row>
    <row r="124" spans="1:11" hidden="1" x14ac:dyDescent="0.25">
      <c r="A124" s="2" t="s">
        <v>44</v>
      </c>
      <c r="B124" s="4" t="b">
        <v>1</v>
      </c>
      <c r="C124" s="4" t="s">
        <v>391</v>
      </c>
      <c r="D124" s="2" t="s">
        <v>194</v>
      </c>
      <c r="E124" s="2">
        <v>4</v>
      </c>
      <c r="F124" s="2" t="s">
        <v>131</v>
      </c>
      <c r="G124" s="2"/>
      <c r="H124" s="2" t="s">
        <v>392</v>
      </c>
      <c r="I124" s="2" t="s">
        <v>443</v>
      </c>
      <c r="J124" s="2"/>
      <c r="K124" s="4"/>
    </row>
    <row r="125" spans="1:11" hidden="1" x14ac:dyDescent="0.25">
      <c r="A125" s="2" t="s">
        <v>44</v>
      </c>
      <c r="B125" s="4" t="b">
        <v>1</v>
      </c>
      <c r="C125" s="4" t="s">
        <v>393</v>
      </c>
      <c r="D125" s="2" t="s">
        <v>195</v>
      </c>
      <c r="E125" s="2">
        <v>4</v>
      </c>
      <c r="F125" s="2" t="s">
        <v>131</v>
      </c>
      <c r="G125" s="2"/>
      <c r="H125" s="2" t="s">
        <v>394</v>
      </c>
      <c r="I125" s="2" t="s">
        <v>443</v>
      </c>
      <c r="J125" s="2"/>
      <c r="K125" s="4"/>
    </row>
    <row r="126" spans="1:11" hidden="1" x14ac:dyDescent="0.25">
      <c r="A126" s="2" t="s">
        <v>44</v>
      </c>
      <c r="B126" s="4" t="b">
        <v>1</v>
      </c>
      <c r="C126" s="4" t="s">
        <v>395</v>
      </c>
      <c r="D126" s="2" t="s">
        <v>195</v>
      </c>
      <c r="E126" s="2">
        <v>4</v>
      </c>
      <c r="F126" s="2" t="s">
        <v>131</v>
      </c>
      <c r="G126" s="2"/>
      <c r="H126" s="2" t="s">
        <v>396</v>
      </c>
      <c r="I126" s="2" t="s">
        <v>443</v>
      </c>
      <c r="J126" s="2"/>
      <c r="K126" s="4"/>
    </row>
    <row r="127" spans="1:11" x14ac:dyDescent="0.25">
      <c r="A127" s="2" t="s">
        <v>54</v>
      </c>
      <c r="B127" s="4" t="b">
        <v>1</v>
      </c>
      <c r="C127" s="4"/>
      <c r="D127" s="2"/>
      <c r="E127" s="2"/>
      <c r="F127" s="2" t="s">
        <v>130</v>
      </c>
      <c r="G127" s="2"/>
      <c r="H127" s="2" t="s">
        <v>20</v>
      </c>
      <c r="I127" s="2">
        <v>0</v>
      </c>
      <c r="J127" s="2" t="s">
        <v>453</v>
      </c>
      <c r="K127" s="4"/>
    </row>
    <row r="128" spans="1:11" x14ac:dyDescent="0.25">
      <c r="A128" s="2" t="s">
        <v>54</v>
      </c>
      <c r="B128" s="4" t="b">
        <v>1</v>
      </c>
      <c r="C128" s="4"/>
      <c r="D128" s="2"/>
      <c r="E128" s="2"/>
      <c r="F128" s="2" t="s">
        <v>130</v>
      </c>
      <c r="G128" s="2"/>
      <c r="H128" s="2" t="s">
        <v>21</v>
      </c>
      <c r="I128" s="2" t="s">
        <v>443</v>
      </c>
      <c r="J128" s="2"/>
      <c r="K128" s="4"/>
    </row>
    <row r="129" spans="1:11" x14ac:dyDescent="0.25">
      <c r="A129" s="2" t="s">
        <v>54</v>
      </c>
      <c r="B129" s="4" t="b">
        <v>1</v>
      </c>
      <c r="C129" s="4"/>
      <c r="D129" s="2"/>
      <c r="E129" s="2"/>
      <c r="F129" s="2" t="s">
        <v>129</v>
      </c>
      <c r="G129" s="2">
        <v>20</v>
      </c>
      <c r="H129" s="2" t="s">
        <v>22</v>
      </c>
      <c r="I129" s="2" t="s">
        <v>443</v>
      </c>
      <c r="J129" s="2"/>
      <c r="K129" s="4"/>
    </row>
    <row r="130" spans="1:11" x14ac:dyDescent="0.25">
      <c r="A130" s="2" t="s">
        <v>54</v>
      </c>
      <c r="B130" s="4" t="b">
        <v>1</v>
      </c>
      <c r="C130" s="4" t="s">
        <v>207</v>
      </c>
      <c r="D130" s="2"/>
      <c r="E130" s="2"/>
      <c r="F130" s="2" t="s">
        <v>129</v>
      </c>
      <c r="G130" s="2">
        <v>20</v>
      </c>
      <c r="H130" s="2" t="s">
        <v>297</v>
      </c>
      <c r="I130" s="2" t="s">
        <v>443</v>
      </c>
      <c r="J130" s="2"/>
      <c r="K130" s="4"/>
    </row>
    <row r="131" spans="1:11" x14ac:dyDescent="0.25">
      <c r="A131" s="2" t="s">
        <v>54</v>
      </c>
      <c r="B131" s="4" t="b">
        <v>1</v>
      </c>
      <c r="C131" s="4" t="s">
        <v>298</v>
      </c>
      <c r="D131" s="2"/>
      <c r="E131" s="2"/>
      <c r="F131" s="2" t="s">
        <v>129</v>
      </c>
      <c r="G131" s="2">
        <v>60</v>
      </c>
      <c r="H131" s="2" t="s">
        <v>87</v>
      </c>
      <c r="I131" s="2" t="s">
        <v>451</v>
      </c>
      <c r="J131" s="2" t="s">
        <v>453</v>
      </c>
      <c r="K131" s="4"/>
    </row>
    <row r="132" spans="1:11" x14ac:dyDescent="0.25">
      <c r="A132" s="2" t="s">
        <v>54</v>
      </c>
      <c r="B132" s="4" t="b">
        <v>1</v>
      </c>
      <c r="C132" s="4" t="s">
        <v>355</v>
      </c>
      <c r="D132" s="2"/>
      <c r="E132" s="2"/>
      <c r="F132" s="2" t="s">
        <v>130</v>
      </c>
      <c r="G132" s="2"/>
      <c r="H132" s="2" t="s">
        <v>85</v>
      </c>
      <c r="I132" s="2" t="s">
        <v>443</v>
      </c>
      <c r="J132" s="2"/>
      <c r="K132" s="4"/>
    </row>
    <row r="133" spans="1:11" x14ac:dyDescent="0.25">
      <c r="A133" s="2" t="s">
        <v>54</v>
      </c>
      <c r="B133" s="4" t="b">
        <v>1</v>
      </c>
      <c r="C133" s="4" t="s">
        <v>397</v>
      </c>
      <c r="D133" s="2"/>
      <c r="E133" s="2"/>
      <c r="F133" s="2" t="s">
        <v>130</v>
      </c>
      <c r="G133" s="2"/>
      <c r="H133" s="2" t="s">
        <v>398</v>
      </c>
      <c r="I133" s="2" t="s">
        <v>443</v>
      </c>
      <c r="J133" s="2"/>
      <c r="K133" s="4"/>
    </row>
    <row r="134" spans="1:11" x14ac:dyDescent="0.25">
      <c r="A134" s="2" t="s">
        <v>54</v>
      </c>
      <c r="B134" s="4" t="b">
        <v>1</v>
      </c>
      <c r="C134" s="4" t="s">
        <v>399</v>
      </c>
      <c r="D134" s="2"/>
      <c r="E134" s="2"/>
      <c r="F134" s="2" t="s">
        <v>130</v>
      </c>
      <c r="G134" s="2"/>
      <c r="H134" s="2" t="s">
        <v>86</v>
      </c>
      <c r="I134" s="2" t="s">
        <v>443</v>
      </c>
      <c r="J134" s="2"/>
      <c r="K134" s="4"/>
    </row>
    <row r="135" spans="1:11" x14ac:dyDescent="0.25">
      <c r="A135" s="2" t="s">
        <v>54</v>
      </c>
      <c r="B135" s="4" t="b">
        <v>1</v>
      </c>
      <c r="C135" s="4" t="s">
        <v>288</v>
      </c>
      <c r="D135" s="2" t="s">
        <v>299</v>
      </c>
      <c r="E135" s="2"/>
      <c r="F135" s="2" t="s">
        <v>129</v>
      </c>
      <c r="G135" s="2">
        <v>15</v>
      </c>
      <c r="H135" s="2" t="s">
        <v>300</v>
      </c>
      <c r="I135" s="2" t="s">
        <v>443</v>
      </c>
      <c r="J135" s="2"/>
      <c r="K135" s="4"/>
    </row>
    <row r="136" spans="1:11" x14ac:dyDescent="0.25">
      <c r="A136" s="2" t="s">
        <v>54</v>
      </c>
      <c r="B136" s="4" t="b">
        <v>1</v>
      </c>
      <c r="C136" s="4" t="s">
        <v>229</v>
      </c>
      <c r="D136" s="2" t="s">
        <v>167</v>
      </c>
      <c r="E136" s="2">
        <v>0</v>
      </c>
      <c r="F136" s="2" t="s">
        <v>173</v>
      </c>
      <c r="G136" s="2"/>
      <c r="H136" s="2" t="s">
        <v>301</v>
      </c>
      <c r="I136" s="2" t="s">
        <v>443</v>
      </c>
      <c r="J136" s="2"/>
      <c r="K136" s="4" t="s">
        <v>191</v>
      </c>
    </row>
    <row r="137" spans="1:11" x14ac:dyDescent="0.25">
      <c r="A137" s="2" t="s">
        <v>54</v>
      </c>
      <c r="B137" s="4" t="b">
        <v>1</v>
      </c>
      <c r="C137" s="4" t="s">
        <v>400</v>
      </c>
      <c r="D137" s="2"/>
      <c r="E137" s="2"/>
      <c r="F137" s="2" t="s">
        <v>129</v>
      </c>
      <c r="G137" s="2" t="s">
        <v>454</v>
      </c>
      <c r="H137" s="2" t="s">
        <v>401</v>
      </c>
      <c r="I137" s="2" t="s">
        <v>443</v>
      </c>
      <c r="J137" s="2"/>
      <c r="K137" s="4"/>
    </row>
    <row r="138" spans="1:11" x14ac:dyDescent="0.25">
      <c r="A138" s="2" t="s">
        <v>54</v>
      </c>
      <c r="B138" s="4" t="b">
        <v>1</v>
      </c>
      <c r="C138" s="4" t="s">
        <v>358</v>
      </c>
      <c r="D138" s="2" t="s">
        <v>186</v>
      </c>
      <c r="E138" s="2">
        <v>4</v>
      </c>
      <c r="F138" s="2" t="s">
        <v>131</v>
      </c>
      <c r="G138" s="2"/>
      <c r="H138" s="2" t="s">
        <v>402</v>
      </c>
      <c r="I138" s="2" t="s">
        <v>443</v>
      </c>
      <c r="J138" s="2"/>
      <c r="K138" s="1" t="s">
        <v>28</v>
      </c>
    </row>
    <row r="139" spans="1:11" x14ac:dyDescent="0.25">
      <c r="A139" s="2" t="s">
        <v>54</v>
      </c>
      <c r="B139" s="4" t="b">
        <v>1</v>
      </c>
      <c r="C139" s="4" t="s">
        <v>360</v>
      </c>
      <c r="D139" s="2" t="s">
        <v>186</v>
      </c>
      <c r="E139" s="2">
        <v>4</v>
      </c>
      <c r="F139" s="2" t="s">
        <v>131</v>
      </c>
      <c r="G139" s="2"/>
      <c r="H139" s="2" t="s">
        <v>403</v>
      </c>
      <c r="I139" s="2" t="s">
        <v>443</v>
      </c>
      <c r="J139" s="2"/>
      <c r="K139" s="1" t="s">
        <v>29</v>
      </c>
    </row>
    <row r="140" spans="1:11" hidden="1" x14ac:dyDescent="0.25">
      <c r="A140" s="2" t="s">
        <v>54</v>
      </c>
      <c r="B140" s="4" t="b">
        <v>0</v>
      </c>
      <c r="C140" s="4" t="s">
        <v>366</v>
      </c>
      <c r="D140" s="2" t="s">
        <v>174</v>
      </c>
      <c r="E140" s="2">
        <v>4</v>
      </c>
      <c r="F140" s="2" t="s">
        <v>129</v>
      </c>
      <c r="G140" s="2"/>
      <c r="H140" s="2" t="s">
        <v>367</v>
      </c>
      <c r="I140" s="2" t="s">
        <v>443</v>
      </c>
      <c r="J140" s="2"/>
      <c r="K140" s="4"/>
    </row>
    <row r="141" spans="1:11" x14ac:dyDescent="0.25">
      <c r="A141" s="2" t="s">
        <v>54</v>
      </c>
      <c r="B141" s="4" t="b">
        <v>1</v>
      </c>
      <c r="C141" s="4" t="s">
        <v>356</v>
      </c>
      <c r="D141" s="2" t="s">
        <v>142</v>
      </c>
      <c r="E141" s="2">
        <v>4</v>
      </c>
      <c r="F141" s="2" t="s">
        <v>131</v>
      </c>
      <c r="G141" s="2"/>
      <c r="H141" s="2" t="s">
        <v>404</v>
      </c>
      <c r="I141" s="2" t="s">
        <v>443</v>
      </c>
      <c r="J141" s="2"/>
      <c r="K141" s="1" t="s">
        <v>88</v>
      </c>
    </row>
    <row r="142" spans="1:11" x14ac:dyDescent="0.25">
      <c r="A142" s="2" t="s">
        <v>54</v>
      </c>
      <c r="B142" s="4" t="b">
        <v>1</v>
      </c>
      <c r="C142" s="4" t="s">
        <v>357</v>
      </c>
      <c r="D142" s="2" t="s">
        <v>142</v>
      </c>
      <c r="E142" s="2">
        <v>4</v>
      </c>
      <c r="F142" s="2" t="s">
        <v>131</v>
      </c>
      <c r="G142" s="2"/>
      <c r="H142" s="2" t="s">
        <v>405</v>
      </c>
      <c r="I142" s="2" t="s">
        <v>443</v>
      </c>
      <c r="J142" s="2"/>
      <c r="K142" s="1" t="s">
        <v>89</v>
      </c>
    </row>
    <row r="143" spans="1:11" hidden="1" x14ac:dyDescent="0.25">
      <c r="A143" s="2" t="s">
        <v>54</v>
      </c>
      <c r="B143" s="4" t="b">
        <v>0</v>
      </c>
      <c r="C143" s="4" t="s">
        <v>368</v>
      </c>
      <c r="D143" s="2" t="s">
        <v>174</v>
      </c>
      <c r="E143" s="2">
        <v>4</v>
      </c>
      <c r="F143" s="2" t="s">
        <v>129</v>
      </c>
      <c r="G143" s="2"/>
      <c r="H143" s="2" t="s">
        <v>369</v>
      </c>
      <c r="I143" s="2" t="s">
        <v>443</v>
      </c>
      <c r="J143" s="2"/>
      <c r="K143" s="4"/>
    </row>
    <row r="144" spans="1:11" x14ac:dyDescent="0.25">
      <c r="A144" s="2" t="s">
        <v>54</v>
      </c>
      <c r="B144" s="4" t="b">
        <v>1</v>
      </c>
      <c r="C144" s="4" t="s">
        <v>362</v>
      </c>
      <c r="D144" s="2" t="s">
        <v>142</v>
      </c>
      <c r="E144" s="2">
        <v>4</v>
      </c>
      <c r="F144" s="2" t="s">
        <v>131</v>
      </c>
      <c r="G144" s="2"/>
      <c r="H144" s="2" t="s">
        <v>363</v>
      </c>
      <c r="I144" s="2" t="s">
        <v>443</v>
      </c>
      <c r="J144" s="2"/>
      <c r="K144" s="1" t="s">
        <v>119</v>
      </c>
    </row>
    <row r="145" spans="1:11" x14ac:dyDescent="0.25">
      <c r="A145" s="2" t="s">
        <v>54</v>
      </c>
      <c r="B145" s="4" t="b">
        <v>1</v>
      </c>
      <c r="C145" s="4" t="s">
        <v>364</v>
      </c>
      <c r="D145" s="2" t="s">
        <v>186</v>
      </c>
      <c r="E145" s="2">
        <v>4</v>
      </c>
      <c r="F145" s="2" t="s">
        <v>131</v>
      </c>
      <c r="G145" s="2"/>
      <c r="H145" s="2" t="s">
        <v>365</v>
      </c>
      <c r="I145" s="2" t="s">
        <v>443</v>
      </c>
      <c r="J145" s="2"/>
      <c r="K145" s="1" t="s">
        <v>121</v>
      </c>
    </row>
    <row r="146" spans="1:11" x14ac:dyDescent="0.25">
      <c r="A146" s="2" t="s">
        <v>54</v>
      </c>
      <c r="B146" s="4" t="b">
        <v>1</v>
      </c>
      <c r="C146" s="4" t="s">
        <v>406</v>
      </c>
      <c r="D146" s="2" t="s">
        <v>167</v>
      </c>
      <c r="E146" s="2">
        <v>0</v>
      </c>
      <c r="F146" s="2" t="s">
        <v>173</v>
      </c>
      <c r="G146" s="2"/>
      <c r="H146" s="2" t="s">
        <v>407</v>
      </c>
      <c r="I146" s="2" t="s">
        <v>443</v>
      </c>
      <c r="J146" s="2"/>
      <c r="K146" s="1" t="s">
        <v>90</v>
      </c>
    </row>
    <row r="147" spans="1:11" x14ac:dyDescent="0.25">
      <c r="A147" s="2" t="s">
        <v>54</v>
      </c>
      <c r="B147" s="4" t="b">
        <v>1</v>
      </c>
      <c r="C147" s="4" t="s">
        <v>408</v>
      </c>
      <c r="D147" s="2" t="s">
        <v>167</v>
      </c>
      <c r="E147" s="2">
        <v>0</v>
      </c>
      <c r="F147" s="2" t="s">
        <v>173</v>
      </c>
      <c r="G147" s="2"/>
      <c r="H147" s="2" t="s">
        <v>409</v>
      </c>
      <c r="I147" s="2" t="s">
        <v>443</v>
      </c>
      <c r="J147" s="2"/>
      <c r="K147" s="1" t="s">
        <v>91</v>
      </c>
    </row>
    <row r="148" spans="1:11" x14ac:dyDescent="0.25">
      <c r="A148" s="2" t="s">
        <v>54</v>
      </c>
      <c r="B148" s="4" t="b">
        <v>1</v>
      </c>
      <c r="C148" s="4" t="s">
        <v>410</v>
      </c>
      <c r="D148" s="2" t="s">
        <v>174</v>
      </c>
      <c r="E148" s="2">
        <v>4</v>
      </c>
      <c r="F148" s="2" t="s">
        <v>131</v>
      </c>
      <c r="G148" s="2"/>
      <c r="H148" s="2" t="s">
        <v>411</v>
      </c>
      <c r="I148" s="2" t="s">
        <v>443</v>
      </c>
      <c r="J148" s="2"/>
      <c r="K148" s="4"/>
    </row>
    <row r="149" spans="1:11" x14ac:dyDescent="0.25">
      <c r="A149" s="2" t="s">
        <v>54</v>
      </c>
      <c r="B149" s="4" t="b">
        <v>1</v>
      </c>
      <c r="C149" s="4" t="s">
        <v>412</v>
      </c>
      <c r="D149" s="2" t="s">
        <v>174</v>
      </c>
      <c r="E149" s="2">
        <v>4</v>
      </c>
      <c r="F149" s="2" t="s">
        <v>131</v>
      </c>
      <c r="G149" s="2"/>
      <c r="H149" s="2" t="s">
        <v>413</v>
      </c>
      <c r="I149" s="2" t="s">
        <v>443</v>
      </c>
      <c r="J149" s="2"/>
      <c r="K149" s="4"/>
    </row>
    <row r="150" spans="1:11" x14ac:dyDescent="0.25">
      <c r="A150" s="2" t="s">
        <v>54</v>
      </c>
      <c r="B150" s="4" t="b">
        <v>1</v>
      </c>
      <c r="C150" s="4" t="s">
        <v>414</v>
      </c>
      <c r="D150" s="2" t="s">
        <v>271</v>
      </c>
      <c r="E150" s="2">
        <v>4</v>
      </c>
      <c r="F150" s="2" t="s">
        <v>131</v>
      </c>
      <c r="G150" s="2"/>
      <c r="H150" s="2" t="s">
        <v>415</v>
      </c>
      <c r="I150" s="2" t="s">
        <v>443</v>
      </c>
      <c r="J150" s="2"/>
      <c r="K150" s="4"/>
    </row>
    <row r="151" spans="1:11" x14ac:dyDescent="0.25">
      <c r="A151" s="2" t="s">
        <v>54</v>
      </c>
      <c r="B151" s="4" t="b">
        <v>1</v>
      </c>
      <c r="C151" s="4" t="s">
        <v>370</v>
      </c>
      <c r="D151" s="2"/>
      <c r="E151" s="2"/>
      <c r="F151" s="2" t="s">
        <v>129</v>
      </c>
      <c r="G151" s="2">
        <v>25</v>
      </c>
      <c r="H151" s="2" t="s">
        <v>371</v>
      </c>
      <c r="I151" s="2" t="s">
        <v>443</v>
      </c>
      <c r="J151" s="2"/>
      <c r="K151" s="4"/>
    </row>
    <row r="152" spans="1:11" x14ac:dyDescent="0.25">
      <c r="A152" s="2" t="s">
        <v>54</v>
      </c>
      <c r="B152" s="4" t="b">
        <v>1</v>
      </c>
      <c r="C152" s="4" t="s">
        <v>372</v>
      </c>
      <c r="D152" s="2" t="s">
        <v>171</v>
      </c>
      <c r="E152" s="2"/>
      <c r="F152" s="2" t="s">
        <v>173</v>
      </c>
      <c r="G152" s="2"/>
      <c r="H152" s="2" t="s">
        <v>416</v>
      </c>
      <c r="I152" s="2" t="s">
        <v>443</v>
      </c>
      <c r="J152" s="2"/>
      <c r="K152" s="4"/>
    </row>
    <row r="153" spans="1:11" x14ac:dyDescent="0.25">
      <c r="A153" s="2" t="s">
        <v>54</v>
      </c>
      <c r="B153" s="4" t="b">
        <v>1</v>
      </c>
      <c r="C153" s="4" t="s">
        <v>294</v>
      </c>
      <c r="D153" s="2" t="s">
        <v>171</v>
      </c>
      <c r="E153" s="2"/>
      <c r="F153" s="2" t="s">
        <v>173</v>
      </c>
      <c r="G153" s="2"/>
      <c r="H153" s="2" t="s">
        <v>295</v>
      </c>
      <c r="I153" s="2" t="s">
        <v>443</v>
      </c>
      <c r="J153" s="2"/>
      <c r="K153" s="4"/>
    </row>
    <row r="154" spans="1:11" x14ac:dyDescent="0.25">
      <c r="A154" s="2" t="s">
        <v>54</v>
      </c>
      <c r="B154" s="4" t="b">
        <v>1</v>
      </c>
      <c r="C154" s="4" t="s">
        <v>338</v>
      </c>
      <c r="D154" s="2"/>
      <c r="E154" s="2"/>
      <c r="F154" s="2" t="s">
        <v>129</v>
      </c>
      <c r="G154" s="2">
        <v>60</v>
      </c>
      <c r="H154" s="2" t="s">
        <v>339</v>
      </c>
      <c r="I154" s="2" t="s">
        <v>443</v>
      </c>
      <c r="J154" s="2"/>
      <c r="K154" s="4"/>
    </row>
    <row r="155" spans="1:11" x14ac:dyDescent="0.25">
      <c r="A155" s="2" t="s">
        <v>54</v>
      </c>
      <c r="B155" s="4" t="b">
        <v>1</v>
      </c>
      <c r="C155" s="4" t="s">
        <v>341</v>
      </c>
      <c r="D155" s="2"/>
      <c r="E155" s="2"/>
      <c r="F155" s="2" t="s">
        <v>129</v>
      </c>
      <c r="G155" s="2">
        <v>25</v>
      </c>
      <c r="H155" s="2" t="s">
        <v>124</v>
      </c>
      <c r="I155" s="2" t="s">
        <v>443</v>
      </c>
      <c r="J155" s="2"/>
      <c r="K155" s="4"/>
    </row>
    <row r="156" spans="1:11" x14ac:dyDescent="0.25">
      <c r="A156" s="2" t="s">
        <v>54</v>
      </c>
      <c r="B156" s="4" t="b">
        <v>1</v>
      </c>
      <c r="C156" s="4" t="s">
        <v>342</v>
      </c>
      <c r="D156" s="2" t="s">
        <v>192</v>
      </c>
      <c r="E156" s="2"/>
      <c r="F156" s="2" t="s">
        <v>131</v>
      </c>
      <c r="G156" s="2"/>
      <c r="H156" s="2" t="s">
        <v>125</v>
      </c>
      <c r="I156" s="2" t="s">
        <v>443</v>
      </c>
      <c r="J156" s="2"/>
      <c r="K156" s="4"/>
    </row>
    <row r="157" spans="1:11" hidden="1" x14ac:dyDescent="0.25">
      <c r="A157" s="2" t="s">
        <v>54</v>
      </c>
      <c r="B157" s="4" t="b">
        <v>0</v>
      </c>
      <c r="C157" s="4" t="s">
        <v>374</v>
      </c>
      <c r="D157" s="2"/>
      <c r="E157" s="2"/>
      <c r="F157" s="2" t="s">
        <v>129</v>
      </c>
      <c r="G157" s="2"/>
      <c r="H157" s="2"/>
      <c r="I157" s="2" t="s">
        <v>443</v>
      </c>
      <c r="J157" s="2"/>
      <c r="K157" s="4"/>
    </row>
    <row r="158" spans="1:11" ht="15" customHeight="1" x14ac:dyDescent="0.25">
      <c r="A158" s="2" t="s">
        <v>54</v>
      </c>
      <c r="B158" s="4" t="b">
        <v>1</v>
      </c>
      <c r="C158" s="4" t="s">
        <v>417</v>
      </c>
      <c r="D158" s="2" t="s">
        <v>176</v>
      </c>
      <c r="E158" s="2"/>
      <c r="F158" s="2" t="s">
        <v>131</v>
      </c>
      <c r="G158" s="2"/>
      <c r="H158" s="2" t="s">
        <v>447</v>
      </c>
      <c r="I158" s="2" t="s">
        <v>443</v>
      </c>
      <c r="J158" s="2"/>
      <c r="K158" s="4"/>
    </row>
    <row r="159" spans="1:11" x14ac:dyDescent="0.25">
      <c r="A159" s="2" t="s">
        <v>54</v>
      </c>
      <c r="B159" s="4" t="b">
        <v>1</v>
      </c>
      <c r="C159" s="4" t="s">
        <v>418</v>
      </c>
      <c r="D159" s="2" t="s">
        <v>176</v>
      </c>
      <c r="E159" s="2"/>
      <c r="F159" s="2" t="s">
        <v>131</v>
      </c>
      <c r="G159" s="2"/>
      <c r="H159" s="2" t="s">
        <v>448</v>
      </c>
      <c r="I159" s="2" t="s">
        <v>443</v>
      </c>
      <c r="J159" s="2"/>
      <c r="K159" s="4"/>
    </row>
    <row r="160" spans="1:11" x14ac:dyDescent="0.25">
      <c r="A160" s="2" t="s">
        <v>54</v>
      </c>
      <c r="B160" s="4" t="b">
        <v>1</v>
      </c>
      <c r="C160" s="4" t="s">
        <v>246</v>
      </c>
      <c r="D160" s="2" t="s">
        <v>142</v>
      </c>
      <c r="E160" s="2"/>
      <c r="F160" s="2" t="s">
        <v>131</v>
      </c>
      <c r="G160" s="2"/>
      <c r="H160" s="2" t="s">
        <v>316</v>
      </c>
      <c r="I160" s="2" t="s">
        <v>443</v>
      </c>
      <c r="J160" s="2"/>
      <c r="K160" s="4"/>
    </row>
    <row r="161" spans="1:11" x14ac:dyDescent="0.25">
      <c r="A161" s="2" t="s">
        <v>54</v>
      </c>
      <c r="B161" s="4" t="b">
        <v>1</v>
      </c>
      <c r="C161" s="4" t="s">
        <v>250</v>
      </c>
      <c r="D161" s="2" t="s">
        <v>186</v>
      </c>
      <c r="E161" s="2"/>
      <c r="F161" s="2" t="s">
        <v>131</v>
      </c>
      <c r="G161" s="2"/>
      <c r="H161" s="2" t="s">
        <v>310</v>
      </c>
      <c r="I161" s="2" t="s">
        <v>443</v>
      </c>
      <c r="J161" s="2"/>
      <c r="K161" s="4"/>
    </row>
    <row r="162" spans="1:11" hidden="1" x14ac:dyDescent="0.25">
      <c r="A162" s="2" t="s">
        <v>54</v>
      </c>
      <c r="B162" s="4" t="b">
        <v>0</v>
      </c>
      <c r="C162" s="4" t="s">
        <v>419</v>
      </c>
      <c r="D162" s="2" t="s">
        <v>193</v>
      </c>
      <c r="E162" s="2"/>
      <c r="F162" s="2" t="s">
        <v>129</v>
      </c>
      <c r="G162" s="2"/>
      <c r="H162" s="2"/>
      <c r="I162" s="2" t="s">
        <v>443</v>
      </c>
      <c r="J162" s="2"/>
      <c r="K162" s="4"/>
    </row>
    <row r="163" spans="1:11" hidden="1" x14ac:dyDescent="0.25">
      <c r="A163" s="2" t="s">
        <v>54</v>
      </c>
      <c r="B163" s="4" t="b">
        <v>0</v>
      </c>
      <c r="C163" s="4" t="s">
        <v>292</v>
      </c>
      <c r="D163" s="2" t="s">
        <v>230</v>
      </c>
      <c r="E163" s="2"/>
      <c r="F163" s="2" t="s">
        <v>129</v>
      </c>
      <c r="G163" s="2"/>
      <c r="H163" s="2"/>
      <c r="I163" s="2" t="s">
        <v>443</v>
      </c>
      <c r="J163" s="2"/>
      <c r="K163" s="4"/>
    </row>
    <row r="164" spans="1:11" hidden="1" x14ac:dyDescent="0.25">
      <c r="A164" s="2" t="s">
        <v>54</v>
      </c>
      <c r="B164" s="4" t="b">
        <v>0</v>
      </c>
      <c r="C164" s="4" t="s">
        <v>378</v>
      </c>
      <c r="D164" s="2"/>
      <c r="E164" s="2"/>
      <c r="F164" s="2" t="s">
        <v>129</v>
      </c>
      <c r="G164" s="2"/>
      <c r="H164" s="2"/>
      <c r="I164" s="2" t="s">
        <v>443</v>
      </c>
      <c r="J164" s="2"/>
      <c r="K164" s="4"/>
    </row>
    <row r="165" spans="1:11" x14ac:dyDescent="0.25">
      <c r="A165" s="2" t="s">
        <v>54</v>
      </c>
      <c r="B165" s="4" t="b">
        <v>1</v>
      </c>
      <c r="C165" s="4" t="s">
        <v>420</v>
      </c>
      <c r="D165" s="2" t="s">
        <v>176</v>
      </c>
      <c r="E165" s="2">
        <v>4</v>
      </c>
      <c r="F165" s="2" t="s">
        <v>131</v>
      </c>
      <c r="G165" s="2"/>
      <c r="H165" s="2" t="s">
        <v>449</v>
      </c>
      <c r="I165" s="2" t="s">
        <v>443</v>
      </c>
      <c r="J165" s="2"/>
      <c r="K165" s="4"/>
    </row>
    <row r="166" spans="1:11" x14ac:dyDescent="0.25">
      <c r="A166" s="2" t="s">
        <v>54</v>
      </c>
      <c r="B166" s="4" t="b">
        <v>1</v>
      </c>
      <c r="C166" s="4" t="s">
        <v>421</v>
      </c>
      <c r="D166" s="2" t="s">
        <v>174</v>
      </c>
      <c r="E166" s="2">
        <v>4</v>
      </c>
      <c r="F166" s="2" t="s">
        <v>131</v>
      </c>
      <c r="G166" s="2"/>
      <c r="H166" s="2" t="s">
        <v>450</v>
      </c>
      <c r="I166" s="2" t="s">
        <v>443</v>
      </c>
      <c r="J166" s="2"/>
      <c r="K166" s="4"/>
    </row>
    <row r="167" spans="1:11" x14ac:dyDescent="0.25">
      <c r="A167" s="2" t="s">
        <v>54</v>
      </c>
      <c r="B167" s="4" t="b">
        <v>1</v>
      </c>
      <c r="C167" s="4" t="s">
        <v>422</v>
      </c>
      <c r="D167" s="2" t="s">
        <v>423</v>
      </c>
      <c r="E167" s="2"/>
      <c r="F167" s="2" t="s">
        <v>131</v>
      </c>
      <c r="G167" s="2"/>
      <c r="H167" s="2" t="s">
        <v>144</v>
      </c>
      <c r="I167" s="2" t="s">
        <v>443</v>
      </c>
      <c r="J167" s="2"/>
      <c r="K167" s="4"/>
    </row>
    <row r="168" spans="1:11" hidden="1" x14ac:dyDescent="0.25">
      <c r="A168" s="2" t="s">
        <v>63</v>
      </c>
      <c r="B168" s="4" t="b">
        <v>1</v>
      </c>
      <c r="C168" s="4"/>
      <c r="D168" s="2"/>
      <c r="E168" s="2"/>
      <c r="F168" s="2" t="s">
        <v>130</v>
      </c>
      <c r="G168" s="2"/>
      <c r="H168" s="2" t="s">
        <v>20</v>
      </c>
      <c r="I168" s="2">
        <v>0</v>
      </c>
      <c r="J168" s="2" t="s">
        <v>453</v>
      </c>
      <c r="K168" s="4"/>
    </row>
    <row r="169" spans="1:11" hidden="1" x14ac:dyDescent="0.25">
      <c r="A169" s="2" t="s">
        <v>63</v>
      </c>
      <c r="B169" s="4" t="b">
        <v>1</v>
      </c>
      <c r="C169" s="4"/>
      <c r="D169" s="2"/>
      <c r="E169" s="2"/>
      <c r="F169" s="2" t="s">
        <v>130</v>
      </c>
      <c r="G169" s="2"/>
      <c r="H169" s="2" t="s">
        <v>21</v>
      </c>
      <c r="I169" s="2" t="s">
        <v>443</v>
      </c>
      <c r="J169" s="2"/>
      <c r="K169" s="4"/>
    </row>
    <row r="170" spans="1:11" hidden="1" x14ac:dyDescent="0.25">
      <c r="A170" s="2" t="s">
        <v>63</v>
      </c>
      <c r="B170" s="4" t="b">
        <v>1</v>
      </c>
      <c r="C170" s="4"/>
      <c r="D170" s="2"/>
      <c r="E170" s="2"/>
      <c r="F170" s="2" t="s">
        <v>129</v>
      </c>
      <c r="G170" s="2">
        <v>20</v>
      </c>
      <c r="H170" s="2" t="s">
        <v>22</v>
      </c>
      <c r="I170" s="2" t="s">
        <v>443</v>
      </c>
      <c r="J170" s="2"/>
      <c r="K170" s="4"/>
    </row>
    <row r="171" spans="1:11" hidden="1" x14ac:dyDescent="0.25">
      <c r="A171" s="2" t="s">
        <v>63</v>
      </c>
      <c r="B171" s="4" t="b">
        <v>1</v>
      </c>
      <c r="C171" s="4" t="s">
        <v>207</v>
      </c>
      <c r="D171" s="2"/>
      <c r="E171" s="2"/>
      <c r="F171" s="2" t="s">
        <v>129</v>
      </c>
      <c r="G171" s="2">
        <v>20</v>
      </c>
      <c r="H171" s="2" t="s">
        <v>297</v>
      </c>
      <c r="I171" s="2" t="s">
        <v>443</v>
      </c>
      <c r="J171" s="2"/>
      <c r="K171" s="4"/>
    </row>
    <row r="172" spans="1:11" hidden="1" x14ac:dyDescent="0.25">
      <c r="A172" s="2" t="s">
        <v>63</v>
      </c>
      <c r="B172" s="4" t="b">
        <v>1</v>
      </c>
      <c r="C172" s="4" t="s">
        <v>298</v>
      </c>
      <c r="D172" s="2"/>
      <c r="E172" s="2"/>
      <c r="F172" s="2" t="s">
        <v>129</v>
      </c>
      <c r="G172" s="2">
        <v>60</v>
      </c>
      <c r="H172" s="2" t="s">
        <v>87</v>
      </c>
      <c r="I172" s="2" t="s">
        <v>451</v>
      </c>
      <c r="J172" s="2" t="s">
        <v>453</v>
      </c>
      <c r="K172" s="4"/>
    </row>
    <row r="173" spans="1:11" hidden="1" x14ac:dyDescent="0.25">
      <c r="A173" s="2" t="s">
        <v>63</v>
      </c>
      <c r="B173" s="4" t="b">
        <v>1</v>
      </c>
      <c r="C173" s="4" t="s">
        <v>355</v>
      </c>
      <c r="D173" s="2"/>
      <c r="E173" s="2"/>
      <c r="F173" s="2" t="s">
        <v>130</v>
      </c>
      <c r="G173" s="2"/>
      <c r="H173" s="2" t="s">
        <v>85</v>
      </c>
      <c r="I173" s="2" t="s">
        <v>443</v>
      </c>
      <c r="J173" s="2"/>
      <c r="K173" s="4"/>
    </row>
    <row r="174" spans="1:11" hidden="1" x14ac:dyDescent="0.25">
      <c r="A174" s="2" t="s">
        <v>63</v>
      </c>
      <c r="B174" s="4" t="b">
        <v>1</v>
      </c>
      <c r="C174" s="4" t="s">
        <v>397</v>
      </c>
      <c r="D174" s="2"/>
      <c r="E174" s="2"/>
      <c r="F174" s="2" t="s">
        <v>130</v>
      </c>
      <c r="G174" s="2"/>
      <c r="H174" s="2" t="s">
        <v>398</v>
      </c>
      <c r="I174" s="2" t="s">
        <v>443</v>
      </c>
      <c r="J174" s="2"/>
      <c r="K174" s="4"/>
    </row>
    <row r="175" spans="1:11" hidden="1" x14ac:dyDescent="0.25">
      <c r="A175" s="2" t="s">
        <v>63</v>
      </c>
      <c r="B175" s="4" t="b">
        <v>1</v>
      </c>
      <c r="C175" s="4" t="s">
        <v>399</v>
      </c>
      <c r="D175" s="2"/>
      <c r="E175" s="2"/>
      <c r="F175" s="2" t="s">
        <v>130</v>
      </c>
      <c r="G175" s="2"/>
      <c r="H175" s="2" t="s">
        <v>86</v>
      </c>
      <c r="I175" s="2" t="s">
        <v>443</v>
      </c>
      <c r="J175" s="2"/>
      <c r="K175" s="4"/>
    </row>
    <row r="176" spans="1:11" hidden="1" x14ac:dyDescent="0.25">
      <c r="A176" s="2" t="s">
        <v>63</v>
      </c>
      <c r="B176" s="4" t="b">
        <v>1</v>
      </c>
      <c r="C176" s="4" t="s">
        <v>424</v>
      </c>
      <c r="D176" s="2"/>
      <c r="E176" s="2"/>
      <c r="F176" s="2" t="s">
        <v>130</v>
      </c>
      <c r="G176" s="2"/>
      <c r="H176" s="2" t="s">
        <v>425</v>
      </c>
      <c r="I176" s="2" t="s">
        <v>443</v>
      </c>
      <c r="J176" s="2"/>
      <c r="K176" s="4"/>
    </row>
    <row r="177" spans="1:11" hidden="1" x14ac:dyDescent="0.25">
      <c r="A177" s="2" t="s">
        <v>63</v>
      </c>
      <c r="B177" s="4" t="b">
        <v>1</v>
      </c>
      <c r="C177" s="4" t="s">
        <v>288</v>
      </c>
      <c r="D177" s="2" t="s">
        <v>299</v>
      </c>
      <c r="E177" s="2"/>
      <c r="F177" s="2" t="s">
        <v>129</v>
      </c>
      <c r="G177" s="2">
        <v>20</v>
      </c>
      <c r="H177" s="2" t="s">
        <v>300</v>
      </c>
      <c r="I177" s="2" t="s">
        <v>443</v>
      </c>
      <c r="J177" s="2"/>
      <c r="K177" s="4"/>
    </row>
    <row r="178" spans="1:11" hidden="1" x14ac:dyDescent="0.25">
      <c r="A178" s="2" t="s">
        <v>63</v>
      </c>
      <c r="B178" s="4" t="b">
        <v>1</v>
      </c>
      <c r="C178" s="4" t="s">
        <v>426</v>
      </c>
      <c r="D178" s="2" t="s">
        <v>167</v>
      </c>
      <c r="E178" s="2">
        <v>0</v>
      </c>
      <c r="F178" s="2" t="s">
        <v>173</v>
      </c>
      <c r="G178" s="2"/>
      <c r="H178" s="2" t="s">
        <v>427</v>
      </c>
      <c r="I178" s="2" t="s">
        <v>443</v>
      </c>
      <c r="J178" s="2"/>
      <c r="K178" s="4"/>
    </row>
    <row r="179" spans="1:11" hidden="1" x14ac:dyDescent="0.25">
      <c r="A179" s="2" t="s">
        <v>63</v>
      </c>
      <c r="B179" s="4" t="b">
        <v>1</v>
      </c>
      <c r="C179" s="4" t="s">
        <v>240</v>
      </c>
      <c r="D179" s="2" t="s">
        <v>174</v>
      </c>
      <c r="E179" s="2">
        <v>4</v>
      </c>
      <c r="F179" s="2" t="s">
        <v>131</v>
      </c>
      <c r="G179" s="2"/>
      <c r="H179" s="2" t="s">
        <v>241</v>
      </c>
      <c r="I179" s="2" t="s">
        <v>443</v>
      </c>
      <c r="J179" s="2"/>
      <c r="K179" s="4"/>
    </row>
    <row r="180" spans="1:11" hidden="1" x14ac:dyDescent="0.25">
      <c r="A180" s="2" t="s">
        <v>63</v>
      </c>
      <c r="B180" s="4" t="b">
        <v>1</v>
      </c>
      <c r="C180" s="4" t="s">
        <v>242</v>
      </c>
      <c r="D180" s="2" t="s">
        <v>176</v>
      </c>
      <c r="E180" s="2">
        <v>4</v>
      </c>
      <c r="F180" s="2" t="s">
        <v>131</v>
      </c>
      <c r="G180" s="2"/>
      <c r="H180" s="2" t="s">
        <v>243</v>
      </c>
      <c r="I180" s="2" t="s">
        <v>443</v>
      </c>
      <c r="J180" s="2"/>
      <c r="K180" s="4"/>
    </row>
    <row r="181" spans="1:11" hidden="1" x14ac:dyDescent="0.25">
      <c r="A181" s="2" t="s">
        <v>63</v>
      </c>
      <c r="B181" s="4" t="b">
        <v>1</v>
      </c>
      <c r="C181" s="4" t="s">
        <v>246</v>
      </c>
      <c r="D181" s="2" t="s">
        <v>142</v>
      </c>
      <c r="E181" s="2">
        <v>4</v>
      </c>
      <c r="F181" s="2" t="s">
        <v>131</v>
      </c>
      <c r="G181" s="2"/>
      <c r="H181" s="2" t="s">
        <v>316</v>
      </c>
      <c r="I181" s="2" t="s">
        <v>443</v>
      </c>
      <c r="J181" s="2"/>
      <c r="K181" s="4"/>
    </row>
    <row r="182" spans="1:11" hidden="1" x14ac:dyDescent="0.25">
      <c r="A182" s="2" t="s">
        <v>63</v>
      </c>
      <c r="B182" s="4" t="b">
        <v>1</v>
      </c>
      <c r="C182" s="4" t="s">
        <v>250</v>
      </c>
      <c r="D182" s="2" t="s">
        <v>186</v>
      </c>
      <c r="E182" s="2">
        <v>4</v>
      </c>
      <c r="F182" s="2" t="s">
        <v>131</v>
      </c>
      <c r="G182" s="2"/>
      <c r="H182" s="2" t="s">
        <v>310</v>
      </c>
      <c r="I182" s="2" t="s">
        <v>443</v>
      </c>
      <c r="J182" s="2"/>
      <c r="K182" s="4"/>
    </row>
    <row r="183" spans="1:11" hidden="1" x14ac:dyDescent="0.25">
      <c r="A183" s="2" t="s">
        <v>63</v>
      </c>
      <c r="B183" s="4" t="b">
        <v>1</v>
      </c>
      <c r="C183" s="4" t="s">
        <v>244</v>
      </c>
      <c r="D183" s="2" t="s">
        <v>177</v>
      </c>
      <c r="E183" s="2">
        <v>4</v>
      </c>
      <c r="F183" s="2" t="s">
        <v>131</v>
      </c>
      <c r="G183" s="2"/>
      <c r="H183" s="2" t="s">
        <v>245</v>
      </c>
      <c r="I183" s="2" t="s">
        <v>443</v>
      </c>
      <c r="J183" s="2"/>
      <c r="K183" s="4"/>
    </row>
    <row r="184" spans="1:11" hidden="1" x14ac:dyDescent="0.25">
      <c r="A184" s="2" t="s">
        <v>63</v>
      </c>
      <c r="B184" s="4" t="b">
        <v>1</v>
      </c>
      <c r="C184" s="4" t="s">
        <v>275</v>
      </c>
      <c r="D184" s="2" t="s">
        <v>171</v>
      </c>
      <c r="E184" s="2"/>
      <c r="F184" s="2" t="s">
        <v>173</v>
      </c>
      <c r="G184" s="2"/>
      <c r="H184" s="2" t="s">
        <v>428</v>
      </c>
      <c r="I184" s="2" t="s">
        <v>443</v>
      </c>
      <c r="J184" s="2"/>
      <c r="K184" s="2" t="s">
        <v>115</v>
      </c>
    </row>
    <row r="185" spans="1:11" hidden="1" x14ac:dyDescent="0.25">
      <c r="A185" s="2" t="s">
        <v>63</v>
      </c>
      <c r="B185" s="4" t="b">
        <v>1</v>
      </c>
      <c r="C185" s="4" t="s">
        <v>279</v>
      </c>
      <c r="D185" s="2" t="s">
        <v>271</v>
      </c>
      <c r="E185" s="2">
        <v>4</v>
      </c>
      <c r="F185" s="2" t="s">
        <v>129</v>
      </c>
      <c r="G185" s="2">
        <v>255</v>
      </c>
      <c r="H185" s="2" t="s">
        <v>429</v>
      </c>
      <c r="I185" s="2" t="s">
        <v>443</v>
      </c>
      <c r="J185" s="2"/>
      <c r="K185" s="4"/>
    </row>
    <row r="186" spans="1:11" hidden="1" x14ac:dyDescent="0.25">
      <c r="A186" s="2" t="s">
        <v>63</v>
      </c>
      <c r="B186" s="4" t="b">
        <v>1</v>
      </c>
      <c r="C186" s="4" t="s">
        <v>370</v>
      </c>
      <c r="D186" s="2"/>
      <c r="E186" s="2"/>
      <c r="F186" s="2" t="s">
        <v>129</v>
      </c>
      <c r="G186" s="2">
        <v>25</v>
      </c>
      <c r="H186" s="2" t="s">
        <v>371</v>
      </c>
      <c r="I186" s="2" t="s">
        <v>443</v>
      </c>
      <c r="J186" s="2"/>
      <c r="K186" s="4"/>
    </row>
    <row r="187" spans="1:11" hidden="1" x14ac:dyDescent="0.25">
      <c r="A187" s="2" t="s">
        <v>63</v>
      </c>
      <c r="B187" s="4" t="b">
        <v>1</v>
      </c>
      <c r="C187" s="4" t="s">
        <v>338</v>
      </c>
      <c r="D187" s="2"/>
      <c r="E187" s="2"/>
      <c r="F187" s="2" t="s">
        <v>129</v>
      </c>
      <c r="G187" s="2">
        <v>60</v>
      </c>
      <c r="H187" s="2" t="s">
        <v>339</v>
      </c>
      <c r="I187" s="2" t="s">
        <v>443</v>
      </c>
      <c r="J187" s="2"/>
      <c r="K187" s="4"/>
    </row>
    <row r="188" spans="1:11" ht="15" hidden="1" customHeight="1" x14ac:dyDescent="0.25">
      <c r="A188" s="2" t="s">
        <v>63</v>
      </c>
      <c r="B188" s="4" t="b">
        <v>1</v>
      </c>
      <c r="C188" s="4" t="s">
        <v>341</v>
      </c>
      <c r="D188" s="2"/>
      <c r="E188" s="2"/>
      <c r="F188" s="2" t="s">
        <v>129</v>
      </c>
      <c r="G188" s="2">
        <v>25</v>
      </c>
      <c r="H188" s="2" t="s">
        <v>124</v>
      </c>
      <c r="I188" s="2" t="s">
        <v>443</v>
      </c>
      <c r="J188" s="2"/>
      <c r="K188" s="4"/>
    </row>
    <row r="189" spans="1:11" hidden="1" x14ac:dyDescent="0.25">
      <c r="A189" s="2" t="s">
        <v>63</v>
      </c>
      <c r="B189" s="4" t="b">
        <v>1</v>
      </c>
      <c r="C189" s="4" t="s">
        <v>342</v>
      </c>
      <c r="D189" s="2"/>
      <c r="E189" s="2"/>
      <c r="F189" s="2" t="s">
        <v>131</v>
      </c>
      <c r="G189" s="2"/>
      <c r="H189" s="2" t="s">
        <v>125</v>
      </c>
      <c r="I189" s="2" t="s">
        <v>443</v>
      </c>
      <c r="J189" s="2"/>
      <c r="K189" s="4"/>
    </row>
    <row r="190" spans="1:11" hidden="1" x14ac:dyDescent="0.25">
      <c r="A190" s="2" t="s">
        <v>63</v>
      </c>
      <c r="B190" s="4" t="b">
        <v>0</v>
      </c>
      <c r="C190" s="4" t="s">
        <v>374</v>
      </c>
      <c r="D190" s="2"/>
      <c r="E190" s="2"/>
      <c r="F190" s="2" t="s">
        <v>129</v>
      </c>
      <c r="G190" s="2"/>
      <c r="H190" s="2" t="s">
        <v>375</v>
      </c>
      <c r="I190" s="2" t="s">
        <v>443</v>
      </c>
      <c r="J190" s="2"/>
      <c r="K190" s="4"/>
    </row>
    <row r="191" spans="1:11" hidden="1" x14ac:dyDescent="0.25">
      <c r="A191" s="2" t="s">
        <v>63</v>
      </c>
      <c r="B191" s="4" t="b">
        <v>0</v>
      </c>
      <c r="C191" s="4" t="s">
        <v>266</v>
      </c>
      <c r="D191" s="2" t="s">
        <v>174</v>
      </c>
      <c r="E191" s="2"/>
      <c r="F191" s="2" t="s">
        <v>129</v>
      </c>
      <c r="G191" s="2"/>
      <c r="H191" s="2"/>
      <c r="I191" s="2" t="s">
        <v>443</v>
      </c>
      <c r="J191" s="2"/>
      <c r="K191" s="4"/>
    </row>
    <row r="192" spans="1:11" hidden="1" x14ac:dyDescent="0.25">
      <c r="A192" s="2" t="s">
        <v>63</v>
      </c>
      <c r="B192" s="4" t="b">
        <v>0</v>
      </c>
      <c r="C192" s="4" t="s">
        <v>268</v>
      </c>
      <c r="D192" s="2" t="s">
        <v>174</v>
      </c>
      <c r="E192" s="2"/>
      <c r="F192" s="2" t="s">
        <v>129</v>
      </c>
      <c r="G192" s="2"/>
      <c r="H192" s="2"/>
      <c r="I192" s="2" t="s">
        <v>443</v>
      </c>
      <c r="J192" s="2"/>
      <c r="K192" s="4"/>
    </row>
    <row r="193" spans="1:11" hidden="1" x14ac:dyDescent="0.25">
      <c r="A193" s="2" t="s">
        <v>63</v>
      </c>
      <c r="B193" s="4" t="b">
        <v>0</v>
      </c>
      <c r="C193" s="4" t="s">
        <v>270</v>
      </c>
      <c r="D193" s="2" t="s">
        <v>271</v>
      </c>
      <c r="E193" s="2"/>
      <c r="F193" s="2" t="s">
        <v>129</v>
      </c>
      <c r="G193" s="2"/>
      <c r="H193" s="2"/>
      <c r="I193" s="2" t="s">
        <v>443</v>
      </c>
      <c r="J193" s="2"/>
      <c r="K193" s="4"/>
    </row>
    <row r="194" spans="1:11" hidden="1" x14ac:dyDescent="0.25">
      <c r="A194" s="2" t="s">
        <v>63</v>
      </c>
      <c r="B194" s="4" t="b">
        <v>0</v>
      </c>
      <c r="C194" s="4" t="s">
        <v>273</v>
      </c>
      <c r="D194" s="2" t="s">
        <v>271</v>
      </c>
      <c r="E194" s="2"/>
      <c r="F194" s="2" t="s">
        <v>129</v>
      </c>
      <c r="G194" s="2"/>
      <c r="H194" s="2"/>
      <c r="I194" s="2" t="s">
        <v>443</v>
      </c>
      <c r="J194" s="2"/>
      <c r="K194" s="4"/>
    </row>
    <row r="195" spans="1:11" hidden="1" x14ac:dyDescent="0.25">
      <c r="A195" s="2" t="s">
        <v>63</v>
      </c>
      <c r="B195" s="4" t="b">
        <v>0</v>
      </c>
      <c r="C195" s="4" t="s">
        <v>292</v>
      </c>
      <c r="D195" s="2" t="s">
        <v>230</v>
      </c>
      <c r="E195" s="2"/>
      <c r="F195" s="2" t="s">
        <v>129</v>
      </c>
      <c r="G195" s="2"/>
      <c r="H195" s="2"/>
      <c r="I195" s="2" t="s">
        <v>443</v>
      </c>
      <c r="J195" s="2"/>
      <c r="K195" s="4"/>
    </row>
    <row r="196" spans="1:11" hidden="1" x14ac:dyDescent="0.25">
      <c r="A196" s="2" t="s">
        <v>63</v>
      </c>
      <c r="B196" s="4" t="b">
        <v>0</v>
      </c>
      <c r="C196" s="4" t="s">
        <v>378</v>
      </c>
      <c r="D196" s="2"/>
      <c r="E196" s="2"/>
      <c r="F196" s="2" t="s">
        <v>129</v>
      </c>
      <c r="G196" s="2"/>
      <c r="H196" s="2"/>
      <c r="I196" s="2" t="s">
        <v>443</v>
      </c>
      <c r="J196" s="2"/>
      <c r="K196" s="4"/>
    </row>
    <row r="197" spans="1:11" hidden="1" x14ac:dyDescent="0.25">
      <c r="A197" s="2" t="s">
        <v>63</v>
      </c>
      <c r="B197" s="4" t="b">
        <v>1</v>
      </c>
      <c r="C197" s="4" t="s">
        <v>349</v>
      </c>
      <c r="D197" s="2"/>
      <c r="E197" s="2"/>
      <c r="F197" s="2" t="s">
        <v>129</v>
      </c>
      <c r="G197" s="2">
        <v>255</v>
      </c>
      <c r="H197" s="2" t="s">
        <v>430</v>
      </c>
      <c r="I197" s="2" t="s">
        <v>443</v>
      </c>
      <c r="J197" s="2"/>
      <c r="K197" s="4"/>
    </row>
    <row r="198" spans="1:11" hidden="1" x14ac:dyDescent="0.25">
      <c r="A198" s="2" t="s">
        <v>63</v>
      </c>
      <c r="B198" s="4" t="b">
        <v>1</v>
      </c>
      <c r="C198" s="4" t="s">
        <v>351</v>
      </c>
      <c r="D198" s="2"/>
      <c r="E198" s="2"/>
      <c r="F198" s="2" t="s">
        <v>129</v>
      </c>
      <c r="G198" s="2">
        <v>255</v>
      </c>
      <c r="H198" s="2" t="s">
        <v>431</v>
      </c>
      <c r="I198" s="2" t="s">
        <v>443</v>
      </c>
      <c r="J198" s="2"/>
      <c r="K198" s="4"/>
    </row>
    <row r="199" spans="1:11" hidden="1" x14ac:dyDescent="0.25">
      <c r="A199" s="2" t="s">
        <v>63</v>
      </c>
      <c r="B199" s="4" t="b">
        <v>1</v>
      </c>
      <c r="C199" s="4" t="s">
        <v>353</v>
      </c>
      <c r="D199" s="2"/>
      <c r="E199" s="2"/>
      <c r="F199" s="2" t="s">
        <v>129</v>
      </c>
      <c r="G199" s="2">
        <v>100</v>
      </c>
      <c r="H199" s="2" t="s">
        <v>432</v>
      </c>
      <c r="I199" s="2" t="s">
        <v>443</v>
      </c>
      <c r="J199" s="2"/>
      <c r="K199" s="4"/>
    </row>
    <row r="200" spans="1:11" hidden="1" x14ac:dyDescent="0.25">
      <c r="A200" s="2" t="s">
        <v>63</v>
      </c>
      <c r="B200" s="4" t="b">
        <v>1</v>
      </c>
      <c r="C200" s="4" t="s">
        <v>232</v>
      </c>
      <c r="D200" s="2" t="s">
        <v>167</v>
      </c>
      <c r="E200" s="2">
        <v>0</v>
      </c>
      <c r="F200" s="2" t="s">
        <v>173</v>
      </c>
      <c r="G200" s="2"/>
      <c r="H200" s="2" t="s">
        <v>433</v>
      </c>
      <c r="I200" s="2" t="s">
        <v>443</v>
      </c>
      <c r="J200" s="2"/>
      <c r="K200" s="2" t="s">
        <v>113</v>
      </c>
    </row>
    <row r="201" spans="1:11" hidden="1" x14ac:dyDescent="0.25">
      <c r="A201" s="2" t="s">
        <v>137</v>
      </c>
      <c r="B201" s="4" t="b">
        <v>1</v>
      </c>
      <c r="C201" s="4"/>
      <c r="D201" s="2"/>
      <c r="E201" s="2"/>
      <c r="F201" s="2" t="s">
        <v>130</v>
      </c>
      <c r="G201" s="2"/>
      <c r="H201" s="2" t="s">
        <v>20</v>
      </c>
      <c r="I201" s="2">
        <v>0</v>
      </c>
      <c r="J201" s="2" t="s">
        <v>453</v>
      </c>
      <c r="K201" s="4"/>
    </row>
    <row r="202" spans="1:11" hidden="1" x14ac:dyDescent="0.25">
      <c r="A202" s="2" t="s">
        <v>137</v>
      </c>
      <c r="B202" s="4" t="b">
        <v>1</v>
      </c>
      <c r="C202" s="4"/>
      <c r="D202" s="2"/>
      <c r="E202" s="2"/>
      <c r="F202" s="2" t="s">
        <v>130</v>
      </c>
      <c r="G202" s="2"/>
      <c r="H202" s="2" t="s">
        <v>21</v>
      </c>
      <c r="I202" s="2" t="s">
        <v>443</v>
      </c>
      <c r="J202" s="2"/>
      <c r="K202" s="4"/>
    </row>
    <row r="203" spans="1:11" hidden="1" x14ac:dyDescent="0.25">
      <c r="A203" s="2" t="s">
        <v>137</v>
      </c>
      <c r="B203" s="4" t="b">
        <v>1</v>
      </c>
      <c r="C203" s="4"/>
      <c r="D203" s="2"/>
      <c r="E203" s="2"/>
      <c r="F203" s="2" t="s">
        <v>129</v>
      </c>
      <c r="G203" s="2">
        <v>20</v>
      </c>
      <c r="H203" s="2" t="s">
        <v>22</v>
      </c>
      <c r="I203" s="2" t="s">
        <v>443</v>
      </c>
      <c r="J203" s="2"/>
      <c r="K203" s="4"/>
    </row>
    <row r="204" spans="1:11" hidden="1" x14ac:dyDescent="0.25">
      <c r="A204" s="2" t="s">
        <v>137</v>
      </c>
      <c r="B204" s="4" t="b">
        <v>1</v>
      </c>
      <c r="C204" s="4" t="s">
        <v>207</v>
      </c>
      <c r="D204" s="2"/>
      <c r="E204" s="2"/>
      <c r="F204" s="2" t="s">
        <v>129</v>
      </c>
      <c r="G204" s="2">
        <v>20</v>
      </c>
      <c r="H204" s="2" t="s">
        <v>297</v>
      </c>
      <c r="I204" s="2" t="s">
        <v>443</v>
      </c>
      <c r="J204" s="2"/>
      <c r="K204" s="4"/>
    </row>
    <row r="205" spans="1:11" hidden="1" x14ac:dyDescent="0.25">
      <c r="A205" s="2" t="s">
        <v>137</v>
      </c>
      <c r="B205" s="4" t="b">
        <v>1</v>
      </c>
      <c r="C205" s="4" t="s">
        <v>434</v>
      </c>
      <c r="D205" s="2" t="s">
        <v>171</v>
      </c>
      <c r="E205" s="2"/>
      <c r="F205" s="2" t="s">
        <v>173</v>
      </c>
      <c r="G205" s="2"/>
      <c r="H205" s="2" t="s">
        <v>435</v>
      </c>
      <c r="I205" s="2" t="s">
        <v>443</v>
      </c>
      <c r="J205" s="2"/>
      <c r="K205" s="4"/>
    </row>
    <row r="206" spans="1:11" hidden="1" x14ac:dyDescent="0.25">
      <c r="A206" s="2" t="s">
        <v>137</v>
      </c>
      <c r="B206" s="4" t="b">
        <v>1</v>
      </c>
      <c r="C206" s="4" t="s">
        <v>298</v>
      </c>
      <c r="D206" s="2"/>
      <c r="E206" s="2"/>
      <c r="F206" s="2" t="s">
        <v>129</v>
      </c>
      <c r="G206" s="2">
        <v>60</v>
      </c>
      <c r="H206" s="2" t="s">
        <v>87</v>
      </c>
      <c r="I206" s="2" t="s">
        <v>451</v>
      </c>
      <c r="J206" s="2" t="s">
        <v>453</v>
      </c>
      <c r="K206" s="4"/>
    </row>
    <row r="207" spans="1:11" hidden="1" x14ac:dyDescent="0.25">
      <c r="A207" s="2" t="s">
        <v>137</v>
      </c>
      <c r="B207" s="4" t="b">
        <v>1</v>
      </c>
      <c r="C207" s="4" t="s">
        <v>436</v>
      </c>
      <c r="D207" s="2"/>
      <c r="E207" s="2"/>
      <c r="F207" s="2" t="s">
        <v>129</v>
      </c>
      <c r="G207" s="2">
        <v>25</v>
      </c>
      <c r="H207" s="2" t="s">
        <v>437</v>
      </c>
      <c r="I207" s="2" t="s">
        <v>443</v>
      </c>
      <c r="J207" s="2"/>
      <c r="K207" s="4"/>
    </row>
    <row r="208" spans="1:11" hidden="1" x14ac:dyDescent="0.25">
      <c r="A208" s="2" t="s">
        <v>137</v>
      </c>
      <c r="B208" s="4" t="b">
        <v>1</v>
      </c>
      <c r="C208" s="4" t="s">
        <v>438</v>
      </c>
      <c r="D208" s="2"/>
      <c r="E208" s="2"/>
      <c r="F208" s="2" t="s">
        <v>129</v>
      </c>
      <c r="G208" s="2">
        <v>5</v>
      </c>
      <c r="H208" s="2" t="s">
        <v>439</v>
      </c>
      <c r="I208" s="2" t="s">
        <v>443</v>
      </c>
      <c r="J208" s="2"/>
      <c r="K208" s="4"/>
    </row>
    <row r="209" spans="1:11" hidden="1" x14ac:dyDescent="0.25">
      <c r="A209" s="2" t="s">
        <v>137</v>
      </c>
      <c r="B209" s="4" t="b">
        <v>1</v>
      </c>
      <c r="C209" s="4" t="s">
        <v>440</v>
      </c>
      <c r="D209" s="2"/>
      <c r="E209" s="2"/>
      <c r="F209" s="2" t="s">
        <v>129</v>
      </c>
      <c r="G209" s="2">
        <v>200</v>
      </c>
      <c r="H209" s="2" t="s">
        <v>441</v>
      </c>
      <c r="I209" s="2" t="s">
        <v>443</v>
      </c>
      <c r="J209" s="2"/>
      <c r="K209" s="4"/>
    </row>
    <row r="210" spans="1:11" hidden="1" x14ac:dyDescent="0.25">
      <c r="A210" s="2" t="s">
        <v>137</v>
      </c>
      <c r="B210" s="4" t="b">
        <v>1</v>
      </c>
      <c r="C210" s="4" t="s">
        <v>292</v>
      </c>
      <c r="D210" s="2" t="s">
        <v>171</v>
      </c>
      <c r="E210" s="2"/>
      <c r="F210" s="2" t="s">
        <v>173</v>
      </c>
      <c r="G210" s="2"/>
      <c r="H210" s="2" t="s">
        <v>293</v>
      </c>
      <c r="I210" s="2" t="s">
        <v>443</v>
      </c>
      <c r="J210" s="2"/>
      <c r="K210" s="4"/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c869d824-6b9f-42b7-a3c3-655da946e1df}" enabled="0" method="" siteId="{c869d824-6b9f-42b7-a3c3-655da946e1d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Calandrini</dc:creator>
  <cp:lastModifiedBy>Eugenio Calandrini</cp:lastModifiedBy>
  <dcterms:created xsi:type="dcterms:W3CDTF">2024-07-18T20:52:27Z</dcterms:created>
  <dcterms:modified xsi:type="dcterms:W3CDTF">2024-07-24T12:38:40Z</dcterms:modified>
</cp:coreProperties>
</file>