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esktop\"/>
    </mc:Choice>
  </mc:AlternateContent>
  <xr:revisionPtr revIDLastSave="0" documentId="13_ncr:1_{8AC4CF43-30A6-4873-811C-9D5FD2A6E9BE}" xr6:coauthVersionLast="36" xr6:coauthVersionMax="36" xr10:uidLastSave="{00000000-0000-0000-0000-000000000000}"/>
  <bookViews>
    <workbookView xWindow="0" yWindow="0" windowWidth="14388" windowHeight="4182" xr2:uid="{50583DBD-E96C-4EE9-8B8D-B56353B8D4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F17" i="1"/>
  <c r="F16" i="1"/>
  <c r="G13" i="1"/>
  <c r="B27" i="1"/>
  <c r="C23" i="1"/>
  <c r="C24" i="1"/>
  <c r="C25" i="1" s="1"/>
  <c r="B24" i="1"/>
  <c r="B23" i="1"/>
  <c r="B22" i="1"/>
  <c r="C22" i="1"/>
  <c r="C21" i="1"/>
  <c r="B21" i="1"/>
  <c r="B20" i="1"/>
  <c r="C20" i="1"/>
  <c r="C19" i="1"/>
  <c r="B19" i="1"/>
  <c r="B18" i="1"/>
  <c r="B12" i="1"/>
  <c r="B9" i="1"/>
  <c r="C9" i="1"/>
  <c r="C8" i="1"/>
  <c r="C7" i="1"/>
  <c r="B8" i="1" s="1"/>
  <c r="B7" i="1"/>
  <c r="C6" i="1"/>
  <c r="B6" i="1"/>
  <c r="B4" i="1"/>
  <c r="B5" i="1"/>
  <c r="C4" i="1"/>
  <c r="C5" i="1" s="1"/>
  <c r="B25" i="1" l="1"/>
  <c r="B26" i="1" s="1"/>
  <c r="C26" i="1" l="1"/>
</calcChain>
</file>

<file path=xl/sharedStrings.xml><?xml version="1.0" encoding="utf-8"?>
<sst xmlns="http://schemas.openxmlformats.org/spreadsheetml/2006/main" count="34" uniqueCount="22">
  <si>
    <t>Emission</t>
  </si>
  <si>
    <t>Trans</t>
  </si>
  <si>
    <t>Repeat Trans</t>
  </si>
  <si>
    <t>H</t>
  </si>
  <si>
    <t>L</t>
  </si>
  <si>
    <t>T</t>
  </si>
  <si>
    <t>C</t>
  </si>
  <si>
    <t>A</t>
  </si>
  <si>
    <t>G</t>
  </si>
  <si>
    <t>4, A</t>
  </si>
  <si>
    <t>5, C</t>
  </si>
  <si>
    <t>6, T</t>
  </si>
  <si>
    <t>7, C</t>
  </si>
  <si>
    <t>8, A</t>
  </si>
  <si>
    <t>9, A</t>
  </si>
  <si>
    <t>P</t>
  </si>
  <si>
    <t>Backward Algorithm:</t>
  </si>
  <si>
    <t>3, C</t>
  </si>
  <si>
    <t>2, G</t>
  </si>
  <si>
    <t>1, G</t>
  </si>
  <si>
    <t xml:space="preserve">P 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</si>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</sst>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D7F8-B1FF-4FBA-BFE5-DFD906D7F3E2}">
  <dimension ref="A1:J27"/>
  <sheetViews>
    <sheetView tabSelected="1" topLeftCell="A3" workbookViewId="0">
      <selection activeCell="G19" sqref="G19"/>
    </sheetView>
  </sheetViews>
  <sheetFormatPr defaultRowHeight="14.4" x14ac:dyDescent="0.55000000000000004"/>
  <cols>
    <col min="2" max="3" width="11.578125" bestFit="1" customWidth="1"/>
    <col min="6" max="6" width="15.62890625" customWidth="1"/>
  </cols>
  <sheetData>
    <row r="1" spans="1:10" x14ac:dyDescent="0.55000000000000004">
      <c r="A1" t="s">
        <v>3</v>
      </c>
      <c r="B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8.4150000000000006E-3</v>
      </c>
      <c r="B2">
        <v>6.6899999999999998E-3</v>
      </c>
      <c r="F2" t="s">
        <v>3</v>
      </c>
      <c r="G2">
        <v>0.2</v>
      </c>
      <c r="H2">
        <v>0.3</v>
      </c>
      <c r="I2">
        <v>0.2</v>
      </c>
      <c r="J2">
        <v>0.3</v>
      </c>
    </row>
    <row r="3" spans="1:10" x14ac:dyDescent="0.55000000000000004">
      <c r="B3" t="s">
        <v>3</v>
      </c>
      <c r="C3" t="s">
        <v>4</v>
      </c>
      <c r="E3" t="s">
        <v>0</v>
      </c>
      <c r="F3" t="s">
        <v>4</v>
      </c>
      <c r="G3">
        <v>0.3</v>
      </c>
      <c r="H3">
        <v>0.2</v>
      </c>
      <c r="I3">
        <v>0.3</v>
      </c>
      <c r="J3">
        <v>0.2</v>
      </c>
    </row>
    <row r="4" spans="1:10" x14ac:dyDescent="0.55000000000000004">
      <c r="A4" t="s">
        <v>9</v>
      </c>
      <c r="B4">
        <f>I2*((A2*$H$8)+(B2*$G$6))</f>
        <v>1.3767000000000002E-3</v>
      </c>
      <c r="C4">
        <f>I3*((A2*$H$5)+(B2*$H$8))</f>
        <v>2.5182E-3</v>
      </c>
    </row>
    <row r="5" spans="1:10" x14ac:dyDescent="0.55000000000000004">
      <c r="A5" t="s">
        <v>10</v>
      </c>
      <c r="B5">
        <f>H2*((B4*G8)+(C4*$G$6))</f>
        <v>5.0868899999999999E-4</v>
      </c>
      <c r="C5">
        <f>(H3*((B4*H5)+(C4*H8)))</f>
        <v>4.1702400000000005E-4</v>
      </c>
      <c r="F5" t="s">
        <v>1</v>
      </c>
      <c r="G5">
        <v>0.5</v>
      </c>
      <c r="H5">
        <v>0.6</v>
      </c>
    </row>
    <row r="6" spans="1:10" x14ac:dyDescent="0.55000000000000004">
      <c r="A6" t="s">
        <v>11</v>
      </c>
      <c r="B6">
        <f>G2*((B5*$G$8)+(C5*$G$6))</f>
        <v>8.4230820000000001E-5</v>
      </c>
      <c r="C6">
        <f>(G3*((B5*$H$5)+(C5*$H$8)))</f>
        <v>1.5411762000000002E-4</v>
      </c>
      <c r="G6">
        <v>0.4</v>
      </c>
      <c r="H6">
        <v>0.6</v>
      </c>
    </row>
    <row r="7" spans="1:10" x14ac:dyDescent="0.55000000000000004">
      <c r="A7" t="s">
        <v>12</v>
      </c>
      <c r="B7">
        <f>H2*((B6*$G$8)+(C6*$G$6))</f>
        <v>3.11287374E-5</v>
      </c>
      <c r="C7">
        <f>(H3*((B6*$H$5)+(C6*$H$8)))</f>
        <v>2.5519460400000002E-5</v>
      </c>
    </row>
    <row r="8" spans="1:10" x14ac:dyDescent="0.55000000000000004">
      <c r="A8" t="s">
        <v>13</v>
      </c>
      <c r="B8">
        <f>I2*((B7*$G$8)+(C7*$G$6))</f>
        <v>5.1544305720000005E-6</v>
      </c>
      <c r="C8">
        <f>(I3*((B7*$H$5)+(C7*$H$8)))</f>
        <v>9.4310917919999992E-6</v>
      </c>
      <c r="F8" t="s">
        <v>2</v>
      </c>
      <c r="G8">
        <v>0.5</v>
      </c>
      <c r="H8">
        <v>0.5</v>
      </c>
    </row>
    <row r="9" spans="1:10" x14ac:dyDescent="0.55000000000000004">
      <c r="A9" t="s">
        <v>14</v>
      </c>
      <c r="B9">
        <f>I2*((B8*$G$8)+(C8*$G$6))</f>
        <v>1.2699304005600002E-6</v>
      </c>
      <c r="C9">
        <f>(I3*((B8*$H$5)+(C8*$H$8)))</f>
        <v>2.3424612717600001E-6</v>
      </c>
    </row>
    <row r="12" spans="1:10" x14ac:dyDescent="0.55000000000000004">
      <c r="A12" t="s">
        <v>15</v>
      </c>
      <c r="B12">
        <f>B9+C9</f>
        <v>3.6123916723200004E-6</v>
      </c>
    </row>
    <row r="13" spans="1:10" x14ac:dyDescent="0.55000000000000004">
      <c r="F13" t="s">
        <v>21</v>
      </c>
      <c r="G13">
        <f>B4+C4</f>
        <v>3.8949000000000002E-3</v>
      </c>
    </row>
    <row r="16" spans="1:10" x14ac:dyDescent="0.55000000000000004">
      <c r="A16" t="s">
        <v>16</v>
      </c>
      <c r="F16">
        <f>(B4*B18)/B12</f>
        <v>381.10485375907115</v>
      </c>
      <c r="G16">
        <f>F17-F16</f>
        <v>315.99563489938225</v>
      </c>
    </row>
    <row r="17" spans="1:6" x14ac:dyDescent="0.55000000000000004">
      <c r="B17" t="s">
        <v>3</v>
      </c>
      <c r="C17" t="s">
        <v>4</v>
      </c>
      <c r="F17">
        <f>(C4*C18)/B12</f>
        <v>697.1004886584534</v>
      </c>
    </row>
    <row r="18" spans="1:6" x14ac:dyDescent="0.55000000000000004">
      <c r="A18" t="s">
        <v>14</v>
      </c>
      <c r="B18">
        <f>1</f>
        <v>1</v>
      </c>
      <c r="C18">
        <v>1</v>
      </c>
    </row>
    <row r="19" spans="1:6" x14ac:dyDescent="0.55000000000000004">
      <c r="A19" t="s">
        <v>13</v>
      </c>
      <c r="B19">
        <f>$G$8*I2*B18+$H$5*I3*C18</f>
        <v>0.28000000000000003</v>
      </c>
      <c r="C19">
        <f>$G$6*I2*B18+$H$8*I3*C18</f>
        <v>0.23</v>
      </c>
    </row>
    <row r="20" spans="1:6" x14ac:dyDescent="0.55000000000000004">
      <c r="A20" t="s">
        <v>12</v>
      </c>
      <c r="B20">
        <f>$G$8*H2*B19+$H$5*H3*C19</f>
        <v>6.9599999999999995E-2</v>
      </c>
      <c r="C20">
        <f>$G$6*H2*B19+$H$8*H3*C19</f>
        <v>5.6600000000000011E-2</v>
      </c>
    </row>
    <row r="21" spans="1:6" x14ac:dyDescent="0.55000000000000004">
      <c r="A21" t="s">
        <v>11</v>
      </c>
      <c r="B21">
        <f>$G$8*G2*B20+$H$5*G3*C20</f>
        <v>1.7148E-2</v>
      </c>
      <c r="C21">
        <f>$G$6*G2*B20+$H$8*G3*C20</f>
        <v>1.4058000000000001E-2</v>
      </c>
    </row>
    <row r="22" spans="1:6" x14ac:dyDescent="0.55000000000000004">
      <c r="A22" t="s">
        <v>10</v>
      </c>
      <c r="B22">
        <f>$G$8*H2*B21+$H$5*H3*C21</f>
        <v>4.2591599999999997E-3</v>
      </c>
      <c r="C22">
        <f>$G$6*H2*B21+$H$8*H3*C21</f>
        <v>3.4635600000000001E-3</v>
      </c>
    </row>
    <row r="23" spans="1:6" x14ac:dyDescent="0.55000000000000004">
      <c r="A23" t="s">
        <v>9</v>
      </c>
      <c r="B23">
        <f>$G$8*I2*B22+$H$5*I3*C22</f>
        <v>1.0493568E-3</v>
      </c>
      <c r="C23">
        <f>$G$6*I2*B22+$H$8*I3*C22</f>
        <v>8.6026679999999999E-4</v>
      </c>
    </row>
    <row r="24" spans="1:6" x14ac:dyDescent="0.55000000000000004">
      <c r="A24" t="s">
        <v>17</v>
      </c>
      <c r="B24">
        <f>$G$8*H2*B23+$H$5*H3*C23</f>
        <v>2.6063553599999997E-4</v>
      </c>
      <c r="C24">
        <f>$G$6*H2*B23+$H$8*H3*C23</f>
        <v>2.1194949600000001E-4</v>
      </c>
    </row>
    <row r="25" spans="1:6" x14ac:dyDescent="0.55000000000000004">
      <c r="A25" t="s">
        <v>18</v>
      </c>
      <c r="B25">
        <f>$G$8*J2*B24+$H$5*J3*C24</f>
        <v>6.4529269919999998E-5</v>
      </c>
      <c r="C25">
        <f>$G$6*J2*B24+$H$8*J3*C24</f>
        <v>5.2471213919999993E-5</v>
      </c>
    </row>
    <row r="26" spans="1:6" x14ac:dyDescent="0.55000000000000004">
      <c r="A26" t="s">
        <v>19</v>
      </c>
      <c r="B26">
        <f>$G$8*J2*B25+$H$5*J3*C25</f>
        <v>1.5975936158399998E-5</v>
      </c>
      <c r="C26">
        <f>$G$6*J2*B25+$H$8*J3*C25</f>
        <v>1.2990633782400001E-5</v>
      </c>
    </row>
    <row r="27" spans="1:6" x14ac:dyDescent="0.55000000000000004">
      <c r="A27" t="s">
        <v>20</v>
      </c>
      <c r="B27">
        <f>B26+C26</f>
        <v>2.8966569940799999E-5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Freakin' Amin</dc:creator>
  <cp:lastModifiedBy>Brian Freakin' Amin</cp:lastModifiedBy>
  <dcterms:created xsi:type="dcterms:W3CDTF">2019-03-14T20:19:38Z</dcterms:created>
  <dcterms:modified xsi:type="dcterms:W3CDTF">2019-03-14T21:37:39Z</dcterms:modified>
</cp:coreProperties>
</file>