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G:\RFI-R\USER\Closing\2020\Group Communications\Internet\Englisch\"/>
    </mc:Choice>
  </mc:AlternateContent>
  <xr:revisionPtr revIDLastSave="2" documentId="13_ncr:1_{55100CE1-FF38-4FEF-8F57-FF723244B889}" xr6:coauthVersionLast="46" xr6:coauthVersionMax="46" xr10:uidLastSave="{CCC91E17-7BBC-482D-AF6B-272394AB9EDD}"/>
  <bookViews>
    <workbookView xWindow="-120" yWindow="-120" windowWidth="25440" windowHeight="15390" xr2:uid="{00000000-000D-0000-FFFF-FFFF00000000}"/>
  </bookViews>
  <sheets>
    <sheet name="Review 2016 to 2020" sheetId="4" r:id="rId1"/>
  </sheets>
  <definedNames>
    <definedName name="_xlnm.Print_Area" localSheetId="0">'Review 2016 to 2020'!$A$1:$H$51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4" l="1"/>
  <c r="G18" i="4"/>
  <c r="F18" i="4"/>
  <c r="D18" i="4"/>
  <c r="C18" i="4"/>
  <c r="C16" i="4"/>
  <c r="C47" i="4"/>
  <c r="C22" i="4"/>
  <c r="C20" i="4"/>
</calcChain>
</file>

<file path=xl/sharedStrings.xml><?xml version="1.0" encoding="utf-8"?>
<sst xmlns="http://schemas.openxmlformats.org/spreadsheetml/2006/main" count="76" uniqueCount="45">
  <si>
    <t xml:space="preserve"> </t>
  </si>
  <si>
    <t>Consolidated income statement</t>
  </si>
  <si>
    <t>Sales</t>
  </si>
  <si>
    <t>CHF million</t>
  </si>
  <si>
    <t>- Africa</t>
  </si>
  <si>
    <t>depreciation and amortization (EBITDA)</t>
  </si>
  <si>
    <t>Non-current assets</t>
  </si>
  <si>
    <t>Current assets</t>
  </si>
  <si>
    <t>Non-current liabilities</t>
  </si>
  <si>
    <t>Current liabilities</t>
  </si>
  <si>
    <t>Total assets</t>
  </si>
  <si>
    <t>Net liquidity</t>
  </si>
  <si>
    <t>- in % of sales</t>
  </si>
  <si>
    <t>- Europe</t>
  </si>
  <si>
    <t>Operating result before interest and taxes (EBIT)</t>
  </si>
  <si>
    <t>Net profit</t>
  </si>
  <si>
    <t>Equity attributable to non-controlling interests</t>
  </si>
  <si>
    <t>- China</t>
  </si>
  <si>
    <t>- India</t>
  </si>
  <si>
    <t>- Turkey</t>
  </si>
  <si>
    <t>Cash and cash equivalents</t>
  </si>
  <si>
    <t>Marketable securities and time deposits</t>
  </si>
  <si>
    <t>Current financial debt</t>
  </si>
  <si>
    <t>Non-current financial debt</t>
  </si>
  <si>
    <t>Consolidated balance sheet at December 31</t>
  </si>
  <si>
    <t>- North and South America</t>
  </si>
  <si>
    <t>Operating result before interest, taxes,</t>
  </si>
  <si>
    <t>Consolidated cash flow statement</t>
  </si>
  <si>
    <t>Cash flow from operating activities</t>
  </si>
  <si>
    <t>Cash flow from financing activities</t>
  </si>
  <si>
    <t>Equity attributable to shareholders of Rieter Holding Ltd.</t>
  </si>
  <si>
    <t>1. Including the gain on disposal of land and buildings in Ingolstadt (Germany) amounting to CHF 94.5 million.</t>
  </si>
  <si>
    <r>
      <t>Cash flow from investing activities</t>
    </r>
    <r>
      <rPr>
        <vertAlign val="superscript"/>
        <sz val="10"/>
        <rFont val="Arial"/>
        <family val="2"/>
      </rPr>
      <t>2</t>
    </r>
  </si>
  <si>
    <t>Free cash flow</t>
  </si>
  <si>
    <r>
      <t>Number of employees at December 31</t>
    </r>
    <r>
      <rPr>
        <b/>
        <vertAlign val="superscript"/>
        <sz val="10"/>
        <rFont val="Arial"/>
        <family val="2"/>
      </rPr>
      <t>3</t>
    </r>
  </si>
  <si>
    <t>2. Excluding acquisitions and divestments of business.</t>
  </si>
  <si>
    <t>3. Excluding apprentices and temporary employees.</t>
  </si>
  <si>
    <t>REVIEW 2016 TO 2020</t>
  </si>
  <si>
    <t>- Asian countries (without China/India/Turkey)</t>
  </si>
  <si>
    <t>EBIT before restructuring charges</t>
  </si>
  <si>
    <t>Equity ratio</t>
  </si>
  <si>
    <t>Alternative Performance Measures (APM)</t>
  </si>
  <si>
    <t>in %</t>
  </si>
  <si>
    <t>Return on net assets (RONA)</t>
  </si>
  <si>
    <t>The definitions of the APM used are contained in the 2020 Annual Report.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</si>
</sst>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"/>
    <numFmt numFmtId="166" formatCode="#\ ##0.0"/>
    <numFmt numFmtId="167" formatCode="#\ ##0"/>
  </numFmts>
  <fonts count="16" x14ac:knownFonts="1">
    <font>
      <sz val="10"/>
      <name val="Arial"/>
    </font>
    <font>
      <sz val="12"/>
      <name val="Arial MT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vertAlign val="superscript"/>
      <sz val="10"/>
      <name val="Arial"/>
      <family val="2"/>
    </font>
    <font>
      <sz val="8"/>
      <name val="Arial MT"/>
    </font>
    <font>
      <vertAlign val="superscript"/>
      <sz val="10"/>
      <name val="Arial"/>
      <family val="2"/>
    </font>
    <font>
      <sz val="10"/>
      <name val="Arial MT"/>
    </font>
    <font>
      <b/>
      <sz val="10"/>
      <color rgb="FF69BBFF"/>
      <name val="Arial"/>
      <family val="2"/>
    </font>
    <font>
      <sz val="10"/>
      <color rgb="FF69BBFF"/>
      <name val="Arial"/>
      <family val="2"/>
    </font>
    <font>
      <sz val="8"/>
      <color rgb="FF69BBFF"/>
      <name val="Arial"/>
      <family val="2"/>
    </font>
    <font>
      <sz val="10"/>
      <color rgb="FF69BBFF"/>
      <name val="Arial MT"/>
    </font>
    <font>
      <b/>
      <sz val="16"/>
      <color rgb="FF69BBFF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66">
    <xf numFmtId="0" fontId="0" fillId="0" borderId="0" xfId="0"/>
    <xf numFmtId="0" fontId="2" fillId="0" borderId="0" xfId="1" applyFont="1" applyAlignment="1">
      <alignment horizontal="right"/>
    </xf>
    <xf numFmtId="0" fontId="1" fillId="0" borderId="0" xfId="1"/>
    <xf numFmtId="0" fontId="2" fillId="0" borderId="0" xfId="1" applyFont="1" applyBorder="1"/>
    <xf numFmtId="0" fontId="2" fillId="0" borderId="0" xfId="1" applyFont="1" applyBorder="1" applyAlignment="1">
      <alignment horizontal="right"/>
    </xf>
    <xf numFmtId="0" fontId="1" fillId="0" borderId="0" xfId="1" applyBorder="1"/>
    <xf numFmtId="0" fontId="4" fillId="0" borderId="1" xfId="1" applyFont="1" applyBorder="1" applyAlignment="1">
      <alignment horizontal="left"/>
    </xf>
    <xf numFmtId="165" fontId="4" fillId="0" borderId="0" xfId="1" applyNumberFormat="1" applyFont="1" applyFill="1" applyBorder="1" applyAlignment="1">
      <alignment horizontal="right"/>
    </xf>
    <xf numFmtId="0" fontId="1" fillId="0" borderId="0" xfId="1" applyAlignment="1">
      <alignment horizontal="right"/>
    </xf>
    <xf numFmtId="0" fontId="1" fillId="0" borderId="0" xfId="1" applyFill="1" applyAlignment="1">
      <alignment horizontal="right"/>
    </xf>
    <xf numFmtId="0" fontId="2" fillId="0" borderId="0" xfId="1" applyFont="1" applyFill="1" applyAlignment="1">
      <alignment horizontal="right"/>
    </xf>
    <xf numFmtId="0" fontId="2" fillId="0" borderId="0" xfId="1" applyFont="1" applyFill="1" applyBorder="1" applyAlignment="1">
      <alignment horizontal="right"/>
    </xf>
    <xf numFmtId="0" fontId="4" fillId="0" borderId="0" xfId="1" applyFont="1" applyFill="1" applyBorder="1" applyAlignment="1">
      <alignment horizontal="right"/>
    </xf>
    <xf numFmtId="0" fontId="4" fillId="0" borderId="2" xfId="1" applyFont="1" applyFill="1" applyBorder="1" applyAlignment="1">
      <alignment horizontal="right"/>
    </xf>
    <xf numFmtId="0" fontId="2" fillId="0" borderId="0" xfId="1" applyFont="1" applyAlignment="1">
      <alignment horizontal="center"/>
    </xf>
    <xf numFmtId="0" fontId="5" fillId="0" borderId="1" xfId="1" applyFont="1" applyBorder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Border="1" applyAlignment="1">
      <alignment horizontal="center"/>
    </xf>
    <xf numFmtId="0" fontId="5" fillId="0" borderId="2" xfId="1" applyFont="1" applyBorder="1" applyAlignment="1">
      <alignment horizontal="center"/>
    </xf>
    <xf numFmtId="0" fontId="7" fillId="0" borderId="0" xfId="1" applyFont="1" applyAlignment="1">
      <alignment horizontal="center"/>
    </xf>
    <xf numFmtId="166" fontId="4" fillId="0" borderId="1" xfId="1" applyNumberFormat="1" applyFont="1" applyFill="1" applyBorder="1" applyAlignment="1">
      <alignment horizontal="right"/>
    </xf>
    <xf numFmtId="166" fontId="4" fillId="0" borderId="1" xfId="0" applyNumberFormat="1" applyFont="1" applyFill="1" applyBorder="1" applyAlignment="1">
      <alignment horizontal="right"/>
    </xf>
    <xf numFmtId="49" fontId="5" fillId="0" borderId="0" xfId="1" applyNumberFormat="1" applyFont="1" applyAlignment="1">
      <alignment horizontal="left"/>
    </xf>
    <xf numFmtId="166" fontId="11" fillId="0" borderId="1" xfId="0" applyNumberFormat="1" applyFont="1" applyFill="1" applyBorder="1" applyAlignment="1">
      <alignment horizontal="right"/>
    </xf>
    <xf numFmtId="0" fontId="14" fillId="0" borderId="0" xfId="1" applyFont="1"/>
    <xf numFmtId="0" fontId="2" fillId="0" borderId="1" xfId="1" applyFont="1" applyBorder="1"/>
    <xf numFmtId="0" fontId="10" fillId="0" borderId="1" xfId="1" applyFont="1" applyFill="1" applyBorder="1" applyAlignment="1">
      <alignment horizontal="right"/>
    </xf>
    <xf numFmtId="0" fontId="3" fillId="0" borderId="1" xfId="1" applyFont="1" applyFill="1" applyBorder="1" applyAlignment="1">
      <alignment horizontal="right"/>
    </xf>
    <xf numFmtId="0" fontId="3" fillId="0" borderId="3" xfId="1" applyFont="1" applyBorder="1" applyAlignment="1">
      <alignment horizontal="left"/>
    </xf>
    <xf numFmtId="0" fontId="5" fillId="0" borderId="3" xfId="1" applyFont="1" applyBorder="1" applyAlignment="1">
      <alignment horizontal="center"/>
    </xf>
    <xf numFmtId="0" fontId="10" fillId="0" borderId="3" xfId="1" applyFont="1" applyFill="1" applyBorder="1" applyAlignment="1">
      <alignment horizontal="right"/>
    </xf>
    <xf numFmtId="0" fontId="3" fillId="0" borderId="3" xfId="1" applyFont="1" applyFill="1" applyBorder="1" applyAlignment="1">
      <alignment horizontal="right"/>
    </xf>
    <xf numFmtId="0" fontId="4" fillId="0" borderId="3" xfId="1" applyFont="1" applyBorder="1" applyAlignment="1">
      <alignment horizontal="left"/>
    </xf>
    <xf numFmtId="166" fontId="11" fillId="0" borderId="3" xfId="0" applyNumberFormat="1" applyFont="1" applyFill="1" applyBorder="1" applyAlignment="1">
      <alignment horizontal="right"/>
    </xf>
    <xf numFmtId="166" fontId="4" fillId="0" borderId="3" xfId="0" applyNumberFormat="1" applyFont="1" applyFill="1" applyBorder="1" applyAlignment="1">
      <alignment horizontal="right"/>
    </xf>
    <xf numFmtId="166" fontId="4" fillId="0" borderId="3" xfId="1" applyNumberFormat="1" applyFont="1" applyFill="1" applyBorder="1" applyAlignment="1">
      <alignment horizontal="right"/>
    </xf>
    <xf numFmtId="0" fontId="4" fillId="0" borderId="3" xfId="0" quotePrefix="1" applyFont="1" applyBorder="1" applyAlignment="1">
      <alignment horizontal="left"/>
    </xf>
    <xf numFmtId="3" fontId="11" fillId="0" borderId="3" xfId="0" applyNumberFormat="1" applyFont="1" applyFill="1" applyBorder="1" applyAlignment="1">
      <alignment horizontal="right"/>
    </xf>
    <xf numFmtId="3" fontId="4" fillId="0" borderId="3" xfId="0" applyNumberFormat="1" applyFont="1" applyFill="1" applyBorder="1" applyAlignment="1">
      <alignment horizontal="right"/>
    </xf>
    <xf numFmtId="0" fontId="4" fillId="0" borderId="3" xfId="1" applyFont="1" applyFill="1" applyBorder="1" applyAlignment="1">
      <alignment horizontal="right"/>
    </xf>
    <xf numFmtId="0" fontId="4" fillId="0" borderId="3" xfId="1" quotePrefix="1" applyFont="1" applyBorder="1" applyAlignment="1">
      <alignment horizontal="left"/>
    </xf>
    <xf numFmtId="1" fontId="8" fillId="0" borderId="3" xfId="0" applyNumberFormat="1" applyFont="1" applyFill="1" applyBorder="1" applyAlignment="1">
      <alignment horizontal="left"/>
    </xf>
    <xf numFmtId="166" fontId="4" fillId="0" borderId="3" xfId="1" quotePrefix="1" applyNumberFormat="1" applyFont="1" applyFill="1" applyBorder="1" applyAlignment="1">
      <alignment horizontal="right"/>
    </xf>
    <xf numFmtId="0" fontId="4" fillId="0" borderId="3" xfId="1" applyFont="1" applyBorder="1"/>
    <xf numFmtId="0" fontId="11" fillId="0" borderId="3" xfId="0" applyFont="1" applyFill="1" applyBorder="1" applyAlignment="1">
      <alignment horizontal="right"/>
    </xf>
    <xf numFmtId="0" fontId="4" fillId="0" borderId="3" xfId="0" applyFont="1" applyFill="1" applyBorder="1" applyAlignment="1">
      <alignment horizontal="right"/>
    </xf>
    <xf numFmtId="164" fontId="4" fillId="0" borderId="3" xfId="1" applyNumberFormat="1" applyFont="1" applyFill="1" applyBorder="1" applyAlignment="1">
      <alignment horizontal="right"/>
    </xf>
    <xf numFmtId="0" fontId="4" fillId="0" borderId="3" xfId="0" applyFont="1" applyBorder="1" applyAlignment="1">
      <alignment horizontal="left"/>
    </xf>
    <xf numFmtId="167" fontId="10" fillId="0" borderId="3" xfId="0" applyNumberFormat="1" applyFont="1" applyFill="1" applyBorder="1" applyAlignment="1">
      <alignment horizontal="right"/>
    </xf>
    <xf numFmtId="167" fontId="3" fillId="0" borderId="3" xfId="0" applyNumberFormat="1" applyFont="1" applyFill="1" applyBorder="1" applyAlignment="1">
      <alignment horizontal="right"/>
    </xf>
    <xf numFmtId="167" fontId="3" fillId="0" borderId="3" xfId="1" applyNumberFormat="1" applyFont="1" applyFill="1" applyBorder="1" applyAlignment="1">
      <alignment horizontal="right"/>
    </xf>
    <xf numFmtId="49" fontId="5" fillId="0" borderId="3" xfId="1" applyNumberFormat="1" applyFont="1" applyBorder="1" applyAlignment="1">
      <alignment horizontal="left"/>
    </xf>
    <xf numFmtId="0" fontId="11" fillId="0" borderId="3" xfId="1" applyFont="1" applyFill="1" applyBorder="1" applyAlignment="1">
      <alignment horizontal="right"/>
    </xf>
    <xf numFmtId="0" fontId="9" fillId="0" borderId="3" xfId="0" applyFont="1" applyFill="1" applyBorder="1" applyAlignment="1">
      <alignment horizontal="left"/>
    </xf>
    <xf numFmtId="165" fontId="13" fillId="0" borderId="3" xfId="2" applyNumberFormat="1" applyFont="1" applyFill="1" applyBorder="1" applyAlignment="1">
      <alignment horizontal="right"/>
    </xf>
    <xf numFmtId="165" fontId="9" fillId="0" borderId="3" xfId="2" applyNumberFormat="1" applyFont="1" applyFill="1" applyBorder="1" applyAlignment="1">
      <alignment horizontal="right"/>
    </xf>
    <xf numFmtId="166" fontId="10" fillId="0" borderId="3" xfId="0" applyNumberFormat="1" applyFont="1" applyFill="1" applyBorder="1" applyAlignment="1">
      <alignment horizontal="right"/>
    </xf>
    <xf numFmtId="166" fontId="3" fillId="0" borderId="3" xfId="0" applyNumberFormat="1" applyFont="1" applyFill="1" applyBorder="1" applyAlignment="1">
      <alignment horizontal="right"/>
    </xf>
    <xf numFmtId="166" fontId="3" fillId="0" borderId="3" xfId="1" applyNumberFormat="1" applyFont="1" applyFill="1" applyBorder="1" applyAlignment="1">
      <alignment horizontal="right"/>
    </xf>
    <xf numFmtId="0" fontId="4" fillId="0" borderId="2" xfId="1" applyFont="1" applyBorder="1" applyAlignment="1">
      <alignment horizontal="left"/>
    </xf>
    <xf numFmtId="0" fontId="12" fillId="0" borderId="2" xfId="0" applyFont="1" applyFill="1" applyBorder="1" applyAlignment="1">
      <alignment horizontal="right"/>
    </xf>
    <xf numFmtId="0" fontId="5" fillId="0" borderId="2" xfId="0" applyFont="1" applyFill="1" applyBorder="1" applyAlignment="1">
      <alignment horizontal="right"/>
    </xf>
    <xf numFmtId="1" fontId="8" fillId="0" borderId="1" xfId="0" applyNumberFormat="1" applyFont="1" applyFill="1" applyBorder="1" applyAlignment="1">
      <alignment horizontal="left"/>
    </xf>
    <xf numFmtId="0" fontId="15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49" fontId="5" fillId="0" borderId="0" xfId="1" applyNumberFormat="1" applyFont="1" applyAlignment="1">
      <alignment horizontal="left" wrapText="1"/>
    </xf>
  </cellXfs>
  <cellStyles count="3">
    <cellStyle name="Normal" xfId="0" builtinId="0"/>
    <cellStyle name="Normal_GB 2007 Rieter Holding gesamt" xfId="1" xr:uid="{00000000-0005-0000-0000-000000000000}"/>
    <cellStyle name="Standard_GB 2007 Rieter Konzern dt V0" xfId="2" xr:uid="{00000000-0005-0000-0000-000002000000}"/>
  </cellStyles>
  <dxfs count="0"/>
  <tableStyles count="0" defaultTableStyle="TableStyleMedium2" defaultPivotStyle="PivotStyleLight16"/>
  <colors>
    <mruColors>
      <color rgb="FF69B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54"/>
  <sheetViews>
    <sheetView showGridLines="0" tabSelected="1" zoomScaleNormal="100" workbookViewId="0">
      <selection sqref="A1:H54"/>
    </sheetView>
  </sheetViews>
  <sheetFormatPr defaultColWidth="14.83203125" defaultRowHeight="14.25" x14ac:dyDescent="0.15"/>
  <cols>
    <col min="1" max="1" width="47.73828125" style="2" customWidth="1"/>
    <col min="2" max="2" width="8.76171875" style="19" customWidth="1"/>
    <col min="3" max="3" width="10.65234375" style="8" customWidth="1"/>
    <col min="4" max="4" width="10.65234375" style="9" customWidth="1"/>
    <col min="5" max="5" width="2.6953125" style="9" customWidth="1"/>
    <col min="6" max="6" width="8.76171875" style="9" customWidth="1"/>
    <col min="7" max="8" width="10.65234375" style="9" customWidth="1"/>
    <col min="9" max="16384" width="14.83203125" style="2"/>
  </cols>
  <sheetData>
    <row r="1" spans="1:8" ht="20.25" customHeight="1" x14ac:dyDescent="0.15">
      <c r="A1" s="14"/>
      <c r="B1" s="16"/>
      <c r="C1" s="1"/>
      <c r="D1" s="10"/>
      <c r="E1" s="10"/>
      <c r="F1" s="10"/>
      <c r="G1" s="10"/>
      <c r="H1" s="10"/>
    </row>
    <row r="2" spans="1:8" ht="20.25" x14ac:dyDescent="0.25">
      <c r="A2" s="24" t="s">
        <v>37</v>
      </c>
      <c r="B2" s="16"/>
      <c r="C2" s="1"/>
      <c r="D2" s="10"/>
      <c r="E2" s="10"/>
      <c r="F2" s="10"/>
      <c r="G2" s="10"/>
      <c r="H2" s="10"/>
    </row>
    <row r="3" spans="1:8" x14ac:dyDescent="0.15">
      <c r="A3" s="3"/>
      <c r="B3" s="17"/>
      <c r="C3" s="4"/>
      <c r="D3" s="11"/>
      <c r="E3" s="11"/>
      <c r="F3" s="11"/>
      <c r="G3" s="11"/>
      <c r="H3" s="11"/>
    </row>
    <row r="4" spans="1:8" x14ac:dyDescent="0.15">
      <c r="A4" s="25"/>
      <c r="B4" s="15"/>
      <c r="C4" s="26">
        <v>2020</v>
      </c>
      <c r="D4" s="27">
        <v>2019</v>
      </c>
      <c r="E4" s="27"/>
      <c r="F4" s="27">
        <v>2018</v>
      </c>
      <c r="G4" s="27">
        <v>2017</v>
      </c>
      <c r="H4" s="27">
        <v>2016</v>
      </c>
    </row>
    <row r="5" spans="1:8" x14ac:dyDescent="0.15">
      <c r="A5" s="28" t="s">
        <v>1</v>
      </c>
      <c r="B5" s="29"/>
      <c r="C5" s="30"/>
      <c r="D5" s="31"/>
      <c r="E5" s="31"/>
      <c r="F5" s="31"/>
      <c r="G5" s="31"/>
      <c r="H5" s="31"/>
    </row>
    <row r="6" spans="1:8" x14ac:dyDescent="0.15">
      <c r="A6" s="32" t="s">
        <v>2</v>
      </c>
      <c r="B6" s="29" t="s">
        <v>3</v>
      </c>
      <c r="C6" s="33">
        <v>573</v>
      </c>
      <c r="D6" s="34">
        <v>760</v>
      </c>
      <c r="E6" s="34"/>
      <c r="F6" s="34">
        <v>1075.2</v>
      </c>
      <c r="G6" s="35">
        <v>965.6</v>
      </c>
      <c r="H6" s="35">
        <v>945</v>
      </c>
    </row>
    <row r="7" spans="1:8" x14ac:dyDescent="0.15">
      <c r="A7" s="36" t="s">
        <v>38</v>
      </c>
      <c r="B7" s="29" t="s">
        <v>3</v>
      </c>
      <c r="C7" s="37">
        <v>185</v>
      </c>
      <c r="D7" s="38">
        <v>293</v>
      </c>
      <c r="E7" s="38"/>
      <c r="F7" s="38">
        <v>434</v>
      </c>
      <c r="G7" s="39">
        <v>319</v>
      </c>
      <c r="H7" s="39">
        <v>286</v>
      </c>
    </row>
    <row r="8" spans="1:8" x14ac:dyDescent="0.15">
      <c r="A8" s="36" t="s">
        <v>17</v>
      </c>
      <c r="B8" s="29" t="s">
        <v>3</v>
      </c>
      <c r="C8" s="37">
        <v>93</v>
      </c>
      <c r="D8" s="38">
        <v>137</v>
      </c>
      <c r="E8" s="38"/>
      <c r="F8" s="38">
        <v>149</v>
      </c>
      <c r="G8" s="39">
        <v>184</v>
      </c>
      <c r="H8" s="39">
        <v>187</v>
      </c>
    </row>
    <row r="9" spans="1:8" x14ac:dyDescent="0.15">
      <c r="A9" s="36" t="s">
        <v>18</v>
      </c>
      <c r="B9" s="29" t="s">
        <v>3</v>
      </c>
      <c r="C9" s="37">
        <v>51</v>
      </c>
      <c r="D9" s="38">
        <v>100</v>
      </c>
      <c r="E9" s="38"/>
      <c r="F9" s="38">
        <v>146</v>
      </c>
      <c r="G9" s="39">
        <v>174</v>
      </c>
      <c r="H9" s="39">
        <v>182</v>
      </c>
    </row>
    <row r="10" spans="1:8" x14ac:dyDescent="0.15">
      <c r="A10" s="36" t="s">
        <v>19</v>
      </c>
      <c r="B10" s="29" t="s">
        <v>3</v>
      </c>
      <c r="C10" s="37">
        <v>122</v>
      </c>
      <c r="D10" s="38">
        <v>67</v>
      </c>
      <c r="E10" s="38"/>
      <c r="F10" s="38">
        <v>155</v>
      </c>
      <c r="G10" s="39">
        <v>100</v>
      </c>
      <c r="H10" s="39">
        <v>119</v>
      </c>
    </row>
    <row r="11" spans="1:8" x14ac:dyDescent="0.15">
      <c r="A11" s="40" t="s">
        <v>25</v>
      </c>
      <c r="B11" s="29" t="s">
        <v>3</v>
      </c>
      <c r="C11" s="37">
        <v>66</v>
      </c>
      <c r="D11" s="38">
        <v>106</v>
      </c>
      <c r="E11" s="38"/>
      <c r="F11" s="38">
        <v>109</v>
      </c>
      <c r="G11" s="39">
        <v>115</v>
      </c>
      <c r="H11" s="39">
        <v>87</v>
      </c>
    </row>
    <row r="12" spans="1:8" x14ac:dyDescent="0.15">
      <c r="A12" s="40" t="s">
        <v>13</v>
      </c>
      <c r="B12" s="29" t="s">
        <v>3</v>
      </c>
      <c r="C12" s="37">
        <v>38</v>
      </c>
      <c r="D12" s="38">
        <v>41</v>
      </c>
      <c r="E12" s="38"/>
      <c r="F12" s="38">
        <v>47</v>
      </c>
      <c r="G12" s="39">
        <v>46</v>
      </c>
      <c r="H12" s="39">
        <v>41</v>
      </c>
    </row>
    <row r="13" spans="1:8" x14ac:dyDescent="0.15">
      <c r="A13" s="40" t="s">
        <v>4</v>
      </c>
      <c r="B13" s="29" t="s">
        <v>3</v>
      </c>
      <c r="C13" s="37">
        <v>18</v>
      </c>
      <c r="D13" s="38">
        <v>16</v>
      </c>
      <c r="E13" s="38"/>
      <c r="F13" s="38">
        <v>36</v>
      </c>
      <c r="G13" s="39">
        <v>28</v>
      </c>
      <c r="H13" s="39">
        <v>43</v>
      </c>
    </row>
    <row r="14" spans="1:8" x14ac:dyDescent="0.15">
      <c r="A14" s="59" t="s">
        <v>26</v>
      </c>
      <c r="B14" s="18"/>
      <c r="C14" s="60"/>
      <c r="D14" s="61"/>
      <c r="E14" s="61"/>
      <c r="F14" s="61"/>
      <c r="G14" s="13"/>
      <c r="H14" s="13"/>
    </row>
    <row r="15" spans="1:8" ht="15" x14ac:dyDescent="0.15">
      <c r="A15" s="6" t="s">
        <v>5</v>
      </c>
      <c r="B15" s="15" t="s">
        <v>3</v>
      </c>
      <c r="C15" s="23">
        <v>-46.7</v>
      </c>
      <c r="D15" s="21">
        <v>123.1</v>
      </c>
      <c r="E15" s="62">
        <v>1</v>
      </c>
      <c r="F15" s="21">
        <v>84.1</v>
      </c>
      <c r="G15" s="20">
        <v>64.7</v>
      </c>
      <c r="H15" s="20">
        <v>95.8</v>
      </c>
    </row>
    <row r="16" spans="1:8" x14ac:dyDescent="0.15">
      <c r="A16" s="40" t="s">
        <v>12</v>
      </c>
      <c r="B16" s="29"/>
      <c r="C16" s="33">
        <f>C15/C6*100</f>
        <v>-8.1500872600349048</v>
      </c>
      <c r="D16" s="34">
        <v>16.19736842105263</v>
      </c>
      <c r="E16" s="34"/>
      <c r="F16" s="34">
        <v>7.8218005952380949</v>
      </c>
      <c r="G16" s="35">
        <v>6.7</v>
      </c>
      <c r="H16" s="35">
        <v>10.137566137566138</v>
      </c>
    </row>
    <row r="17" spans="1:8" ht="15" x14ac:dyDescent="0.15">
      <c r="A17" s="40" t="s">
        <v>39</v>
      </c>
      <c r="B17" s="29" t="s">
        <v>3</v>
      </c>
      <c r="C17" s="33">
        <v>-76.7</v>
      </c>
      <c r="D17" s="34">
        <v>84.6</v>
      </c>
      <c r="E17" s="62">
        <v>1</v>
      </c>
      <c r="F17" s="34">
        <v>42.9</v>
      </c>
      <c r="G17" s="35">
        <v>51.8</v>
      </c>
      <c r="H17" s="35">
        <v>56.5</v>
      </c>
    </row>
    <row r="18" spans="1:8" x14ac:dyDescent="0.15">
      <c r="A18" s="40" t="s">
        <v>12</v>
      </c>
      <c r="B18" s="29"/>
      <c r="C18" s="33">
        <f>C17/C6*100</f>
        <v>-13.385689354275742</v>
      </c>
      <c r="D18" s="34">
        <f>D17/D6*100</f>
        <v>11.131578947368419</v>
      </c>
      <c r="E18" s="34"/>
      <c r="F18" s="34">
        <f>F17/F6*100</f>
        <v>3.9899553571428568</v>
      </c>
      <c r="G18" s="34">
        <f>G17/G6*100</f>
        <v>5.3645401822700913</v>
      </c>
      <c r="H18" s="34">
        <f>H17/H6*100</f>
        <v>5.9788359788359786</v>
      </c>
    </row>
    <row r="19" spans="1:8" ht="15" x14ac:dyDescent="0.15">
      <c r="A19" s="32" t="s">
        <v>14</v>
      </c>
      <c r="B19" s="29" t="s">
        <v>3</v>
      </c>
      <c r="C19" s="33">
        <v>-84.4</v>
      </c>
      <c r="D19" s="34">
        <v>84.9</v>
      </c>
      <c r="E19" s="41">
        <v>1</v>
      </c>
      <c r="F19" s="34">
        <v>43.2</v>
      </c>
      <c r="G19" s="35">
        <v>15.8</v>
      </c>
      <c r="H19" s="35">
        <v>56.5</v>
      </c>
    </row>
    <row r="20" spans="1:8" x14ac:dyDescent="0.15">
      <c r="A20" s="40" t="s">
        <v>12</v>
      </c>
      <c r="B20" s="29"/>
      <c r="C20" s="33">
        <f>C19/C6*100</f>
        <v>-14.729493891797556</v>
      </c>
      <c r="D20" s="34">
        <v>11.171052631578949</v>
      </c>
      <c r="E20" s="34"/>
      <c r="F20" s="34">
        <v>4.0178571428571432</v>
      </c>
      <c r="G20" s="35">
        <v>1.6</v>
      </c>
      <c r="H20" s="35">
        <v>5.9788359788359786</v>
      </c>
    </row>
    <row r="21" spans="1:8" x14ac:dyDescent="0.15">
      <c r="A21" s="32" t="s">
        <v>15</v>
      </c>
      <c r="B21" s="29" t="s">
        <v>3</v>
      </c>
      <c r="C21" s="33">
        <v>-89.8</v>
      </c>
      <c r="D21" s="34">
        <v>52.4</v>
      </c>
      <c r="E21" s="34"/>
      <c r="F21" s="34">
        <v>32</v>
      </c>
      <c r="G21" s="35">
        <v>13.3</v>
      </c>
      <c r="H21" s="35">
        <v>42.7</v>
      </c>
    </row>
    <row r="22" spans="1:8" x14ac:dyDescent="0.15">
      <c r="A22" s="40" t="s">
        <v>12</v>
      </c>
      <c r="B22" s="29"/>
      <c r="C22" s="33">
        <f>C21/C6*100</f>
        <v>-15.671902268760906</v>
      </c>
      <c r="D22" s="34">
        <v>6.8947368421052628</v>
      </c>
      <c r="E22" s="34"/>
      <c r="F22" s="34">
        <v>2.9761904761904758</v>
      </c>
      <c r="G22" s="35">
        <v>1.4</v>
      </c>
      <c r="H22" s="35">
        <v>4.518518518518519</v>
      </c>
    </row>
    <row r="23" spans="1:8" x14ac:dyDescent="0.15">
      <c r="A23" s="40" t="s">
        <v>43</v>
      </c>
      <c r="B23" s="29" t="s">
        <v>42</v>
      </c>
      <c r="C23" s="33">
        <v>-14.3</v>
      </c>
      <c r="D23" s="34">
        <v>10</v>
      </c>
      <c r="E23" s="34"/>
      <c r="F23" s="34">
        <v>6.6</v>
      </c>
      <c r="G23" s="42">
        <v>3</v>
      </c>
      <c r="H23" s="42">
        <v>8.5</v>
      </c>
    </row>
    <row r="24" spans="1:8" s="5" customFormat="1" x14ac:dyDescent="0.15">
      <c r="A24" s="43"/>
      <c r="B24" s="29"/>
      <c r="C24" s="44"/>
      <c r="D24" s="45"/>
      <c r="E24" s="45"/>
      <c r="F24" s="45"/>
      <c r="G24" s="46"/>
      <c r="H24" s="46"/>
    </row>
    <row r="25" spans="1:8" x14ac:dyDescent="0.15">
      <c r="A25" s="28" t="s">
        <v>27</v>
      </c>
      <c r="B25" s="29"/>
      <c r="C25" s="44"/>
      <c r="D25" s="45"/>
      <c r="E25" s="45"/>
      <c r="F25" s="45"/>
      <c r="G25" s="46"/>
      <c r="H25" s="46"/>
    </row>
    <row r="26" spans="1:8" x14ac:dyDescent="0.15">
      <c r="A26" s="32" t="s">
        <v>28</v>
      </c>
      <c r="B26" s="29" t="s">
        <v>3</v>
      </c>
      <c r="C26" s="33">
        <v>-49.8</v>
      </c>
      <c r="D26" s="34">
        <v>-45.7</v>
      </c>
      <c r="E26" s="34"/>
      <c r="F26" s="34">
        <v>78.400000000000006</v>
      </c>
      <c r="G26" s="35">
        <v>20.6</v>
      </c>
      <c r="H26" s="35">
        <v>102.2</v>
      </c>
    </row>
    <row r="27" spans="1:8" ht="15" x14ac:dyDescent="0.15">
      <c r="A27" s="32" t="s">
        <v>32</v>
      </c>
      <c r="B27" s="29" t="s">
        <v>3</v>
      </c>
      <c r="C27" s="33">
        <v>-25</v>
      </c>
      <c r="D27" s="34">
        <v>88</v>
      </c>
      <c r="E27" s="34"/>
      <c r="F27" s="34">
        <v>-14.8</v>
      </c>
      <c r="G27" s="35">
        <v>-21.7</v>
      </c>
      <c r="H27" s="35">
        <v>-25.9</v>
      </c>
    </row>
    <row r="28" spans="1:8" s="5" customFormat="1" x14ac:dyDescent="0.15">
      <c r="A28" s="32" t="s">
        <v>29</v>
      </c>
      <c r="B28" s="29" t="s">
        <v>3</v>
      </c>
      <c r="C28" s="33">
        <v>78</v>
      </c>
      <c r="D28" s="34">
        <v>-9.8000000000000007</v>
      </c>
      <c r="E28" s="34"/>
      <c r="F28" s="34">
        <v>-36.299999999999997</v>
      </c>
      <c r="G28" s="35">
        <v>-19.399999999999999</v>
      </c>
      <c r="H28" s="35">
        <v>-34.4</v>
      </c>
    </row>
    <row r="29" spans="1:8" s="5" customFormat="1" x14ac:dyDescent="0.15">
      <c r="A29" s="47" t="s">
        <v>33</v>
      </c>
      <c r="B29" s="29" t="s">
        <v>3</v>
      </c>
      <c r="C29" s="33">
        <v>-74.8</v>
      </c>
      <c r="D29" s="34">
        <v>42.3</v>
      </c>
      <c r="E29" s="34"/>
      <c r="F29" s="34">
        <v>63.6</v>
      </c>
      <c r="G29" s="35">
        <v>-1.1000000000000001</v>
      </c>
      <c r="H29" s="35">
        <v>76.3</v>
      </c>
    </row>
    <row r="30" spans="1:8" s="5" customFormat="1" x14ac:dyDescent="0.15">
      <c r="A30" s="32"/>
      <c r="B30" s="29"/>
      <c r="C30" s="44"/>
      <c r="D30" s="45"/>
      <c r="E30" s="45"/>
      <c r="F30" s="45"/>
      <c r="G30" s="39"/>
      <c r="H30" s="39"/>
    </row>
    <row r="31" spans="1:8" ht="15" x14ac:dyDescent="0.15">
      <c r="A31" s="28" t="s">
        <v>34</v>
      </c>
      <c r="B31" s="29"/>
      <c r="C31" s="48">
        <v>4416</v>
      </c>
      <c r="D31" s="49">
        <v>4591</v>
      </c>
      <c r="E31" s="49"/>
      <c r="F31" s="49">
        <v>5134</v>
      </c>
      <c r="G31" s="50">
        <v>5246</v>
      </c>
      <c r="H31" s="50">
        <v>5022</v>
      </c>
    </row>
    <row r="32" spans="1:8" x14ac:dyDescent="0.15">
      <c r="A32" s="51"/>
      <c r="B32" s="29"/>
      <c r="C32" s="52"/>
      <c r="D32" s="39"/>
      <c r="E32" s="39"/>
      <c r="F32" s="39"/>
      <c r="G32" s="39"/>
      <c r="H32" s="39"/>
    </row>
    <row r="33" spans="1:8" x14ac:dyDescent="0.15">
      <c r="A33" s="28" t="s">
        <v>24</v>
      </c>
      <c r="B33" s="29"/>
      <c r="C33" s="52"/>
      <c r="D33" s="39"/>
      <c r="E33" s="39"/>
      <c r="F33" s="39"/>
      <c r="G33" s="39"/>
      <c r="H33" s="39"/>
    </row>
    <row r="34" spans="1:8" x14ac:dyDescent="0.15">
      <c r="A34" s="32" t="s">
        <v>7</v>
      </c>
      <c r="B34" s="29" t="s">
        <v>3</v>
      </c>
      <c r="C34" s="33">
        <v>555.70000000000005</v>
      </c>
      <c r="D34" s="34">
        <v>567.20000000000005</v>
      </c>
      <c r="E34" s="34"/>
      <c r="F34" s="34">
        <v>577.79999999999995</v>
      </c>
      <c r="G34" s="35">
        <v>598.20000000000005</v>
      </c>
      <c r="H34" s="35">
        <v>653.79999999999995</v>
      </c>
    </row>
    <row r="35" spans="1:8" x14ac:dyDescent="0.15">
      <c r="A35" s="32" t="s">
        <v>6</v>
      </c>
      <c r="B35" s="29" t="s">
        <v>3</v>
      </c>
      <c r="C35" s="33">
        <v>407.8</v>
      </c>
      <c r="D35" s="34">
        <v>415.8</v>
      </c>
      <c r="E35" s="34"/>
      <c r="F35" s="34">
        <v>424.5</v>
      </c>
      <c r="G35" s="35">
        <v>450</v>
      </c>
      <c r="H35" s="35">
        <v>344.3</v>
      </c>
    </row>
    <row r="36" spans="1:8" x14ac:dyDescent="0.15">
      <c r="A36" s="32" t="s">
        <v>9</v>
      </c>
      <c r="B36" s="29" t="s">
        <v>3</v>
      </c>
      <c r="C36" s="33">
        <v>428</v>
      </c>
      <c r="D36" s="34">
        <v>410.7</v>
      </c>
      <c r="E36" s="34"/>
      <c r="F36" s="34">
        <v>320.60000000000002</v>
      </c>
      <c r="G36" s="35">
        <v>323.2</v>
      </c>
      <c r="H36" s="35">
        <v>304.89999999999998</v>
      </c>
    </row>
    <row r="37" spans="1:8" x14ac:dyDescent="0.15">
      <c r="A37" s="32" t="s">
        <v>8</v>
      </c>
      <c r="B37" s="29" t="s">
        <v>3</v>
      </c>
      <c r="C37" s="33">
        <v>184.3</v>
      </c>
      <c r="D37" s="34">
        <v>102.7</v>
      </c>
      <c r="E37" s="34"/>
      <c r="F37" s="34">
        <v>235.1</v>
      </c>
      <c r="G37" s="35">
        <v>267.5</v>
      </c>
      <c r="H37" s="35">
        <v>232.5</v>
      </c>
    </row>
    <row r="38" spans="1:8" x14ac:dyDescent="0.15">
      <c r="A38" s="32" t="s">
        <v>30</v>
      </c>
      <c r="B38" s="29" t="s">
        <v>3</v>
      </c>
      <c r="C38" s="33">
        <v>350.6</v>
      </c>
      <c r="D38" s="34">
        <v>468.8</v>
      </c>
      <c r="E38" s="34"/>
      <c r="F38" s="34">
        <v>445.9</v>
      </c>
      <c r="G38" s="35">
        <v>456.8</v>
      </c>
      <c r="H38" s="35">
        <v>459.6</v>
      </c>
    </row>
    <row r="39" spans="1:8" x14ac:dyDescent="0.15">
      <c r="A39" s="32" t="s">
        <v>16</v>
      </c>
      <c r="B39" s="29" t="s">
        <v>3</v>
      </c>
      <c r="C39" s="33">
        <v>0.3</v>
      </c>
      <c r="D39" s="34">
        <v>0.8</v>
      </c>
      <c r="E39" s="34"/>
      <c r="F39" s="34">
        <v>0.7</v>
      </c>
      <c r="G39" s="35">
        <v>0.7</v>
      </c>
      <c r="H39" s="35">
        <v>1.1000000000000001</v>
      </c>
    </row>
    <row r="40" spans="1:8" x14ac:dyDescent="0.15">
      <c r="A40" s="32" t="s">
        <v>10</v>
      </c>
      <c r="B40" s="29" t="s">
        <v>3</v>
      </c>
      <c r="C40" s="33">
        <v>963.5</v>
      </c>
      <c r="D40" s="34">
        <v>983</v>
      </c>
      <c r="E40" s="34"/>
      <c r="F40" s="34">
        <v>1002.3</v>
      </c>
      <c r="G40" s="35">
        <v>1048.2</v>
      </c>
      <c r="H40" s="35">
        <v>998.1</v>
      </c>
    </row>
    <row r="41" spans="1:8" x14ac:dyDescent="0.15">
      <c r="A41" s="32" t="s">
        <v>40</v>
      </c>
      <c r="B41" s="29" t="s">
        <v>42</v>
      </c>
      <c r="C41" s="33">
        <v>36.4</v>
      </c>
      <c r="D41" s="34">
        <v>47.8</v>
      </c>
      <c r="E41" s="34"/>
      <c r="F41" s="34">
        <v>44.6</v>
      </c>
      <c r="G41" s="35">
        <v>43.6</v>
      </c>
      <c r="H41" s="35">
        <v>46.2</v>
      </c>
    </row>
    <row r="42" spans="1:8" x14ac:dyDescent="0.15">
      <c r="A42" s="32"/>
      <c r="B42" s="29"/>
      <c r="C42" s="44"/>
      <c r="D42" s="45"/>
      <c r="E42" s="45"/>
      <c r="F42" s="45"/>
      <c r="G42" s="46"/>
      <c r="H42" s="46"/>
    </row>
    <row r="43" spans="1:8" x14ac:dyDescent="0.15">
      <c r="A43" s="53" t="s">
        <v>20</v>
      </c>
      <c r="B43" s="29" t="s">
        <v>3</v>
      </c>
      <c r="C43" s="54">
        <v>282.3</v>
      </c>
      <c r="D43" s="55">
        <v>284.10000000000002</v>
      </c>
      <c r="E43" s="55"/>
      <c r="F43" s="55">
        <v>256.2</v>
      </c>
      <c r="G43" s="55">
        <v>243.3</v>
      </c>
      <c r="H43" s="55">
        <v>365.6</v>
      </c>
    </row>
    <row r="44" spans="1:8" x14ac:dyDescent="0.15">
      <c r="A44" s="53" t="s">
        <v>21</v>
      </c>
      <c r="B44" s="29" t="s">
        <v>3</v>
      </c>
      <c r="C44" s="54">
        <v>0.9</v>
      </c>
      <c r="D44" s="55">
        <v>0.9</v>
      </c>
      <c r="E44" s="55"/>
      <c r="F44" s="55">
        <v>0.9</v>
      </c>
      <c r="G44" s="55">
        <v>1.1000000000000001</v>
      </c>
      <c r="H44" s="55">
        <v>7</v>
      </c>
    </row>
    <row r="45" spans="1:8" x14ac:dyDescent="0.15">
      <c r="A45" s="53" t="s">
        <v>22</v>
      </c>
      <c r="B45" s="29" t="s">
        <v>3</v>
      </c>
      <c r="C45" s="33">
        <v>-151.4</v>
      </c>
      <c r="D45" s="34">
        <v>-121</v>
      </c>
      <c r="E45" s="34"/>
      <c r="F45" s="34">
        <v>-0.2</v>
      </c>
      <c r="G45" s="34">
        <v>-7.3</v>
      </c>
      <c r="H45" s="34">
        <v>-9.1</v>
      </c>
    </row>
    <row r="46" spans="1:8" x14ac:dyDescent="0.15">
      <c r="A46" s="53" t="s">
        <v>23</v>
      </c>
      <c r="B46" s="29" t="s">
        <v>3</v>
      </c>
      <c r="C46" s="33">
        <v>-90.5</v>
      </c>
      <c r="D46" s="34">
        <v>-1.9</v>
      </c>
      <c r="E46" s="34"/>
      <c r="F46" s="34">
        <v>-106.7</v>
      </c>
      <c r="G46" s="34">
        <v>-106.6</v>
      </c>
      <c r="H46" s="34">
        <v>-100</v>
      </c>
    </row>
    <row r="47" spans="1:8" x14ac:dyDescent="0.15">
      <c r="A47" s="28" t="s">
        <v>11</v>
      </c>
      <c r="B47" s="29" t="s">
        <v>3</v>
      </c>
      <c r="C47" s="56">
        <f>SUM(C43:C46)</f>
        <v>41.299999999999983</v>
      </c>
      <c r="D47" s="57">
        <v>162.1</v>
      </c>
      <c r="E47" s="57"/>
      <c r="F47" s="57">
        <v>150.19999999999999</v>
      </c>
      <c r="G47" s="58">
        <v>130.5</v>
      </c>
      <c r="H47" s="58">
        <v>263.5</v>
      </c>
    </row>
    <row r="48" spans="1:8" x14ac:dyDescent="0.15">
      <c r="A48" s="22"/>
      <c r="B48" s="17"/>
      <c r="C48" s="12"/>
      <c r="D48" s="12"/>
      <c r="E48" s="12"/>
      <c r="F48" s="12"/>
      <c r="G48" s="12"/>
      <c r="H48" s="7"/>
    </row>
    <row r="49" spans="1:8" x14ac:dyDescent="0.15">
      <c r="A49" s="22" t="s">
        <v>31</v>
      </c>
      <c r="B49" s="17"/>
      <c r="C49" s="12"/>
      <c r="D49" s="12"/>
      <c r="E49" s="12"/>
      <c r="F49" s="12"/>
      <c r="G49" s="12"/>
      <c r="H49" s="7"/>
    </row>
    <row r="50" spans="1:8" x14ac:dyDescent="0.15">
      <c r="A50" s="65" t="s">
        <v>35</v>
      </c>
      <c r="B50" s="65"/>
      <c r="C50" s="65"/>
      <c r="D50" s="65"/>
      <c r="E50" s="65"/>
      <c r="F50" s="65"/>
      <c r="G50" s="65"/>
      <c r="H50" s="65"/>
    </row>
    <row r="51" spans="1:8" x14ac:dyDescent="0.15">
      <c r="A51" s="22" t="s">
        <v>36</v>
      </c>
      <c r="B51" s="22"/>
      <c r="C51" s="22"/>
      <c r="D51" s="22"/>
      <c r="E51" s="22"/>
      <c r="F51" s="22"/>
      <c r="G51" s="22"/>
      <c r="H51" s="22"/>
    </row>
    <row r="52" spans="1:8" x14ac:dyDescent="0.15">
      <c r="A52" s="22" t="s">
        <v>0</v>
      </c>
    </row>
    <row r="53" spans="1:8" x14ac:dyDescent="0.15">
      <c r="A53" s="63" t="s">
        <v>41</v>
      </c>
    </row>
    <row r="54" spans="1:8" x14ac:dyDescent="0.15">
      <c r="A54" s="64" t="s">
        <v>44</v>
      </c>
    </row>
  </sheetData>
  <phoneticPr fontId="0" type="noConversion"/>
  <pageMargins left="0.59055118110236227" right="0.39370078740157483" top="0.78740157480314965" bottom="0.78740157480314965" header="0.51181102362204722" footer="0.51181102362204722"/>
  <pageSetup paperSize="9" scale="85" firstPageNumber="3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Excel Universal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Review 2016 to 2020</vt:lpstr>
      <vt:lpstr>Review 2016 to 2020!Print_Area</vt:lpstr>
    </vt:vector>
  </TitlesOfParts>
  <Company>Rieter Management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Rieter</dc:creator>
  <cp:lastModifiedBy>Michael Ammann</cp:lastModifiedBy>
  <cp:lastPrinted>2021-03-02T09:17:48Z</cp:lastPrinted>
  <dcterms:created xsi:type="dcterms:W3CDTF">2008-02-29T14:18:29Z</dcterms:created>
  <dcterms:modified xsi:type="dcterms:W3CDTF">2021-03-02T10:16:02Z</dcterms:modified>
</cp:coreProperties>
</file>