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PORKA SSD/Allamvizsga/Tesztelés/"/>
    </mc:Choice>
  </mc:AlternateContent>
  <xr:revisionPtr revIDLastSave="0" documentId="13_ncr:1_{EE799B00-034E-7A41-BF40-AD6EBE285FF3}" xr6:coauthVersionLast="47" xr6:coauthVersionMax="47" xr10:uidLastSave="{00000000-0000-0000-0000-000000000000}"/>
  <bookViews>
    <workbookView xWindow="0" yWindow="0" windowWidth="28800" windowHeight="18000" xr2:uid="{A23E6854-CBF9-B74E-A9ED-56EE1C3EC0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1" l="1"/>
  <c r="I21" i="1"/>
  <c r="I20" i="1"/>
  <c r="I24" i="1"/>
  <c r="I23" i="1"/>
  <c r="I22" i="1"/>
  <c r="J22" i="1" s="1"/>
  <c r="I19" i="1"/>
  <c r="I18" i="1"/>
  <c r="J18" i="1" s="1"/>
  <c r="I17" i="1"/>
  <c r="I15" i="1"/>
  <c r="I14" i="1"/>
  <c r="J14" i="1" s="1"/>
  <c r="I13" i="1"/>
  <c r="I12" i="1"/>
  <c r="I11" i="1"/>
  <c r="I10" i="1"/>
  <c r="I9" i="1"/>
  <c r="I7" i="1"/>
  <c r="J6" i="1" s="1"/>
  <c r="J10" i="1" l="1"/>
  <c r="I6" i="1"/>
</calcChain>
</file>

<file path=xl/sharedStrings.xml><?xml version="1.0" encoding="utf-8"?>
<sst xmlns="http://schemas.openxmlformats.org/spreadsheetml/2006/main" count="63" uniqueCount="28">
  <si>
    <t>YOLOv3</t>
  </si>
  <si>
    <t>YOLOv5</t>
  </si>
  <si>
    <t>YOLOv6</t>
  </si>
  <si>
    <t>YOLOv8</t>
  </si>
  <si>
    <t>MAGFAJ</t>
  </si>
  <si>
    <t>MODELL</t>
  </si>
  <si>
    <t>FELISMERT</t>
  </si>
  <si>
    <t>MAGSZÁM</t>
  </si>
  <si>
    <t>TÉVES</t>
  </si>
  <si>
    <t>NEM DETEKTÁLT</t>
  </si>
  <si>
    <t>_</t>
  </si>
  <si>
    <t>KÖVETKEZTETÉSEK</t>
  </si>
  <si>
    <t>1. Bíborhere</t>
  </si>
  <si>
    <t xml:space="preserve">2. Kifejtő borsó </t>
  </si>
  <si>
    <t>TÖMEG HIBA (%)</t>
  </si>
  <si>
    <t>PÉLDÁNY VALÓDI TÖMEGE (g)</t>
  </si>
  <si>
    <t>PÉLDÁNY MEGHATÁROZOTT TÖMEGE (g)</t>
  </si>
  <si>
    <t>ÁTLAG HIBA ()</t>
  </si>
  <si>
    <t>6. Csicseriborsó</t>
  </si>
  <si>
    <t>YOLOv6 szintén a legpontatlanabb, illetve a referenciát is nehezen ismeri fel, tehát a tömeg számítások is ott a legpontatlabbak, YOLOv8 a legpontosabb mind detektálásban, mind tömeg számításban</t>
  </si>
  <si>
    <t xml:space="preserve">Nagyon helytelenül kerül osztályozásra, egyedül a v3 osztályozot elég jól  </t>
  </si>
  <si>
    <t xml:space="preserve">YOLOv6 a lepontatlanabb, v5 és v8 a legpontosabb </t>
  </si>
  <si>
    <t>8. Lófogú kukorica</t>
  </si>
  <si>
    <t xml:space="preserve">A YOLOv6 nem képes detektálni, továbbá csak a v8 tudta az összes pédányt detektálni </t>
  </si>
  <si>
    <t>12. Őszi búza</t>
  </si>
  <si>
    <t xml:space="preserve">A YOLOv6 nagyon nehezen detektál, a referencia értéknek pedig folyton a felét detektálja, a sötét fényviszonyok mellett nem látszott a buza piros színe, emiatt lett </t>
  </si>
  <si>
    <t>14. Napraforgó</t>
  </si>
  <si>
    <t>A YOLOv6 a legpontatlanabb, a referencianégyzetet is napraforgónak osztályozta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</si>
</sst>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3004-48FD-AB47-89C1-18F63711BC54}">
  <dimension ref="A1:K25"/>
  <sheetViews>
    <sheetView tabSelected="1" topLeftCell="D1" zoomScale="150" workbookViewId="0">
      <selection activeCell="H12" sqref="H12"/>
    </sheetView>
  </sheetViews>
  <sheetFormatPr baseColWidth="10" defaultRowHeight="16" x14ac:dyDescent="0.2"/>
  <cols>
    <col min="1" max="1" width="33.83203125" style="1" customWidth="1"/>
    <col min="2" max="2" width="18.5" style="1" customWidth="1"/>
    <col min="3" max="3" width="20.33203125" style="1" customWidth="1"/>
    <col min="4" max="4" width="21.5" style="1" customWidth="1"/>
    <col min="5" max="5" width="10.83203125" style="1"/>
    <col min="6" max="6" width="18.1640625" style="1" customWidth="1"/>
    <col min="7" max="7" width="33" style="1" customWidth="1"/>
    <col min="8" max="8" width="43.5" style="1" customWidth="1"/>
    <col min="9" max="10" width="36.83203125" style="1" customWidth="1"/>
    <col min="11" max="11" width="39.5" style="9" customWidth="1"/>
    <col min="12" max="12" width="33" style="1" customWidth="1"/>
    <col min="13" max="16384" width="10.83203125" style="1"/>
  </cols>
  <sheetData>
    <row r="1" spans="1:11" s="2" customFormat="1" ht="17" x14ac:dyDescent="0.2">
      <c r="A1" s="5" t="s">
        <v>4</v>
      </c>
      <c r="B1" s="5" t="s">
        <v>5</v>
      </c>
      <c r="C1" s="5" t="s">
        <v>7</v>
      </c>
      <c r="D1" s="5" t="s">
        <v>6</v>
      </c>
      <c r="E1" s="5" t="s">
        <v>8</v>
      </c>
      <c r="F1" s="5" t="s">
        <v>9</v>
      </c>
      <c r="G1" s="5" t="s">
        <v>15</v>
      </c>
      <c r="H1" s="5" t="s">
        <v>16</v>
      </c>
      <c r="I1" s="5" t="s">
        <v>14</v>
      </c>
      <c r="J1" s="5" t="s">
        <v>17</v>
      </c>
      <c r="K1" s="8" t="s">
        <v>11</v>
      </c>
    </row>
    <row r="2" spans="1:11" x14ac:dyDescent="0.2">
      <c r="A2" s="10" t="s">
        <v>12</v>
      </c>
      <c r="B2" s="6" t="s">
        <v>0</v>
      </c>
      <c r="C2" s="10">
        <v>53</v>
      </c>
      <c r="D2" s="4">
        <v>45</v>
      </c>
      <c r="E2" s="4">
        <v>0</v>
      </c>
      <c r="F2" s="4">
        <v>8</v>
      </c>
      <c r="G2" s="4" t="s">
        <v>10</v>
      </c>
      <c r="H2" s="4" t="s">
        <v>10</v>
      </c>
      <c r="I2" s="4" t="s">
        <v>10</v>
      </c>
      <c r="J2" s="10" t="s">
        <v>10</v>
      </c>
      <c r="K2" s="11" t="s">
        <v>21</v>
      </c>
    </row>
    <row r="3" spans="1:11" x14ac:dyDescent="0.2">
      <c r="A3" s="10"/>
      <c r="B3" s="6" t="s">
        <v>1</v>
      </c>
      <c r="C3" s="10"/>
      <c r="D3" s="4">
        <v>49</v>
      </c>
      <c r="E3" s="4">
        <v>0</v>
      </c>
      <c r="F3" s="4">
        <v>4</v>
      </c>
      <c r="G3" s="4" t="s">
        <v>10</v>
      </c>
      <c r="H3" s="4" t="s">
        <v>10</v>
      </c>
      <c r="I3" s="4" t="s">
        <v>10</v>
      </c>
      <c r="J3" s="10"/>
      <c r="K3" s="11"/>
    </row>
    <row r="4" spans="1:11" x14ac:dyDescent="0.2">
      <c r="A4" s="10"/>
      <c r="B4" s="6" t="s">
        <v>2</v>
      </c>
      <c r="C4" s="10"/>
      <c r="D4" s="4">
        <v>41</v>
      </c>
      <c r="E4" s="4">
        <v>8</v>
      </c>
      <c r="F4" s="4">
        <v>3</v>
      </c>
      <c r="G4" s="4" t="s">
        <v>10</v>
      </c>
      <c r="H4" s="4" t="s">
        <v>10</v>
      </c>
      <c r="I4" s="4" t="s">
        <v>10</v>
      </c>
      <c r="J4" s="10"/>
      <c r="K4" s="11"/>
    </row>
    <row r="5" spans="1:11" x14ac:dyDescent="0.2">
      <c r="A5" s="10"/>
      <c r="B5" s="6" t="s">
        <v>3</v>
      </c>
      <c r="C5" s="10"/>
      <c r="D5" s="4">
        <v>49</v>
      </c>
      <c r="E5" s="4">
        <v>0</v>
      </c>
      <c r="F5" s="4">
        <v>4</v>
      </c>
      <c r="G5" s="4" t="s">
        <v>10</v>
      </c>
      <c r="H5" s="4" t="s">
        <v>10</v>
      </c>
      <c r="I5" s="4" t="s">
        <v>10</v>
      </c>
      <c r="J5" s="10"/>
      <c r="K5" s="11"/>
    </row>
    <row r="6" spans="1:11" x14ac:dyDescent="0.2">
      <c r="A6" s="10" t="s">
        <v>13</v>
      </c>
      <c r="B6" s="4" t="s">
        <v>0</v>
      </c>
      <c r="C6" s="10">
        <v>17</v>
      </c>
      <c r="D6" s="4">
        <v>15</v>
      </c>
      <c r="E6" s="4">
        <v>3</v>
      </c>
      <c r="F6" s="4">
        <v>2</v>
      </c>
      <c r="G6" s="4">
        <v>0.16600000000000001</v>
      </c>
      <c r="H6" s="4">
        <v>0.16600000000000001</v>
      </c>
      <c r="I6" s="7">
        <f ca="1">-(G6/I6)*100+100</f>
        <v>0</v>
      </c>
      <c r="J6" s="10">
        <f>((SUM(I7:I9)/3) + 0) / 2</f>
        <v>5.896825396825399</v>
      </c>
      <c r="K6" s="11" t="s">
        <v>19</v>
      </c>
    </row>
    <row r="7" spans="1:11" x14ac:dyDescent="0.2">
      <c r="A7" s="10"/>
      <c r="B7" s="4" t="s">
        <v>1</v>
      </c>
      <c r="C7" s="10"/>
      <c r="D7" s="4">
        <v>17</v>
      </c>
      <c r="E7" s="4">
        <v>0</v>
      </c>
      <c r="F7" s="4">
        <v>0</v>
      </c>
      <c r="G7" s="4">
        <v>0.14199999999999999</v>
      </c>
      <c r="H7" s="4">
        <v>0.21</v>
      </c>
      <c r="I7" s="4">
        <f>-(G7/H7)*100+100</f>
        <v>32.380952380952394</v>
      </c>
      <c r="J7" s="10"/>
      <c r="K7" s="11"/>
    </row>
    <row r="8" spans="1:11" x14ac:dyDescent="0.2">
      <c r="A8" s="10"/>
      <c r="B8" s="4" t="s">
        <v>2</v>
      </c>
      <c r="C8" s="10"/>
      <c r="D8" s="4">
        <v>8</v>
      </c>
      <c r="E8" s="4">
        <v>4</v>
      </c>
      <c r="F8" s="4">
        <v>0</v>
      </c>
      <c r="G8" s="4">
        <v>0.219</v>
      </c>
      <c r="H8" s="4">
        <v>0.219</v>
      </c>
      <c r="I8" s="4">
        <v>0</v>
      </c>
      <c r="J8" s="10"/>
      <c r="K8" s="11"/>
    </row>
    <row r="9" spans="1:11" x14ac:dyDescent="0.2">
      <c r="A9" s="10"/>
      <c r="B9" s="4" t="s">
        <v>3</v>
      </c>
      <c r="C9" s="10"/>
      <c r="D9" s="4">
        <v>13</v>
      </c>
      <c r="E9" s="4">
        <v>4</v>
      </c>
      <c r="F9" s="4">
        <v>3</v>
      </c>
      <c r="G9" s="4">
        <v>0.2</v>
      </c>
      <c r="H9" s="4">
        <v>0.19400000000000001</v>
      </c>
      <c r="I9" s="4">
        <f>-(H9/G9)*100+100</f>
        <v>3</v>
      </c>
      <c r="J9" s="10"/>
      <c r="K9" s="11"/>
    </row>
    <row r="10" spans="1:11" x14ac:dyDescent="0.2">
      <c r="A10" s="10" t="s">
        <v>18</v>
      </c>
      <c r="B10" s="4" t="s">
        <v>0</v>
      </c>
      <c r="C10" s="10">
        <v>15</v>
      </c>
      <c r="D10" s="3">
        <v>10</v>
      </c>
      <c r="E10" s="3">
        <v>5</v>
      </c>
      <c r="F10" s="3">
        <v>0</v>
      </c>
      <c r="G10" s="3">
        <v>0.36499999999999999</v>
      </c>
      <c r="H10" s="3">
        <v>0.36899999999999999</v>
      </c>
      <c r="I10" s="3">
        <f>-(G10/H10)*100+100</f>
        <v>1.0840108401084052</v>
      </c>
      <c r="J10" s="10">
        <f>SUM(I10:I13)/4</f>
        <v>9.9361937066508865</v>
      </c>
      <c r="K10" s="11" t="s">
        <v>20</v>
      </c>
    </row>
    <row r="11" spans="1:11" x14ac:dyDescent="0.2">
      <c r="A11" s="10"/>
      <c r="B11" s="4" t="s">
        <v>1</v>
      </c>
      <c r="C11" s="10"/>
      <c r="D11" s="3">
        <v>1</v>
      </c>
      <c r="E11" s="3">
        <v>11</v>
      </c>
      <c r="F11" s="3">
        <v>3</v>
      </c>
      <c r="G11" s="3">
        <v>0.23200000000000001</v>
      </c>
      <c r="H11" s="3">
        <v>0.34300000000000003</v>
      </c>
      <c r="I11" s="3">
        <f>-(G11/H11)*100+100</f>
        <v>32.361516034985428</v>
      </c>
      <c r="J11" s="10"/>
      <c r="K11" s="11"/>
    </row>
    <row r="12" spans="1:11" x14ac:dyDescent="0.2">
      <c r="A12" s="10"/>
      <c r="B12" s="4" t="s">
        <v>2</v>
      </c>
      <c r="C12" s="10"/>
      <c r="D12" s="3">
        <v>1</v>
      </c>
      <c r="E12" s="3">
        <v>11</v>
      </c>
      <c r="F12" s="3">
        <v>3</v>
      </c>
      <c r="G12" s="3">
        <v>0.29399999999999998</v>
      </c>
      <c r="H12" s="3">
        <v>0.29499999999999998</v>
      </c>
      <c r="I12" s="3">
        <f>ABS(-(G12/H12)*100+100)</f>
        <v>0.33898305084746028</v>
      </c>
      <c r="J12" s="10"/>
      <c r="K12" s="11"/>
    </row>
    <row r="13" spans="1:11" x14ac:dyDescent="0.2">
      <c r="A13" s="10"/>
      <c r="B13" s="4" t="s">
        <v>3</v>
      </c>
      <c r="C13" s="10"/>
      <c r="D13" s="3">
        <v>1</v>
      </c>
      <c r="E13" s="3">
        <v>11</v>
      </c>
      <c r="F13" s="3">
        <v>3</v>
      </c>
      <c r="G13" s="3">
        <v>0.28399999999999997</v>
      </c>
      <c r="H13" s="3">
        <v>0.30199999999999999</v>
      </c>
      <c r="I13" s="3">
        <f>ABS(-(G13/H13)*100+100)</f>
        <v>5.9602649006622528</v>
      </c>
      <c r="J13" s="10"/>
      <c r="K13" s="11"/>
    </row>
    <row r="14" spans="1:11" x14ac:dyDescent="0.2">
      <c r="A14" s="10" t="s">
        <v>22</v>
      </c>
      <c r="B14" s="4" t="s">
        <v>0</v>
      </c>
      <c r="C14" s="10">
        <v>14</v>
      </c>
      <c r="D14" s="3">
        <v>6</v>
      </c>
      <c r="E14" s="3">
        <v>4</v>
      </c>
      <c r="F14" s="3">
        <v>4</v>
      </c>
      <c r="G14" s="3">
        <v>0.23799999999999999</v>
      </c>
      <c r="H14" s="3">
        <v>0.373</v>
      </c>
      <c r="I14" s="3">
        <f>ABS((G14/H14)*100-100)</f>
        <v>36.193029490616624</v>
      </c>
      <c r="J14" s="10">
        <f>(I14+I15+I17)/3</f>
        <v>28.86237590798979</v>
      </c>
      <c r="K14" s="11" t="s">
        <v>23</v>
      </c>
    </row>
    <row r="15" spans="1:11" x14ac:dyDescent="0.2">
      <c r="A15" s="10"/>
      <c r="B15" s="4" t="s">
        <v>1</v>
      </c>
      <c r="C15" s="10"/>
      <c r="D15" s="3">
        <v>10</v>
      </c>
      <c r="E15" s="3">
        <v>2</v>
      </c>
      <c r="F15" s="3">
        <v>1</v>
      </c>
      <c r="G15" s="3">
        <v>0.161</v>
      </c>
      <c r="H15" s="3">
        <v>0.30299999999999999</v>
      </c>
      <c r="I15" s="3">
        <f>ABS((G15/H15)*100-100)</f>
        <v>46.864686468646866</v>
      </c>
      <c r="J15" s="10"/>
      <c r="K15" s="11"/>
    </row>
    <row r="16" spans="1:11" x14ac:dyDescent="0.2">
      <c r="A16" s="10"/>
      <c r="B16" s="4" t="s">
        <v>2</v>
      </c>
      <c r="C16" s="10"/>
      <c r="D16" s="3">
        <v>0</v>
      </c>
      <c r="E16" s="3">
        <v>13</v>
      </c>
      <c r="F16" s="3">
        <v>1</v>
      </c>
      <c r="G16" s="3" t="s">
        <v>10</v>
      </c>
      <c r="H16" s="3" t="s">
        <v>10</v>
      </c>
      <c r="I16" s="3" t="s">
        <v>10</v>
      </c>
      <c r="J16" s="10"/>
      <c r="K16" s="11"/>
    </row>
    <row r="17" spans="1:11" x14ac:dyDescent="0.2">
      <c r="A17" s="10"/>
      <c r="B17" s="4" t="s">
        <v>3</v>
      </c>
      <c r="C17" s="10"/>
      <c r="D17" s="3">
        <v>14</v>
      </c>
      <c r="E17" s="3">
        <v>0</v>
      </c>
      <c r="F17" s="3">
        <v>1</v>
      </c>
      <c r="G17" s="3">
        <v>0.41</v>
      </c>
      <c r="H17" s="3">
        <v>0.42499999999999999</v>
      </c>
      <c r="I17" s="3">
        <f>ABS((G17/H17)*100-100)</f>
        <v>3.529411764705884</v>
      </c>
      <c r="J17" s="10"/>
      <c r="K17" s="11"/>
    </row>
    <row r="18" spans="1:11" x14ac:dyDescent="0.2">
      <c r="A18" s="10" t="s">
        <v>24</v>
      </c>
      <c r="B18" s="4" t="s">
        <v>0</v>
      </c>
      <c r="C18" s="10">
        <v>16</v>
      </c>
      <c r="D18" s="3">
        <v>4</v>
      </c>
      <c r="E18" s="3">
        <v>2</v>
      </c>
      <c r="F18" s="3">
        <v>10</v>
      </c>
      <c r="G18" s="3">
        <v>4.5999999999999999E-2</v>
      </c>
      <c r="H18" s="3">
        <v>5.2999999999999999E-2</v>
      </c>
      <c r="I18" s="3">
        <f>ABS((G18/H18)*100-100)</f>
        <v>13.20754716981132</v>
      </c>
      <c r="J18" s="10">
        <f>SUM(I18:I21)/4</f>
        <v>33.513601683066803</v>
      </c>
      <c r="K18" s="11" t="s">
        <v>25</v>
      </c>
    </row>
    <row r="19" spans="1:11" x14ac:dyDescent="0.2">
      <c r="A19" s="10"/>
      <c r="B19" s="4" t="s">
        <v>1</v>
      </c>
      <c r="C19" s="10"/>
      <c r="D19" s="4">
        <v>2</v>
      </c>
      <c r="E19" s="4">
        <v>3</v>
      </c>
      <c r="F19" s="4">
        <v>11</v>
      </c>
      <c r="G19" s="4">
        <v>3.2000000000000001E-2</v>
      </c>
      <c r="H19" s="4">
        <v>5.1999999999999998E-2</v>
      </c>
      <c r="I19" s="4">
        <f>ABS((G19/H19)*100-100)</f>
        <v>38.46153846153846</v>
      </c>
      <c r="J19" s="10"/>
      <c r="K19" s="11"/>
    </row>
    <row r="20" spans="1:11" x14ac:dyDescent="0.2">
      <c r="A20" s="10"/>
      <c r="B20" s="4" t="s">
        <v>2</v>
      </c>
      <c r="C20" s="10"/>
      <c r="D20" s="3">
        <v>1</v>
      </c>
      <c r="E20" s="3">
        <v>4</v>
      </c>
      <c r="F20" s="3">
        <v>11</v>
      </c>
      <c r="G20" s="3">
        <v>4.1000000000000002E-2</v>
      </c>
      <c r="H20" s="3">
        <v>0.109</v>
      </c>
      <c r="I20" s="3">
        <f>ABS((G20/H20)*100-100)</f>
        <v>62.38532110091743</v>
      </c>
      <c r="J20" s="10"/>
      <c r="K20" s="11"/>
    </row>
    <row r="21" spans="1:11" x14ac:dyDescent="0.2">
      <c r="A21" s="10"/>
      <c r="B21" s="4" t="s">
        <v>3</v>
      </c>
      <c r="C21" s="10"/>
      <c r="D21" s="3">
        <v>1</v>
      </c>
      <c r="E21" s="3">
        <v>0</v>
      </c>
      <c r="F21" s="3">
        <v>15</v>
      </c>
      <c r="G21" s="3">
        <v>0.03</v>
      </c>
      <c r="H21" s="3">
        <v>2.4E-2</v>
      </c>
      <c r="I21" s="3">
        <f>ABS((H21/G21)*100-100)</f>
        <v>20</v>
      </c>
      <c r="J21" s="10"/>
      <c r="K21" s="11"/>
    </row>
    <row r="22" spans="1:11" x14ac:dyDescent="0.2">
      <c r="A22" s="10" t="s">
        <v>26</v>
      </c>
      <c r="B22" s="4" t="s">
        <v>0</v>
      </c>
      <c r="C22" s="10">
        <v>8</v>
      </c>
      <c r="D22" s="3">
        <v>8</v>
      </c>
      <c r="E22" s="3">
        <v>0</v>
      </c>
      <c r="F22" s="3">
        <v>0</v>
      </c>
      <c r="G22" s="3">
        <v>8.5999999999999993E-2</v>
      </c>
      <c r="H22" s="3">
        <v>7.8E-2</v>
      </c>
      <c r="I22" s="3">
        <f>ABS((G22/H22)*100-100)</f>
        <v>10.256410256410248</v>
      </c>
      <c r="J22" s="10">
        <f>SUM(I22:I25)/4</f>
        <v>21.21399433899434</v>
      </c>
      <c r="K22" s="11" t="s">
        <v>27</v>
      </c>
    </row>
    <row r="23" spans="1:11" x14ac:dyDescent="0.2">
      <c r="A23" s="10"/>
      <c r="B23" s="4" t="s">
        <v>1</v>
      </c>
      <c r="C23" s="10"/>
      <c r="D23" s="3">
        <v>8</v>
      </c>
      <c r="E23" s="3">
        <v>0</v>
      </c>
      <c r="F23" s="3">
        <v>0</v>
      </c>
      <c r="G23" s="3">
        <v>7.6999999999999999E-2</v>
      </c>
      <c r="H23" s="3">
        <v>5.0999999999999997E-2</v>
      </c>
      <c r="I23" s="3">
        <f>ABS((H23/G23)*100-100)</f>
        <v>33.766233766233768</v>
      </c>
      <c r="J23" s="10"/>
      <c r="K23" s="11"/>
    </row>
    <row r="24" spans="1:11" x14ac:dyDescent="0.2">
      <c r="A24" s="10"/>
      <c r="B24" s="4" t="s">
        <v>2</v>
      </c>
      <c r="C24" s="10"/>
      <c r="D24" s="3">
        <v>4</v>
      </c>
      <c r="E24" s="3">
        <v>1</v>
      </c>
      <c r="F24" s="3">
        <v>3</v>
      </c>
      <c r="G24" s="3">
        <v>0.08</v>
      </c>
      <c r="H24" s="3">
        <v>0.05</v>
      </c>
      <c r="I24" s="3">
        <f>ABS((H24/G24)*100-100)</f>
        <v>37.5</v>
      </c>
      <c r="J24" s="10"/>
      <c r="K24" s="11"/>
    </row>
    <row r="25" spans="1:11" x14ac:dyDescent="0.2">
      <c r="A25" s="10"/>
      <c r="B25" s="4" t="s">
        <v>3</v>
      </c>
      <c r="C25" s="10"/>
      <c r="D25" s="3">
        <v>8</v>
      </c>
      <c r="E25" s="3">
        <v>0</v>
      </c>
      <c r="F25" s="3">
        <v>0</v>
      </c>
      <c r="G25" s="3">
        <v>6.2E-2</v>
      </c>
      <c r="H25" s="3">
        <v>0.06</v>
      </c>
      <c r="I25" s="3">
        <f>ABS((G25/H25)*100-100)</f>
        <v>3.3333333333333428</v>
      </c>
      <c r="J25" s="10"/>
      <c r="K25" s="11"/>
    </row>
  </sheetData>
  <mergeCells count="24">
    <mergeCell ref="A2:A5"/>
    <mergeCell ref="A6:A9"/>
    <mergeCell ref="A14:A17"/>
    <mergeCell ref="K14:K17"/>
    <mergeCell ref="J14:J17"/>
    <mergeCell ref="C10:C13"/>
    <mergeCell ref="J10:J13"/>
    <mergeCell ref="K6:K9"/>
    <mergeCell ref="C6:C9"/>
    <mergeCell ref="C14:C17"/>
    <mergeCell ref="J6:J9"/>
    <mergeCell ref="K2:K5"/>
    <mergeCell ref="C2:C5"/>
    <mergeCell ref="J2:J5"/>
    <mergeCell ref="A22:A25"/>
    <mergeCell ref="C22:C25"/>
    <mergeCell ref="K22:K25"/>
    <mergeCell ref="J22:J25"/>
    <mergeCell ref="K10:K13"/>
    <mergeCell ref="A10:A13"/>
    <mergeCell ref="A18:A21"/>
    <mergeCell ref="C18:C21"/>
    <mergeCell ref="K18:K21"/>
    <mergeCell ref="J18:J2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Apor Biro</dc:creator>
  <cp:lastModifiedBy>Apor Biro</cp:lastModifiedBy>
  <dcterms:created xsi:type="dcterms:W3CDTF">2024-07-02T11:57:56Z</dcterms:created>
  <dcterms:modified xsi:type="dcterms:W3CDTF">2024-07-02T16:43:03Z</dcterms:modified>
</cp:coreProperties>
</file>