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98.xml" ContentType="application/vnd.ms-excel.person+xml"/>
  <Override PartName="/xl/persons/person2.xml" ContentType="application/vnd.ms-excel.person+xml"/>
  <Override PartName="/xl/persons/person26.xml" ContentType="application/vnd.ms-excel.person+xml"/>
  <Override PartName="/xl/persons/person47.xml" ContentType="application/vnd.ms-excel.person+xml"/>
  <Override PartName="/xl/persons/person68.xml" ContentType="application/vnd.ms-excel.person+xml"/>
  <Override PartName="/xl/persons/person120.xml" ContentType="application/vnd.ms-excel.person+xml"/>
  <Override PartName="/xl/persons/person140.xml" ContentType="application/vnd.ms-excel.person+xml"/>
  <Override PartName="/xl/persons/person151.xml" ContentType="application/vnd.ms-excel.person+xml"/>
  <Override PartName="/xl/persons/person172.xml" ContentType="application/vnd.ms-excel.person+xml"/>
  <Override PartName="/xl/persons/person185.xml" ContentType="application/vnd.ms-excel.person+xml"/>
  <Override PartName="/xl/persons/person206.xml" ContentType="application/vnd.ms-excel.person+xml"/>
  <Override PartName="/xl/persons/person91.xml" ContentType="application/vnd.ms-excel.person+xml"/>
  <Override PartName="/xl/persons/person11.xml" ContentType="application/vnd.ms-excel.person+xml"/>
  <Override PartName="/xl/persons/person15.xml" ContentType="application/vnd.ms-excel.person+xml"/>
  <Override PartName="/xl/persons/person36.xml" ContentType="application/vnd.ms-excel.person+xml"/>
  <Override PartName="/xl/persons/person57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78.xml" ContentType="application/vnd.ms-excel.person+xml"/>
  <Override PartName="/xl/persons/person144.xml" ContentType="application/vnd.ms-excel.person+xml"/>
  <Override PartName="/xl/persons/person161.xml" ContentType="application/vnd.ms-excel.person+xml"/>
  <Override PartName="/xl/persons/person196.xml" ContentType="application/vnd.ms-excel.person+xml"/>
  <Override PartName="/xl/persons/person30.xml" ContentType="application/vnd.ms-excel.person+xml"/>
  <Override PartName="/xl/persons/person7.xml" ContentType="application/vnd.ms-excel.person+xml"/>
  <Override PartName="/xl/persons/person48.xml" ContentType="application/vnd.ms-excel.person+xml"/>
  <Override PartName="/xl/persons/person102.xml" ContentType="application/vnd.ms-excel.person+xml"/>
  <Override PartName="/xl/persons/person123.xml" ContentType="application/vnd.ms-excel.person+xml"/>
  <Override PartName="/xl/persons/person69.xml" ContentType="application/vnd.ms-excel.person+xml"/>
  <Override PartName="/xl/persons/person134.xml" ContentType="application/vnd.ms-excel.person+xml"/>
  <Override PartName="/xl/persons/person155.xml" ContentType="application/vnd.ms-excel.person+xml"/>
  <Override PartName="/xl/persons/person176.xml" ContentType="application/vnd.ms-excel.person+xml"/>
  <Override PartName="/xl/persons/person190.xml" ContentType="application/vnd.ms-excel.person+xml"/>
  <Override PartName="/xl/persons/person211.xml" ContentType="application/vnd.ms-excel.person+xml"/>
  <Override PartName="/xl/persons/person16.xml" ContentType="application/vnd.ms-excel.person+xml"/>
  <Override PartName="/xl/persons/person92.xml" ContentType="application/vnd.ms-excel.person+xml"/>
  <Override PartName="/xl/persons/person113.xml" ContentType="application/vnd.ms-excel.person+xml"/>
  <Override PartName="/xl/persons/person38.xml" ContentType="application/vnd.ms-excel.person+xml"/>
  <Override PartName="/xl/persons/person59.xml" ContentType="application/vnd.ms-excel.person+xml"/>
  <Override PartName="/xl/persons/person80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6.xml" ContentType="application/vnd.ms-excel.person+xml"/>
  <Override PartName="/xl/persons/person201.xml" ContentType="application/vnd.ms-excel.person+xml"/>
  <Override PartName="/xl/persons/person107.xml" ContentType="application/vnd.ms-excel.person+xml"/>
  <Override PartName="/xl/persons/person4.xml" ContentType="application/vnd.ms-excel.person+xml"/>
  <Override PartName="/xl/persons/person139.xml" ContentType="application/vnd.ms-excel.person+xml"/>
  <Override PartName="/xl/persons/person71.xml" ContentType="application/vnd.ms-excel.person+xml"/>
  <Override PartName="/xl/persons/person50.xml" ContentType="application/vnd.ms-excel.person+xml"/>
  <Override PartName="/xl/persons/person27.xml" ContentType="application/vnd.ms-excel.person+xml"/>
  <Override PartName="/xl/persons/person114.xml" ContentType="application/vnd.ms-excel.person+xml"/>
  <Override PartName="/xl/persons/person.xml" ContentType="application/vnd.ms-excel.person+xml"/>
  <Override PartName="/xl/persons/person200.xml" ContentType="application/vnd.ms-excel.person+xml"/>
  <Override PartName="/xl/persons/person189.xml" ContentType="application/vnd.ms-excel.person+xml"/>
  <Override PartName="/xl/persons/person165.xml" ContentType="application/vnd.ms-excel.person+xml"/>
  <Override PartName="/xl/persons/person93.xml" ContentType="application/vnd.ms-excel.person+xml"/>
  <Override PartName="/xl/persons/person106.xml" ContentType="application/vnd.ms-excel.person+xml"/>
  <Override PartName="/xl/persons/person82.xml" ContentType="application/vnd.ms-excel.person+xml"/>
  <Override PartName="/xl/persons/person18.xml" ContentType="application/vnd.ms-excel.person+xml"/>
  <Override PartName="/xl/persons/person37.xml" ContentType="application/vnd.ms-excel.person+xml"/>
  <Override PartName="/xl/persons/person60.xml" ContentType="application/vnd.ms-excel.person+xml"/>
  <Override PartName="/xl/persons/person125.xml" ContentType="application/vnd.ms-excel.person+xml"/>
  <Override PartName="/xl/persons/person210.xml" ContentType="application/vnd.ms-excel.person+xml"/>
  <Override PartName="/xl/persons/person175.xml" ContentType="application/vnd.ms-excel.person+xml"/>
  <Override PartName="/xl/persons/person150.xml" ContentType="application/vnd.ms-excel.person+xml"/>
  <Override PartName="/xl/persons/person117.xml" ContentType="application/vnd.ms-excel.person+xml"/>
  <Override PartName="/xl/persons/person95.xml" ContentType="application/vnd.ms-excel.person+xml"/>
  <Override PartName="/xl/persons/person5.xml" ContentType="application/vnd.ms-excel.person+xml"/>
  <Override PartName="/xl/persons/person28.xml" ContentType="application/vnd.ms-excel.person+xml"/>
  <Override PartName="/xl/persons/person49.xml" ContentType="application/vnd.ms-excel.person+xml"/>
  <Override PartName="/xl/persons/person70.xml" ContentType="application/vnd.ms-excel.person+xml"/>
  <Override PartName="/xl/persons/person216.xml" ContentType="application/vnd.ms-excel.person+xml"/>
  <Override PartName="/xl/persons/person199.xml" ContentType="application/vnd.ms-excel.person+xml"/>
  <Override PartName="/xl/persons/person188.xml" ContentType="application/vnd.ms-excel.person+xml"/>
  <Override PartName="/xl/persons/person160.xml" ContentType="application/vnd.ms-excel.person+xml"/>
  <Override PartName="/xl/persons/person138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61.xml" ContentType="application/vnd.ms-excel.person+xml"/>
  <Override PartName="/xl/persons/person83.xml" ContentType="application/vnd.ms-excel.person+xml"/>
  <Override PartName="/xl/persons/person209.xml" ContentType="application/vnd.ms-excel.person+xml"/>
  <Override PartName="/xl/persons/person171.xml" ContentType="application/vnd.ms-excel.person+xml"/>
  <Override PartName="/xl/persons/person149.xml" ContentType="application/vnd.ms-excel.person+xml"/>
  <Override PartName="/xl/persons/person128.xml" ContentType="application/vnd.ms-excel.person+xml"/>
  <Override PartName="/xl/persons/person104.xml" ContentType="application/vnd.ms-excel.person+xml"/>
  <Override PartName="/xl/persons/person81.xml" ContentType="application/vnd.ms-excel.person+xml"/>
  <Override PartName="/xl/persons/person215.xml" ContentType="application/vnd.ms-excel.person+xml"/>
  <Override PartName="/xl/persons/person191.xml" ContentType="application/vnd.ms-excel.person+xml"/>
  <Override PartName="/xl/persons/person141.xml" ContentType="application/vnd.ms-excel.person+xml"/>
  <Override PartName="/xl/persons/person121.xml" ContentType="application/vnd.ms-excel.person+xml"/>
  <Override PartName="/xl/persons/person99.xml" ContentType="application/vnd.ms-excel.person+xml"/>
  <Override PartName="/xl/persons/person6.xml" ContentType="application/vnd.ms-excel.person+xml"/>
  <Override PartName="/xl/persons/person29.xml" ContentType="application/vnd.ms-excel.person+xml"/>
  <Override PartName="/xl/persons/person51.xml" ContentType="application/vnd.ms-excel.person+xml"/>
  <Override PartName="/xl/persons/person198.xml" ContentType="application/vnd.ms-excel.person+xml"/>
  <Override PartName="/xl/persons/person187.xml" ContentType="application/vnd.ms-excel.person+xml"/>
  <Override PartName="/xl/persons/person163.xml" ContentType="application/vnd.ms-excel.person+xml"/>
  <Override PartName="/xl/persons/person159.xml" ContentType="application/vnd.ms-excel.person+xml"/>
  <Override PartName="/xl/persons/person135.xml" ContentType="application/vnd.ms-excel.person+xml"/>
  <Override PartName="/xl/persons/person116.xml" ContentType="application/vnd.ms-excel.person+xml"/>
  <Override PartName="/xl/persons/person1.xml" ContentType="application/vnd.ms-excel.person+xml"/>
  <Override PartName="/xl/persons/person24.xml" ContentType="application/vnd.ms-excel.person+xml"/>
  <Override PartName="/xl/persons/person46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94.xml" ContentType="application/vnd.ms-excel.person+xml"/>
  <Override PartName="/xl/persons/person208.xml" ContentType="application/vnd.ms-excel.person+xml"/>
  <Override PartName="/xl/persons/person207.xml" ContentType="application/vnd.ms-excel.person+xml"/>
  <Override PartName="/xl/persons/person186.xml" ContentType="application/vnd.ms-excel.person+xml"/>
  <Override PartName="/xl/persons/person173.xml" ContentType="application/vnd.ms-excel.person+xml"/>
  <Override PartName="/xl/persons/person111.xml" ContentType="application/vnd.ms-excel.person+xml"/>
  <Override PartName="/xl/persons/person19.xml" ContentType="application/vnd.ms-excel.person+xml"/>
  <Override PartName="/xl/persons/person40.xml" ContentType="application/vnd.ms-excel.person+xml"/>
  <Override PartName="/xl/persons/person89.xml" ContentType="application/vnd.ms-excel.person+xml"/>
  <Override PartName="/xl/persons/person170.xml" ContentType="application/vnd.ms-excel.person+xml"/>
  <Override PartName="/xl/persons/person152.xml" ContentType="application/vnd.ms-excel.person+xml"/>
  <Override PartName="/xl/persons/person148.xml" ContentType="application/vnd.ms-excel.person+xml"/>
  <Override PartName="/xl/persons/person132.xml" ContentType="application/vnd.ms-excel.person+xml"/>
  <Override PartName="/xl/persons/person127.xml" ContentType="application/vnd.ms-excel.person+xml"/>
  <Override PartName="/xl/persons/person86.xml" ContentType="application/vnd.ms-excel.person+xml"/>
  <Override PartName="/xl/persons/person85.xml" ContentType="application/vnd.ms-excel.person+xml"/>
  <Override PartName="/xl/persons/person79.xml" ContentType="application/vnd.ms-excel.person+xml"/>
  <Override PartName="/xl/persons/person63.xml" ContentType="application/vnd.ms-excel.person+xml"/>
  <Override PartName="/xl/persons/person58.xml" ContentType="application/vnd.ms-excel.person+xml"/>
  <Override PartName="/xl/persons/person14.xml" ContentType="application/vnd.ms-excel.person+xml"/>
  <Override PartName="/xl/persons/person35.xml" ContentType="application/vnd.ms-excel.person+xml"/>
  <Override PartName="/xl/persons/person103.xml" ContentType="application/vnd.ms-excel.person+xml"/>
  <Override PartName="/xl/persons/person197.xml" ContentType="application/vnd.ms-excel.person+xml"/>
  <Override PartName="/xl/persons/person195.xml" ContentType="application/vnd.ms-excel.person+xml"/>
  <Override PartName="/xl/persons/person162.xml" ContentType="application/vnd.ms-excel.person+xml"/>
  <Override PartName="/xl/persons/person214.xml" ContentType="application/vnd.ms-excel.person+xml"/>
  <Override PartName="/xl/persons/person8.xml" ContentType="application/vnd.ms-excel.person+xml"/>
  <Override PartName="/xl/persons/person158.xml" ContentType="application/vnd.ms-excel.person+xml"/>
  <Override PartName="/xl/persons/person137.xml" ContentType="application/vnd.ms-excel.person+xml"/>
  <Override PartName="/xl/persons/person31.xml" ContentType="application/vnd.ms-excel.person+xml"/>
  <Override PartName="/xl/persons/person52.xml" ContentType="application/vnd.ms-excel.person+xml"/>
  <Override PartName="/xl/persons/person73.xml" ContentType="application/vnd.ms-excel.person+xml"/>
  <Override PartName="/xl/persons/person96.xml" ContentType="application/vnd.ms-excel.person+xml"/>
  <Override PartName="/xl/persons/person115.xml" ContentType="application/vnd.ms-excel.person+xml"/>
  <Override PartName="/xl/persons/person184.xml" ContentType="application/vnd.ms-excel.person+xml"/>
  <Override PartName="/xl/persons/person180.xml" ContentType="application/vnd.ms-excel.person+xml"/>
  <Override PartName="/xl/persons/person205.xml" ContentType="application/vnd.ms-excel.person+xml"/>
  <Override PartName="/xl/persons/person10.xml" ContentType="application/vnd.ms-excel.person+xml"/>
  <Override PartName="/xl/persons/person20.xml" ContentType="application/vnd.ms-excel.person+xml"/>
  <Override PartName="/xl/persons/person42.xml" ContentType="application/vnd.ms-excel.person+xml"/>
  <Override PartName="/xl/persons/person62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6.xml" ContentType="application/vnd.ms-excel.person+xml"/>
  <Override PartName="/xl/persons/person169.xml" ContentType="application/vnd.ms-excel.person+xml"/>
  <Override PartName="/xl/persons/person147.xml" ContentType="application/vnd.ms-excel.person+xml"/>
  <Override PartName="/xl/persons/person74.xml" ContentType="application/vnd.ms-excel.person+xml"/>
  <Override PartName="/xl/persons/person213.xml" ContentType="application/vnd.ms-excel.person+xml"/>
  <Override PartName="/xl/persons/person194.xml" ContentType="application/vnd.ms-excel.person+xml"/>
  <Override PartName="/xl/persons/person34.xml" ContentType="application/vnd.ms-excel.person+xml"/>
  <Override PartName="/xl/persons/person13.xml" ContentType="application/vnd.ms-excel.person+xml"/>
  <Override PartName="/xl/persons/person53.xml" ContentType="application/vnd.ms-excel.person+xml"/>
  <Override PartName="/xl/persons/person97.xml" ContentType="application/vnd.ms-excel.person+xml"/>
  <Override PartName="/xl/persons/person118.xml" ContentType="application/vnd.ms-excel.person+xml"/>
  <Override PartName="/xl/persons/person179.xml" ContentType="application/vnd.ms-excel.person+xml"/>
  <Override PartName="/xl/persons/person157.xml" ContentType="application/vnd.ms-excel.person+xml"/>
  <Override PartName="/xl/persons/person64.xml" ContentType="application/vnd.ms-excel.person+xml"/>
  <Override PartName="/xl/persons/person136.xml" ContentType="application/vnd.ms-excel.person+xml"/>
  <Override PartName="/xl/persons/person204.xml" ContentType="application/vnd.ms-excel.person+xml"/>
  <Override PartName="/xl/persons/person183.xml" ContentType="application/vnd.ms-excel.person+xml"/>
  <Override PartName="/xl/persons/person21.xml" ContentType="application/vnd.ms-excel.person+xml"/>
  <Override PartName="/xl/persons/person43.xml" ContentType="application/vnd.ms-excel.person+xml"/>
  <Override PartName="/xl/persons/person87.xml" ContentType="application/vnd.ms-excel.person+xml"/>
  <Override PartName="/xl/persons/person108.xml" ContentType="application/vnd.ms-excel.person+xml"/>
  <Override PartName="/xl/persons/person168.xml" ContentType="application/vnd.ms-excel.person+xml"/>
  <Override PartName="/xl/persons/person54.xml" ContentType="application/vnd.ms-excel.person+xml"/>
  <Override PartName="/xl/persons/person75.xml" ContentType="application/vnd.ms-excel.person+xml"/>
  <Override PartName="/xl/persons/person129.xml" ContentType="application/vnd.ms-excel.person+xml"/>
  <Override PartName="/xl/persons/person146.xml" ContentType="application/vnd.ms-excel.person+xml"/>
  <Override PartName="/xl/persons/person212.xml" ContentType="application/vnd.ms-excel.person+xml"/>
  <Override PartName="/xl/persons/person193.xml" ContentType="application/vnd.ms-excel.person+xml"/>
  <Override PartName="/xl/persons/person101.xml" ContentType="application/vnd.ms-excel.person+xml"/>
  <Override PartName="/xl/persons/person9.xml" ContentType="application/vnd.ms-excel.person+xml"/>
  <Override PartName="/xl/persons/person32.xml" ContentType="application/vnd.ms-excel.person+xml"/>
  <Override PartName="/xl/persons/person178.xml" ContentType="application/vnd.ms-excel.person+xml"/>
  <Override PartName="/xl/persons/person143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56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0.xml" ContentType="application/vnd.ms-excel.person+xml"/>
  <Override PartName="/xl/persons/person23.xml" ContentType="application/vnd.ms-excel.person+xml"/>
  <Override PartName="/xl/persons/person154.xml" ContentType="application/vnd.ms-excel.person+xml"/>
  <Override PartName="/xl/persons/person109.xml" ContentType="application/vnd.ms-excel.person+xml"/>
  <Override PartName="/xl/persons/person88.xml" ContentType="application/vnd.ms-excel.person+xml"/>
  <Override PartName="/xl/persons/person33.xml" ContentType="application/vnd.ms-excel.person+xml"/>
  <Override PartName="/xl/persons/person130.xml" ContentType="application/vnd.ms-excel.person+xml"/>
  <Override PartName="/xl/persons/person167.xml" ContentType="application/vnd.ms-excel.person+xml"/>
  <Override PartName="/xl/persons/person192.xml" ContentType="application/vnd.ms-excel.person+xml"/>
  <Override PartName="/xl/persons/person77.xml" ContentType="application/vnd.ms-excel.person+xml"/>
  <Override PartName="/xl/persons/person55.xml" ContentType="application/vnd.ms-excel.person+xml"/>
  <Override PartName="/xl/persons/person12.xml" ContentType="application/vnd.ms-excel.person+xml"/>
  <Override PartName="/xl/persons/person164.xml" ContentType="application/vnd.ms-excel.person+xml"/>
  <Override PartName="/xl/persons/person142.xml" ContentType="application/vnd.ms-excel.person+xml"/>
  <Override PartName="/xl/persons/person122.xml" ContentType="application/vnd.ms-excel.person+xml"/>
  <Override PartName="/xl/persons/person100.xml" ContentType="application/vnd.ms-excel.person+xml"/>
  <Override PartName="/xl/persons/person25.xml" ContentType="application/vnd.ms-excel.person+xml"/>
  <Override PartName="/xl/persons/person45.xml" ContentType="application/vnd.ms-excel.person+xml"/>
  <Override PartName="/xl/persons/person65.xml" ContentType="application/vnd.ms-excel.person+xml"/>
  <Override PartName="/xl/persons/person177.xml" ContentType="application/vnd.ms-excel.person+xml"/>
  <Override PartName="/xl/persons/person181.xml" ContentType="application/vnd.ms-excel.person+xml"/>
  <Override PartName="/xl/persons/person3.xml" ContentType="application/vnd.ms-excel.person+xml"/>
  <Override PartName="/xl/persons/person202.xml" ContentType="application/vnd.ms-excel.person+xml"/>
  <Override PartName="/xl/persons/person153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90.xml" ContentType="application/vnd.ms-excel.person+xml"/>
  <Override PartName="/xl/persons/person17.xml" ContentType="application/vnd.ms-excel.person+xml"/>
  <Override PartName="/xl/persons/person174.xml" ContentType="application/vnd.ms-excel.person+xml"/>
  <Override PartName="/xl/persons/person39.xml" ContentType="application/vnd.ms-excel.person+xml"/>
  <Override PartName="/xl/persons/person56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lly\PycharmProjects\- Stock TA &amp; Predict (Jupyter)\"/>
    </mc:Choice>
  </mc:AlternateContent>
  <xr:revisionPtr revIDLastSave="0" documentId="13_ncr:1_{B0787372-8AD8-4896-9A10-4F7DFD03C1FB}" xr6:coauthVersionLast="47" xr6:coauthVersionMax="47" xr10:uidLastSave="{00000000-0000-0000-0000-000000000000}"/>
  <bookViews>
    <workbookView xWindow="-120" yWindow="-16560" windowWidth="29040" windowHeight="15720" xr2:uid="{00000000-000D-0000-FFFF-FFFF00000000}"/>
  </bookViews>
  <sheets>
    <sheet name="US Stocks" sheetId="2" r:id="rId1"/>
  </sheets>
  <definedNames>
    <definedName name="_xlnm.Print_Area" localSheetId="0">'US Stocks'!$A$1:$O$44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2" l="1"/>
  <c r="M32" i="2" l="1"/>
  <c r="K32" i="2"/>
  <c r="I32" i="2"/>
  <c r="G32" i="2"/>
  <c r="E32" i="2"/>
  <c r="B32" i="2"/>
  <c r="M31" i="2"/>
  <c r="K31" i="2"/>
  <c r="I31" i="2"/>
  <c r="G31" i="2"/>
  <c r="E31" i="2"/>
  <c r="B31" i="2"/>
  <c r="M30" i="2"/>
  <c r="K30" i="2"/>
  <c r="I30" i="2"/>
  <c r="G30" i="2"/>
  <c r="E30" i="2"/>
  <c r="B30" i="2"/>
  <c r="M29" i="2"/>
  <c r="K29" i="2"/>
  <c r="I29" i="2"/>
  <c r="G29" i="2"/>
  <c r="E29" i="2"/>
  <c r="B29" i="2"/>
  <c r="M28" i="2"/>
  <c r="K28" i="2"/>
  <c r="I28" i="2"/>
  <c r="G28" i="2"/>
  <c r="E28" i="2"/>
  <c r="B28" i="2"/>
  <c r="M24" i="2"/>
  <c r="K24" i="2"/>
  <c r="I24" i="2"/>
  <c r="G24" i="2"/>
  <c r="E24" i="2"/>
  <c r="B24" i="2"/>
  <c r="M26" i="2"/>
  <c r="K26" i="2"/>
  <c r="I26" i="2"/>
  <c r="G26" i="2"/>
  <c r="E26" i="2"/>
  <c r="B26" i="2"/>
  <c r="M25" i="2"/>
  <c r="K25" i="2"/>
  <c r="I25" i="2"/>
  <c r="G25" i="2"/>
  <c r="E25" i="2"/>
  <c r="B25" i="2"/>
  <c r="M23" i="2"/>
  <c r="K23" i="2"/>
  <c r="I23" i="2"/>
  <c r="G23" i="2"/>
  <c r="E23" i="2"/>
  <c r="B23" i="2"/>
  <c r="M22" i="2"/>
  <c r="K22" i="2"/>
  <c r="I22" i="2"/>
  <c r="G22" i="2"/>
  <c r="E22" i="2"/>
  <c r="B22" i="2"/>
  <c r="M20" i="2" l="1"/>
  <c r="K20" i="2"/>
  <c r="I20" i="2"/>
  <c r="G20" i="2"/>
  <c r="E20" i="2"/>
  <c r="B20" i="2"/>
  <c r="M19" i="2"/>
  <c r="K19" i="2"/>
  <c r="I19" i="2"/>
  <c r="G19" i="2"/>
  <c r="E19" i="2"/>
  <c r="B19" i="2"/>
  <c r="M18" i="2"/>
  <c r="K18" i="2"/>
  <c r="I18" i="2"/>
  <c r="G18" i="2"/>
  <c r="E18" i="2"/>
  <c r="B18" i="2"/>
  <c r="M17" i="2"/>
  <c r="K17" i="2"/>
  <c r="I17" i="2"/>
  <c r="G17" i="2"/>
  <c r="E17" i="2"/>
  <c r="B17" i="2"/>
  <c r="M16" i="2"/>
  <c r="K16" i="2"/>
  <c r="I16" i="2"/>
  <c r="G16" i="2"/>
  <c r="E16" i="2"/>
  <c r="B16" i="2"/>
  <c r="M14" i="2"/>
  <c r="K14" i="2"/>
  <c r="I14" i="2"/>
  <c r="G14" i="2"/>
  <c r="E14" i="2"/>
  <c r="B14" i="2"/>
  <c r="M13" i="2"/>
  <c r="K13" i="2"/>
  <c r="I13" i="2"/>
  <c r="G13" i="2"/>
  <c r="E13" i="2"/>
  <c r="B13" i="2"/>
  <c r="M12" i="2"/>
  <c r="K12" i="2"/>
  <c r="I12" i="2"/>
  <c r="G12" i="2"/>
  <c r="E12" i="2"/>
  <c r="B12" i="2"/>
  <c r="M11" i="2"/>
  <c r="K11" i="2"/>
  <c r="I11" i="2"/>
  <c r="G11" i="2"/>
  <c r="E11" i="2"/>
  <c r="B11" i="2"/>
  <c r="M10" i="2"/>
  <c r="K10" i="2"/>
  <c r="I10" i="2"/>
  <c r="G10" i="2"/>
  <c r="E10" i="2"/>
  <c r="B10" i="2"/>
  <c r="L40" i="2"/>
  <c r="L34" i="2"/>
  <c r="M8" i="2"/>
  <c r="M7" i="2"/>
  <c r="M6" i="2"/>
  <c r="M5" i="2"/>
  <c r="M4" i="2"/>
  <c r="K8" i="2" l="1"/>
  <c r="I8" i="2"/>
  <c r="G8" i="2"/>
  <c r="E8" i="2"/>
  <c r="B8" i="2"/>
  <c r="K7" i="2"/>
  <c r="I7" i="2"/>
  <c r="G7" i="2"/>
  <c r="E7" i="2"/>
  <c r="B7" i="2"/>
  <c r="K6" i="2"/>
  <c r="I6" i="2"/>
  <c r="G6" i="2"/>
  <c r="E6" i="2"/>
  <c r="B6" i="2"/>
  <c r="K5" i="2"/>
  <c r="I5" i="2"/>
  <c r="G5" i="2"/>
  <c r="E5" i="2"/>
  <c r="B5" i="2"/>
  <c r="K4" i="2"/>
  <c r="I4" i="2"/>
  <c r="G4" i="2"/>
  <c r="E4" i="2"/>
  <c r="B4" i="2"/>
  <c r="M40" i="2" l="1"/>
  <c r="M37" i="2"/>
  <c r="M34" i="2"/>
  <c r="C40" i="2" l="1"/>
  <c r="C34" i="2"/>
  <c r="H40" i="2"/>
  <c r="H34" i="2"/>
  <c r="J40" i="2"/>
  <c r="F40" i="2"/>
  <c r="J34" i="2"/>
  <c r="F34" i="2"/>
  <c r="D40" i="2"/>
  <c r="D34" i="2"/>
  <c r="K40" i="2" l="1"/>
  <c r="E40" i="2"/>
  <c r="E37" i="2"/>
  <c r="E34" i="2"/>
  <c r="I40" i="2"/>
  <c r="K37" i="2"/>
  <c r="G37" i="2"/>
  <c r="K34" i="2"/>
  <c r="I37" i="2"/>
  <c r="I34" i="2"/>
  <c r="G34" i="2"/>
  <c r="G40" i="2"/>
  <c r="C37" i="2"/>
  <c r="M39" i="2" l="1"/>
  <c r="E39" i="2"/>
  <c r="K39" i="2"/>
  <c r="G39" i="2"/>
  <c r="I39" i="2"/>
</calcChain>
</file>

<file path=xl/sharedStrings.xml><?xml version="1.0" encoding="utf-8"?>
<sst xmlns="http://schemas.openxmlformats.org/spreadsheetml/2006/main" count="21" uniqueCount="17">
  <si>
    <t>Date</t>
    <phoneticPr fontId="1" type="noConversion"/>
  </si>
  <si>
    <t xml:space="preserve">Est Price (XgBoost) </t>
    <phoneticPr fontId="1" type="noConversion"/>
  </si>
  <si>
    <t>Est Accu %</t>
    <phoneticPr fontId="1" type="noConversion"/>
  </si>
  <si>
    <t>Century</t>
    <phoneticPr fontId="1" type="noConversion"/>
  </si>
  <si>
    <t>Mean =</t>
    <phoneticPr fontId="1" type="noConversion"/>
  </si>
  <si>
    <t>Range =</t>
    <phoneticPr fontId="1" type="noConversion"/>
  </si>
  <si>
    <t>Apple (AAPL)</t>
    <phoneticPr fontId="1" type="noConversion"/>
  </si>
  <si>
    <t xml:space="preserve">Est Price (LSTM) </t>
    <phoneticPr fontId="1" type="noConversion"/>
  </si>
  <si>
    <t>Max =</t>
    <phoneticPr fontId="1" type="noConversion"/>
  </si>
  <si>
    <t>Min =</t>
    <phoneticPr fontId="1" type="noConversion"/>
  </si>
  <si>
    <t>Rate Chg =</t>
    <phoneticPr fontId="1" type="noConversion"/>
  </si>
  <si>
    <t xml:space="preserve">Est Price (GRU) </t>
    <phoneticPr fontId="1" type="noConversion"/>
  </si>
  <si>
    <t xml:space="preserve">Est Price (LSTM-Att) </t>
    <phoneticPr fontId="1" type="noConversion"/>
  </si>
  <si>
    <t xml:space="preserve">Est Price (LSTM-Features) </t>
    <phoneticPr fontId="1" type="noConversion"/>
  </si>
  <si>
    <t>=</t>
    <phoneticPr fontId="1" type="noConversion"/>
  </si>
  <si>
    <t>Actual
Close Price</t>
    <phoneticPr fontId="1" type="noConversion"/>
  </si>
  <si>
    <t>Best Estimation
(2024/9/16  ~)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</si>
</sst>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&quot;$&quot;* #,##0.00_-;\-&quot;$&quot;* #,##0.00_-;_-&quot;$&quot;* &quot;-&quot;??_-;_-@_-"/>
    <numFmt numFmtId="178" formatCode="d/m/yyyy;@"/>
    <numFmt numFmtId="181" formatCode="#,##0.00;[Red]\-#,##0.00"/>
    <numFmt numFmtId="183" formatCode="#,##0_ ;[Red]\-#,##0\ "/>
    <numFmt numFmtId="184" formatCode="0_);[Red]\(0\)"/>
    <numFmt numFmtId="187" formatCode="0.00_);[Red]\(0.0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5"/>
      <name val="Arial"/>
      <family val="2"/>
    </font>
    <font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  <font>
      <b/>
      <sz val="12"/>
      <color rgb="FFFA7D00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0000FF"/>
      </left>
      <right/>
      <top style="thin">
        <color rgb="FF0000FF"/>
      </top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FF"/>
      </left>
      <right style="dashed">
        <color auto="1"/>
      </right>
      <top style="hair">
        <color auto="1"/>
      </top>
      <bottom/>
      <diagonal/>
    </border>
    <border>
      <left style="medium">
        <color rgb="FF0000FF"/>
      </left>
      <right style="dashed">
        <color auto="1"/>
      </right>
      <top/>
      <bottom/>
      <diagonal/>
    </border>
    <border>
      <left style="medium">
        <color rgb="FF0000FF"/>
      </left>
      <right style="dashed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6" borderId="36" applyNumberFormat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81" fontId="5" fillId="2" borderId="1" xfId="1" applyNumberFormat="1" applyFont="1" applyFill="1" applyBorder="1" applyAlignment="1">
      <alignment horizontal="right" vertical="center"/>
    </xf>
    <xf numFmtId="0" fontId="6" fillId="0" borderId="0" xfId="0" applyFont="1">
      <alignment vertical="center"/>
    </xf>
    <xf numFmtId="183" fontId="5" fillId="0" borderId="1" xfId="0" applyNumberFormat="1" applyFont="1" applyBorder="1" applyAlignment="1">
      <alignment horizontal="right" vertical="center"/>
    </xf>
    <xf numFmtId="178" fontId="3" fillId="0" borderId="9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8" fontId="6" fillId="0" borderId="15" xfId="0" applyNumberFormat="1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 wrapText="1"/>
    </xf>
    <xf numFmtId="184" fontId="5" fillId="0" borderId="16" xfId="0" applyNumberFormat="1" applyFont="1" applyBorder="1" applyAlignment="1">
      <alignment horizontal="center" vertical="center"/>
    </xf>
    <xf numFmtId="178" fontId="9" fillId="0" borderId="17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178" fontId="9" fillId="0" borderId="0" xfId="0" applyNumberFormat="1" applyFont="1" applyAlignment="1">
      <alignment horizontal="center" vertical="center" wrapText="1"/>
    </xf>
    <xf numFmtId="178" fontId="9" fillId="0" borderId="18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right" vertical="center"/>
    </xf>
    <xf numFmtId="181" fontId="8" fillId="0" borderId="1" xfId="1" applyNumberFormat="1" applyFont="1" applyFill="1" applyBorder="1" applyAlignment="1">
      <alignment horizontal="right" vertical="center"/>
    </xf>
    <xf numFmtId="181" fontId="12" fillId="0" borderId="1" xfId="1" applyNumberFormat="1" applyFont="1" applyFill="1" applyBorder="1" applyAlignment="1">
      <alignment horizontal="right" vertical="center"/>
    </xf>
    <xf numFmtId="181" fontId="7" fillId="2" borderId="1" xfId="1" applyNumberFormat="1" applyFont="1" applyFill="1" applyBorder="1" applyAlignment="1">
      <alignment horizontal="right" vertical="center"/>
    </xf>
    <xf numFmtId="10" fontId="5" fillId="2" borderId="1" xfId="2" applyNumberFormat="1" applyFont="1" applyFill="1" applyBorder="1" applyAlignment="1">
      <alignment horizontal="right" vertical="center"/>
    </xf>
    <xf numFmtId="187" fontId="5" fillId="2" borderId="1" xfId="2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5" fillId="4" borderId="9" xfId="0" applyNumberFormat="1" applyFont="1" applyFill="1" applyBorder="1" applyAlignment="1">
      <alignment horizontal="center" vertical="center"/>
    </xf>
    <xf numFmtId="178" fontId="5" fillId="4" borderId="16" xfId="0" applyNumberFormat="1" applyFont="1" applyFill="1" applyBorder="1" applyAlignment="1">
      <alignment horizontal="center" vertical="center"/>
    </xf>
    <xf numFmtId="181" fontId="5" fillId="4" borderId="1" xfId="1" applyNumberFormat="1" applyFont="1" applyFill="1" applyBorder="1" applyAlignment="1">
      <alignment horizontal="right" vertical="center"/>
    </xf>
    <xf numFmtId="187" fontId="5" fillId="4" borderId="1" xfId="1" applyNumberFormat="1" applyFont="1" applyFill="1" applyBorder="1" applyAlignment="1">
      <alignment horizontal="right" vertical="center"/>
    </xf>
    <xf numFmtId="183" fontId="5" fillId="4" borderId="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81" fontId="9" fillId="0" borderId="1" xfId="1" applyNumberFormat="1" applyFont="1" applyFill="1" applyBorder="1" applyAlignment="1">
      <alignment horizontal="right" vertical="center"/>
    </xf>
    <xf numFmtId="40" fontId="4" fillId="0" borderId="29" xfId="0" applyNumberFormat="1" applyFont="1" applyBorder="1" applyAlignment="1">
      <alignment horizontal="right" vertical="center"/>
    </xf>
    <xf numFmtId="10" fontId="4" fillId="0" borderId="21" xfId="2" applyNumberFormat="1" applyFont="1" applyFill="1" applyBorder="1" applyAlignment="1">
      <alignment vertical="center"/>
    </xf>
    <xf numFmtId="10" fontId="9" fillId="0" borderId="1" xfId="2" applyNumberFormat="1" applyFont="1" applyFill="1" applyBorder="1" applyAlignment="1">
      <alignment horizontal="right" vertical="center"/>
    </xf>
    <xf numFmtId="187" fontId="7" fillId="2" borderId="1" xfId="2" applyNumberFormat="1" applyFont="1" applyFill="1" applyBorder="1" applyAlignment="1">
      <alignment horizontal="right" vertical="center"/>
    </xf>
    <xf numFmtId="10" fontId="4" fillId="5" borderId="21" xfId="2" applyNumberFormat="1" applyFont="1" applyFill="1" applyBorder="1" applyAlignment="1">
      <alignment vertical="center"/>
    </xf>
    <xf numFmtId="10" fontId="4" fillId="0" borderId="34" xfId="2" applyNumberFormat="1" applyFont="1" applyFill="1" applyBorder="1" applyAlignment="1">
      <alignment vertical="center"/>
    </xf>
    <xf numFmtId="0" fontId="11" fillId="0" borderId="10" xfId="0" applyFont="1" applyBorder="1" applyAlignment="1">
      <alignment horizontal="right" vertical="center"/>
    </xf>
    <xf numFmtId="0" fontId="11" fillId="0" borderId="25" xfId="0" applyFont="1" applyBorder="1" applyAlignment="1">
      <alignment horizontal="right" vertical="center"/>
    </xf>
    <xf numFmtId="0" fontId="9" fillId="0" borderId="2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178" fontId="5" fillId="7" borderId="16" xfId="0" applyNumberFormat="1" applyFont="1" applyFill="1" applyBorder="1" applyAlignment="1">
      <alignment horizontal="center" vertical="center"/>
    </xf>
    <xf numFmtId="181" fontId="5" fillId="7" borderId="1" xfId="1" applyNumberFormat="1" applyFont="1" applyFill="1" applyBorder="1" applyAlignment="1">
      <alignment horizontal="right" vertical="center"/>
    </xf>
    <xf numFmtId="187" fontId="5" fillId="7" borderId="1" xfId="1" applyNumberFormat="1" applyFont="1" applyFill="1" applyBorder="1" applyAlignment="1">
      <alignment horizontal="right" vertical="center"/>
    </xf>
    <xf numFmtId="183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 wrapText="1"/>
    </xf>
    <xf numFmtId="10" fontId="4" fillId="2" borderId="21" xfId="0" applyNumberFormat="1" applyFont="1" applyFill="1" applyBorder="1" applyAlignment="1">
      <alignment horizontal="right" vertical="center"/>
    </xf>
    <xf numFmtId="40" fontId="4" fillId="0" borderId="30" xfId="0" applyNumberFormat="1" applyFont="1" applyBorder="1" applyAlignment="1">
      <alignment horizontal="right" vertical="center"/>
    </xf>
    <xf numFmtId="10" fontId="4" fillId="0" borderId="22" xfId="2" applyNumberFormat="1" applyFont="1" applyFill="1" applyBorder="1" applyAlignment="1">
      <alignment horizontal="right" vertical="center"/>
    </xf>
    <xf numFmtId="10" fontId="4" fillId="0" borderId="30" xfId="2" applyNumberFormat="1" applyFont="1" applyFill="1" applyBorder="1" applyAlignment="1">
      <alignment horizontal="right" vertical="center"/>
    </xf>
    <xf numFmtId="10" fontId="4" fillId="0" borderId="23" xfId="2" applyNumberFormat="1" applyFont="1" applyFill="1" applyBorder="1" applyAlignment="1">
      <alignment horizontal="right" vertical="center"/>
    </xf>
    <xf numFmtId="178" fontId="9" fillId="0" borderId="13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 wrapText="1"/>
    </xf>
    <xf numFmtId="40" fontId="4" fillId="0" borderId="1" xfId="0" applyNumberFormat="1" applyFont="1" applyBorder="1" applyAlignment="1">
      <alignment horizontal="right" vertical="center"/>
    </xf>
    <xf numFmtId="40" fontId="4" fillId="0" borderId="6" xfId="0" applyNumberFormat="1" applyFont="1" applyBorder="1" applyAlignment="1">
      <alignment horizontal="righ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0" fontId="4" fillId="2" borderId="27" xfId="0" applyNumberFormat="1" applyFont="1" applyFill="1" applyBorder="1" applyAlignment="1">
      <alignment horizontal="center" vertical="center"/>
    </xf>
    <xf numFmtId="10" fontId="4" fillId="2" borderId="34" xfId="0" applyNumberFormat="1" applyFont="1" applyFill="1" applyBorder="1" applyAlignment="1">
      <alignment horizontal="center" vertical="center"/>
    </xf>
    <xf numFmtId="10" fontId="4" fillId="2" borderId="35" xfId="0" applyNumberFormat="1" applyFont="1" applyFill="1" applyBorder="1" applyAlignment="1">
      <alignment horizontal="center" vertical="center"/>
    </xf>
    <xf numFmtId="10" fontId="4" fillId="2" borderId="23" xfId="0" applyNumberFormat="1" applyFont="1" applyFill="1" applyBorder="1" applyAlignment="1">
      <alignment horizontal="center" vertical="center"/>
    </xf>
    <xf numFmtId="10" fontId="4" fillId="2" borderId="21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33" xfId="0" applyNumberFormat="1" applyFont="1" applyFill="1" applyBorder="1" applyAlignment="1">
      <alignment horizontal="right" vertical="center"/>
    </xf>
    <xf numFmtId="10" fontId="4" fillId="2" borderId="34" xfId="0" applyNumberFormat="1" applyFont="1" applyFill="1" applyBorder="1" applyAlignment="1">
      <alignment horizontal="right" vertical="center"/>
    </xf>
    <xf numFmtId="10" fontId="4" fillId="2" borderId="26" xfId="0" applyNumberFormat="1" applyFont="1" applyFill="1" applyBorder="1" applyAlignment="1">
      <alignment horizontal="right" vertical="center"/>
    </xf>
    <xf numFmtId="10" fontId="4" fillId="2" borderId="34" xfId="2" applyNumberFormat="1" applyFont="1" applyFill="1" applyBorder="1" applyAlignment="1">
      <alignment vertical="center"/>
    </xf>
    <xf numFmtId="10" fontId="4" fillId="2" borderId="21" xfId="2" applyNumberFormat="1" applyFont="1" applyFill="1" applyBorder="1" applyAlignment="1">
      <alignment vertical="center"/>
    </xf>
    <xf numFmtId="40" fontId="4" fillId="2" borderId="28" xfId="0" applyNumberFormat="1" applyFont="1" applyFill="1" applyBorder="1" applyAlignment="1">
      <alignment horizontal="right" vertical="center"/>
    </xf>
    <xf numFmtId="40" fontId="4" fillId="2" borderId="29" xfId="0" applyNumberFormat="1" applyFont="1" applyFill="1" applyBorder="1" applyAlignment="1">
      <alignment horizontal="right" vertical="center"/>
    </xf>
    <xf numFmtId="10" fontId="4" fillId="2" borderId="20" xfId="0" applyNumberFormat="1" applyFont="1" applyFill="1" applyBorder="1" applyAlignment="1">
      <alignment horizontal="right" vertical="center"/>
    </xf>
    <xf numFmtId="10" fontId="4" fillId="2" borderId="22" xfId="0" applyNumberFormat="1" applyFont="1" applyFill="1" applyBorder="1" applyAlignment="1">
      <alignment horizontal="right" vertical="center"/>
    </xf>
    <xf numFmtId="40" fontId="4" fillId="2" borderId="7" xfId="0" applyNumberFormat="1" applyFont="1" applyFill="1" applyBorder="1" applyAlignment="1">
      <alignment horizontal="right" vertical="center"/>
    </xf>
    <xf numFmtId="40" fontId="4" fillId="2" borderId="12" xfId="0" applyNumberFormat="1" applyFont="1" applyFill="1" applyBorder="1" applyAlignment="1">
      <alignment horizontal="right" vertical="center"/>
    </xf>
    <xf numFmtId="40" fontId="4" fillId="2" borderId="0" xfId="0" applyNumberFormat="1" applyFont="1" applyFill="1" applyAlignment="1">
      <alignment horizontal="right" vertical="center"/>
    </xf>
    <xf numFmtId="40" fontId="4" fillId="2" borderId="19" xfId="0" applyNumberFormat="1" applyFont="1" applyFill="1" applyBorder="1" applyAlignment="1">
      <alignment horizontal="right" vertical="center"/>
    </xf>
    <xf numFmtId="40" fontId="4" fillId="0" borderId="2" xfId="0" applyNumberFormat="1" applyFont="1" applyBorder="1" applyAlignment="1">
      <alignment horizontal="right" vertical="center"/>
    </xf>
    <xf numFmtId="178" fontId="9" fillId="0" borderId="14" xfId="0" applyNumberFormat="1" applyFont="1" applyBorder="1" applyAlignment="1">
      <alignment horizontal="center" vertical="center" wrapText="1"/>
    </xf>
    <xf numFmtId="0" fontId="9" fillId="2" borderId="6" xfId="3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9" fillId="0" borderId="32" xfId="0" applyFont="1" applyBorder="1" applyAlignment="1">
      <alignment horizontal="right" vertical="center" wrapText="1"/>
    </xf>
    <xf numFmtId="0" fontId="9" fillId="0" borderId="31" xfId="0" applyFont="1" applyBorder="1" applyAlignment="1">
      <alignment horizontal="right" vertical="center" wrapText="1"/>
    </xf>
    <xf numFmtId="0" fontId="3" fillId="0" borderId="6" xfId="0" quotePrefix="1" applyFont="1" applyBorder="1" applyAlignment="1">
      <alignment horizontal="center" vertical="center"/>
    </xf>
    <xf numFmtId="0" fontId="3" fillId="0" borderId="3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 wrapText="1"/>
    </xf>
    <xf numFmtId="178" fontId="9" fillId="0" borderId="37" xfId="0" applyNumberFormat="1" applyFont="1" applyBorder="1" applyAlignment="1">
      <alignment horizontal="center" vertical="center" wrapText="1"/>
    </xf>
    <xf numFmtId="178" fontId="9" fillId="0" borderId="38" xfId="0" applyNumberFormat="1" applyFont="1" applyBorder="1" applyAlignment="1">
      <alignment horizontal="center" vertical="center" wrapText="1"/>
    </xf>
    <xf numFmtId="178" fontId="9" fillId="0" borderId="39" xfId="0" applyNumberFormat="1" applyFont="1" applyBorder="1" applyAlignment="1">
      <alignment horizontal="center" vertical="center" wrapText="1"/>
    </xf>
    <xf numFmtId="10" fontId="4" fillId="3" borderId="21" xfId="2" applyNumberFormat="1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</cellXfs>
  <cellStyles count="4">
    <cellStyle name="一般" xfId="0" builtinId="0"/>
    <cellStyle name="百分比" xfId="2" builtinId="5"/>
    <cellStyle name="計算方式" xfId="3" builtinId="22"/>
    <cellStyle name="貨幣" xfId="1" builtinId="4"/>
  </cellStyles>
  <dxfs count="0"/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98.xml"/><Relationship Id="rId21" Type="http://schemas.microsoft.com/office/2017/10/relationships/person" Target="persons/person2.xml"/><Relationship Id="rId42" Type="http://schemas.microsoft.com/office/2017/10/relationships/person" Target="persons/person26.xml"/><Relationship Id="rId63" Type="http://schemas.microsoft.com/office/2017/10/relationships/person" Target="persons/person47.xml"/><Relationship Id="rId84" Type="http://schemas.microsoft.com/office/2017/10/relationships/person" Target="persons/person68.xml"/><Relationship Id="rId138" Type="http://schemas.microsoft.com/office/2017/10/relationships/person" Target="persons/person120.xml"/><Relationship Id="rId159" Type="http://schemas.microsoft.com/office/2017/10/relationships/person" Target="persons/person140.xml"/><Relationship Id="rId170" Type="http://schemas.microsoft.com/office/2017/10/relationships/person" Target="persons/person151.xml"/><Relationship Id="rId191" Type="http://schemas.microsoft.com/office/2017/10/relationships/person" Target="persons/person172.xml"/><Relationship Id="rId205" Type="http://schemas.microsoft.com/office/2017/10/relationships/person" Target="persons/person185.xml"/><Relationship Id="rId226" Type="http://schemas.microsoft.com/office/2017/10/relationships/person" Target="persons/person206.xml"/><Relationship Id="rId107" Type="http://schemas.microsoft.com/office/2017/10/relationships/person" Target="persons/person91.xml"/><Relationship Id="rId11" Type="http://schemas.microsoft.com/office/2017/10/relationships/person" Target="persons/person11.xml"/><Relationship Id="rId32" Type="http://schemas.microsoft.com/office/2017/10/relationships/person" Target="persons/person15.xml"/><Relationship Id="rId53" Type="http://schemas.microsoft.com/office/2017/10/relationships/person" Target="persons/person36.xml"/><Relationship Id="rId74" Type="http://schemas.microsoft.com/office/2017/10/relationships/person" Target="persons/person57.xml"/><Relationship Id="rId128" Type="http://schemas.microsoft.com/office/2017/10/relationships/person" Target="persons/person110.xml"/><Relationship Id="rId149" Type="http://schemas.microsoft.com/office/2017/10/relationships/person" Target="persons/person131.xml"/><Relationship Id="rId5" Type="http://schemas.openxmlformats.org/officeDocument/2006/relationships/calcChain" Target="calcChain.xml"/><Relationship Id="rId95" Type="http://schemas.microsoft.com/office/2017/10/relationships/person" Target="persons/person78.xml"/><Relationship Id="rId160" Type="http://schemas.microsoft.com/office/2017/10/relationships/person" Target="persons/person144.xml"/><Relationship Id="rId181" Type="http://schemas.microsoft.com/office/2017/10/relationships/person" Target="persons/person161.xml"/><Relationship Id="rId216" Type="http://schemas.microsoft.com/office/2017/10/relationships/person" Target="persons/person196.xml"/><Relationship Id="rId43" Type="http://schemas.microsoft.com/office/2017/10/relationships/person" Target="persons/person30.xml"/><Relationship Id="rId22" Type="http://schemas.microsoft.com/office/2017/10/relationships/person" Target="persons/person7.xml"/><Relationship Id="rId64" Type="http://schemas.microsoft.com/office/2017/10/relationships/person" Target="persons/person48.xml"/><Relationship Id="rId118" Type="http://schemas.microsoft.com/office/2017/10/relationships/person" Target="persons/person102.xml"/><Relationship Id="rId139" Type="http://schemas.microsoft.com/office/2017/10/relationships/person" Target="persons/person123.xml"/><Relationship Id="rId85" Type="http://schemas.microsoft.com/office/2017/10/relationships/person" Target="persons/person69.xml"/><Relationship Id="rId150" Type="http://schemas.microsoft.com/office/2017/10/relationships/person" Target="persons/person134.xml"/><Relationship Id="rId171" Type="http://schemas.microsoft.com/office/2017/10/relationships/person" Target="persons/person155.xml"/><Relationship Id="rId192" Type="http://schemas.microsoft.com/office/2017/10/relationships/person" Target="persons/person176.xml"/><Relationship Id="rId206" Type="http://schemas.microsoft.com/office/2017/10/relationships/person" Target="persons/person190.xml"/><Relationship Id="rId227" Type="http://schemas.microsoft.com/office/2017/10/relationships/person" Target="persons/person211.xml"/><Relationship Id="rId33" Type="http://schemas.microsoft.com/office/2017/10/relationships/person" Target="persons/person16.xml"/><Relationship Id="rId108" Type="http://schemas.microsoft.com/office/2017/10/relationships/person" Target="persons/person92.xml"/><Relationship Id="rId129" Type="http://schemas.microsoft.com/office/2017/10/relationships/person" Target="persons/person113.xml"/><Relationship Id="rId54" Type="http://schemas.microsoft.com/office/2017/10/relationships/person" Target="persons/person38.xml"/><Relationship Id="rId75" Type="http://schemas.microsoft.com/office/2017/10/relationships/person" Target="persons/person59.xml"/><Relationship Id="rId96" Type="http://schemas.microsoft.com/office/2017/10/relationships/person" Target="persons/person80.xml"/><Relationship Id="rId140" Type="http://schemas.microsoft.com/office/2017/10/relationships/person" Target="persons/person124.xml"/><Relationship Id="rId161" Type="http://schemas.microsoft.com/office/2017/10/relationships/person" Target="persons/person145.xml"/><Relationship Id="rId182" Type="http://schemas.microsoft.com/office/2017/10/relationships/person" Target="persons/person166.xml"/><Relationship Id="rId217" Type="http://schemas.microsoft.com/office/2017/10/relationships/person" Target="persons/person201.xml"/><Relationship Id="rId119" Type="http://schemas.microsoft.com/office/2017/10/relationships/person" Target="persons/person107.xml"/><Relationship Id="rId23" Type="http://schemas.microsoft.com/office/2017/10/relationships/person" Target="persons/person4.xml"/><Relationship Id="rId151" Type="http://schemas.microsoft.com/office/2017/10/relationships/person" Target="persons/person139.xml"/><Relationship Id="rId86" Type="http://schemas.microsoft.com/office/2017/10/relationships/person" Target="persons/person71.xml"/><Relationship Id="rId65" Type="http://schemas.microsoft.com/office/2017/10/relationships/person" Target="persons/person50.xml"/><Relationship Id="rId44" Type="http://schemas.microsoft.com/office/2017/10/relationships/person" Target="persons/person27.xml"/><Relationship Id="rId130" Type="http://schemas.microsoft.com/office/2017/10/relationships/person" Target="persons/person114.xml"/><Relationship Id="rId228" Type="http://schemas.microsoft.com/office/2017/10/relationships/person" Target="persons/person.xml"/><Relationship Id="rId207" Type="http://schemas.microsoft.com/office/2017/10/relationships/person" Target="persons/person200.xml"/><Relationship Id="rId193" Type="http://schemas.microsoft.com/office/2017/10/relationships/person" Target="persons/person189.xml"/><Relationship Id="rId172" Type="http://schemas.microsoft.com/office/2017/10/relationships/person" Target="persons/person165.xml"/><Relationship Id="rId109" Type="http://schemas.microsoft.com/office/2017/10/relationships/person" Target="persons/person93.xml"/><Relationship Id="rId120" Type="http://schemas.microsoft.com/office/2017/10/relationships/person" Target="persons/person106.xml"/><Relationship Id="rId97" Type="http://schemas.microsoft.com/office/2017/10/relationships/person" Target="persons/person82.xml"/><Relationship Id="rId34" Type="http://schemas.microsoft.com/office/2017/10/relationships/person" Target="persons/person18.xml"/><Relationship Id="rId55" Type="http://schemas.microsoft.com/office/2017/10/relationships/person" Target="persons/person37.xml"/><Relationship Id="rId76" Type="http://schemas.microsoft.com/office/2017/10/relationships/person" Target="persons/person60.xml"/><Relationship Id="rId141" Type="http://schemas.microsoft.com/office/2017/10/relationships/person" Target="persons/person125.xml"/><Relationship Id="rId218" Type="http://schemas.microsoft.com/office/2017/10/relationships/person" Target="persons/person210.xml"/><Relationship Id="rId183" Type="http://schemas.microsoft.com/office/2017/10/relationships/person" Target="persons/person175.xml"/><Relationship Id="rId162" Type="http://schemas.microsoft.com/office/2017/10/relationships/person" Target="persons/person150.xml"/><Relationship Id="rId131" Type="http://schemas.microsoft.com/office/2017/10/relationships/person" Target="persons/person117.xml"/><Relationship Id="rId110" Type="http://schemas.microsoft.com/office/2017/10/relationships/person" Target="persons/person95.xml"/><Relationship Id="rId24" Type="http://schemas.microsoft.com/office/2017/10/relationships/person" Target="persons/person5.xml"/><Relationship Id="rId45" Type="http://schemas.microsoft.com/office/2017/10/relationships/person" Target="persons/person28.xml"/><Relationship Id="rId66" Type="http://schemas.microsoft.com/office/2017/10/relationships/person" Target="persons/person49.xml"/><Relationship Id="rId87" Type="http://schemas.microsoft.com/office/2017/10/relationships/person" Target="persons/person70.xml"/><Relationship Id="rId229" Type="http://schemas.microsoft.com/office/2017/10/relationships/person" Target="persons/person216.xml"/><Relationship Id="rId208" Type="http://schemas.microsoft.com/office/2017/10/relationships/person" Target="persons/person199.xml"/><Relationship Id="rId194" Type="http://schemas.microsoft.com/office/2017/10/relationships/person" Target="persons/person188.xml"/><Relationship Id="rId173" Type="http://schemas.microsoft.com/office/2017/10/relationships/person" Target="persons/person160.xml"/><Relationship Id="rId152" Type="http://schemas.microsoft.com/office/2017/10/relationships/person" Target="persons/person138.xml"/><Relationship Id="rId56" Type="http://schemas.microsoft.com/office/2017/10/relationships/person" Target="persons/person41.xml"/><Relationship Id="rId35" Type="http://schemas.microsoft.com/office/2017/10/relationships/person" Target="persons/person22.xml"/><Relationship Id="rId77" Type="http://schemas.microsoft.com/office/2017/10/relationships/person" Target="persons/person61.xml"/><Relationship Id="rId100" Type="http://schemas.microsoft.com/office/2017/10/relationships/person" Target="persons/person83.xml"/><Relationship Id="rId219" Type="http://schemas.microsoft.com/office/2017/10/relationships/person" Target="persons/person209.xml"/><Relationship Id="rId184" Type="http://schemas.microsoft.com/office/2017/10/relationships/person" Target="persons/person171.xml"/><Relationship Id="rId163" Type="http://schemas.microsoft.com/office/2017/10/relationships/person" Target="persons/person149.xml"/><Relationship Id="rId142" Type="http://schemas.microsoft.com/office/2017/10/relationships/person" Target="persons/person128.xml"/><Relationship Id="rId121" Type="http://schemas.microsoft.com/office/2017/10/relationships/person" Target="persons/person104.xml"/><Relationship Id="rId98" Type="http://schemas.microsoft.com/office/2017/10/relationships/person" Target="persons/person81.xml"/><Relationship Id="rId189" Type="http://schemas.microsoft.com/office/2017/10/relationships/person" Target="persons/person174.xml"/><Relationship Id="rId51" Type="http://schemas.microsoft.com/office/2017/10/relationships/person" Target="persons/person39.xml"/><Relationship Id="rId72" Type="http://schemas.microsoft.com/office/2017/10/relationships/person" Target="persons/person56.xml"/><Relationship Id="rId93" Type="http://schemas.microsoft.com/office/2017/10/relationships/person" Target="persons/person76.xml"/><Relationship Id="rId3" Type="http://schemas.openxmlformats.org/officeDocument/2006/relationships/styles" Target="styles.xml"/><Relationship Id="rId230" Type="http://schemas.microsoft.com/office/2017/10/relationships/person" Target="persons/person215.xml"/><Relationship Id="rId214" Type="http://schemas.microsoft.com/office/2017/10/relationships/person" Target="persons/person191.xml"/><Relationship Id="rId158" Type="http://schemas.microsoft.com/office/2017/10/relationships/person" Target="persons/person141.xml"/><Relationship Id="rId137" Type="http://schemas.microsoft.com/office/2017/10/relationships/person" Target="persons/person121.xml"/><Relationship Id="rId116" Type="http://schemas.microsoft.com/office/2017/10/relationships/person" Target="persons/person99.xml"/><Relationship Id="rId25" Type="http://schemas.microsoft.com/office/2017/10/relationships/person" Target="persons/person6.xml"/><Relationship Id="rId46" Type="http://schemas.microsoft.com/office/2017/10/relationships/person" Target="persons/person29.xml"/><Relationship Id="rId67" Type="http://schemas.microsoft.com/office/2017/10/relationships/person" Target="persons/person51.xml"/><Relationship Id="rId209" Type="http://schemas.microsoft.com/office/2017/10/relationships/person" Target="persons/person198.xml"/><Relationship Id="rId195" Type="http://schemas.microsoft.com/office/2017/10/relationships/person" Target="persons/person187.xml"/><Relationship Id="rId179" Type="http://schemas.microsoft.com/office/2017/10/relationships/person" Target="persons/person163.xml"/><Relationship Id="rId174" Type="http://schemas.microsoft.com/office/2017/10/relationships/person" Target="persons/person159.xml"/><Relationship Id="rId153" Type="http://schemas.microsoft.com/office/2017/10/relationships/person" Target="persons/person135.xml"/><Relationship Id="rId132" Type="http://schemas.microsoft.com/office/2017/10/relationships/person" Target="persons/person116.xml"/><Relationship Id="rId20" Type="http://schemas.microsoft.com/office/2017/10/relationships/person" Target="persons/person1.xml"/><Relationship Id="rId41" Type="http://schemas.microsoft.com/office/2017/10/relationships/person" Target="persons/person24.xml"/><Relationship Id="rId62" Type="http://schemas.microsoft.com/office/2017/10/relationships/person" Target="persons/person46.xml"/><Relationship Id="rId83" Type="http://schemas.microsoft.com/office/2017/10/relationships/person" Target="persons/person67.xml"/><Relationship Id="rId88" Type="http://schemas.microsoft.com/office/2017/10/relationships/person" Target="persons/person72.xml"/><Relationship Id="rId111" Type="http://schemas.microsoft.com/office/2017/10/relationships/person" Target="persons/person94.xml"/><Relationship Id="rId220" Type="http://schemas.microsoft.com/office/2017/10/relationships/person" Target="persons/person208.xml"/><Relationship Id="rId225" Type="http://schemas.microsoft.com/office/2017/10/relationships/person" Target="persons/person207.xml"/><Relationship Id="rId204" Type="http://schemas.microsoft.com/office/2017/10/relationships/person" Target="persons/person186.xml"/><Relationship Id="rId190" Type="http://schemas.microsoft.com/office/2017/10/relationships/person" Target="persons/person173.xml"/><Relationship Id="rId127" Type="http://schemas.microsoft.com/office/2017/10/relationships/person" Target="persons/person111.xml"/><Relationship Id="rId36" Type="http://schemas.microsoft.com/office/2017/10/relationships/person" Target="persons/person19.xml"/><Relationship Id="rId57" Type="http://schemas.microsoft.com/office/2017/10/relationships/person" Target="persons/person40.xml"/><Relationship Id="rId106" Type="http://schemas.microsoft.com/office/2017/10/relationships/person" Target="persons/person89.xml"/><Relationship Id="rId185" Type="http://schemas.microsoft.com/office/2017/10/relationships/person" Target="persons/person170.xml"/><Relationship Id="rId169" Type="http://schemas.microsoft.com/office/2017/10/relationships/person" Target="persons/person152.xml"/><Relationship Id="rId164" Type="http://schemas.microsoft.com/office/2017/10/relationships/person" Target="persons/person148.xml"/><Relationship Id="rId148" Type="http://schemas.microsoft.com/office/2017/10/relationships/person" Target="persons/person132.xml"/><Relationship Id="rId143" Type="http://schemas.microsoft.com/office/2017/10/relationships/person" Target="persons/person127.xml"/><Relationship Id="rId99" Type="http://schemas.microsoft.com/office/2017/10/relationships/person" Target="persons/person86.xml"/><Relationship Id="rId101" Type="http://schemas.microsoft.com/office/2017/10/relationships/person" Target="persons/person85.xml"/><Relationship Id="rId94" Type="http://schemas.microsoft.com/office/2017/10/relationships/person" Target="persons/person79.xml"/><Relationship Id="rId78" Type="http://schemas.microsoft.com/office/2017/10/relationships/person" Target="persons/person63.xml"/><Relationship Id="rId73" Type="http://schemas.microsoft.com/office/2017/10/relationships/person" Target="persons/person58.xml"/><Relationship Id="rId31" Type="http://schemas.microsoft.com/office/2017/10/relationships/person" Target="persons/person14.xml"/><Relationship Id="rId52" Type="http://schemas.microsoft.com/office/2017/10/relationships/person" Target="persons/person35.xml"/><Relationship Id="rId122" Type="http://schemas.microsoft.com/office/2017/10/relationships/person" Target="persons/person103.xml"/><Relationship Id="rId4" Type="http://schemas.openxmlformats.org/officeDocument/2006/relationships/sharedStrings" Target="sharedStrings.xml"/><Relationship Id="rId215" Type="http://schemas.microsoft.com/office/2017/10/relationships/person" Target="persons/person197.xml"/><Relationship Id="rId210" Type="http://schemas.microsoft.com/office/2017/10/relationships/person" Target="persons/person195.xml"/><Relationship Id="rId180" Type="http://schemas.microsoft.com/office/2017/10/relationships/person" Target="persons/person162.xml"/><Relationship Id="rId231" Type="http://schemas.microsoft.com/office/2017/10/relationships/person" Target="persons/person214.xml"/><Relationship Id="rId26" Type="http://schemas.microsoft.com/office/2017/10/relationships/person" Target="persons/person8.xml"/><Relationship Id="rId175" Type="http://schemas.microsoft.com/office/2017/10/relationships/person" Target="persons/person158.xml"/><Relationship Id="rId154" Type="http://schemas.microsoft.com/office/2017/10/relationships/person" Target="persons/person137.xml"/><Relationship Id="rId47" Type="http://schemas.microsoft.com/office/2017/10/relationships/person" Target="persons/person31.xml"/><Relationship Id="rId68" Type="http://schemas.microsoft.com/office/2017/10/relationships/person" Target="persons/person52.xml"/><Relationship Id="rId89" Type="http://schemas.microsoft.com/office/2017/10/relationships/person" Target="persons/person73.xml"/><Relationship Id="rId112" Type="http://schemas.microsoft.com/office/2017/10/relationships/person" Target="persons/person96.xml"/><Relationship Id="rId133" Type="http://schemas.microsoft.com/office/2017/10/relationships/person" Target="persons/person115.xml"/><Relationship Id="rId200" Type="http://schemas.microsoft.com/office/2017/10/relationships/person" Target="persons/person184.xml"/><Relationship Id="rId196" Type="http://schemas.microsoft.com/office/2017/10/relationships/person" Target="persons/person180.xml"/><Relationship Id="rId221" Type="http://schemas.microsoft.com/office/2017/10/relationships/person" Target="persons/person205.xml"/><Relationship Id="rId16" Type="http://schemas.microsoft.com/office/2017/10/relationships/person" Target="persons/person10.xml"/><Relationship Id="rId37" Type="http://schemas.microsoft.com/office/2017/10/relationships/person" Target="persons/person20.xml"/><Relationship Id="rId58" Type="http://schemas.microsoft.com/office/2017/10/relationships/person" Target="persons/person42.xml"/><Relationship Id="rId79" Type="http://schemas.microsoft.com/office/2017/10/relationships/person" Target="persons/person62.xml"/><Relationship Id="rId102" Type="http://schemas.microsoft.com/office/2017/10/relationships/person" Target="persons/person84.xml"/><Relationship Id="rId123" Type="http://schemas.microsoft.com/office/2017/10/relationships/person" Target="persons/person105.xml"/><Relationship Id="rId144" Type="http://schemas.microsoft.com/office/2017/10/relationships/person" Target="persons/person126.xml"/><Relationship Id="rId186" Type="http://schemas.microsoft.com/office/2017/10/relationships/person" Target="persons/person169.xml"/><Relationship Id="rId165" Type="http://schemas.microsoft.com/office/2017/10/relationships/person" Target="persons/person147.xml"/><Relationship Id="rId90" Type="http://schemas.microsoft.com/office/2017/10/relationships/person" Target="persons/person74.xml"/><Relationship Id="rId232" Type="http://schemas.microsoft.com/office/2017/10/relationships/person" Target="persons/person213.xml"/><Relationship Id="rId211" Type="http://schemas.microsoft.com/office/2017/10/relationships/person" Target="persons/person194.xml"/><Relationship Id="rId48" Type="http://schemas.microsoft.com/office/2017/10/relationships/person" Target="persons/person34.xml"/><Relationship Id="rId27" Type="http://schemas.microsoft.com/office/2017/10/relationships/person" Target="persons/person13.xml"/><Relationship Id="rId69" Type="http://schemas.microsoft.com/office/2017/10/relationships/person" Target="persons/person53.xml"/><Relationship Id="rId113" Type="http://schemas.microsoft.com/office/2017/10/relationships/person" Target="persons/person97.xml"/><Relationship Id="rId134" Type="http://schemas.microsoft.com/office/2017/10/relationships/person" Target="persons/person118.xml"/><Relationship Id="rId197" Type="http://schemas.microsoft.com/office/2017/10/relationships/person" Target="persons/person179.xml"/><Relationship Id="rId176" Type="http://schemas.microsoft.com/office/2017/10/relationships/person" Target="persons/person157.xml"/><Relationship Id="rId80" Type="http://schemas.microsoft.com/office/2017/10/relationships/person" Target="persons/person64.xml"/><Relationship Id="rId155" Type="http://schemas.microsoft.com/office/2017/10/relationships/person" Target="persons/person136.xml"/><Relationship Id="rId222" Type="http://schemas.microsoft.com/office/2017/10/relationships/person" Target="persons/person204.xml"/><Relationship Id="rId201" Type="http://schemas.microsoft.com/office/2017/10/relationships/person" Target="persons/person183.xml"/><Relationship Id="rId38" Type="http://schemas.microsoft.com/office/2017/10/relationships/person" Target="persons/person21.xml"/><Relationship Id="rId59" Type="http://schemas.microsoft.com/office/2017/10/relationships/person" Target="persons/person43.xml"/><Relationship Id="rId103" Type="http://schemas.microsoft.com/office/2017/10/relationships/person" Target="persons/person87.xml"/><Relationship Id="rId124" Type="http://schemas.microsoft.com/office/2017/10/relationships/person" Target="persons/person108.xml"/><Relationship Id="rId187" Type="http://schemas.microsoft.com/office/2017/10/relationships/person" Target="persons/person168.xml"/><Relationship Id="rId70" Type="http://schemas.microsoft.com/office/2017/10/relationships/person" Target="persons/person54.xml"/><Relationship Id="rId91" Type="http://schemas.microsoft.com/office/2017/10/relationships/person" Target="persons/person75.xml"/><Relationship Id="rId145" Type="http://schemas.microsoft.com/office/2017/10/relationships/person" Target="persons/person129.xml"/><Relationship Id="rId166" Type="http://schemas.microsoft.com/office/2017/10/relationships/person" Target="persons/person146.xml"/><Relationship Id="rId1" Type="http://schemas.openxmlformats.org/officeDocument/2006/relationships/worksheet" Target="worksheets/sheet1.xml"/><Relationship Id="rId233" Type="http://schemas.microsoft.com/office/2017/10/relationships/person" Target="persons/person212.xml"/><Relationship Id="rId212" Type="http://schemas.microsoft.com/office/2017/10/relationships/person" Target="persons/person193.xml"/><Relationship Id="rId114" Type="http://schemas.microsoft.com/office/2017/10/relationships/person" Target="persons/person101.xml"/><Relationship Id="rId28" Type="http://schemas.microsoft.com/office/2017/10/relationships/person" Target="persons/person9.xml"/><Relationship Id="rId49" Type="http://schemas.microsoft.com/office/2017/10/relationships/person" Target="persons/person32.xml"/><Relationship Id="rId198" Type="http://schemas.microsoft.com/office/2017/10/relationships/person" Target="persons/person178.xml"/><Relationship Id="rId156" Type="http://schemas.microsoft.com/office/2017/10/relationships/person" Target="persons/person143.xml"/><Relationship Id="rId81" Type="http://schemas.microsoft.com/office/2017/10/relationships/person" Target="persons/person66.xml"/><Relationship Id="rId60" Type="http://schemas.microsoft.com/office/2017/10/relationships/person" Target="persons/person44.xml"/><Relationship Id="rId135" Type="http://schemas.microsoft.com/office/2017/10/relationships/person" Target="persons/person119.xml"/><Relationship Id="rId177" Type="http://schemas.microsoft.com/office/2017/10/relationships/person" Target="persons/person156.xml"/><Relationship Id="rId223" Type="http://schemas.microsoft.com/office/2017/10/relationships/person" Target="persons/person203.xml"/><Relationship Id="rId202" Type="http://schemas.microsoft.com/office/2017/10/relationships/person" Target="persons/person182.xml"/><Relationship Id="rId18" Type="http://schemas.microsoft.com/office/2017/10/relationships/person" Target="persons/person0.xml"/><Relationship Id="rId39" Type="http://schemas.microsoft.com/office/2017/10/relationships/person" Target="persons/person23.xml"/><Relationship Id="rId167" Type="http://schemas.microsoft.com/office/2017/10/relationships/person" Target="persons/person154.xml"/><Relationship Id="rId125" Type="http://schemas.microsoft.com/office/2017/10/relationships/person" Target="persons/person109.xml"/><Relationship Id="rId104" Type="http://schemas.microsoft.com/office/2017/10/relationships/person" Target="persons/person88.xml"/><Relationship Id="rId50" Type="http://schemas.microsoft.com/office/2017/10/relationships/person" Target="persons/person33.xml"/><Relationship Id="rId146" Type="http://schemas.microsoft.com/office/2017/10/relationships/person" Target="persons/person130.xml"/><Relationship Id="rId188" Type="http://schemas.microsoft.com/office/2017/10/relationships/person" Target="persons/person167.xml"/><Relationship Id="rId213" Type="http://schemas.microsoft.com/office/2017/10/relationships/person" Target="persons/person192.xml"/><Relationship Id="rId92" Type="http://schemas.microsoft.com/office/2017/10/relationships/person" Target="persons/person77.xml"/><Relationship Id="rId71" Type="http://schemas.microsoft.com/office/2017/10/relationships/person" Target="persons/person55.xml"/><Relationship Id="rId2" Type="http://schemas.openxmlformats.org/officeDocument/2006/relationships/theme" Target="theme/theme1.xml"/><Relationship Id="rId29" Type="http://schemas.microsoft.com/office/2017/10/relationships/person" Target="persons/person12.xml"/><Relationship Id="rId178" Type="http://schemas.microsoft.com/office/2017/10/relationships/person" Target="persons/person164.xml"/><Relationship Id="rId157" Type="http://schemas.microsoft.com/office/2017/10/relationships/person" Target="persons/person142.xml"/><Relationship Id="rId136" Type="http://schemas.microsoft.com/office/2017/10/relationships/person" Target="persons/person122.xml"/><Relationship Id="rId115" Type="http://schemas.microsoft.com/office/2017/10/relationships/person" Target="persons/person100.xml"/><Relationship Id="rId40" Type="http://schemas.microsoft.com/office/2017/10/relationships/person" Target="persons/person25.xml"/><Relationship Id="rId61" Type="http://schemas.microsoft.com/office/2017/10/relationships/person" Target="persons/person45.xml"/><Relationship Id="rId82" Type="http://schemas.microsoft.com/office/2017/10/relationships/person" Target="persons/person65.xml"/><Relationship Id="rId199" Type="http://schemas.microsoft.com/office/2017/10/relationships/person" Target="persons/person177.xml"/><Relationship Id="rId203" Type="http://schemas.microsoft.com/office/2017/10/relationships/person" Target="persons/person181.xml"/><Relationship Id="rId19" Type="http://schemas.microsoft.com/office/2017/10/relationships/person" Target="persons/person3.xml"/><Relationship Id="rId224" Type="http://schemas.microsoft.com/office/2017/10/relationships/person" Target="persons/person202.xml"/><Relationship Id="rId168" Type="http://schemas.microsoft.com/office/2017/10/relationships/person" Target="persons/person153.xml"/><Relationship Id="rId147" Type="http://schemas.microsoft.com/office/2017/10/relationships/person" Target="persons/person133.xml"/><Relationship Id="rId126" Type="http://schemas.microsoft.com/office/2017/10/relationships/person" Target="persons/person112.xml"/><Relationship Id="rId105" Type="http://schemas.microsoft.com/office/2017/10/relationships/person" Target="persons/person90.xml"/><Relationship Id="rId30" Type="http://schemas.microsoft.com/office/2017/10/relationships/person" Target="persons/person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CHANWING_HUNG / CHAN，WING HUNG" id="{804D2BCF-F8B1-44D9-A14A-1EEA46777510}" userId="S::billychan.wh.oa@hitachi.com::e06d4433-2146-411d-94ed-ca4a5ce4e520" providerId="AD"/>
</personList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52E8-913B-4854-AA42-6BDB9BB57586}">
  <sheetPr>
    <tabColor theme="9" tint="0.59999389629810485"/>
  </sheetPr>
  <dimension ref="A1:KC44"/>
  <sheetViews>
    <sheetView tabSelected="1" view="pageBreakPreview" zoomScale="80" zoomScaleNormal="73" zoomScaleSheetLayoutView="80" workbookViewId="0">
      <pane xSplit="2" ySplit="2" topLeftCell="C8" activePane="bottomRight" state="frozen"/>
      <selection pane="topRight" activeCell="H1" sqref="H1"/>
      <selection pane="bottomLeft" activeCell="A3" sqref="A3"/>
      <selection pane="bottomRight" activeCell="D28" sqref="D28"/>
    </sheetView>
  </sheetViews>
  <sheetFormatPr defaultColWidth="8.86328125" defaultRowHeight="12.75" x14ac:dyDescent="0.45"/>
  <cols>
    <col min="1" max="1" width="11.796875" style="4" customWidth="1"/>
    <col min="2" max="2" width="4.19921875" style="4" hidden="1" customWidth="1"/>
    <col min="3" max="3" width="10.46484375" style="3" customWidth="1"/>
    <col min="4" max="4" width="10.53125" style="3" customWidth="1"/>
    <col min="5" max="13" width="10.53125" style="29" customWidth="1"/>
    <col min="14" max="14" width="4.59765625" style="2" customWidth="1"/>
    <col min="15" max="15" width="8.59765625" style="2" customWidth="1"/>
    <col min="16" max="16384" width="8.86328125" style="2"/>
  </cols>
  <sheetData>
    <row r="1" spans="1:15" s="9" customFormat="1" ht="28.35" customHeight="1" thickTop="1" x14ac:dyDescent="0.45">
      <c r="A1" s="13"/>
      <c r="B1" s="15"/>
      <c r="C1" s="99" t="s">
        <v>6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s="1" customFormat="1" ht="45" customHeight="1" x14ac:dyDescent="0.45">
      <c r="A2" s="11" t="s">
        <v>0</v>
      </c>
      <c r="B2" s="16" t="s">
        <v>3</v>
      </c>
      <c r="C2" s="5" t="s">
        <v>15</v>
      </c>
      <c r="D2" s="14" t="s">
        <v>1</v>
      </c>
      <c r="E2" s="14" t="s">
        <v>2</v>
      </c>
      <c r="F2" s="14" t="s">
        <v>11</v>
      </c>
      <c r="G2" s="14" t="s">
        <v>2</v>
      </c>
      <c r="H2" s="14" t="s">
        <v>7</v>
      </c>
      <c r="I2" s="14" t="s">
        <v>2</v>
      </c>
      <c r="J2" s="14" t="s">
        <v>12</v>
      </c>
      <c r="K2" s="14" t="s">
        <v>2</v>
      </c>
      <c r="L2" s="14" t="s">
        <v>13</v>
      </c>
      <c r="M2" s="14" t="s">
        <v>2</v>
      </c>
      <c r="N2" s="5"/>
      <c r="O2" s="6"/>
    </row>
    <row r="3" spans="1:15" s="52" customFormat="1" ht="12" customHeight="1" x14ac:dyDescent="0.45">
      <c r="A3" s="47"/>
      <c r="B3" s="48"/>
      <c r="C3" s="49"/>
      <c r="D3" s="49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</row>
    <row r="4" spans="1:15" s="7" customFormat="1" ht="18" customHeight="1" x14ac:dyDescent="0.45">
      <c r="A4" s="12">
        <v>45551</v>
      </c>
      <c r="B4" s="17">
        <f t="shared" ref="B4:B8" si="0">INT(YEAR(A4)/100)</f>
        <v>20</v>
      </c>
      <c r="C4" s="25">
        <v>216.32</v>
      </c>
      <c r="D4" s="26">
        <v>222.45699999999999</v>
      </c>
      <c r="E4" s="27">
        <f>D4/C4</f>
        <v>1.0283700073964497</v>
      </c>
      <c r="F4" s="40">
        <v>213.86792</v>
      </c>
      <c r="G4" s="27">
        <f>F4/C4</f>
        <v>0.9886645710059172</v>
      </c>
      <c r="H4" s="40">
        <v>215.78281999999999</v>
      </c>
      <c r="I4" s="39">
        <f>H4/C4</f>
        <v>0.99751673446745559</v>
      </c>
      <c r="J4" s="40">
        <v>222.07977</v>
      </c>
      <c r="K4" s="27">
        <f>J4/C4</f>
        <v>1.0266261556952663</v>
      </c>
      <c r="L4" s="40">
        <v>218.69811999999999</v>
      </c>
      <c r="M4" s="27">
        <f>L4/C4</f>
        <v>1.0109935281065088</v>
      </c>
      <c r="N4" s="10"/>
      <c r="O4" s="10"/>
    </row>
    <row r="5" spans="1:15" s="7" customFormat="1" ht="18" customHeight="1" x14ac:dyDescent="0.45">
      <c r="A5" s="12">
        <v>45552</v>
      </c>
      <c r="B5" s="17">
        <f t="shared" si="0"/>
        <v>20</v>
      </c>
      <c r="C5" s="24">
        <v>216.79</v>
      </c>
      <c r="D5" s="26">
        <v>215.96440000000001</v>
      </c>
      <c r="E5" s="27">
        <f>D5/C5</f>
        <v>0.99619170625951392</v>
      </c>
      <c r="F5" s="28">
        <v>224.25465</v>
      </c>
      <c r="G5" s="27">
        <f>F5/C5</f>
        <v>1.0344326306563956</v>
      </c>
      <c r="H5" s="40">
        <v>215.96935999999999</v>
      </c>
      <c r="I5" s="39">
        <f>H5/C5</f>
        <v>0.99621458554361364</v>
      </c>
      <c r="J5" s="28">
        <v>221.42205999999999</v>
      </c>
      <c r="K5" s="27">
        <f>J5/C5</f>
        <v>1.0213665759490751</v>
      </c>
      <c r="L5" s="40">
        <v>207.73996</v>
      </c>
      <c r="M5" s="27">
        <f>L5/C5</f>
        <v>0.95825434752525485</v>
      </c>
      <c r="N5" s="10"/>
      <c r="O5" s="10"/>
    </row>
    <row r="6" spans="1:15" s="7" customFormat="1" ht="18" customHeight="1" x14ac:dyDescent="0.45">
      <c r="A6" s="12">
        <v>45553</v>
      </c>
      <c r="B6" s="17">
        <f t="shared" si="0"/>
        <v>20</v>
      </c>
      <c r="C6" s="24">
        <v>220.69</v>
      </c>
      <c r="D6" s="26">
        <v>216.75200000000001</v>
      </c>
      <c r="E6" s="27">
        <f>D6/C6</f>
        <v>0.98215596538130412</v>
      </c>
      <c r="F6" s="28">
        <v>222.55339000000001</v>
      </c>
      <c r="G6" s="27">
        <f>F6/C6</f>
        <v>1.0084434727445739</v>
      </c>
      <c r="H6" s="40">
        <v>216.18839</v>
      </c>
      <c r="I6" s="27">
        <f>H6/C6</f>
        <v>0.97960211155920074</v>
      </c>
      <c r="J6" s="28">
        <v>220.27611999999999</v>
      </c>
      <c r="K6" s="39">
        <f>J6/C6</f>
        <v>0.99812460918029811</v>
      </c>
      <c r="L6" s="40">
        <v>213.97696999999999</v>
      </c>
      <c r="M6" s="27">
        <f>L6/C6</f>
        <v>0.96958163034120259</v>
      </c>
      <c r="N6" s="10"/>
      <c r="O6" s="10"/>
    </row>
    <row r="7" spans="1:15" s="7" customFormat="1" ht="18" customHeight="1" x14ac:dyDescent="0.45">
      <c r="A7" s="12">
        <v>45554</v>
      </c>
      <c r="B7" s="17">
        <f t="shared" si="0"/>
        <v>20</v>
      </c>
      <c r="C7" s="24">
        <v>228.87</v>
      </c>
      <c r="D7" s="26">
        <v>220.64179999999999</v>
      </c>
      <c r="E7" s="27">
        <f>D7/C7</f>
        <v>0.96404858653384007</v>
      </c>
      <c r="F7" s="28">
        <v>222.88140999999999</v>
      </c>
      <c r="G7" s="39">
        <f>F7/C7</f>
        <v>0.97383409795954023</v>
      </c>
      <c r="H7" s="40">
        <v>216.27618000000001</v>
      </c>
      <c r="I7" s="27">
        <f>H7/C7</f>
        <v>0.94497391532310926</v>
      </c>
      <c r="J7" s="40">
        <v>219.55160000000001</v>
      </c>
      <c r="K7" s="27">
        <f>J7/C7</f>
        <v>0.95928518372875438</v>
      </c>
      <c r="L7" s="40">
        <v>217.15307999999999</v>
      </c>
      <c r="M7" s="27">
        <f>L7/C7</f>
        <v>0.94880534801415639</v>
      </c>
      <c r="N7" s="10"/>
      <c r="O7" s="10"/>
    </row>
    <row r="8" spans="1:15" s="7" customFormat="1" ht="18" customHeight="1" x14ac:dyDescent="0.45">
      <c r="A8" s="12">
        <v>45555</v>
      </c>
      <c r="B8" s="17">
        <f t="shared" si="0"/>
        <v>20</v>
      </c>
      <c r="C8" s="24">
        <v>228.2</v>
      </c>
      <c r="D8" s="8">
        <v>228.89920000000001</v>
      </c>
      <c r="E8" s="39">
        <f>D8/C8</f>
        <v>1.0030639789658196</v>
      </c>
      <c r="F8" s="40">
        <v>226.18326999999999</v>
      </c>
      <c r="G8" s="27">
        <f>F8/C8</f>
        <v>0.99116244522348818</v>
      </c>
      <c r="H8" s="40">
        <v>216.46610000000001</v>
      </c>
      <c r="I8" s="27">
        <f>H8/C8</f>
        <v>0.94858063102541645</v>
      </c>
      <c r="J8" s="40">
        <v>220.88281000000001</v>
      </c>
      <c r="K8" s="27">
        <f>J8/C8</f>
        <v>0.96793518843120074</v>
      </c>
      <c r="L8" s="40">
        <v>224.64350999999999</v>
      </c>
      <c r="M8" s="27">
        <f>L8/C8</f>
        <v>0.98441503067484659</v>
      </c>
      <c r="N8" s="10"/>
      <c r="O8" s="10"/>
    </row>
    <row r="9" spans="1:15" s="35" customFormat="1" ht="12" customHeight="1" x14ac:dyDescent="0.45">
      <c r="A9" s="30"/>
      <c r="B9" s="31"/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4"/>
      <c r="O9" s="34"/>
    </row>
    <row r="10" spans="1:15" s="7" customFormat="1" ht="18" customHeight="1" x14ac:dyDescent="0.45">
      <c r="A10" s="12">
        <v>45558</v>
      </c>
      <c r="B10" s="17">
        <f t="shared" ref="B10:B14" si="1">INT(YEAR(A10)/100)</f>
        <v>20</v>
      </c>
      <c r="C10" s="25">
        <v>226.47</v>
      </c>
      <c r="D10" s="8">
        <v>228.22739999999999</v>
      </c>
      <c r="E10" s="27">
        <f>D10/C10</f>
        <v>1.0077599682077096</v>
      </c>
      <c r="F10" s="40">
        <v>220.29916</v>
      </c>
      <c r="G10" s="27">
        <f>F10/C10</f>
        <v>0.97275206429107608</v>
      </c>
      <c r="H10" s="40">
        <v>209.80864</v>
      </c>
      <c r="I10" s="27">
        <f>H10/C10</f>
        <v>0.92643016735108397</v>
      </c>
      <c r="J10" s="40">
        <v>223.14429999999999</v>
      </c>
      <c r="K10" s="27">
        <f>J10/C10</f>
        <v>0.98531505276637077</v>
      </c>
      <c r="L10" s="40">
        <v>226.06104999999999</v>
      </c>
      <c r="M10" s="39">
        <f>L10/C10</f>
        <v>0.99819424206296636</v>
      </c>
      <c r="N10" s="10"/>
      <c r="O10" s="10"/>
    </row>
    <row r="11" spans="1:15" s="7" customFormat="1" ht="18" customHeight="1" x14ac:dyDescent="0.45">
      <c r="A11" s="12">
        <v>45559</v>
      </c>
      <c r="B11" s="17">
        <f t="shared" si="1"/>
        <v>20</v>
      </c>
      <c r="C11" s="24">
        <v>227.37</v>
      </c>
      <c r="D11" s="8">
        <v>226.50470000000001</v>
      </c>
      <c r="E11" s="39">
        <f>D11/C11</f>
        <v>0.99619430883581828</v>
      </c>
      <c r="F11" s="40">
        <v>221.08707999999999</v>
      </c>
      <c r="G11" s="27">
        <f>F11/C11</f>
        <v>0.9723669789330166</v>
      </c>
      <c r="H11" s="40">
        <v>210.54921999999999</v>
      </c>
      <c r="I11" s="27">
        <f>H11/C11</f>
        <v>0.92602023134098599</v>
      </c>
      <c r="J11" s="40">
        <v>224.05413999999999</v>
      </c>
      <c r="K11" s="27">
        <f>J11/C11</f>
        <v>0.98541645775608033</v>
      </c>
      <c r="L11" s="40">
        <v>222.16835</v>
      </c>
      <c r="M11" s="27">
        <f>L11/C11</f>
        <v>0.97712253155649387</v>
      </c>
      <c r="N11" s="10"/>
      <c r="O11" s="10"/>
    </row>
    <row r="12" spans="1:15" s="7" customFormat="1" ht="18" customHeight="1" x14ac:dyDescent="0.45">
      <c r="A12" s="12">
        <v>45560</v>
      </c>
      <c r="B12" s="17">
        <f t="shared" si="1"/>
        <v>20</v>
      </c>
      <c r="C12" s="25">
        <v>226.37</v>
      </c>
      <c r="D12" s="26">
        <v>227.27090000000001</v>
      </c>
      <c r="E12" s="39">
        <f>D12/C12</f>
        <v>1.0039797676370543</v>
      </c>
      <c r="F12" s="40">
        <v>221.44707</v>
      </c>
      <c r="G12" s="27">
        <f>F12/C12</f>
        <v>0.97825272783496042</v>
      </c>
      <c r="H12" s="40">
        <v>211.73903000000001</v>
      </c>
      <c r="I12" s="27">
        <f>H12/C12</f>
        <v>0.93536700976277776</v>
      </c>
      <c r="J12" s="40">
        <v>224.74382</v>
      </c>
      <c r="K12" s="27">
        <f>J12/C12</f>
        <v>0.99281627424128638</v>
      </c>
      <c r="L12" s="40">
        <v>224.75868</v>
      </c>
      <c r="M12" s="27">
        <f>L12/C12</f>
        <v>0.99288191898219724</v>
      </c>
      <c r="N12" s="10"/>
      <c r="O12" s="10"/>
    </row>
    <row r="13" spans="1:15" s="7" customFormat="1" ht="18" customHeight="1" x14ac:dyDescent="0.45">
      <c r="A13" s="12">
        <v>45561</v>
      </c>
      <c r="B13" s="17">
        <f t="shared" si="1"/>
        <v>20</v>
      </c>
      <c r="C13" s="24">
        <v>227.52</v>
      </c>
      <c r="D13" s="26">
        <v>225.66370000000001</v>
      </c>
      <c r="E13" s="39">
        <f>D13/C13</f>
        <v>0.9918411568213783</v>
      </c>
      <c r="F13" s="40">
        <v>221.47101000000001</v>
      </c>
      <c r="G13" s="27">
        <f>F13/C13</f>
        <v>0.97341337025316454</v>
      </c>
      <c r="H13" s="40">
        <v>213.1174</v>
      </c>
      <c r="I13" s="27">
        <f>H13/C13</f>
        <v>0.93669743319268628</v>
      </c>
      <c r="J13" s="40">
        <v>225.28890999999999</v>
      </c>
      <c r="K13" s="27">
        <f>J13/C13</f>
        <v>0.99019387306610396</v>
      </c>
      <c r="L13" s="40">
        <v>218.45139</v>
      </c>
      <c r="M13" s="27">
        <f>L13/C13</f>
        <v>0.96014148206751049</v>
      </c>
      <c r="N13" s="10"/>
      <c r="O13" s="10"/>
    </row>
    <row r="14" spans="1:15" s="7" customFormat="1" ht="18" customHeight="1" x14ac:dyDescent="0.45">
      <c r="A14" s="12">
        <v>45562</v>
      </c>
      <c r="B14" s="17">
        <f t="shared" si="1"/>
        <v>20</v>
      </c>
      <c r="C14" s="24">
        <v>227.79</v>
      </c>
      <c r="D14" s="26">
        <v>226.9556</v>
      </c>
      <c r="E14" s="39">
        <f>D14/C14</f>
        <v>0.99633697704025648</v>
      </c>
      <c r="F14" s="40">
        <v>221.73497</v>
      </c>
      <c r="G14" s="27">
        <f>F14/C14</f>
        <v>0.97341836779489888</v>
      </c>
      <c r="H14" s="40">
        <v>214.36725999999999</v>
      </c>
      <c r="I14" s="27">
        <f>H14/C14</f>
        <v>0.94107405944071287</v>
      </c>
      <c r="J14" s="40">
        <v>225.65448000000001</v>
      </c>
      <c r="K14" s="27">
        <f>J14/C14</f>
        <v>0.99062504938759388</v>
      </c>
      <c r="L14" s="40">
        <v>224.93809999999999</v>
      </c>
      <c r="M14" s="27">
        <f>L14/C14</f>
        <v>0.98748013521225686</v>
      </c>
      <c r="N14" s="10"/>
      <c r="O14" s="10"/>
    </row>
    <row r="15" spans="1:15" s="35" customFormat="1" ht="12" customHeight="1" x14ac:dyDescent="0.45">
      <c r="A15" s="30"/>
      <c r="B15" s="31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4"/>
    </row>
    <row r="16" spans="1:15" s="7" customFormat="1" ht="18" customHeight="1" x14ac:dyDescent="0.45">
      <c r="A16" s="12">
        <v>45565</v>
      </c>
      <c r="B16" s="17">
        <f t="shared" ref="B16:B20" si="2">INT(YEAR(A16)/100)</f>
        <v>20</v>
      </c>
      <c r="C16" s="24">
        <v>233</v>
      </c>
      <c r="D16" s="8">
        <v>228.14150000000001</v>
      </c>
      <c r="E16" s="39">
        <f>D16/C16</f>
        <v>0.97914806866952797</v>
      </c>
      <c r="F16" s="40">
        <v>214.68974</v>
      </c>
      <c r="G16" s="27">
        <f>F16/C16</f>
        <v>0.92141519313304721</v>
      </c>
      <c r="H16" s="40">
        <v>219.41176999999999</v>
      </c>
      <c r="I16" s="27">
        <f>H16/C16</f>
        <v>0.94168141630901281</v>
      </c>
      <c r="J16" s="40">
        <v>225.46158</v>
      </c>
      <c r="K16" s="27">
        <f>J16/C16</f>
        <v>0.96764626609442062</v>
      </c>
      <c r="L16" s="40">
        <v>227.56066999999999</v>
      </c>
      <c r="M16" s="27">
        <f>L16/C16</f>
        <v>0.97665523605150206</v>
      </c>
      <c r="N16" s="10"/>
      <c r="O16" s="10"/>
    </row>
    <row r="17" spans="1:15" s="7" customFormat="1" ht="18" customHeight="1" x14ac:dyDescent="0.45">
      <c r="A17" s="12">
        <v>45566</v>
      </c>
      <c r="B17" s="17">
        <f t="shared" si="2"/>
        <v>20</v>
      </c>
      <c r="C17" s="25">
        <v>226.21</v>
      </c>
      <c r="D17" s="26">
        <v>231.28100000000001</v>
      </c>
      <c r="E17" s="27">
        <f>D17/C17</f>
        <v>1.0224172229344415</v>
      </c>
      <c r="F17" s="40">
        <v>216.43529000000001</v>
      </c>
      <c r="G17" s="27">
        <f>F17/C17</f>
        <v>0.95678922240396092</v>
      </c>
      <c r="H17" s="40">
        <v>219.93445</v>
      </c>
      <c r="I17" s="27">
        <f>H17/C17</f>
        <v>0.97225785774280526</v>
      </c>
      <c r="J17" s="40">
        <v>226.47908000000001</v>
      </c>
      <c r="K17" s="39">
        <f>J17/C17</f>
        <v>1.0011895141682507</v>
      </c>
      <c r="L17" s="40">
        <v>232.2243</v>
      </c>
      <c r="M17" s="27">
        <f>L17/C17</f>
        <v>1.0265872419433271</v>
      </c>
      <c r="N17" s="10"/>
      <c r="O17" s="10"/>
    </row>
    <row r="18" spans="1:15" s="7" customFormat="1" ht="18" customHeight="1" x14ac:dyDescent="0.45">
      <c r="A18" s="12">
        <v>45567</v>
      </c>
      <c r="B18" s="17">
        <f t="shared" si="2"/>
        <v>20</v>
      </c>
      <c r="C18" s="24">
        <v>226.78</v>
      </c>
      <c r="D18" s="26">
        <v>226.0874</v>
      </c>
      <c r="E18" s="27">
        <f>D18/C18</f>
        <v>0.99694593879530824</v>
      </c>
      <c r="F18" s="40">
        <v>216.06283999999999</v>
      </c>
      <c r="G18" s="27">
        <f>F18/C18</f>
        <v>0.95274204074433366</v>
      </c>
      <c r="H18" s="40">
        <v>220.1249</v>
      </c>
      <c r="I18" s="27">
        <f>H18/C18</f>
        <v>0.97065393773701381</v>
      </c>
      <c r="J18" s="28">
        <v>227.26616000000001</v>
      </c>
      <c r="K18" s="39">
        <f>J18/C18</f>
        <v>1.0021437516535849</v>
      </c>
      <c r="L18" s="40">
        <v>222.76920000000001</v>
      </c>
      <c r="M18" s="27">
        <f>L18/C18</f>
        <v>0.98231413704912252</v>
      </c>
      <c r="N18" s="10"/>
      <c r="O18" s="10"/>
    </row>
    <row r="19" spans="1:15" s="7" customFormat="1" ht="18" customHeight="1" x14ac:dyDescent="0.45">
      <c r="A19" s="12">
        <v>45568</v>
      </c>
      <c r="B19" s="17">
        <f t="shared" si="2"/>
        <v>20</v>
      </c>
      <c r="C19" s="25">
        <v>225.67</v>
      </c>
      <c r="D19" s="26">
        <v>226.6996</v>
      </c>
      <c r="E19" s="39">
        <f>D19/C19</f>
        <v>1.0045624141445475</v>
      </c>
      <c r="F19" s="40">
        <v>215.18222</v>
      </c>
      <c r="G19" s="27">
        <f>F19/C19</f>
        <v>0.95352603358886878</v>
      </c>
      <c r="H19" s="40">
        <v>219.98355000000001</v>
      </c>
      <c r="I19" s="27">
        <f>H19/C19</f>
        <v>0.97480192316213954</v>
      </c>
      <c r="J19" s="28">
        <v>227.90993</v>
      </c>
      <c r="K19" s="27">
        <f>J19/C19</f>
        <v>1.0099256879514336</v>
      </c>
      <c r="L19" s="28">
        <v>226.79477</v>
      </c>
      <c r="M19" s="27">
        <f>L19/C19</f>
        <v>1.0049841361279745</v>
      </c>
      <c r="N19" s="10"/>
      <c r="O19" s="10"/>
    </row>
    <row r="20" spans="1:15" s="7" customFormat="1" ht="18" customHeight="1" x14ac:dyDescent="0.45">
      <c r="A20" s="12">
        <v>45569</v>
      </c>
      <c r="B20" s="17">
        <f t="shared" si="2"/>
        <v>20</v>
      </c>
      <c r="C20" s="24">
        <v>226.8</v>
      </c>
      <c r="D20" s="26">
        <v>225.63059999999999</v>
      </c>
      <c r="E20" s="27">
        <f>D20/C20</f>
        <v>0.99484391534391525</v>
      </c>
      <c r="F20" s="40">
        <v>214.4357</v>
      </c>
      <c r="G20" s="27">
        <f>F20/C20</f>
        <v>0.94548368606701938</v>
      </c>
      <c r="H20" s="40">
        <v>219.52751000000001</v>
      </c>
      <c r="I20" s="27">
        <f>H20/C20</f>
        <v>0.96793434744268081</v>
      </c>
      <c r="J20" s="28">
        <v>227.34577999999999</v>
      </c>
      <c r="K20" s="39">
        <f>J20/C20</f>
        <v>1.0024064373897705</v>
      </c>
      <c r="L20" s="28">
        <v>225.91720000000001</v>
      </c>
      <c r="M20" s="27">
        <f>L20/C20</f>
        <v>0.99610758377425046</v>
      </c>
      <c r="N20" s="10"/>
      <c r="O20" s="10"/>
    </row>
    <row r="21" spans="1:15" s="35" customFormat="1" ht="12" customHeight="1" x14ac:dyDescent="0.45">
      <c r="A21" s="30"/>
      <c r="B21" s="31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4"/>
      <c r="O21" s="34"/>
    </row>
    <row r="22" spans="1:15" s="7" customFormat="1" ht="18" customHeight="1" x14ac:dyDescent="0.45">
      <c r="A22" s="12">
        <v>45572</v>
      </c>
      <c r="B22" s="17">
        <f t="shared" ref="B22:B26" si="3">INT(YEAR(A22)/100)</f>
        <v>20</v>
      </c>
      <c r="C22" s="25">
        <v>221.69</v>
      </c>
      <c r="D22" s="8">
        <v>227.26079999999999</v>
      </c>
      <c r="E22" s="27">
        <f>D22/C22</f>
        <v>1.0251287834363301</v>
      </c>
      <c r="F22" s="40">
        <v>225.80042</v>
      </c>
      <c r="G22" s="27">
        <f>F22/C22</f>
        <v>1.0185412964048897</v>
      </c>
      <c r="H22" s="28">
        <v>226.89687000000001</v>
      </c>
      <c r="I22" s="27">
        <f>H22/C22</f>
        <v>1.0234871667644008</v>
      </c>
      <c r="J22" s="40">
        <v>225.65465</v>
      </c>
      <c r="K22" s="27">
        <f>J22/C22</f>
        <v>1.01788375659705</v>
      </c>
      <c r="L22" s="40">
        <v>223.92953</v>
      </c>
      <c r="M22" s="39">
        <f>L22/C22</f>
        <v>1.0101020794803555</v>
      </c>
      <c r="N22" s="10"/>
      <c r="O22" s="10"/>
    </row>
    <row r="23" spans="1:15" s="7" customFormat="1" ht="18" customHeight="1" x14ac:dyDescent="0.45">
      <c r="A23" s="12">
        <v>45573</v>
      </c>
      <c r="B23" s="17">
        <f t="shared" si="3"/>
        <v>20</v>
      </c>
      <c r="C23" s="24">
        <v>225.77</v>
      </c>
      <c r="D23" s="8">
        <v>222.28540000000001</v>
      </c>
      <c r="E23" s="27">
        <f>D23/C23</f>
        <v>0.98456570846436642</v>
      </c>
      <c r="F23" s="28">
        <v>224.3466</v>
      </c>
      <c r="G23" s="27">
        <f>F23/C23</f>
        <v>0.99369535367852235</v>
      </c>
      <c r="H23" s="28">
        <v>226.20368999999999</v>
      </c>
      <c r="I23" s="39">
        <f>H23/C23</f>
        <v>1.001920937237011</v>
      </c>
      <c r="J23" s="28">
        <v>224.19803999999999</v>
      </c>
      <c r="K23" s="27">
        <f>J23/C23</f>
        <v>0.99303733888470558</v>
      </c>
      <c r="L23" s="40">
        <v>219.70338000000001</v>
      </c>
      <c r="M23" s="27">
        <f>L23/C23</f>
        <v>0.97312920228551181</v>
      </c>
      <c r="N23" s="10"/>
      <c r="O23" s="10"/>
    </row>
    <row r="24" spans="1:15" s="7" customFormat="1" ht="18" customHeight="1" x14ac:dyDescent="0.45">
      <c r="A24" s="12">
        <v>45574</v>
      </c>
      <c r="B24" s="17">
        <f t="shared" si="3"/>
        <v>20</v>
      </c>
      <c r="C24" s="24">
        <v>229.54</v>
      </c>
      <c r="D24" s="8">
        <v>226.01339999999999</v>
      </c>
      <c r="E24" s="39">
        <f>D24/C24</f>
        <v>0.98463622897969849</v>
      </c>
      <c r="F24" s="40">
        <v>224.1233</v>
      </c>
      <c r="G24" s="27">
        <f>F24/C24</f>
        <v>0.9764019343033894</v>
      </c>
      <c r="H24" s="40">
        <v>225.47672</v>
      </c>
      <c r="I24" s="27">
        <f>H24/C24</f>
        <v>0.98229816154047234</v>
      </c>
      <c r="J24" s="40">
        <v>223.10631000000001</v>
      </c>
      <c r="K24" s="27">
        <f>J24/C24</f>
        <v>0.97197137753768414</v>
      </c>
      <c r="L24" s="40">
        <v>224.59666000000001</v>
      </c>
      <c r="M24" s="27">
        <f>L24/C24</f>
        <v>0.97846414568266982</v>
      </c>
      <c r="N24" s="10"/>
      <c r="O24" s="10"/>
    </row>
    <row r="25" spans="1:15" s="7" customFormat="1" ht="18" customHeight="1" x14ac:dyDescent="0.45">
      <c r="A25" s="12">
        <v>45575</v>
      </c>
      <c r="B25" s="17">
        <f t="shared" si="3"/>
        <v>20</v>
      </c>
      <c r="C25" s="25">
        <v>229.04</v>
      </c>
      <c r="D25" s="26">
        <v>229.5153</v>
      </c>
      <c r="E25" s="39">
        <f>D25/C25</f>
        <v>1.0020751833740831</v>
      </c>
      <c r="F25" s="40">
        <v>225.65342999999999</v>
      </c>
      <c r="G25" s="27">
        <f>F25/C25</f>
        <v>0.98521406741180573</v>
      </c>
      <c r="H25" s="40">
        <v>225.03583</v>
      </c>
      <c r="I25" s="27">
        <f>H25/C25</f>
        <v>0.98251759517988124</v>
      </c>
      <c r="J25" s="40">
        <v>222.95114000000001</v>
      </c>
      <c r="K25" s="27">
        <f>J25/C25</f>
        <v>0.97341573524275238</v>
      </c>
      <c r="L25" s="40">
        <v>225.97957</v>
      </c>
      <c r="M25" s="27">
        <f>L25/C25</f>
        <v>0.986638010827803</v>
      </c>
      <c r="N25" s="10"/>
      <c r="O25" s="10"/>
    </row>
    <row r="26" spans="1:15" s="7" customFormat="1" ht="18" customHeight="1" x14ac:dyDescent="0.45">
      <c r="A26" s="12">
        <v>45576</v>
      </c>
      <c r="B26" s="17">
        <f t="shared" si="3"/>
        <v>20</v>
      </c>
      <c r="C26" s="25">
        <v>227.55</v>
      </c>
      <c r="D26" s="26">
        <v>228.2817</v>
      </c>
      <c r="E26" s="27">
        <f>D26/C26</f>
        <v>1.0032155570204351</v>
      </c>
      <c r="F26" s="40">
        <v>226.87056000000001</v>
      </c>
      <c r="G26" s="39">
        <f>F26/C26</f>
        <v>0.99701410678971658</v>
      </c>
      <c r="H26" s="40">
        <v>225.10559000000001</v>
      </c>
      <c r="I26" s="27">
        <f>H26/C26</f>
        <v>0.98925770160404303</v>
      </c>
      <c r="J26" s="40">
        <v>223.59950000000001</v>
      </c>
      <c r="K26" s="27">
        <f>J26/C26</f>
        <v>0.98263898044385845</v>
      </c>
      <c r="L26" s="40">
        <v>225.73218</v>
      </c>
      <c r="M26" s="27">
        <f>L26/C26</f>
        <v>0.9920113381674357</v>
      </c>
      <c r="N26" s="10"/>
      <c r="O26" s="10"/>
    </row>
    <row r="27" spans="1:15" s="35" customFormat="1" ht="12" customHeight="1" x14ac:dyDescent="0.45">
      <c r="A27" s="30"/>
      <c r="B27" s="31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4"/>
      <c r="O27" s="34"/>
    </row>
    <row r="28" spans="1:15" s="7" customFormat="1" ht="18" customHeight="1" x14ac:dyDescent="0.45">
      <c r="A28" s="12"/>
      <c r="B28" s="17">
        <f t="shared" ref="B28:B32" si="4">INT(YEAR(A28)/100)</f>
        <v>19</v>
      </c>
      <c r="C28" s="36"/>
      <c r="D28" s="26">
        <v>227.50219999999999</v>
      </c>
      <c r="E28" s="27" t="e">
        <f>D28/C28</f>
        <v>#DIV/0!</v>
      </c>
      <c r="F28" s="40">
        <v>226.88037</v>
      </c>
      <c r="G28" s="27" t="e">
        <f>F28/C28</f>
        <v>#DIV/0!</v>
      </c>
      <c r="H28" s="40">
        <v>218.90921</v>
      </c>
      <c r="I28" s="27" t="e">
        <f>H28/C28</f>
        <v>#DIV/0!</v>
      </c>
      <c r="J28" s="40">
        <v>221.62709000000001</v>
      </c>
      <c r="K28" s="27" t="e">
        <f>J28/C28</f>
        <v>#DIV/0!</v>
      </c>
      <c r="L28" s="40">
        <v>220.12092999999999</v>
      </c>
      <c r="M28" s="27" t="e">
        <f>L28/C28</f>
        <v>#DIV/0!</v>
      </c>
      <c r="N28" s="10"/>
      <c r="O28" s="10"/>
    </row>
    <row r="29" spans="1:15" s="7" customFormat="1" ht="18" customHeight="1" x14ac:dyDescent="0.45">
      <c r="A29" s="12"/>
      <c r="B29" s="17">
        <f t="shared" si="4"/>
        <v>19</v>
      </c>
      <c r="C29" s="36"/>
      <c r="D29" s="8"/>
      <c r="E29" s="27" t="e">
        <f>D29/C29</f>
        <v>#DIV/0!</v>
      </c>
      <c r="F29" s="28"/>
      <c r="G29" s="27" t="e">
        <f>F29/C29</f>
        <v>#DIV/0!</v>
      </c>
      <c r="H29" s="28"/>
      <c r="I29" s="27" t="e">
        <f>H29/C29</f>
        <v>#DIV/0!</v>
      </c>
      <c r="J29" s="28"/>
      <c r="K29" s="27" t="e">
        <f>J29/C29</f>
        <v>#DIV/0!</v>
      </c>
      <c r="L29" s="28"/>
      <c r="M29" s="27" t="e">
        <f>L29/C29</f>
        <v>#DIV/0!</v>
      </c>
      <c r="N29" s="10"/>
      <c r="O29" s="10"/>
    </row>
    <row r="30" spans="1:15" s="7" customFormat="1" ht="18" customHeight="1" x14ac:dyDescent="0.45">
      <c r="A30" s="12"/>
      <c r="B30" s="17">
        <f t="shared" si="4"/>
        <v>19</v>
      </c>
      <c r="C30" s="36"/>
      <c r="D30" s="8"/>
      <c r="E30" s="27" t="e">
        <f>D30/C30</f>
        <v>#DIV/0!</v>
      </c>
      <c r="F30" s="28"/>
      <c r="G30" s="27" t="e">
        <f>F30/C30</f>
        <v>#DIV/0!</v>
      </c>
      <c r="H30" s="28"/>
      <c r="I30" s="27" t="e">
        <f>H30/C30</f>
        <v>#DIV/0!</v>
      </c>
      <c r="J30" s="28"/>
      <c r="K30" s="27" t="e">
        <f>J30/C30</f>
        <v>#DIV/0!</v>
      </c>
      <c r="L30" s="28"/>
      <c r="M30" s="27" t="e">
        <f>L30/C30</f>
        <v>#DIV/0!</v>
      </c>
      <c r="N30" s="10"/>
      <c r="O30" s="10"/>
    </row>
    <row r="31" spans="1:15" s="7" customFormat="1" ht="18" customHeight="1" x14ac:dyDescent="0.45">
      <c r="A31" s="12"/>
      <c r="B31" s="17">
        <f t="shared" si="4"/>
        <v>19</v>
      </c>
      <c r="C31" s="36"/>
      <c r="D31" s="8"/>
      <c r="E31" s="27" t="e">
        <f>D31/C31</f>
        <v>#DIV/0!</v>
      </c>
      <c r="F31" s="28"/>
      <c r="G31" s="27" t="e">
        <f>F31/C31</f>
        <v>#DIV/0!</v>
      </c>
      <c r="H31" s="28"/>
      <c r="I31" s="27" t="e">
        <f>H31/C31</f>
        <v>#DIV/0!</v>
      </c>
      <c r="J31" s="28"/>
      <c r="K31" s="27" t="e">
        <f>J31/C31</f>
        <v>#DIV/0!</v>
      </c>
      <c r="L31" s="28"/>
      <c r="M31" s="27" t="e">
        <f>L31/C31</f>
        <v>#DIV/0!</v>
      </c>
      <c r="N31" s="10"/>
      <c r="O31" s="10"/>
    </row>
    <row r="32" spans="1:15" s="7" customFormat="1" ht="18" customHeight="1" x14ac:dyDescent="0.45">
      <c r="A32" s="12"/>
      <c r="B32" s="17">
        <f t="shared" si="4"/>
        <v>19</v>
      </c>
      <c r="C32" s="36"/>
      <c r="D32" s="8"/>
      <c r="E32" s="27" t="e">
        <f>D32/C32</f>
        <v>#DIV/0!</v>
      </c>
      <c r="F32" s="28"/>
      <c r="G32" s="27" t="e">
        <f>F32/C32</f>
        <v>#DIV/0!</v>
      </c>
      <c r="H32" s="28"/>
      <c r="I32" s="27" t="e">
        <f>H32/C32</f>
        <v>#DIV/0!</v>
      </c>
      <c r="J32" s="28"/>
      <c r="K32" s="27" t="e">
        <f>J32/C32</f>
        <v>#DIV/0!</v>
      </c>
      <c r="L32" s="28"/>
      <c r="M32" s="27" t="e">
        <f>L32/C32</f>
        <v>#DIV/0!</v>
      </c>
      <c r="N32" s="10"/>
      <c r="O32" s="10"/>
    </row>
    <row r="33" spans="1:15" s="35" customFormat="1" ht="12" customHeight="1" x14ac:dyDescent="0.45">
      <c r="A33" s="30"/>
      <c r="B33" s="31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4"/>
      <c r="O33" s="34"/>
    </row>
    <row r="34" spans="1:15" s="20" customFormat="1" ht="15" customHeight="1" x14ac:dyDescent="0.45">
      <c r="A34" s="61" t="s">
        <v>8</v>
      </c>
      <c r="B34" s="18"/>
      <c r="C34" s="63">
        <f>MAXA(C3:C33)</f>
        <v>233</v>
      </c>
      <c r="D34" s="82">
        <f>MAXA(D3:D33)</f>
        <v>231.28100000000001</v>
      </c>
      <c r="E34" s="80">
        <f>_xlfn.MAXIFS(E3:E33,$B3:$B33,20)</f>
        <v>1.0283700073964497</v>
      </c>
      <c r="F34" s="82">
        <f>MAXA(F3:F33)</f>
        <v>226.88037</v>
      </c>
      <c r="G34" s="80">
        <f>_xlfn.MAXIFS(G3:G33,$B3:$B33,20)</f>
        <v>1.0344326306563956</v>
      </c>
      <c r="H34" s="82">
        <f>MAXA(H3:H33)</f>
        <v>226.89687000000001</v>
      </c>
      <c r="I34" s="80">
        <f>_xlfn.MAXIFS(I3:I33,$B3:$B33,20)</f>
        <v>1.0234871667644008</v>
      </c>
      <c r="J34" s="82">
        <f>MAXA(J3:J33)</f>
        <v>227.90993</v>
      </c>
      <c r="K34" s="80">
        <f>_xlfn.MAXIFS(K3:K33,$B3:$B33,20)</f>
        <v>1.0266261556952663</v>
      </c>
      <c r="L34" s="82">
        <f>MAXA(L3:L33)</f>
        <v>232.2243</v>
      </c>
      <c r="M34" s="73">
        <f>_xlfn.MAXIFS(M3:M33,$B3:$B33,20)</f>
        <v>1.0265872419433271</v>
      </c>
      <c r="N34" s="43"/>
      <c r="O34" s="19"/>
    </row>
    <row r="35" spans="1:15" s="20" customFormat="1" ht="15" customHeight="1" x14ac:dyDescent="0.45">
      <c r="A35" s="62"/>
      <c r="B35" s="21"/>
      <c r="C35" s="63"/>
      <c r="D35" s="82"/>
      <c r="E35" s="56"/>
      <c r="F35" s="82"/>
      <c r="G35" s="56"/>
      <c r="H35" s="82"/>
      <c r="I35" s="56"/>
      <c r="J35" s="82"/>
      <c r="K35" s="56"/>
      <c r="L35" s="82"/>
      <c r="M35" s="74"/>
      <c r="N35" s="44"/>
    </row>
    <row r="36" spans="1:15" s="20" customFormat="1" ht="15" customHeight="1" x14ac:dyDescent="0.45">
      <c r="A36" s="62"/>
      <c r="B36" s="21"/>
      <c r="C36" s="64"/>
      <c r="D36" s="83"/>
      <c r="E36" s="81"/>
      <c r="F36" s="83"/>
      <c r="G36" s="81"/>
      <c r="H36" s="83"/>
      <c r="I36" s="81"/>
      <c r="J36" s="83"/>
      <c r="K36" s="81"/>
      <c r="L36" s="83"/>
      <c r="M36" s="75"/>
      <c r="N36" s="44"/>
    </row>
    <row r="37" spans="1:15" s="20" customFormat="1" ht="15" customHeight="1" x14ac:dyDescent="0.45">
      <c r="A37" s="95" t="s">
        <v>10</v>
      </c>
      <c r="B37" s="21"/>
      <c r="C37" s="58">
        <f>C34/C40-1</f>
        <v>7.710798816568043E-2</v>
      </c>
      <c r="D37" s="78" t="s">
        <v>4</v>
      </c>
      <c r="E37" s="77">
        <f>AVERAGEIF($B$3:$B$33,20,E3:E33)</f>
        <v>0.99837407221208996</v>
      </c>
      <c r="F37" s="78"/>
      <c r="G37" s="77">
        <f>AVERAGEIF($B$3:$B$33,20,G3:G33)</f>
        <v>0.97837818306112934</v>
      </c>
      <c r="H37" s="78"/>
      <c r="I37" s="77">
        <f>AVERAGEIF($B$3:$B$33,20,I3:I33)</f>
        <v>0.96696439618632524</v>
      </c>
      <c r="J37" s="78"/>
      <c r="K37" s="77">
        <f>AVERAGEIF($B$3:$B$33,20,K3:K33)</f>
        <v>0.99199816330827717</v>
      </c>
      <c r="L37" s="78"/>
      <c r="M37" s="76">
        <f>AVERAGEIF($B$3:$B$33,20,M3:M33)</f>
        <v>0.9857431652966675</v>
      </c>
      <c r="N37" s="44"/>
    </row>
    <row r="38" spans="1:15" s="20" customFormat="1" ht="15" customHeight="1" x14ac:dyDescent="0.45">
      <c r="A38" s="96"/>
      <c r="B38" s="21"/>
      <c r="C38" s="59"/>
      <c r="D38" s="79"/>
      <c r="E38" s="77"/>
      <c r="F38" s="79"/>
      <c r="G38" s="77"/>
      <c r="H38" s="79"/>
      <c r="I38" s="77"/>
      <c r="J38" s="79"/>
      <c r="K38" s="77"/>
      <c r="L38" s="79"/>
      <c r="M38" s="76"/>
      <c r="N38" s="44"/>
    </row>
    <row r="39" spans="1:15" s="20" customFormat="1" ht="15" customHeight="1" x14ac:dyDescent="0.45">
      <c r="A39" s="97"/>
      <c r="B39" s="21"/>
      <c r="C39" s="60"/>
      <c r="D39" s="37" t="s">
        <v>5</v>
      </c>
      <c r="E39" s="41">
        <f t="shared" ref="E39:G39" si="5">E34-E40</f>
        <v>6.4321420862609613E-2</v>
      </c>
      <c r="F39" s="37"/>
      <c r="G39" s="38">
        <f t="shared" si="5"/>
        <v>0.11301743752334836</v>
      </c>
      <c r="H39" s="37"/>
      <c r="I39" s="38">
        <f t="shared" ref="I39:K39" si="6">I34-I40</f>
        <v>9.746693542341478E-2</v>
      </c>
      <c r="J39" s="37"/>
      <c r="K39" s="98">
        <f t="shared" si="6"/>
        <v>6.7340971966511898E-2</v>
      </c>
      <c r="L39" s="37"/>
      <c r="M39" s="42">
        <f t="shared" ref="M39" si="7">M34-M40</f>
        <v>7.7781893929170676E-2</v>
      </c>
      <c r="N39" s="44"/>
    </row>
    <row r="40" spans="1:15" s="20" customFormat="1" ht="15" customHeight="1" x14ac:dyDescent="0.45">
      <c r="A40" s="62" t="s">
        <v>9</v>
      </c>
      <c r="B40" s="21"/>
      <c r="C40" s="57">
        <f>MINA(C3:C33)</f>
        <v>216.32</v>
      </c>
      <c r="D40" s="84">
        <f>MINA(D3:D33)</f>
        <v>215.96440000000001</v>
      </c>
      <c r="E40" s="70">
        <f>_xlfn.MINIFS(E3:E33,$B3:$B33,20)</f>
        <v>0.96404858653384007</v>
      </c>
      <c r="F40" s="84">
        <f>MINA(F3:F33)</f>
        <v>213.86792</v>
      </c>
      <c r="G40" s="70">
        <f>_xlfn.MINIFS(G3:G33,$B3:$B33,20)</f>
        <v>0.92141519313304721</v>
      </c>
      <c r="H40" s="84">
        <f>MINA(H3:H33)</f>
        <v>209.80864</v>
      </c>
      <c r="I40" s="70">
        <f>_xlfn.MINIFS(I3:I33,$B3:$B33,20)</f>
        <v>0.92602023134098599</v>
      </c>
      <c r="J40" s="84">
        <f>MINA(J3:J33)</f>
        <v>219.55160000000001</v>
      </c>
      <c r="K40" s="70">
        <f>_xlfn.MINIFS(K3:K33,$B3:$B33,20)</f>
        <v>0.95928518372875438</v>
      </c>
      <c r="L40" s="84">
        <f>MINA(L3:L33)</f>
        <v>207.73996</v>
      </c>
      <c r="M40" s="67">
        <f>_xlfn.MINIFS(M3:M33,$B3:$B33,20)</f>
        <v>0.94880534801415639</v>
      </c>
      <c r="N40" s="45"/>
    </row>
    <row r="41" spans="1:15" s="20" customFormat="1" ht="15" customHeight="1" x14ac:dyDescent="0.45">
      <c r="A41" s="62"/>
      <c r="B41" s="21"/>
      <c r="C41" s="57"/>
      <c r="D41" s="84"/>
      <c r="E41" s="71"/>
      <c r="F41" s="84"/>
      <c r="G41" s="71"/>
      <c r="H41" s="84"/>
      <c r="I41" s="71"/>
      <c r="J41" s="84"/>
      <c r="K41" s="71"/>
      <c r="L41" s="84"/>
      <c r="M41" s="68"/>
      <c r="N41" s="45"/>
    </row>
    <row r="42" spans="1:15" s="20" customFormat="1" ht="15" customHeight="1" x14ac:dyDescent="0.45">
      <c r="A42" s="87"/>
      <c r="B42" s="22"/>
      <c r="C42" s="86"/>
      <c r="D42" s="85"/>
      <c r="E42" s="72"/>
      <c r="F42" s="85"/>
      <c r="G42" s="72"/>
      <c r="H42" s="85"/>
      <c r="I42" s="72"/>
      <c r="J42" s="85"/>
      <c r="K42" s="72"/>
      <c r="L42" s="85"/>
      <c r="M42" s="69"/>
      <c r="N42" s="46"/>
      <c r="O42" s="23"/>
    </row>
    <row r="43" spans="1:15" ht="12.75" customHeight="1" x14ac:dyDescent="0.45">
      <c r="C43" s="55" t="s">
        <v>16</v>
      </c>
      <c r="D43" s="90"/>
      <c r="E43" s="65">
        <v>9</v>
      </c>
      <c r="F43" s="53"/>
      <c r="G43" s="65">
        <v>2</v>
      </c>
      <c r="H43" s="53"/>
      <c r="I43" s="65">
        <v>3</v>
      </c>
      <c r="J43" s="53"/>
      <c r="K43" s="65">
        <v>4</v>
      </c>
      <c r="L43" s="53"/>
      <c r="M43" s="88">
        <v>2</v>
      </c>
      <c r="N43" s="92" t="s">
        <v>14</v>
      </c>
      <c r="O43" s="65">
        <f>SUM(E43:M44)</f>
        <v>20</v>
      </c>
    </row>
    <row r="44" spans="1:15" ht="12.75" customHeight="1" x14ac:dyDescent="0.45">
      <c r="C44" s="94"/>
      <c r="D44" s="91"/>
      <c r="E44" s="66"/>
      <c r="F44" s="54"/>
      <c r="G44" s="66"/>
      <c r="H44" s="54"/>
      <c r="I44" s="66"/>
      <c r="J44" s="54"/>
      <c r="K44" s="66"/>
      <c r="L44" s="54"/>
      <c r="M44" s="89"/>
      <c r="N44" s="93"/>
      <c r="O44" s="66"/>
    </row>
  </sheetData>
  <mergeCells count="45">
    <mergeCell ref="A34:A36"/>
    <mergeCell ref="A37:A39"/>
    <mergeCell ref="A40:A42"/>
    <mergeCell ref="M43:M44"/>
    <mergeCell ref="E43:E44"/>
    <mergeCell ref="G43:G44"/>
    <mergeCell ref="I43:I44"/>
    <mergeCell ref="K43:K44"/>
    <mergeCell ref="C43:D44"/>
    <mergeCell ref="N43:N44"/>
    <mergeCell ref="O43:O44"/>
    <mergeCell ref="I34:I36"/>
    <mergeCell ref="J40:J42"/>
    <mergeCell ref="K40:K42"/>
    <mergeCell ref="J37:J38"/>
    <mergeCell ref="L37:L38"/>
    <mergeCell ref="M37:M38"/>
    <mergeCell ref="L40:L42"/>
    <mergeCell ref="M40:M42"/>
    <mergeCell ref="E40:E42"/>
    <mergeCell ref="C1:O1"/>
    <mergeCell ref="D34:D36"/>
    <mergeCell ref="C37:C39"/>
    <mergeCell ref="M34:M36"/>
    <mergeCell ref="F37:F38"/>
    <mergeCell ref="G37:G38"/>
    <mergeCell ref="J34:J36"/>
    <mergeCell ref="K34:K36"/>
    <mergeCell ref="K37:K38"/>
    <mergeCell ref="H34:H36"/>
    <mergeCell ref="F34:F36"/>
    <mergeCell ref="G34:G36"/>
    <mergeCell ref="H37:H38"/>
    <mergeCell ref="I37:I38"/>
    <mergeCell ref="L34:L36"/>
    <mergeCell ref="H40:H42"/>
    <mergeCell ref="I40:I42"/>
    <mergeCell ref="F40:F42"/>
    <mergeCell ref="G40:G42"/>
    <mergeCell ref="E34:E36"/>
    <mergeCell ref="E37:E38"/>
    <mergeCell ref="C40:C42"/>
    <mergeCell ref="D37:D38"/>
    <mergeCell ref="D40:D42"/>
    <mergeCell ref="C34:C36"/>
  </mergeCells>
  <phoneticPr fontId="1" type="noConversion"/>
  <printOptions horizontalCentered="1"/>
  <pageMargins left="0.19685039370078741" right="0" top="0.31496062992125984" bottom="0.31496062992125984" header="0.31496062992125984" footer="0.31496062992125984"/>
  <pageSetup paperSize="9" scale="1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US Stocks</vt:lpstr>
      <vt:lpstr>'US Stocks'!Print_Area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Wing Hung Billy</dc:creator>
  <cp:lastModifiedBy>Chan BB</cp:lastModifiedBy>
  <cp:lastPrinted>2023-10-18T01:22:57Z</cp:lastPrinted>
  <dcterms:created xsi:type="dcterms:W3CDTF">2021-04-07T04:13:31Z</dcterms:created>
  <dcterms:modified xsi:type="dcterms:W3CDTF">2024-10-12T04:47:23Z</dcterms:modified>
</cp:coreProperties>
</file>