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98.xml" ContentType="application/vnd.ms-excel.person+xml"/>
  <Override PartName="/xl/persons/person2.xml" ContentType="application/vnd.ms-excel.person+xml"/>
  <Override PartName="/xl/persons/person26.xml" ContentType="application/vnd.ms-excel.person+xml"/>
  <Override PartName="/xl/persons/person47.xml" ContentType="application/vnd.ms-excel.person+xml"/>
  <Override PartName="/xl/persons/person68.xml" ContentType="application/vnd.ms-excel.person+xml"/>
  <Override PartName="/xl/persons/person120.xml" ContentType="application/vnd.ms-excel.person+xml"/>
  <Override PartName="/xl/persons/person140.xml" ContentType="application/vnd.ms-excel.person+xml"/>
  <Override PartName="/xl/persons/person151.xml" ContentType="application/vnd.ms-excel.person+xml"/>
  <Override PartName="/xl/persons/person172.xml" ContentType="application/vnd.ms-excel.person+xml"/>
  <Override PartName="/xl/persons/person185.xml" ContentType="application/vnd.ms-excel.person+xml"/>
  <Override PartName="/xl/persons/person206.xml" ContentType="application/vnd.ms-excel.person+xml"/>
  <Override PartName="/xl/persons/person91.xml" ContentType="application/vnd.ms-excel.person+xml"/>
  <Override PartName="/xl/persons/person11.xml" ContentType="application/vnd.ms-excel.person+xml"/>
  <Override PartName="/xl/persons/person15.xml" ContentType="application/vnd.ms-excel.person+xml"/>
  <Override PartName="/xl/persons/person36.xml" ContentType="application/vnd.ms-excel.person+xml"/>
  <Override PartName="/xl/persons/person57.xml" ContentType="application/vnd.ms-excel.person+xml"/>
  <Override PartName="/xl/persons/person110.xml" ContentType="application/vnd.ms-excel.person+xml"/>
  <Override PartName="/xl/persons/person131.xml" ContentType="application/vnd.ms-excel.person+xml"/>
  <Override PartName="/xl/persons/person78.xml" ContentType="application/vnd.ms-excel.person+xml"/>
  <Override PartName="/xl/persons/person144.xml" ContentType="application/vnd.ms-excel.person+xml"/>
  <Override PartName="/xl/persons/person161.xml" ContentType="application/vnd.ms-excel.person+xml"/>
  <Override PartName="/xl/persons/person196.xml" ContentType="application/vnd.ms-excel.person+xml"/>
  <Override PartName="/xl/persons/person30.xml" ContentType="application/vnd.ms-excel.person+xml"/>
  <Override PartName="/xl/persons/person7.xml" ContentType="application/vnd.ms-excel.person+xml"/>
  <Override PartName="/xl/persons/person48.xml" ContentType="application/vnd.ms-excel.person+xml"/>
  <Override PartName="/xl/persons/person102.xml" ContentType="application/vnd.ms-excel.person+xml"/>
  <Override PartName="/xl/persons/person123.xml" ContentType="application/vnd.ms-excel.person+xml"/>
  <Override PartName="/xl/persons/person69.xml" ContentType="application/vnd.ms-excel.person+xml"/>
  <Override PartName="/xl/persons/person134.xml" ContentType="application/vnd.ms-excel.person+xml"/>
  <Override PartName="/xl/persons/person155.xml" ContentType="application/vnd.ms-excel.person+xml"/>
  <Override PartName="/xl/persons/person176.xml" ContentType="application/vnd.ms-excel.person+xml"/>
  <Override PartName="/xl/persons/person190.xml" ContentType="application/vnd.ms-excel.person+xml"/>
  <Override PartName="/xl/persons/person211.xml" ContentType="application/vnd.ms-excel.person+xml"/>
  <Override PartName="/xl/persons/person16.xml" ContentType="application/vnd.ms-excel.person+xml"/>
  <Override PartName="/xl/persons/person92.xml" ContentType="application/vnd.ms-excel.person+xml"/>
  <Override PartName="/xl/persons/person113.xml" ContentType="application/vnd.ms-excel.person+xml"/>
  <Override PartName="/xl/persons/person38.xml" ContentType="application/vnd.ms-excel.person+xml"/>
  <Override PartName="/xl/persons/person59.xml" ContentType="application/vnd.ms-excel.person+xml"/>
  <Override PartName="/xl/persons/person80.xml" ContentType="application/vnd.ms-excel.person+xml"/>
  <Override PartName="/xl/persons/person124.xml" ContentType="application/vnd.ms-excel.person+xml"/>
  <Override PartName="/xl/persons/person145.xml" ContentType="application/vnd.ms-excel.person+xml"/>
  <Override PartName="/xl/persons/person166.xml" ContentType="application/vnd.ms-excel.person+xml"/>
  <Override PartName="/xl/persons/person201.xml" ContentType="application/vnd.ms-excel.person+xml"/>
  <Override PartName="/xl/persons/person107.xml" ContentType="application/vnd.ms-excel.person+xml"/>
  <Override PartName="/xl/persons/person4.xml" ContentType="application/vnd.ms-excel.person+xml"/>
  <Override PartName="/xl/persons/person139.xml" ContentType="application/vnd.ms-excel.person+xml"/>
  <Override PartName="/xl/persons/person71.xml" ContentType="application/vnd.ms-excel.person+xml"/>
  <Override PartName="/xl/persons/person50.xml" ContentType="application/vnd.ms-excel.person+xml"/>
  <Override PartName="/xl/persons/person27.xml" ContentType="application/vnd.ms-excel.person+xml"/>
  <Override PartName="/xl/persons/person114.xml" ContentType="application/vnd.ms-excel.person+xml"/>
  <Override PartName="/xl/persons/person.xml" ContentType="application/vnd.ms-excel.person+xml"/>
  <Override PartName="/xl/persons/person200.xml" ContentType="application/vnd.ms-excel.person+xml"/>
  <Override PartName="/xl/persons/person189.xml" ContentType="application/vnd.ms-excel.person+xml"/>
  <Override PartName="/xl/persons/person165.xml" ContentType="application/vnd.ms-excel.person+xml"/>
  <Override PartName="/xl/persons/person93.xml" ContentType="application/vnd.ms-excel.person+xml"/>
  <Override PartName="/xl/persons/person106.xml" ContentType="application/vnd.ms-excel.person+xml"/>
  <Override PartName="/xl/persons/person82.xml" ContentType="application/vnd.ms-excel.person+xml"/>
  <Override PartName="/xl/persons/person18.xml" ContentType="application/vnd.ms-excel.person+xml"/>
  <Override PartName="/xl/persons/person37.xml" ContentType="application/vnd.ms-excel.person+xml"/>
  <Override PartName="/xl/persons/person60.xml" ContentType="application/vnd.ms-excel.person+xml"/>
  <Override PartName="/xl/persons/person125.xml" ContentType="application/vnd.ms-excel.person+xml"/>
  <Override PartName="/xl/persons/person210.xml" ContentType="application/vnd.ms-excel.person+xml"/>
  <Override PartName="/xl/persons/person175.xml" ContentType="application/vnd.ms-excel.person+xml"/>
  <Override PartName="/xl/persons/person150.xml" ContentType="application/vnd.ms-excel.person+xml"/>
  <Override PartName="/xl/persons/person117.xml" ContentType="application/vnd.ms-excel.person+xml"/>
  <Override PartName="/xl/persons/person95.xml" ContentType="application/vnd.ms-excel.person+xml"/>
  <Override PartName="/xl/persons/person5.xml" ContentType="application/vnd.ms-excel.person+xml"/>
  <Override PartName="/xl/persons/person28.xml" ContentType="application/vnd.ms-excel.person+xml"/>
  <Override PartName="/xl/persons/person49.xml" ContentType="application/vnd.ms-excel.person+xml"/>
  <Override PartName="/xl/persons/person70.xml" ContentType="application/vnd.ms-excel.person+xml"/>
  <Override PartName="/xl/persons/person216.xml" ContentType="application/vnd.ms-excel.person+xml"/>
  <Override PartName="/xl/persons/person199.xml" ContentType="application/vnd.ms-excel.person+xml"/>
  <Override PartName="/xl/persons/person188.xml" ContentType="application/vnd.ms-excel.person+xml"/>
  <Override PartName="/xl/persons/person160.xml" ContentType="application/vnd.ms-excel.person+xml"/>
  <Override PartName="/xl/persons/person138.xml" ContentType="application/vnd.ms-excel.person+xml"/>
  <Override PartName="/xl/persons/person41.xml" ContentType="application/vnd.ms-excel.person+xml"/>
  <Override PartName="/xl/persons/person22.xml" ContentType="application/vnd.ms-excel.person+xml"/>
  <Override PartName="/xl/persons/person61.xml" ContentType="application/vnd.ms-excel.person+xml"/>
  <Override PartName="/xl/persons/person83.xml" ContentType="application/vnd.ms-excel.person+xml"/>
  <Override PartName="/xl/persons/person209.xml" ContentType="application/vnd.ms-excel.person+xml"/>
  <Override PartName="/xl/persons/person171.xml" ContentType="application/vnd.ms-excel.person+xml"/>
  <Override PartName="/xl/persons/person149.xml" ContentType="application/vnd.ms-excel.person+xml"/>
  <Override PartName="/xl/persons/person128.xml" ContentType="application/vnd.ms-excel.person+xml"/>
  <Override PartName="/xl/persons/person104.xml" ContentType="application/vnd.ms-excel.person+xml"/>
  <Override PartName="/xl/persons/person81.xml" ContentType="application/vnd.ms-excel.person+xml"/>
  <Override PartName="/xl/persons/person215.xml" ContentType="application/vnd.ms-excel.person+xml"/>
  <Override PartName="/xl/persons/person191.xml" ContentType="application/vnd.ms-excel.person+xml"/>
  <Override PartName="/xl/persons/person141.xml" ContentType="application/vnd.ms-excel.person+xml"/>
  <Override PartName="/xl/persons/person121.xml" ContentType="application/vnd.ms-excel.person+xml"/>
  <Override PartName="/xl/persons/person99.xml" ContentType="application/vnd.ms-excel.person+xml"/>
  <Override PartName="/xl/persons/person6.xml" ContentType="application/vnd.ms-excel.person+xml"/>
  <Override PartName="/xl/persons/person29.xml" ContentType="application/vnd.ms-excel.person+xml"/>
  <Override PartName="/xl/persons/person51.xml" ContentType="application/vnd.ms-excel.person+xml"/>
  <Override PartName="/xl/persons/person198.xml" ContentType="application/vnd.ms-excel.person+xml"/>
  <Override PartName="/xl/persons/person187.xml" ContentType="application/vnd.ms-excel.person+xml"/>
  <Override PartName="/xl/persons/person163.xml" ContentType="application/vnd.ms-excel.person+xml"/>
  <Override PartName="/xl/persons/person159.xml" ContentType="application/vnd.ms-excel.person+xml"/>
  <Override PartName="/xl/persons/person135.xml" ContentType="application/vnd.ms-excel.person+xml"/>
  <Override PartName="/xl/persons/person116.xml" ContentType="application/vnd.ms-excel.person+xml"/>
  <Override PartName="/xl/persons/person1.xml" ContentType="application/vnd.ms-excel.person+xml"/>
  <Override PartName="/xl/persons/person24.xml" ContentType="application/vnd.ms-excel.person+xml"/>
  <Override PartName="/xl/persons/person46.xml" ContentType="application/vnd.ms-excel.person+xml"/>
  <Override PartName="/xl/persons/person67.xml" ContentType="application/vnd.ms-excel.person+xml"/>
  <Override PartName="/xl/persons/person72.xml" ContentType="application/vnd.ms-excel.person+xml"/>
  <Override PartName="/xl/persons/person94.xml" ContentType="application/vnd.ms-excel.person+xml"/>
  <Override PartName="/xl/persons/person208.xml" ContentType="application/vnd.ms-excel.person+xml"/>
  <Override PartName="/xl/persons/person207.xml" ContentType="application/vnd.ms-excel.person+xml"/>
  <Override PartName="/xl/persons/person186.xml" ContentType="application/vnd.ms-excel.person+xml"/>
  <Override PartName="/xl/persons/person173.xml" ContentType="application/vnd.ms-excel.person+xml"/>
  <Override PartName="/xl/persons/person111.xml" ContentType="application/vnd.ms-excel.person+xml"/>
  <Override PartName="/xl/persons/person19.xml" ContentType="application/vnd.ms-excel.person+xml"/>
  <Override PartName="/xl/persons/person40.xml" ContentType="application/vnd.ms-excel.person+xml"/>
  <Override PartName="/xl/persons/person89.xml" ContentType="application/vnd.ms-excel.person+xml"/>
  <Override PartName="/xl/persons/person170.xml" ContentType="application/vnd.ms-excel.person+xml"/>
  <Override PartName="/xl/persons/person152.xml" ContentType="application/vnd.ms-excel.person+xml"/>
  <Override PartName="/xl/persons/person148.xml" ContentType="application/vnd.ms-excel.person+xml"/>
  <Override PartName="/xl/persons/person132.xml" ContentType="application/vnd.ms-excel.person+xml"/>
  <Override PartName="/xl/persons/person127.xml" ContentType="application/vnd.ms-excel.person+xml"/>
  <Override PartName="/xl/persons/person86.xml" ContentType="application/vnd.ms-excel.person+xml"/>
  <Override PartName="/xl/persons/person85.xml" ContentType="application/vnd.ms-excel.person+xml"/>
  <Override PartName="/xl/persons/person79.xml" ContentType="application/vnd.ms-excel.person+xml"/>
  <Override PartName="/xl/persons/person63.xml" ContentType="application/vnd.ms-excel.person+xml"/>
  <Override PartName="/xl/persons/person58.xml" ContentType="application/vnd.ms-excel.person+xml"/>
  <Override PartName="/xl/persons/person14.xml" ContentType="application/vnd.ms-excel.person+xml"/>
  <Override PartName="/xl/persons/person35.xml" ContentType="application/vnd.ms-excel.person+xml"/>
  <Override PartName="/xl/persons/person103.xml" ContentType="application/vnd.ms-excel.person+xml"/>
  <Override PartName="/xl/persons/person197.xml" ContentType="application/vnd.ms-excel.person+xml"/>
  <Override PartName="/xl/persons/person195.xml" ContentType="application/vnd.ms-excel.person+xml"/>
  <Override PartName="/xl/persons/person162.xml" ContentType="application/vnd.ms-excel.person+xml"/>
  <Override PartName="/xl/persons/person214.xml" ContentType="application/vnd.ms-excel.person+xml"/>
  <Override PartName="/xl/persons/person8.xml" ContentType="application/vnd.ms-excel.person+xml"/>
  <Override PartName="/xl/persons/person158.xml" ContentType="application/vnd.ms-excel.person+xml"/>
  <Override PartName="/xl/persons/person137.xml" ContentType="application/vnd.ms-excel.person+xml"/>
  <Override PartName="/xl/persons/person31.xml" ContentType="application/vnd.ms-excel.person+xml"/>
  <Override PartName="/xl/persons/person52.xml" ContentType="application/vnd.ms-excel.person+xml"/>
  <Override PartName="/xl/persons/person73.xml" ContentType="application/vnd.ms-excel.person+xml"/>
  <Override PartName="/xl/persons/person96.xml" ContentType="application/vnd.ms-excel.person+xml"/>
  <Override PartName="/xl/persons/person115.xml" ContentType="application/vnd.ms-excel.person+xml"/>
  <Override PartName="/xl/persons/person184.xml" ContentType="application/vnd.ms-excel.person+xml"/>
  <Override PartName="/xl/persons/person180.xml" ContentType="application/vnd.ms-excel.person+xml"/>
  <Override PartName="/xl/persons/person205.xml" ContentType="application/vnd.ms-excel.person+xml"/>
  <Override PartName="/xl/persons/person10.xml" ContentType="application/vnd.ms-excel.person+xml"/>
  <Override PartName="/xl/persons/person20.xml" ContentType="application/vnd.ms-excel.person+xml"/>
  <Override PartName="/xl/persons/person42.xml" ContentType="application/vnd.ms-excel.person+xml"/>
  <Override PartName="/xl/persons/person62.xml" ContentType="application/vnd.ms-excel.person+xml"/>
  <Override PartName="/xl/persons/person84.xml" ContentType="application/vnd.ms-excel.person+xml"/>
  <Override PartName="/xl/persons/person105.xml" ContentType="application/vnd.ms-excel.person+xml"/>
  <Override PartName="/xl/persons/person126.xml" ContentType="application/vnd.ms-excel.person+xml"/>
  <Override PartName="/xl/persons/person169.xml" ContentType="application/vnd.ms-excel.person+xml"/>
  <Override PartName="/xl/persons/person147.xml" ContentType="application/vnd.ms-excel.person+xml"/>
  <Override PartName="/xl/persons/person74.xml" ContentType="application/vnd.ms-excel.person+xml"/>
  <Override PartName="/xl/persons/person213.xml" ContentType="application/vnd.ms-excel.person+xml"/>
  <Override PartName="/xl/persons/person194.xml" ContentType="application/vnd.ms-excel.person+xml"/>
  <Override PartName="/xl/persons/person34.xml" ContentType="application/vnd.ms-excel.person+xml"/>
  <Override PartName="/xl/persons/person13.xml" ContentType="application/vnd.ms-excel.person+xml"/>
  <Override PartName="/xl/persons/person53.xml" ContentType="application/vnd.ms-excel.person+xml"/>
  <Override PartName="/xl/persons/person97.xml" ContentType="application/vnd.ms-excel.person+xml"/>
  <Override PartName="/xl/persons/person118.xml" ContentType="application/vnd.ms-excel.person+xml"/>
  <Override PartName="/xl/persons/person179.xml" ContentType="application/vnd.ms-excel.person+xml"/>
  <Override PartName="/xl/persons/person157.xml" ContentType="application/vnd.ms-excel.person+xml"/>
  <Override PartName="/xl/persons/person64.xml" ContentType="application/vnd.ms-excel.person+xml"/>
  <Override PartName="/xl/persons/person136.xml" ContentType="application/vnd.ms-excel.person+xml"/>
  <Override PartName="/xl/persons/person204.xml" ContentType="application/vnd.ms-excel.person+xml"/>
  <Override PartName="/xl/persons/person183.xml" ContentType="application/vnd.ms-excel.person+xml"/>
  <Override PartName="/xl/persons/person21.xml" ContentType="application/vnd.ms-excel.person+xml"/>
  <Override PartName="/xl/persons/person43.xml" ContentType="application/vnd.ms-excel.person+xml"/>
  <Override PartName="/xl/persons/person87.xml" ContentType="application/vnd.ms-excel.person+xml"/>
  <Override PartName="/xl/persons/person108.xml" ContentType="application/vnd.ms-excel.person+xml"/>
  <Override PartName="/xl/persons/person168.xml" ContentType="application/vnd.ms-excel.person+xml"/>
  <Override PartName="/xl/persons/person54.xml" ContentType="application/vnd.ms-excel.person+xml"/>
  <Override PartName="/xl/persons/person75.xml" ContentType="application/vnd.ms-excel.person+xml"/>
  <Override PartName="/xl/persons/person129.xml" ContentType="application/vnd.ms-excel.person+xml"/>
  <Override PartName="/xl/persons/person146.xml" ContentType="application/vnd.ms-excel.person+xml"/>
  <Override PartName="/xl/persons/person212.xml" ContentType="application/vnd.ms-excel.person+xml"/>
  <Override PartName="/xl/persons/person193.xml" ContentType="application/vnd.ms-excel.person+xml"/>
  <Override PartName="/xl/persons/person101.xml" ContentType="application/vnd.ms-excel.person+xml"/>
  <Override PartName="/xl/persons/person9.xml" ContentType="application/vnd.ms-excel.person+xml"/>
  <Override PartName="/xl/persons/person32.xml" ContentType="application/vnd.ms-excel.person+xml"/>
  <Override PartName="/xl/persons/person178.xml" ContentType="application/vnd.ms-excel.person+xml"/>
  <Override PartName="/xl/persons/person143.xml" ContentType="application/vnd.ms-excel.person+xml"/>
  <Override PartName="/xl/persons/person66.xml" ContentType="application/vnd.ms-excel.person+xml"/>
  <Override PartName="/xl/persons/person44.xml" ContentType="application/vnd.ms-excel.person+xml"/>
  <Override PartName="/xl/persons/person119.xml" ContentType="application/vnd.ms-excel.person+xml"/>
  <Override PartName="/xl/persons/person156.xml" ContentType="application/vnd.ms-excel.person+xml"/>
  <Override PartName="/xl/persons/person203.xml" ContentType="application/vnd.ms-excel.person+xml"/>
  <Override PartName="/xl/persons/person182.xml" ContentType="application/vnd.ms-excel.person+xml"/>
  <Override PartName="/xl/persons/person0.xml" ContentType="application/vnd.ms-excel.person+xml"/>
  <Override PartName="/xl/persons/person23.xml" ContentType="application/vnd.ms-excel.person+xml"/>
  <Override PartName="/xl/persons/person154.xml" ContentType="application/vnd.ms-excel.person+xml"/>
  <Override PartName="/xl/persons/person109.xml" ContentType="application/vnd.ms-excel.person+xml"/>
  <Override PartName="/xl/persons/person88.xml" ContentType="application/vnd.ms-excel.person+xml"/>
  <Override PartName="/xl/persons/person33.xml" ContentType="application/vnd.ms-excel.person+xml"/>
  <Override PartName="/xl/persons/person130.xml" ContentType="application/vnd.ms-excel.person+xml"/>
  <Override PartName="/xl/persons/person167.xml" ContentType="application/vnd.ms-excel.person+xml"/>
  <Override PartName="/xl/persons/person192.xml" ContentType="application/vnd.ms-excel.person+xml"/>
  <Override PartName="/xl/persons/person77.xml" ContentType="application/vnd.ms-excel.person+xml"/>
  <Override PartName="/xl/persons/person55.xml" ContentType="application/vnd.ms-excel.person+xml"/>
  <Override PartName="/xl/persons/person12.xml" ContentType="application/vnd.ms-excel.person+xml"/>
  <Override PartName="/xl/persons/person164.xml" ContentType="application/vnd.ms-excel.person+xml"/>
  <Override PartName="/xl/persons/person142.xml" ContentType="application/vnd.ms-excel.person+xml"/>
  <Override PartName="/xl/persons/person122.xml" ContentType="application/vnd.ms-excel.person+xml"/>
  <Override PartName="/xl/persons/person100.xml" ContentType="application/vnd.ms-excel.person+xml"/>
  <Override PartName="/xl/persons/person25.xml" ContentType="application/vnd.ms-excel.person+xml"/>
  <Override PartName="/xl/persons/person45.xml" ContentType="application/vnd.ms-excel.person+xml"/>
  <Override PartName="/xl/persons/person65.xml" ContentType="application/vnd.ms-excel.person+xml"/>
  <Override PartName="/xl/persons/person177.xml" ContentType="application/vnd.ms-excel.person+xml"/>
  <Override PartName="/xl/persons/person181.xml" ContentType="application/vnd.ms-excel.person+xml"/>
  <Override PartName="/xl/persons/person3.xml" ContentType="application/vnd.ms-excel.person+xml"/>
  <Override PartName="/xl/persons/person202.xml" ContentType="application/vnd.ms-excel.person+xml"/>
  <Override PartName="/xl/persons/person153.xml" ContentType="application/vnd.ms-excel.person+xml"/>
  <Override PartName="/xl/persons/person133.xml" ContentType="application/vnd.ms-excel.person+xml"/>
  <Override PartName="/xl/persons/person112.xml" ContentType="application/vnd.ms-excel.person+xml"/>
  <Override PartName="/xl/persons/person90.xml" ContentType="application/vnd.ms-excel.person+xml"/>
  <Override PartName="/xl/persons/person17.xml" ContentType="application/vnd.ms-excel.person+xml"/>
  <Override PartName="/xl/persons/person174.xml" ContentType="application/vnd.ms-excel.person+xml"/>
  <Override PartName="/xl/persons/person39.xml" ContentType="application/vnd.ms-excel.person+xml"/>
  <Override PartName="/xl/persons/person56.xml" ContentType="application/vnd.ms-excel.person+xml"/>
  <Override PartName="/xl/persons/person76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a6c61873baeda72/Documents/"/>
    </mc:Choice>
  </mc:AlternateContent>
  <xr:revisionPtr revIDLastSave="231" documentId="8_{9ABE4F11-2714-4281-8E4B-4DBCC602B25E}" xr6:coauthVersionLast="47" xr6:coauthVersionMax="47" xr10:uidLastSave="{D426A1F6-2F2F-4F9A-BE23-6A43D08E097C}"/>
  <bookViews>
    <workbookView xWindow="-120" yWindow="-16560" windowWidth="29040" windowHeight="15720" xr2:uid="{00000000-000D-0000-FFFF-FFFF00000000}"/>
  </bookViews>
  <sheets>
    <sheet name="US Stocks" sheetId="2" r:id="rId1"/>
  </sheets>
  <definedNames>
    <definedName name="_xlnm.Print_Area" localSheetId="0">'US Stocks'!$A$1:$ED$68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7" i="2" l="1"/>
  <c r="EC64" i="2"/>
  <c r="EA64" i="2"/>
  <c r="DY64" i="2"/>
  <c r="DW64" i="2"/>
  <c r="DU64" i="2"/>
  <c r="DT64" i="2"/>
  <c r="EC58" i="2"/>
  <c r="EA58" i="2"/>
  <c r="DY58" i="2"/>
  <c r="DW58" i="2"/>
  <c r="DU58" i="2"/>
  <c r="DT58" i="2"/>
  <c r="DT61" i="2" s="1"/>
  <c r="DP64" i="2"/>
  <c r="DN64" i="2"/>
  <c r="DL64" i="2"/>
  <c r="DJ64" i="2"/>
  <c r="DH64" i="2"/>
  <c r="DG64" i="2"/>
  <c r="DP58" i="2"/>
  <c r="DN58" i="2"/>
  <c r="DL58" i="2"/>
  <c r="DJ58" i="2"/>
  <c r="DH58" i="2"/>
  <c r="DG58" i="2"/>
  <c r="DC64" i="2"/>
  <c r="DA64" i="2"/>
  <c r="CY64" i="2"/>
  <c r="CW64" i="2"/>
  <c r="CU64" i="2"/>
  <c r="CT64" i="2"/>
  <c r="DC58" i="2"/>
  <c r="DA58" i="2"/>
  <c r="CY58" i="2"/>
  <c r="CW58" i="2"/>
  <c r="CU58" i="2"/>
  <c r="CT58" i="2"/>
  <c r="CT61" i="2" s="1"/>
  <c r="CP64" i="2"/>
  <c r="CN64" i="2"/>
  <c r="CL64" i="2"/>
  <c r="CJ64" i="2"/>
  <c r="CH64" i="2"/>
  <c r="CG64" i="2"/>
  <c r="CP58" i="2"/>
  <c r="CN58" i="2"/>
  <c r="CL58" i="2"/>
  <c r="CJ58" i="2"/>
  <c r="CH58" i="2"/>
  <c r="CG58" i="2"/>
  <c r="CC64" i="2"/>
  <c r="CA64" i="2"/>
  <c r="BY64" i="2"/>
  <c r="BW64" i="2"/>
  <c r="BU64" i="2"/>
  <c r="BT64" i="2"/>
  <c r="CC58" i="2"/>
  <c r="CA58" i="2"/>
  <c r="BY58" i="2"/>
  <c r="BW58" i="2"/>
  <c r="BU58" i="2"/>
  <c r="BT58" i="2"/>
  <c r="BT61" i="2" s="1"/>
  <c r="BP64" i="2"/>
  <c r="BN64" i="2"/>
  <c r="BL64" i="2"/>
  <c r="BJ64" i="2"/>
  <c r="BH64" i="2"/>
  <c r="BG64" i="2"/>
  <c r="BP58" i="2"/>
  <c r="BN58" i="2"/>
  <c r="BL58" i="2"/>
  <c r="BJ58" i="2"/>
  <c r="BH58" i="2"/>
  <c r="BG58" i="2"/>
  <c r="BC64" i="2"/>
  <c r="BA64" i="2"/>
  <c r="AY64" i="2"/>
  <c r="AW64" i="2"/>
  <c r="AU64" i="2"/>
  <c r="AT64" i="2"/>
  <c r="BC58" i="2"/>
  <c r="BA58" i="2"/>
  <c r="AY58" i="2"/>
  <c r="AW58" i="2"/>
  <c r="AU58" i="2"/>
  <c r="AT58" i="2"/>
  <c r="AT61" i="2" s="1"/>
  <c r="AP64" i="2"/>
  <c r="AN64" i="2"/>
  <c r="AL64" i="2"/>
  <c r="AJ64" i="2"/>
  <c r="AH64" i="2"/>
  <c r="AG64" i="2"/>
  <c r="AP58" i="2"/>
  <c r="AN58" i="2"/>
  <c r="AL58" i="2"/>
  <c r="AJ58" i="2"/>
  <c r="AH58" i="2"/>
  <c r="AG58" i="2"/>
  <c r="AC64" i="2"/>
  <c r="AA64" i="2"/>
  <c r="Y64" i="2"/>
  <c r="W64" i="2"/>
  <c r="U64" i="2"/>
  <c r="T64" i="2"/>
  <c r="AC58" i="2"/>
  <c r="AA58" i="2"/>
  <c r="Y58" i="2"/>
  <c r="W58" i="2"/>
  <c r="U58" i="2"/>
  <c r="T58" i="2"/>
  <c r="T61" i="2" s="1"/>
  <c r="DI52" i="2"/>
  <c r="DK52" i="2"/>
  <c r="DM52" i="2"/>
  <c r="BV48" i="2"/>
  <c r="BX48" i="2"/>
  <c r="BZ48" i="2"/>
  <c r="ED56" i="2"/>
  <c r="EB56" i="2"/>
  <c r="DZ56" i="2"/>
  <c r="DX56" i="2"/>
  <c r="DV56" i="2"/>
  <c r="DQ56" i="2"/>
  <c r="DO56" i="2"/>
  <c r="DM56" i="2"/>
  <c r="DK56" i="2"/>
  <c r="DI56" i="2"/>
  <c r="DD56" i="2"/>
  <c r="DB56" i="2"/>
  <c r="CZ56" i="2"/>
  <c r="CX56" i="2"/>
  <c r="CV56" i="2"/>
  <c r="CQ56" i="2"/>
  <c r="CO56" i="2"/>
  <c r="CM56" i="2"/>
  <c r="CK56" i="2"/>
  <c r="CI56" i="2"/>
  <c r="CD56" i="2"/>
  <c r="CB56" i="2"/>
  <c r="BZ56" i="2"/>
  <c r="BX56" i="2"/>
  <c r="BV56" i="2"/>
  <c r="BQ56" i="2"/>
  <c r="BO56" i="2"/>
  <c r="BM56" i="2"/>
  <c r="BK56" i="2"/>
  <c r="BI56" i="2"/>
  <c r="BD56" i="2"/>
  <c r="BB56" i="2"/>
  <c r="AZ56" i="2"/>
  <c r="AX56" i="2"/>
  <c r="AV56" i="2"/>
  <c r="AQ56" i="2"/>
  <c r="AO56" i="2"/>
  <c r="AM56" i="2"/>
  <c r="AK56" i="2"/>
  <c r="AI56" i="2"/>
  <c r="AD56" i="2"/>
  <c r="AB56" i="2"/>
  <c r="Z56" i="2"/>
  <c r="X56" i="2"/>
  <c r="V56" i="2"/>
  <c r="Q56" i="2"/>
  <c r="O56" i="2"/>
  <c r="M56" i="2"/>
  <c r="K56" i="2"/>
  <c r="I56" i="2"/>
  <c r="B56" i="2"/>
  <c r="ED55" i="2"/>
  <c r="EB55" i="2"/>
  <c r="DZ55" i="2"/>
  <c r="DX55" i="2"/>
  <c r="DV55" i="2"/>
  <c r="DQ55" i="2"/>
  <c r="DO55" i="2"/>
  <c r="DM55" i="2"/>
  <c r="DK55" i="2"/>
  <c r="DI55" i="2"/>
  <c r="DD55" i="2"/>
  <c r="DB55" i="2"/>
  <c r="CZ55" i="2"/>
  <c r="CX55" i="2"/>
  <c r="CV55" i="2"/>
  <c r="CQ55" i="2"/>
  <c r="CO55" i="2"/>
  <c r="CM55" i="2"/>
  <c r="CK55" i="2"/>
  <c r="CI55" i="2"/>
  <c r="CD55" i="2"/>
  <c r="CB55" i="2"/>
  <c r="BZ55" i="2"/>
  <c r="BX55" i="2"/>
  <c r="BV55" i="2"/>
  <c r="BQ55" i="2"/>
  <c r="BO55" i="2"/>
  <c r="BM55" i="2"/>
  <c r="BK55" i="2"/>
  <c r="BI55" i="2"/>
  <c r="BD55" i="2"/>
  <c r="BB55" i="2"/>
  <c r="AZ55" i="2"/>
  <c r="AX55" i="2"/>
  <c r="AV55" i="2"/>
  <c r="AQ55" i="2"/>
  <c r="AO55" i="2"/>
  <c r="AM55" i="2"/>
  <c r="AK55" i="2"/>
  <c r="AI55" i="2"/>
  <c r="AD55" i="2"/>
  <c r="AB55" i="2"/>
  <c r="Z55" i="2"/>
  <c r="X55" i="2"/>
  <c r="V55" i="2"/>
  <c r="Q55" i="2"/>
  <c r="O55" i="2"/>
  <c r="M55" i="2"/>
  <c r="K55" i="2"/>
  <c r="I55" i="2"/>
  <c r="B55" i="2"/>
  <c r="ED54" i="2"/>
  <c r="EB54" i="2"/>
  <c r="DZ54" i="2"/>
  <c r="DX54" i="2"/>
  <c r="DV54" i="2"/>
  <c r="DQ54" i="2"/>
  <c r="DO54" i="2"/>
  <c r="DM54" i="2"/>
  <c r="DK54" i="2"/>
  <c r="DI54" i="2"/>
  <c r="DD54" i="2"/>
  <c r="DB54" i="2"/>
  <c r="CZ54" i="2"/>
  <c r="CX54" i="2"/>
  <c r="CV54" i="2"/>
  <c r="CQ54" i="2"/>
  <c r="CO54" i="2"/>
  <c r="CM54" i="2"/>
  <c r="CK54" i="2"/>
  <c r="CI54" i="2"/>
  <c r="CD54" i="2"/>
  <c r="CB54" i="2"/>
  <c r="BZ54" i="2"/>
  <c r="BX54" i="2"/>
  <c r="BV54" i="2"/>
  <c r="BQ54" i="2"/>
  <c r="BO54" i="2"/>
  <c r="BM54" i="2"/>
  <c r="BK54" i="2"/>
  <c r="BI54" i="2"/>
  <c r="BD54" i="2"/>
  <c r="BB54" i="2"/>
  <c r="AZ54" i="2"/>
  <c r="AX54" i="2"/>
  <c r="AV54" i="2"/>
  <c r="AQ54" i="2"/>
  <c r="AO54" i="2"/>
  <c r="AM54" i="2"/>
  <c r="AK54" i="2"/>
  <c r="AI54" i="2"/>
  <c r="AD54" i="2"/>
  <c r="AB54" i="2"/>
  <c r="Z54" i="2"/>
  <c r="X54" i="2"/>
  <c r="V54" i="2"/>
  <c r="Q54" i="2"/>
  <c r="O54" i="2"/>
  <c r="M54" i="2"/>
  <c r="K54" i="2"/>
  <c r="I54" i="2"/>
  <c r="B54" i="2"/>
  <c r="ED53" i="2"/>
  <c r="EB53" i="2"/>
  <c r="DZ53" i="2"/>
  <c r="DX53" i="2"/>
  <c r="DV53" i="2"/>
  <c r="DQ53" i="2"/>
  <c r="DO53" i="2"/>
  <c r="DM53" i="2"/>
  <c r="DK53" i="2"/>
  <c r="DI53" i="2"/>
  <c r="DD53" i="2"/>
  <c r="DB53" i="2"/>
  <c r="CZ53" i="2"/>
  <c r="CX53" i="2"/>
  <c r="CV53" i="2"/>
  <c r="CQ53" i="2"/>
  <c r="CO53" i="2"/>
  <c r="CM53" i="2"/>
  <c r="CK53" i="2"/>
  <c r="CI53" i="2"/>
  <c r="CD53" i="2"/>
  <c r="CB53" i="2"/>
  <c r="BZ53" i="2"/>
  <c r="BX53" i="2"/>
  <c r="BV53" i="2"/>
  <c r="BQ53" i="2"/>
  <c r="BO53" i="2"/>
  <c r="BM53" i="2"/>
  <c r="BK53" i="2"/>
  <c r="BI53" i="2"/>
  <c r="BD53" i="2"/>
  <c r="BB53" i="2"/>
  <c r="AZ53" i="2"/>
  <c r="AX53" i="2"/>
  <c r="AV53" i="2"/>
  <c r="AQ53" i="2"/>
  <c r="AO53" i="2"/>
  <c r="AM53" i="2"/>
  <c r="AK53" i="2"/>
  <c r="AI53" i="2"/>
  <c r="AD53" i="2"/>
  <c r="AB53" i="2"/>
  <c r="Z53" i="2"/>
  <c r="X53" i="2"/>
  <c r="V53" i="2"/>
  <c r="Q53" i="2"/>
  <c r="O53" i="2"/>
  <c r="M53" i="2"/>
  <c r="K53" i="2"/>
  <c r="I53" i="2"/>
  <c r="B53" i="2"/>
  <c r="ED52" i="2"/>
  <c r="EB52" i="2"/>
  <c r="DZ52" i="2"/>
  <c r="DX52" i="2"/>
  <c r="DV52" i="2"/>
  <c r="DQ52" i="2"/>
  <c r="DO52" i="2"/>
  <c r="DD52" i="2"/>
  <c r="DB52" i="2"/>
  <c r="CZ52" i="2"/>
  <c r="CX52" i="2"/>
  <c r="CV52" i="2"/>
  <c r="CQ52" i="2"/>
  <c r="CO52" i="2"/>
  <c r="CM52" i="2"/>
  <c r="CK52" i="2"/>
  <c r="CI52" i="2"/>
  <c r="CD52" i="2"/>
  <c r="CB52" i="2"/>
  <c r="BZ52" i="2"/>
  <c r="BX52" i="2"/>
  <c r="BV52" i="2"/>
  <c r="BQ52" i="2"/>
  <c r="BO52" i="2"/>
  <c r="BM52" i="2"/>
  <c r="BK52" i="2"/>
  <c r="BI52" i="2"/>
  <c r="BD52" i="2"/>
  <c r="BB52" i="2"/>
  <c r="AZ52" i="2"/>
  <c r="AX52" i="2"/>
  <c r="AV52" i="2"/>
  <c r="AQ52" i="2"/>
  <c r="AO52" i="2"/>
  <c r="AM52" i="2"/>
  <c r="AK52" i="2"/>
  <c r="AI52" i="2"/>
  <c r="AD52" i="2"/>
  <c r="AB52" i="2"/>
  <c r="Z52" i="2"/>
  <c r="X52" i="2"/>
  <c r="V52" i="2"/>
  <c r="Q52" i="2"/>
  <c r="O52" i="2"/>
  <c r="M52" i="2"/>
  <c r="K52" i="2"/>
  <c r="I52" i="2"/>
  <c r="B52" i="2"/>
  <c r="ED50" i="2"/>
  <c r="EB50" i="2"/>
  <c r="DZ50" i="2"/>
  <c r="DX50" i="2"/>
  <c r="DV50" i="2"/>
  <c r="DQ50" i="2"/>
  <c r="DO50" i="2"/>
  <c r="DM50" i="2"/>
  <c r="DK50" i="2"/>
  <c r="DI50" i="2"/>
  <c r="DD50" i="2"/>
  <c r="DB50" i="2"/>
  <c r="CZ50" i="2"/>
  <c r="CX50" i="2"/>
  <c r="CV50" i="2"/>
  <c r="CQ50" i="2"/>
  <c r="CO50" i="2"/>
  <c r="CM50" i="2"/>
  <c r="CK50" i="2"/>
  <c r="CI50" i="2"/>
  <c r="CD50" i="2"/>
  <c r="CB50" i="2"/>
  <c r="BZ50" i="2"/>
  <c r="BX50" i="2"/>
  <c r="BV50" i="2"/>
  <c r="BQ50" i="2"/>
  <c r="BO50" i="2"/>
  <c r="BM50" i="2"/>
  <c r="BK50" i="2"/>
  <c r="BI50" i="2"/>
  <c r="BD50" i="2"/>
  <c r="BB50" i="2"/>
  <c r="AZ50" i="2"/>
  <c r="AX50" i="2"/>
  <c r="AV50" i="2"/>
  <c r="AQ50" i="2"/>
  <c r="AO50" i="2"/>
  <c r="AM50" i="2"/>
  <c r="AK50" i="2"/>
  <c r="AI50" i="2"/>
  <c r="AD50" i="2"/>
  <c r="AB50" i="2"/>
  <c r="Z50" i="2"/>
  <c r="X50" i="2"/>
  <c r="V50" i="2"/>
  <c r="Q50" i="2"/>
  <c r="O50" i="2"/>
  <c r="M50" i="2"/>
  <c r="K50" i="2"/>
  <c r="I50" i="2"/>
  <c r="B50" i="2"/>
  <c r="ED49" i="2"/>
  <c r="EB49" i="2"/>
  <c r="DZ49" i="2"/>
  <c r="DX49" i="2"/>
  <c r="DV49" i="2"/>
  <c r="DQ49" i="2"/>
  <c r="DO49" i="2"/>
  <c r="DM49" i="2"/>
  <c r="DK49" i="2"/>
  <c r="DI49" i="2"/>
  <c r="DD49" i="2"/>
  <c r="DB49" i="2"/>
  <c r="CZ49" i="2"/>
  <c r="CX49" i="2"/>
  <c r="CV49" i="2"/>
  <c r="CQ49" i="2"/>
  <c r="CO49" i="2"/>
  <c r="CM49" i="2"/>
  <c r="CK49" i="2"/>
  <c r="CI49" i="2"/>
  <c r="CD49" i="2"/>
  <c r="CB49" i="2"/>
  <c r="BZ49" i="2"/>
  <c r="BX49" i="2"/>
  <c r="BV49" i="2"/>
  <c r="BQ49" i="2"/>
  <c r="BO49" i="2"/>
  <c r="BM49" i="2"/>
  <c r="BK49" i="2"/>
  <c r="BI49" i="2"/>
  <c r="BD49" i="2"/>
  <c r="BB49" i="2"/>
  <c r="AZ49" i="2"/>
  <c r="AX49" i="2"/>
  <c r="AV49" i="2"/>
  <c r="AQ49" i="2"/>
  <c r="AO49" i="2"/>
  <c r="AM49" i="2"/>
  <c r="AK49" i="2"/>
  <c r="AI49" i="2"/>
  <c r="AD49" i="2"/>
  <c r="AB49" i="2"/>
  <c r="Z49" i="2"/>
  <c r="X49" i="2"/>
  <c r="V49" i="2"/>
  <c r="Q49" i="2"/>
  <c r="O49" i="2"/>
  <c r="M49" i="2"/>
  <c r="K49" i="2"/>
  <c r="I49" i="2"/>
  <c r="B49" i="2"/>
  <c r="ED48" i="2"/>
  <c r="EB48" i="2"/>
  <c r="DZ48" i="2"/>
  <c r="DX48" i="2"/>
  <c r="DV48" i="2"/>
  <c r="DQ48" i="2"/>
  <c r="DO48" i="2"/>
  <c r="DM48" i="2"/>
  <c r="DK48" i="2"/>
  <c r="DI48" i="2"/>
  <c r="DD48" i="2"/>
  <c r="DB48" i="2"/>
  <c r="CZ48" i="2"/>
  <c r="CX48" i="2"/>
  <c r="CV48" i="2"/>
  <c r="CQ48" i="2"/>
  <c r="CO48" i="2"/>
  <c r="CM48" i="2"/>
  <c r="CK48" i="2"/>
  <c r="CI48" i="2"/>
  <c r="CD48" i="2"/>
  <c r="CB48" i="2"/>
  <c r="BQ48" i="2"/>
  <c r="BO48" i="2"/>
  <c r="BM48" i="2"/>
  <c r="BK48" i="2"/>
  <c r="BI48" i="2"/>
  <c r="BD48" i="2"/>
  <c r="BB48" i="2"/>
  <c r="AZ48" i="2"/>
  <c r="AX48" i="2"/>
  <c r="AV48" i="2"/>
  <c r="AQ48" i="2"/>
  <c r="AO48" i="2"/>
  <c r="AM48" i="2"/>
  <c r="AK48" i="2"/>
  <c r="AI48" i="2"/>
  <c r="AD48" i="2"/>
  <c r="AB48" i="2"/>
  <c r="Z48" i="2"/>
  <c r="X48" i="2"/>
  <c r="V48" i="2"/>
  <c r="Q48" i="2"/>
  <c r="O48" i="2"/>
  <c r="M48" i="2"/>
  <c r="K48" i="2"/>
  <c r="I48" i="2"/>
  <c r="B48" i="2"/>
  <c r="ED47" i="2"/>
  <c r="EB47" i="2"/>
  <c r="DZ47" i="2"/>
  <c r="DX47" i="2"/>
  <c r="DV47" i="2"/>
  <c r="DQ47" i="2"/>
  <c r="DO47" i="2"/>
  <c r="DM47" i="2"/>
  <c r="DK47" i="2"/>
  <c r="DI47" i="2"/>
  <c r="DD47" i="2"/>
  <c r="DB47" i="2"/>
  <c r="CZ47" i="2"/>
  <c r="CX47" i="2"/>
  <c r="CV47" i="2"/>
  <c r="CQ47" i="2"/>
  <c r="CO47" i="2"/>
  <c r="CM47" i="2"/>
  <c r="CK47" i="2"/>
  <c r="CI47" i="2"/>
  <c r="CD47" i="2"/>
  <c r="CB47" i="2"/>
  <c r="BZ47" i="2"/>
  <c r="BX47" i="2"/>
  <c r="BV47" i="2"/>
  <c r="BQ47" i="2"/>
  <c r="BO47" i="2"/>
  <c r="BM47" i="2"/>
  <c r="BK47" i="2"/>
  <c r="BI47" i="2"/>
  <c r="BD47" i="2"/>
  <c r="BB47" i="2"/>
  <c r="AZ47" i="2"/>
  <c r="AX47" i="2"/>
  <c r="AV47" i="2"/>
  <c r="AQ47" i="2"/>
  <c r="AO47" i="2"/>
  <c r="AM47" i="2"/>
  <c r="AK47" i="2"/>
  <c r="AI47" i="2"/>
  <c r="AD47" i="2"/>
  <c r="AB47" i="2"/>
  <c r="Z47" i="2"/>
  <c r="X47" i="2"/>
  <c r="V47" i="2"/>
  <c r="Q47" i="2"/>
  <c r="O47" i="2"/>
  <c r="M47" i="2"/>
  <c r="K47" i="2"/>
  <c r="I47" i="2"/>
  <c r="B47" i="2"/>
  <c r="ED46" i="2"/>
  <c r="EB46" i="2"/>
  <c r="DZ46" i="2"/>
  <c r="DX46" i="2"/>
  <c r="DV46" i="2"/>
  <c r="DQ46" i="2"/>
  <c r="DO46" i="2"/>
  <c r="DM46" i="2"/>
  <c r="DK46" i="2"/>
  <c r="DI46" i="2"/>
  <c r="DD46" i="2"/>
  <c r="DB46" i="2"/>
  <c r="CZ46" i="2"/>
  <c r="CX46" i="2"/>
  <c r="CV46" i="2"/>
  <c r="CQ46" i="2"/>
  <c r="CO46" i="2"/>
  <c r="CM46" i="2"/>
  <c r="CK46" i="2"/>
  <c r="CI46" i="2"/>
  <c r="CD46" i="2"/>
  <c r="CB46" i="2"/>
  <c r="BZ46" i="2"/>
  <c r="BX46" i="2"/>
  <c r="BV46" i="2"/>
  <c r="BQ46" i="2"/>
  <c r="BO46" i="2"/>
  <c r="BM46" i="2"/>
  <c r="BK46" i="2"/>
  <c r="BI46" i="2"/>
  <c r="BD46" i="2"/>
  <c r="BB46" i="2"/>
  <c r="AZ46" i="2"/>
  <c r="AX46" i="2"/>
  <c r="AV46" i="2"/>
  <c r="AQ46" i="2"/>
  <c r="AO46" i="2"/>
  <c r="AM46" i="2"/>
  <c r="AK46" i="2"/>
  <c r="AI46" i="2"/>
  <c r="AD46" i="2"/>
  <c r="AB46" i="2"/>
  <c r="Z46" i="2"/>
  <c r="X46" i="2"/>
  <c r="V46" i="2"/>
  <c r="Q46" i="2"/>
  <c r="O46" i="2"/>
  <c r="M46" i="2"/>
  <c r="K46" i="2"/>
  <c r="I46" i="2"/>
  <c r="B46" i="2"/>
  <c r="ED44" i="2"/>
  <c r="EB44" i="2"/>
  <c r="DZ44" i="2"/>
  <c r="DX44" i="2"/>
  <c r="DV44" i="2"/>
  <c r="DQ44" i="2"/>
  <c r="DO44" i="2"/>
  <c r="DM44" i="2"/>
  <c r="DK44" i="2"/>
  <c r="DI44" i="2"/>
  <c r="DD44" i="2"/>
  <c r="DB44" i="2"/>
  <c r="CZ44" i="2"/>
  <c r="CX44" i="2"/>
  <c r="CV44" i="2"/>
  <c r="CQ44" i="2"/>
  <c r="CO44" i="2"/>
  <c r="CM44" i="2"/>
  <c r="CK44" i="2"/>
  <c r="CI44" i="2"/>
  <c r="CD44" i="2"/>
  <c r="CB44" i="2"/>
  <c r="BZ44" i="2"/>
  <c r="BX44" i="2"/>
  <c r="BV44" i="2"/>
  <c r="BQ44" i="2"/>
  <c r="BO44" i="2"/>
  <c r="BM44" i="2"/>
  <c r="BK44" i="2"/>
  <c r="BI44" i="2"/>
  <c r="BD44" i="2"/>
  <c r="BB44" i="2"/>
  <c r="AZ44" i="2"/>
  <c r="AX44" i="2"/>
  <c r="AV44" i="2"/>
  <c r="AQ44" i="2"/>
  <c r="AO44" i="2"/>
  <c r="AM44" i="2"/>
  <c r="AK44" i="2"/>
  <c r="AI44" i="2"/>
  <c r="AD44" i="2"/>
  <c r="AB44" i="2"/>
  <c r="Z44" i="2"/>
  <c r="X44" i="2"/>
  <c r="V44" i="2"/>
  <c r="Q44" i="2"/>
  <c r="O44" i="2"/>
  <c r="M44" i="2"/>
  <c r="K44" i="2"/>
  <c r="I44" i="2"/>
  <c r="B44" i="2"/>
  <c r="ED43" i="2"/>
  <c r="EB43" i="2"/>
  <c r="DZ43" i="2"/>
  <c r="DX43" i="2"/>
  <c r="DV43" i="2"/>
  <c r="DQ43" i="2"/>
  <c r="DO43" i="2"/>
  <c r="DM43" i="2"/>
  <c r="DK43" i="2"/>
  <c r="DI43" i="2"/>
  <c r="DD43" i="2"/>
  <c r="DB43" i="2"/>
  <c r="CZ43" i="2"/>
  <c r="CX43" i="2"/>
  <c r="CV43" i="2"/>
  <c r="CQ43" i="2"/>
  <c r="CO43" i="2"/>
  <c r="CM43" i="2"/>
  <c r="CK43" i="2"/>
  <c r="CI43" i="2"/>
  <c r="CD43" i="2"/>
  <c r="CB43" i="2"/>
  <c r="BZ43" i="2"/>
  <c r="BX43" i="2"/>
  <c r="BV43" i="2"/>
  <c r="BQ43" i="2"/>
  <c r="BO43" i="2"/>
  <c r="BM43" i="2"/>
  <c r="BK43" i="2"/>
  <c r="BI43" i="2"/>
  <c r="BD43" i="2"/>
  <c r="BB43" i="2"/>
  <c r="AZ43" i="2"/>
  <c r="AX43" i="2"/>
  <c r="AV43" i="2"/>
  <c r="AQ43" i="2"/>
  <c r="AO43" i="2"/>
  <c r="AM43" i="2"/>
  <c r="AK43" i="2"/>
  <c r="AI43" i="2"/>
  <c r="AD43" i="2"/>
  <c r="AB43" i="2"/>
  <c r="Z43" i="2"/>
  <c r="X43" i="2"/>
  <c r="V43" i="2"/>
  <c r="Q43" i="2"/>
  <c r="O43" i="2"/>
  <c r="M43" i="2"/>
  <c r="K43" i="2"/>
  <c r="I43" i="2"/>
  <c r="B43" i="2"/>
  <c r="ED42" i="2"/>
  <c r="EB42" i="2"/>
  <c r="DZ42" i="2"/>
  <c r="DX42" i="2"/>
  <c r="DV42" i="2"/>
  <c r="DQ42" i="2"/>
  <c r="DO42" i="2"/>
  <c r="DM42" i="2"/>
  <c r="DK42" i="2"/>
  <c r="DI42" i="2"/>
  <c r="DD42" i="2"/>
  <c r="DB42" i="2"/>
  <c r="CZ42" i="2"/>
  <c r="CX42" i="2"/>
  <c r="CV42" i="2"/>
  <c r="CQ42" i="2"/>
  <c r="CO42" i="2"/>
  <c r="CM42" i="2"/>
  <c r="CK42" i="2"/>
  <c r="CI42" i="2"/>
  <c r="CD42" i="2"/>
  <c r="CB42" i="2"/>
  <c r="BZ42" i="2"/>
  <c r="BX42" i="2"/>
  <c r="BV42" i="2"/>
  <c r="BQ42" i="2"/>
  <c r="BO42" i="2"/>
  <c r="BM42" i="2"/>
  <c r="BK42" i="2"/>
  <c r="BI42" i="2"/>
  <c r="BD42" i="2"/>
  <c r="BB42" i="2"/>
  <c r="AZ42" i="2"/>
  <c r="AX42" i="2"/>
  <c r="AV42" i="2"/>
  <c r="AQ42" i="2"/>
  <c r="AO42" i="2"/>
  <c r="AM42" i="2"/>
  <c r="AK42" i="2"/>
  <c r="AI42" i="2"/>
  <c r="AD42" i="2"/>
  <c r="AB42" i="2"/>
  <c r="Z42" i="2"/>
  <c r="X42" i="2"/>
  <c r="V42" i="2"/>
  <c r="Q42" i="2"/>
  <c r="O42" i="2"/>
  <c r="M42" i="2"/>
  <c r="K42" i="2"/>
  <c r="I42" i="2"/>
  <c r="B42" i="2"/>
  <c r="ED41" i="2"/>
  <c r="EB41" i="2"/>
  <c r="DZ41" i="2"/>
  <c r="DX41" i="2"/>
  <c r="DV41" i="2"/>
  <c r="DQ41" i="2"/>
  <c r="DO41" i="2"/>
  <c r="DM41" i="2"/>
  <c r="DK41" i="2"/>
  <c r="DI41" i="2"/>
  <c r="DD41" i="2"/>
  <c r="DB41" i="2"/>
  <c r="CZ41" i="2"/>
  <c r="CX41" i="2"/>
  <c r="CV41" i="2"/>
  <c r="CQ41" i="2"/>
  <c r="CO41" i="2"/>
  <c r="CM41" i="2"/>
  <c r="CK41" i="2"/>
  <c r="CI41" i="2"/>
  <c r="CD41" i="2"/>
  <c r="CB41" i="2"/>
  <c r="BZ41" i="2"/>
  <c r="BX41" i="2"/>
  <c r="BV41" i="2"/>
  <c r="BQ41" i="2"/>
  <c r="BO41" i="2"/>
  <c r="BM41" i="2"/>
  <c r="BK41" i="2"/>
  <c r="BI41" i="2"/>
  <c r="BD41" i="2"/>
  <c r="BB41" i="2"/>
  <c r="AZ41" i="2"/>
  <c r="AX41" i="2"/>
  <c r="AV41" i="2"/>
  <c r="AQ41" i="2"/>
  <c r="AO41" i="2"/>
  <c r="AM41" i="2"/>
  <c r="AK41" i="2"/>
  <c r="AI41" i="2"/>
  <c r="AD41" i="2"/>
  <c r="AB41" i="2"/>
  <c r="Z41" i="2"/>
  <c r="X41" i="2"/>
  <c r="V41" i="2"/>
  <c r="Q41" i="2"/>
  <c r="O41" i="2"/>
  <c r="M41" i="2"/>
  <c r="K41" i="2"/>
  <c r="I41" i="2"/>
  <c r="B41" i="2"/>
  <c r="ED40" i="2"/>
  <c r="EB40" i="2"/>
  <c r="DZ40" i="2"/>
  <c r="DX40" i="2"/>
  <c r="DV40" i="2"/>
  <c r="DQ40" i="2"/>
  <c r="DO40" i="2"/>
  <c r="DM40" i="2"/>
  <c r="DK40" i="2"/>
  <c r="DI40" i="2"/>
  <c r="DD40" i="2"/>
  <c r="DB40" i="2"/>
  <c r="CZ40" i="2"/>
  <c r="CX40" i="2"/>
  <c r="CV40" i="2"/>
  <c r="CQ40" i="2"/>
  <c r="CO40" i="2"/>
  <c r="CM40" i="2"/>
  <c r="CK40" i="2"/>
  <c r="CI40" i="2"/>
  <c r="CD40" i="2"/>
  <c r="CB40" i="2"/>
  <c r="BZ40" i="2"/>
  <c r="BX40" i="2"/>
  <c r="BV40" i="2"/>
  <c r="BQ40" i="2"/>
  <c r="BO40" i="2"/>
  <c r="BM40" i="2"/>
  <c r="BK40" i="2"/>
  <c r="BI40" i="2"/>
  <c r="BD40" i="2"/>
  <c r="BB40" i="2"/>
  <c r="AZ40" i="2"/>
  <c r="AX40" i="2"/>
  <c r="AV40" i="2"/>
  <c r="AQ40" i="2"/>
  <c r="AO40" i="2"/>
  <c r="AM40" i="2"/>
  <c r="AK40" i="2"/>
  <c r="AI40" i="2"/>
  <c r="AD40" i="2"/>
  <c r="AB40" i="2"/>
  <c r="Z40" i="2"/>
  <c r="X40" i="2"/>
  <c r="V40" i="2"/>
  <c r="Q40" i="2"/>
  <c r="O40" i="2"/>
  <c r="M40" i="2"/>
  <c r="K40" i="2"/>
  <c r="I40" i="2"/>
  <c r="B40" i="2"/>
  <c r="ED38" i="2"/>
  <c r="EB38" i="2"/>
  <c r="DZ38" i="2"/>
  <c r="DX38" i="2"/>
  <c r="DV38" i="2"/>
  <c r="DQ38" i="2"/>
  <c r="DO38" i="2"/>
  <c r="DM38" i="2"/>
  <c r="DK38" i="2"/>
  <c r="DI38" i="2"/>
  <c r="DD38" i="2"/>
  <c r="DB38" i="2"/>
  <c r="CZ38" i="2"/>
  <c r="CX38" i="2"/>
  <c r="CV38" i="2"/>
  <c r="CQ38" i="2"/>
  <c r="CO38" i="2"/>
  <c r="CM38" i="2"/>
  <c r="CK38" i="2"/>
  <c r="CI38" i="2"/>
  <c r="CD38" i="2"/>
  <c r="CB38" i="2"/>
  <c r="BZ38" i="2"/>
  <c r="BX38" i="2"/>
  <c r="BV38" i="2"/>
  <c r="BQ38" i="2"/>
  <c r="BO38" i="2"/>
  <c r="BM38" i="2"/>
  <c r="BK38" i="2"/>
  <c r="BI38" i="2"/>
  <c r="BD38" i="2"/>
  <c r="BB38" i="2"/>
  <c r="AZ38" i="2"/>
  <c r="AX38" i="2"/>
  <c r="AV38" i="2"/>
  <c r="AQ38" i="2"/>
  <c r="AO38" i="2"/>
  <c r="AM38" i="2"/>
  <c r="AK38" i="2"/>
  <c r="AI38" i="2"/>
  <c r="AD38" i="2"/>
  <c r="AB38" i="2"/>
  <c r="Z38" i="2"/>
  <c r="X38" i="2"/>
  <c r="V38" i="2"/>
  <c r="Q38" i="2"/>
  <c r="O38" i="2"/>
  <c r="M38" i="2"/>
  <c r="K38" i="2"/>
  <c r="I38" i="2"/>
  <c r="B38" i="2"/>
  <c r="ED37" i="2"/>
  <c r="EB37" i="2"/>
  <c r="DZ37" i="2"/>
  <c r="DX37" i="2"/>
  <c r="DV37" i="2"/>
  <c r="DQ37" i="2"/>
  <c r="DO37" i="2"/>
  <c r="DM37" i="2"/>
  <c r="DK37" i="2"/>
  <c r="DI37" i="2"/>
  <c r="DD37" i="2"/>
  <c r="DB37" i="2"/>
  <c r="CZ37" i="2"/>
  <c r="CX37" i="2"/>
  <c r="CV37" i="2"/>
  <c r="CQ37" i="2"/>
  <c r="CO37" i="2"/>
  <c r="CM37" i="2"/>
  <c r="CK37" i="2"/>
  <c r="CI37" i="2"/>
  <c r="CD37" i="2"/>
  <c r="CB37" i="2"/>
  <c r="BZ37" i="2"/>
  <c r="BX37" i="2"/>
  <c r="BV37" i="2"/>
  <c r="BQ37" i="2"/>
  <c r="BO37" i="2"/>
  <c r="BM37" i="2"/>
  <c r="BK37" i="2"/>
  <c r="BI37" i="2"/>
  <c r="BD37" i="2"/>
  <c r="BB37" i="2"/>
  <c r="AZ37" i="2"/>
  <c r="AX37" i="2"/>
  <c r="AV37" i="2"/>
  <c r="AQ37" i="2"/>
  <c r="AO37" i="2"/>
  <c r="AM37" i="2"/>
  <c r="AK37" i="2"/>
  <c r="AI37" i="2"/>
  <c r="AD37" i="2"/>
  <c r="AB37" i="2"/>
  <c r="Z37" i="2"/>
  <c r="X37" i="2"/>
  <c r="V37" i="2"/>
  <c r="Q37" i="2"/>
  <c r="O37" i="2"/>
  <c r="M37" i="2"/>
  <c r="K37" i="2"/>
  <c r="I37" i="2"/>
  <c r="B37" i="2"/>
  <c r="ED36" i="2"/>
  <c r="EB36" i="2"/>
  <c r="DZ36" i="2"/>
  <c r="DX36" i="2"/>
  <c r="DV36" i="2"/>
  <c r="DQ36" i="2"/>
  <c r="DO36" i="2"/>
  <c r="DM36" i="2"/>
  <c r="DK36" i="2"/>
  <c r="DI36" i="2"/>
  <c r="DD36" i="2"/>
  <c r="DB36" i="2"/>
  <c r="CZ36" i="2"/>
  <c r="CX36" i="2"/>
  <c r="CV36" i="2"/>
  <c r="CQ36" i="2"/>
  <c r="CO36" i="2"/>
  <c r="CM36" i="2"/>
  <c r="CK36" i="2"/>
  <c r="CI36" i="2"/>
  <c r="CD36" i="2"/>
  <c r="CB36" i="2"/>
  <c r="BZ36" i="2"/>
  <c r="BX36" i="2"/>
  <c r="BV36" i="2"/>
  <c r="BQ36" i="2"/>
  <c r="BO36" i="2"/>
  <c r="BM36" i="2"/>
  <c r="BK36" i="2"/>
  <c r="BI36" i="2"/>
  <c r="BD36" i="2"/>
  <c r="BB36" i="2"/>
  <c r="AZ36" i="2"/>
  <c r="AX36" i="2"/>
  <c r="AV36" i="2"/>
  <c r="AQ36" i="2"/>
  <c r="AO36" i="2"/>
  <c r="AM36" i="2"/>
  <c r="AK36" i="2"/>
  <c r="AI36" i="2"/>
  <c r="AD36" i="2"/>
  <c r="AB36" i="2"/>
  <c r="Z36" i="2"/>
  <c r="X36" i="2"/>
  <c r="V36" i="2"/>
  <c r="Q36" i="2"/>
  <c r="O36" i="2"/>
  <c r="M36" i="2"/>
  <c r="K36" i="2"/>
  <c r="I36" i="2"/>
  <c r="B36" i="2"/>
  <c r="ED35" i="2"/>
  <c r="EB35" i="2"/>
  <c r="DZ35" i="2"/>
  <c r="DX35" i="2"/>
  <c r="DV35" i="2"/>
  <c r="DQ35" i="2"/>
  <c r="DO35" i="2"/>
  <c r="DM35" i="2"/>
  <c r="DK35" i="2"/>
  <c r="DI35" i="2"/>
  <c r="DD35" i="2"/>
  <c r="DB35" i="2"/>
  <c r="CZ35" i="2"/>
  <c r="CX35" i="2"/>
  <c r="CV35" i="2"/>
  <c r="CQ35" i="2"/>
  <c r="CO35" i="2"/>
  <c r="CM35" i="2"/>
  <c r="CK35" i="2"/>
  <c r="CI35" i="2"/>
  <c r="CD35" i="2"/>
  <c r="CB35" i="2"/>
  <c r="BZ35" i="2"/>
  <c r="BX35" i="2"/>
  <c r="BV35" i="2"/>
  <c r="BQ35" i="2"/>
  <c r="BO35" i="2"/>
  <c r="BM35" i="2"/>
  <c r="BK35" i="2"/>
  <c r="BI35" i="2"/>
  <c r="BD35" i="2"/>
  <c r="BB35" i="2"/>
  <c r="AZ35" i="2"/>
  <c r="AX35" i="2"/>
  <c r="AV35" i="2"/>
  <c r="AQ35" i="2"/>
  <c r="AO35" i="2"/>
  <c r="AM35" i="2"/>
  <c r="AK35" i="2"/>
  <c r="AI35" i="2"/>
  <c r="AD35" i="2"/>
  <c r="AB35" i="2"/>
  <c r="Z35" i="2"/>
  <c r="X35" i="2"/>
  <c r="V35" i="2"/>
  <c r="Q35" i="2"/>
  <c r="O35" i="2"/>
  <c r="M35" i="2"/>
  <c r="K35" i="2"/>
  <c r="I35" i="2"/>
  <c r="B35" i="2"/>
  <c r="ED34" i="2"/>
  <c r="EB34" i="2"/>
  <c r="DZ34" i="2"/>
  <c r="DX34" i="2"/>
  <c r="DV34" i="2"/>
  <c r="DQ34" i="2"/>
  <c r="DO34" i="2"/>
  <c r="DM34" i="2"/>
  <c r="DK34" i="2"/>
  <c r="DI34" i="2"/>
  <c r="DD34" i="2"/>
  <c r="DB34" i="2"/>
  <c r="CZ34" i="2"/>
  <c r="CX34" i="2"/>
  <c r="CV34" i="2"/>
  <c r="CQ34" i="2"/>
  <c r="CO34" i="2"/>
  <c r="CM34" i="2"/>
  <c r="CK34" i="2"/>
  <c r="CI34" i="2"/>
  <c r="CD34" i="2"/>
  <c r="CB34" i="2"/>
  <c r="BZ34" i="2"/>
  <c r="BX34" i="2"/>
  <c r="BV34" i="2"/>
  <c r="BQ34" i="2"/>
  <c r="BO34" i="2"/>
  <c r="BM34" i="2"/>
  <c r="BK34" i="2"/>
  <c r="BI34" i="2"/>
  <c r="BD34" i="2"/>
  <c r="BB34" i="2"/>
  <c r="AZ34" i="2"/>
  <c r="AX34" i="2"/>
  <c r="AV34" i="2"/>
  <c r="AQ34" i="2"/>
  <c r="AO34" i="2"/>
  <c r="AM34" i="2"/>
  <c r="AK34" i="2"/>
  <c r="AI34" i="2"/>
  <c r="AD34" i="2"/>
  <c r="AB34" i="2"/>
  <c r="Z34" i="2"/>
  <c r="X34" i="2"/>
  <c r="V34" i="2"/>
  <c r="Q34" i="2"/>
  <c r="O34" i="2"/>
  <c r="M34" i="2"/>
  <c r="K34" i="2"/>
  <c r="I34" i="2"/>
  <c r="B34" i="2"/>
  <c r="AG61" i="2" l="1"/>
  <c r="BG61" i="2"/>
  <c r="DG61" i="2"/>
  <c r="CG61" i="2"/>
  <c r="ED22" i="2"/>
  <c r="EB22" i="2"/>
  <c r="ED32" i="2"/>
  <c r="EB32" i="2"/>
  <c r="DZ32" i="2"/>
  <c r="DX32" i="2"/>
  <c r="DV32" i="2"/>
  <c r="DQ32" i="2"/>
  <c r="DO32" i="2"/>
  <c r="DM32" i="2"/>
  <c r="DK32" i="2"/>
  <c r="DI32" i="2"/>
  <c r="DD32" i="2"/>
  <c r="DB32" i="2"/>
  <c r="CZ32" i="2"/>
  <c r="CX32" i="2"/>
  <c r="CV32" i="2"/>
  <c r="CQ32" i="2"/>
  <c r="CO32" i="2"/>
  <c r="CM32" i="2"/>
  <c r="CK32" i="2"/>
  <c r="CI32" i="2"/>
  <c r="CD32" i="2"/>
  <c r="CB32" i="2"/>
  <c r="BZ32" i="2"/>
  <c r="BX32" i="2"/>
  <c r="BV32" i="2"/>
  <c r="BQ32" i="2"/>
  <c r="BO32" i="2"/>
  <c r="BM32" i="2"/>
  <c r="BK32" i="2"/>
  <c r="BI32" i="2"/>
  <c r="BD32" i="2"/>
  <c r="BB32" i="2"/>
  <c r="AZ32" i="2"/>
  <c r="AX32" i="2"/>
  <c r="AV32" i="2"/>
  <c r="AQ32" i="2"/>
  <c r="AO32" i="2"/>
  <c r="AM32" i="2"/>
  <c r="AK32" i="2"/>
  <c r="AI32" i="2"/>
  <c r="AD32" i="2"/>
  <c r="AB32" i="2"/>
  <c r="Z32" i="2"/>
  <c r="X32" i="2"/>
  <c r="V32" i="2"/>
  <c r="Q32" i="2"/>
  <c r="O32" i="2"/>
  <c r="M32" i="2"/>
  <c r="K32" i="2"/>
  <c r="I32" i="2"/>
  <c r="B32" i="2"/>
  <c r="ED31" i="2"/>
  <c r="EB31" i="2"/>
  <c r="DZ31" i="2"/>
  <c r="DX31" i="2"/>
  <c r="DV31" i="2"/>
  <c r="DQ31" i="2"/>
  <c r="DO31" i="2"/>
  <c r="DM31" i="2"/>
  <c r="DK31" i="2"/>
  <c r="DI31" i="2"/>
  <c r="DD31" i="2"/>
  <c r="DB31" i="2"/>
  <c r="CZ31" i="2"/>
  <c r="CX31" i="2"/>
  <c r="CV31" i="2"/>
  <c r="CQ31" i="2"/>
  <c r="CO31" i="2"/>
  <c r="CM31" i="2"/>
  <c r="CK31" i="2"/>
  <c r="CI31" i="2"/>
  <c r="CD31" i="2"/>
  <c r="CB31" i="2"/>
  <c r="BZ31" i="2"/>
  <c r="BX31" i="2"/>
  <c r="BV31" i="2"/>
  <c r="BQ31" i="2"/>
  <c r="BO31" i="2"/>
  <c r="BM31" i="2"/>
  <c r="BK31" i="2"/>
  <c r="BI31" i="2"/>
  <c r="BD31" i="2"/>
  <c r="BB31" i="2"/>
  <c r="AZ31" i="2"/>
  <c r="AX31" i="2"/>
  <c r="AV31" i="2"/>
  <c r="AQ31" i="2"/>
  <c r="AO31" i="2"/>
  <c r="AM31" i="2"/>
  <c r="AK31" i="2"/>
  <c r="AI31" i="2"/>
  <c r="AD31" i="2"/>
  <c r="AB31" i="2"/>
  <c r="Z31" i="2"/>
  <c r="X31" i="2"/>
  <c r="V31" i="2"/>
  <c r="Q31" i="2"/>
  <c r="O31" i="2"/>
  <c r="M31" i="2"/>
  <c r="K31" i="2"/>
  <c r="I31" i="2"/>
  <c r="B31" i="2"/>
  <c r="ED30" i="2"/>
  <c r="EB30" i="2"/>
  <c r="DZ30" i="2"/>
  <c r="DX30" i="2"/>
  <c r="DV30" i="2"/>
  <c r="DQ30" i="2"/>
  <c r="DO30" i="2"/>
  <c r="DM30" i="2"/>
  <c r="DK30" i="2"/>
  <c r="DI30" i="2"/>
  <c r="DD30" i="2"/>
  <c r="DB30" i="2"/>
  <c r="CZ30" i="2"/>
  <c r="CX30" i="2"/>
  <c r="CV30" i="2"/>
  <c r="CQ30" i="2"/>
  <c r="CO30" i="2"/>
  <c r="CM30" i="2"/>
  <c r="CK30" i="2"/>
  <c r="CI30" i="2"/>
  <c r="CD30" i="2"/>
  <c r="CB30" i="2"/>
  <c r="BZ30" i="2"/>
  <c r="BX30" i="2"/>
  <c r="BV30" i="2"/>
  <c r="BQ30" i="2"/>
  <c r="BO30" i="2"/>
  <c r="BM30" i="2"/>
  <c r="BK30" i="2"/>
  <c r="BI30" i="2"/>
  <c r="BD30" i="2"/>
  <c r="BB30" i="2"/>
  <c r="AZ30" i="2"/>
  <c r="AX30" i="2"/>
  <c r="AV30" i="2"/>
  <c r="AQ30" i="2"/>
  <c r="AO30" i="2"/>
  <c r="AM30" i="2"/>
  <c r="AK30" i="2"/>
  <c r="AI30" i="2"/>
  <c r="AD30" i="2"/>
  <c r="AB30" i="2"/>
  <c r="Z30" i="2"/>
  <c r="X30" i="2"/>
  <c r="V30" i="2"/>
  <c r="Q30" i="2"/>
  <c r="O30" i="2"/>
  <c r="M30" i="2"/>
  <c r="K30" i="2"/>
  <c r="I30" i="2"/>
  <c r="B30" i="2"/>
  <c r="ED29" i="2"/>
  <c r="EB29" i="2"/>
  <c r="DZ29" i="2"/>
  <c r="DX29" i="2"/>
  <c r="DV29" i="2"/>
  <c r="DQ29" i="2"/>
  <c r="DO29" i="2"/>
  <c r="DM29" i="2"/>
  <c r="DK29" i="2"/>
  <c r="DI29" i="2"/>
  <c r="DD29" i="2"/>
  <c r="DB29" i="2"/>
  <c r="CZ29" i="2"/>
  <c r="CX29" i="2"/>
  <c r="CV29" i="2"/>
  <c r="CQ29" i="2"/>
  <c r="CO29" i="2"/>
  <c r="CM29" i="2"/>
  <c r="CK29" i="2"/>
  <c r="CI29" i="2"/>
  <c r="CD29" i="2"/>
  <c r="CB29" i="2"/>
  <c r="BZ29" i="2"/>
  <c r="BX29" i="2"/>
  <c r="BV29" i="2"/>
  <c r="BQ29" i="2"/>
  <c r="BO29" i="2"/>
  <c r="BM29" i="2"/>
  <c r="BK29" i="2"/>
  <c r="BI29" i="2"/>
  <c r="BD29" i="2"/>
  <c r="BB29" i="2"/>
  <c r="AZ29" i="2"/>
  <c r="AX29" i="2"/>
  <c r="AV29" i="2"/>
  <c r="AQ29" i="2"/>
  <c r="AO29" i="2"/>
  <c r="AM29" i="2"/>
  <c r="AK29" i="2"/>
  <c r="AI29" i="2"/>
  <c r="AD29" i="2"/>
  <c r="AB29" i="2"/>
  <c r="Z29" i="2"/>
  <c r="X29" i="2"/>
  <c r="V29" i="2"/>
  <c r="Q29" i="2"/>
  <c r="O29" i="2"/>
  <c r="M29" i="2"/>
  <c r="K29" i="2"/>
  <c r="I29" i="2"/>
  <c r="B29" i="2"/>
  <c r="ED28" i="2"/>
  <c r="EB28" i="2"/>
  <c r="DZ28" i="2"/>
  <c r="DX28" i="2"/>
  <c r="DV28" i="2"/>
  <c r="DQ28" i="2"/>
  <c r="DO28" i="2"/>
  <c r="DM28" i="2"/>
  <c r="DK28" i="2"/>
  <c r="DI28" i="2"/>
  <c r="DD28" i="2"/>
  <c r="DB28" i="2"/>
  <c r="CZ28" i="2"/>
  <c r="CX28" i="2"/>
  <c r="CV28" i="2"/>
  <c r="CQ28" i="2"/>
  <c r="CO28" i="2"/>
  <c r="CM28" i="2"/>
  <c r="CK28" i="2"/>
  <c r="CI28" i="2"/>
  <c r="CD28" i="2"/>
  <c r="CB28" i="2"/>
  <c r="BZ28" i="2"/>
  <c r="BX28" i="2"/>
  <c r="BV28" i="2"/>
  <c r="BQ28" i="2"/>
  <c r="BO28" i="2"/>
  <c r="BM28" i="2"/>
  <c r="BK28" i="2"/>
  <c r="BI28" i="2"/>
  <c r="BD28" i="2"/>
  <c r="BB28" i="2"/>
  <c r="AZ28" i="2"/>
  <c r="AX28" i="2"/>
  <c r="AV28" i="2"/>
  <c r="AQ28" i="2"/>
  <c r="AO28" i="2"/>
  <c r="AM28" i="2"/>
  <c r="AK28" i="2"/>
  <c r="AI28" i="2"/>
  <c r="AD28" i="2"/>
  <c r="AB28" i="2"/>
  <c r="Z28" i="2"/>
  <c r="X28" i="2"/>
  <c r="V28" i="2"/>
  <c r="Q28" i="2"/>
  <c r="O28" i="2"/>
  <c r="M28" i="2"/>
  <c r="K28" i="2"/>
  <c r="I28" i="2"/>
  <c r="B28" i="2"/>
  <c r="D64" i="2"/>
  <c r="D63" i="2"/>
  <c r="D62" i="2"/>
  <c r="D61" i="2"/>
  <c r="D60" i="2"/>
  <c r="ED24" i="2"/>
  <c r="EB24" i="2"/>
  <c r="DZ24" i="2"/>
  <c r="DX24" i="2"/>
  <c r="DV24" i="2"/>
  <c r="DQ24" i="2"/>
  <c r="DO24" i="2"/>
  <c r="DM24" i="2"/>
  <c r="DK24" i="2"/>
  <c r="DI24" i="2"/>
  <c r="DD24" i="2"/>
  <c r="DB24" i="2"/>
  <c r="CZ24" i="2"/>
  <c r="CX24" i="2"/>
  <c r="CV24" i="2"/>
  <c r="CQ24" i="2"/>
  <c r="CO24" i="2"/>
  <c r="CM24" i="2"/>
  <c r="CK24" i="2"/>
  <c r="CI24" i="2"/>
  <c r="CD24" i="2"/>
  <c r="CB24" i="2"/>
  <c r="BZ24" i="2"/>
  <c r="BX24" i="2"/>
  <c r="BV24" i="2"/>
  <c r="BQ24" i="2"/>
  <c r="BO24" i="2"/>
  <c r="BM24" i="2"/>
  <c r="BK24" i="2"/>
  <c r="BI24" i="2"/>
  <c r="BD24" i="2"/>
  <c r="BB24" i="2"/>
  <c r="AZ24" i="2"/>
  <c r="AX24" i="2"/>
  <c r="AV24" i="2"/>
  <c r="AQ24" i="2"/>
  <c r="AO24" i="2"/>
  <c r="AM24" i="2"/>
  <c r="AK24" i="2"/>
  <c r="AI24" i="2"/>
  <c r="AD24" i="2"/>
  <c r="AB24" i="2"/>
  <c r="Z24" i="2"/>
  <c r="X24" i="2"/>
  <c r="V24" i="2"/>
  <c r="Q24" i="2"/>
  <c r="O24" i="2"/>
  <c r="M24" i="2"/>
  <c r="K24" i="2"/>
  <c r="I24" i="2"/>
  <c r="B24" i="2"/>
  <c r="ED26" i="2"/>
  <c r="EB26" i="2"/>
  <c r="DZ26" i="2"/>
  <c r="DX26" i="2"/>
  <c r="DV26" i="2"/>
  <c r="DQ26" i="2"/>
  <c r="DO26" i="2"/>
  <c r="DM26" i="2"/>
  <c r="DK26" i="2"/>
  <c r="DI26" i="2"/>
  <c r="DD26" i="2"/>
  <c r="DB26" i="2"/>
  <c r="CZ26" i="2"/>
  <c r="CX26" i="2"/>
  <c r="CV26" i="2"/>
  <c r="CQ26" i="2"/>
  <c r="CO26" i="2"/>
  <c r="CM26" i="2"/>
  <c r="CK26" i="2"/>
  <c r="CI26" i="2"/>
  <c r="CD26" i="2"/>
  <c r="CB26" i="2"/>
  <c r="BZ26" i="2"/>
  <c r="BX26" i="2"/>
  <c r="BV26" i="2"/>
  <c r="BQ26" i="2"/>
  <c r="BO26" i="2"/>
  <c r="BM26" i="2"/>
  <c r="BK26" i="2"/>
  <c r="BI26" i="2"/>
  <c r="BD26" i="2"/>
  <c r="BB26" i="2"/>
  <c r="AZ26" i="2"/>
  <c r="AX26" i="2"/>
  <c r="AV26" i="2"/>
  <c r="AQ26" i="2"/>
  <c r="AO26" i="2"/>
  <c r="AM26" i="2"/>
  <c r="AK26" i="2"/>
  <c r="AI26" i="2"/>
  <c r="AD26" i="2"/>
  <c r="AB26" i="2"/>
  <c r="Z26" i="2"/>
  <c r="X26" i="2"/>
  <c r="V26" i="2"/>
  <c r="Q26" i="2"/>
  <c r="O26" i="2"/>
  <c r="M26" i="2"/>
  <c r="K26" i="2"/>
  <c r="I26" i="2"/>
  <c r="B26" i="2"/>
  <c r="ED25" i="2"/>
  <c r="EB25" i="2"/>
  <c r="DZ25" i="2"/>
  <c r="DX25" i="2"/>
  <c r="DV25" i="2"/>
  <c r="DQ25" i="2"/>
  <c r="DO25" i="2"/>
  <c r="DM25" i="2"/>
  <c r="DK25" i="2"/>
  <c r="DI25" i="2"/>
  <c r="DD25" i="2"/>
  <c r="DB25" i="2"/>
  <c r="CZ25" i="2"/>
  <c r="CX25" i="2"/>
  <c r="CV25" i="2"/>
  <c r="CQ25" i="2"/>
  <c r="CO25" i="2"/>
  <c r="CM25" i="2"/>
  <c r="CK25" i="2"/>
  <c r="CI25" i="2"/>
  <c r="CD25" i="2"/>
  <c r="CB25" i="2"/>
  <c r="BZ25" i="2"/>
  <c r="BX25" i="2"/>
  <c r="BV25" i="2"/>
  <c r="BQ25" i="2"/>
  <c r="BO25" i="2"/>
  <c r="BM25" i="2"/>
  <c r="BK25" i="2"/>
  <c r="BI25" i="2"/>
  <c r="BD25" i="2"/>
  <c r="BB25" i="2"/>
  <c r="AZ25" i="2"/>
  <c r="AX25" i="2"/>
  <c r="AV25" i="2"/>
  <c r="AQ25" i="2"/>
  <c r="AO25" i="2"/>
  <c r="AM25" i="2"/>
  <c r="AK25" i="2"/>
  <c r="AI25" i="2"/>
  <c r="AD25" i="2"/>
  <c r="AB25" i="2"/>
  <c r="Z25" i="2"/>
  <c r="X25" i="2"/>
  <c r="V25" i="2"/>
  <c r="Q25" i="2"/>
  <c r="O25" i="2"/>
  <c r="M25" i="2"/>
  <c r="K25" i="2"/>
  <c r="I25" i="2"/>
  <c r="B25" i="2"/>
  <c r="ED23" i="2"/>
  <c r="EB23" i="2"/>
  <c r="DZ23" i="2"/>
  <c r="DX23" i="2"/>
  <c r="DV23" i="2"/>
  <c r="DQ23" i="2"/>
  <c r="DO23" i="2"/>
  <c r="DM23" i="2"/>
  <c r="DK23" i="2"/>
  <c r="DI23" i="2"/>
  <c r="DD23" i="2"/>
  <c r="DB23" i="2"/>
  <c r="CZ23" i="2"/>
  <c r="CX23" i="2"/>
  <c r="CV23" i="2"/>
  <c r="CQ23" i="2"/>
  <c r="CO23" i="2"/>
  <c r="CM23" i="2"/>
  <c r="CK23" i="2"/>
  <c r="CI23" i="2"/>
  <c r="CD23" i="2"/>
  <c r="CB23" i="2"/>
  <c r="BZ23" i="2"/>
  <c r="BX23" i="2"/>
  <c r="BV23" i="2"/>
  <c r="BQ23" i="2"/>
  <c r="BO23" i="2"/>
  <c r="BM23" i="2"/>
  <c r="BK23" i="2"/>
  <c r="BI23" i="2"/>
  <c r="BD23" i="2"/>
  <c r="BB23" i="2"/>
  <c r="AZ23" i="2"/>
  <c r="AX23" i="2"/>
  <c r="AV23" i="2"/>
  <c r="AQ23" i="2"/>
  <c r="AO23" i="2"/>
  <c r="AM23" i="2"/>
  <c r="AK23" i="2"/>
  <c r="AI23" i="2"/>
  <c r="AD23" i="2"/>
  <c r="AB23" i="2"/>
  <c r="Z23" i="2"/>
  <c r="X23" i="2"/>
  <c r="V23" i="2"/>
  <c r="Q23" i="2"/>
  <c r="O23" i="2"/>
  <c r="M23" i="2"/>
  <c r="K23" i="2"/>
  <c r="I23" i="2"/>
  <c r="B23" i="2"/>
  <c r="DZ22" i="2"/>
  <c r="DX22" i="2"/>
  <c r="DV22" i="2"/>
  <c r="DQ22" i="2"/>
  <c r="DO22" i="2"/>
  <c r="DM22" i="2"/>
  <c r="DK22" i="2"/>
  <c r="DI22" i="2"/>
  <c r="DD22" i="2"/>
  <c r="DB22" i="2"/>
  <c r="CZ22" i="2"/>
  <c r="CX22" i="2"/>
  <c r="CV22" i="2"/>
  <c r="CQ22" i="2"/>
  <c r="CO22" i="2"/>
  <c r="CM22" i="2"/>
  <c r="CK22" i="2"/>
  <c r="CI22" i="2"/>
  <c r="CD22" i="2"/>
  <c r="CB22" i="2"/>
  <c r="BZ22" i="2"/>
  <c r="BX22" i="2"/>
  <c r="BV22" i="2"/>
  <c r="BQ22" i="2"/>
  <c r="BO22" i="2"/>
  <c r="BM22" i="2"/>
  <c r="BK22" i="2"/>
  <c r="BI22" i="2"/>
  <c r="BD22" i="2"/>
  <c r="BB22" i="2"/>
  <c r="AZ22" i="2"/>
  <c r="AX22" i="2"/>
  <c r="AV22" i="2"/>
  <c r="AQ22" i="2"/>
  <c r="AO22" i="2"/>
  <c r="AM22" i="2"/>
  <c r="AK22" i="2"/>
  <c r="AI22" i="2"/>
  <c r="AD22" i="2"/>
  <c r="AB22" i="2"/>
  <c r="Z22" i="2"/>
  <c r="X22" i="2"/>
  <c r="V22" i="2"/>
  <c r="Q22" i="2"/>
  <c r="O22" i="2"/>
  <c r="M22" i="2"/>
  <c r="K22" i="2"/>
  <c r="I22" i="2"/>
  <c r="B22" i="2"/>
  <c r="D65" i="2" l="1"/>
  <c r="ED20" i="2" l="1"/>
  <c r="EB20" i="2"/>
  <c r="DZ20" i="2"/>
  <c r="DX20" i="2"/>
  <c r="DV20" i="2"/>
  <c r="DQ20" i="2"/>
  <c r="DO20" i="2"/>
  <c r="DM20" i="2"/>
  <c r="DK20" i="2"/>
  <c r="DI20" i="2"/>
  <c r="DD20" i="2"/>
  <c r="DB20" i="2"/>
  <c r="CZ20" i="2"/>
  <c r="CX20" i="2"/>
  <c r="CV20" i="2"/>
  <c r="CQ20" i="2"/>
  <c r="CO20" i="2"/>
  <c r="CM20" i="2"/>
  <c r="CK20" i="2"/>
  <c r="CI20" i="2"/>
  <c r="CD20" i="2"/>
  <c r="CB20" i="2"/>
  <c r="BZ20" i="2"/>
  <c r="BX20" i="2"/>
  <c r="BV20" i="2"/>
  <c r="BQ20" i="2"/>
  <c r="BO20" i="2"/>
  <c r="BM20" i="2"/>
  <c r="BK20" i="2"/>
  <c r="BI20" i="2"/>
  <c r="BD20" i="2"/>
  <c r="BB20" i="2"/>
  <c r="AZ20" i="2"/>
  <c r="AX20" i="2"/>
  <c r="AV20" i="2"/>
  <c r="AQ20" i="2"/>
  <c r="AO20" i="2"/>
  <c r="AM20" i="2"/>
  <c r="AK20" i="2"/>
  <c r="AI20" i="2"/>
  <c r="AD20" i="2"/>
  <c r="AB20" i="2"/>
  <c r="Z20" i="2"/>
  <c r="X20" i="2"/>
  <c r="V20" i="2"/>
  <c r="Q20" i="2"/>
  <c r="O20" i="2"/>
  <c r="M20" i="2"/>
  <c r="K20" i="2"/>
  <c r="I20" i="2"/>
  <c r="B20" i="2"/>
  <c r="ED19" i="2"/>
  <c r="EB19" i="2"/>
  <c r="DZ19" i="2"/>
  <c r="DX19" i="2"/>
  <c r="DV19" i="2"/>
  <c r="DQ19" i="2"/>
  <c r="DO19" i="2"/>
  <c r="DM19" i="2"/>
  <c r="DK19" i="2"/>
  <c r="DI19" i="2"/>
  <c r="DD19" i="2"/>
  <c r="DB19" i="2"/>
  <c r="CZ19" i="2"/>
  <c r="CX19" i="2"/>
  <c r="CV19" i="2"/>
  <c r="CD19" i="2"/>
  <c r="CB19" i="2"/>
  <c r="BZ19" i="2"/>
  <c r="BX19" i="2"/>
  <c r="BV19" i="2"/>
  <c r="BQ19" i="2"/>
  <c r="BO19" i="2"/>
  <c r="BM19" i="2"/>
  <c r="BK19" i="2"/>
  <c r="BI19" i="2"/>
  <c r="BD19" i="2"/>
  <c r="BB19" i="2"/>
  <c r="AZ19" i="2"/>
  <c r="AX19" i="2"/>
  <c r="AV19" i="2"/>
  <c r="AQ19" i="2"/>
  <c r="AO19" i="2"/>
  <c r="AM19" i="2"/>
  <c r="AK19" i="2"/>
  <c r="AI19" i="2"/>
  <c r="AD19" i="2"/>
  <c r="AB19" i="2"/>
  <c r="Z19" i="2"/>
  <c r="X19" i="2"/>
  <c r="V19" i="2"/>
  <c r="Q19" i="2"/>
  <c r="O19" i="2"/>
  <c r="M19" i="2"/>
  <c r="K19" i="2"/>
  <c r="I19" i="2"/>
  <c r="B19" i="2"/>
  <c r="ED18" i="2"/>
  <c r="EB18" i="2"/>
  <c r="DZ18" i="2"/>
  <c r="DX18" i="2"/>
  <c r="DV18" i="2"/>
  <c r="DQ18" i="2"/>
  <c r="DO18" i="2"/>
  <c r="DM18" i="2"/>
  <c r="DK18" i="2"/>
  <c r="DI18" i="2"/>
  <c r="DD18" i="2"/>
  <c r="DB18" i="2"/>
  <c r="CZ18" i="2"/>
  <c r="CX18" i="2"/>
  <c r="CV18" i="2"/>
  <c r="CQ18" i="2"/>
  <c r="CO18" i="2"/>
  <c r="CM18" i="2"/>
  <c r="CK18" i="2"/>
  <c r="CI18" i="2"/>
  <c r="CD18" i="2"/>
  <c r="CB18" i="2"/>
  <c r="BZ18" i="2"/>
  <c r="BX18" i="2"/>
  <c r="BV18" i="2"/>
  <c r="BQ18" i="2"/>
  <c r="BO18" i="2"/>
  <c r="BM18" i="2"/>
  <c r="BK18" i="2"/>
  <c r="BI18" i="2"/>
  <c r="BD18" i="2"/>
  <c r="BB18" i="2"/>
  <c r="AZ18" i="2"/>
  <c r="AX18" i="2"/>
  <c r="AV18" i="2"/>
  <c r="AQ18" i="2"/>
  <c r="AO18" i="2"/>
  <c r="AM18" i="2"/>
  <c r="AK18" i="2"/>
  <c r="AI18" i="2"/>
  <c r="AD18" i="2"/>
  <c r="AB18" i="2"/>
  <c r="Z18" i="2"/>
  <c r="X18" i="2"/>
  <c r="V18" i="2"/>
  <c r="Q18" i="2"/>
  <c r="O18" i="2"/>
  <c r="M18" i="2"/>
  <c r="K18" i="2"/>
  <c r="I18" i="2"/>
  <c r="B18" i="2"/>
  <c r="ED17" i="2"/>
  <c r="EB17" i="2"/>
  <c r="DZ17" i="2"/>
  <c r="DX17" i="2"/>
  <c r="DV17" i="2"/>
  <c r="DQ17" i="2"/>
  <c r="DO17" i="2"/>
  <c r="DM17" i="2"/>
  <c r="DK17" i="2"/>
  <c r="DI17" i="2"/>
  <c r="DD17" i="2"/>
  <c r="DB17" i="2"/>
  <c r="CZ17" i="2"/>
  <c r="CX17" i="2"/>
  <c r="CV17" i="2"/>
  <c r="CQ17" i="2"/>
  <c r="CO17" i="2"/>
  <c r="CM17" i="2"/>
  <c r="CK17" i="2"/>
  <c r="CI17" i="2"/>
  <c r="CD17" i="2"/>
  <c r="CB17" i="2"/>
  <c r="BZ17" i="2"/>
  <c r="BX17" i="2"/>
  <c r="BV17" i="2"/>
  <c r="BQ17" i="2"/>
  <c r="BO17" i="2"/>
  <c r="BM17" i="2"/>
  <c r="BK17" i="2"/>
  <c r="BI17" i="2"/>
  <c r="BD17" i="2"/>
  <c r="BB17" i="2"/>
  <c r="AZ17" i="2"/>
  <c r="AX17" i="2"/>
  <c r="AV17" i="2"/>
  <c r="AQ17" i="2"/>
  <c r="AO17" i="2"/>
  <c r="AM17" i="2"/>
  <c r="AK17" i="2"/>
  <c r="AI17" i="2"/>
  <c r="AD17" i="2"/>
  <c r="AB17" i="2"/>
  <c r="Z17" i="2"/>
  <c r="X17" i="2"/>
  <c r="V17" i="2"/>
  <c r="Q17" i="2"/>
  <c r="O17" i="2"/>
  <c r="M17" i="2"/>
  <c r="K17" i="2"/>
  <c r="I17" i="2"/>
  <c r="B17" i="2"/>
  <c r="ED16" i="2"/>
  <c r="EB16" i="2"/>
  <c r="DZ16" i="2"/>
  <c r="DX16" i="2"/>
  <c r="DV16" i="2"/>
  <c r="DQ16" i="2"/>
  <c r="DO16" i="2"/>
  <c r="DM16" i="2"/>
  <c r="DK16" i="2"/>
  <c r="DI16" i="2"/>
  <c r="DD16" i="2"/>
  <c r="DB16" i="2"/>
  <c r="CZ16" i="2"/>
  <c r="CX16" i="2"/>
  <c r="CV16" i="2"/>
  <c r="CQ16" i="2"/>
  <c r="CO16" i="2"/>
  <c r="CM16" i="2"/>
  <c r="CK16" i="2"/>
  <c r="CI16" i="2"/>
  <c r="CD16" i="2"/>
  <c r="CB16" i="2"/>
  <c r="BZ16" i="2"/>
  <c r="BX16" i="2"/>
  <c r="BV16" i="2"/>
  <c r="BQ16" i="2"/>
  <c r="BO16" i="2"/>
  <c r="BM16" i="2"/>
  <c r="BK16" i="2"/>
  <c r="BI16" i="2"/>
  <c r="BD16" i="2"/>
  <c r="BB16" i="2"/>
  <c r="AZ16" i="2"/>
  <c r="AX16" i="2"/>
  <c r="AV16" i="2"/>
  <c r="AQ16" i="2"/>
  <c r="AO16" i="2"/>
  <c r="AM16" i="2"/>
  <c r="AK16" i="2"/>
  <c r="AI16" i="2"/>
  <c r="AD16" i="2"/>
  <c r="AB16" i="2"/>
  <c r="Z16" i="2"/>
  <c r="X16" i="2"/>
  <c r="V16" i="2"/>
  <c r="Q16" i="2"/>
  <c r="O16" i="2"/>
  <c r="M16" i="2"/>
  <c r="K16" i="2"/>
  <c r="I16" i="2"/>
  <c r="B16" i="2"/>
  <c r="CK6" i="2"/>
  <c r="ED14" i="2"/>
  <c r="EB14" i="2"/>
  <c r="DZ14" i="2"/>
  <c r="DX14" i="2"/>
  <c r="DV14" i="2"/>
  <c r="DQ14" i="2"/>
  <c r="DO14" i="2"/>
  <c r="DM14" i="2"/>
  <c r="DK14" i="2"/>
  <c r="DI14" i="2"/>
  <c r="DD14" i="2"/>
  <c r="DB14" i="2"/>
  <c r="CZ14" i="2"/>
  <c r="CX14" i="2"/>
  <c r="CV14" i="2"/>
  <c r="CQ14" i="2"/>
  <c r="CO14" i="2"/>
  <c r="CM14" i="2"/>
  <c r="CK14" i="2"/>
  <c r="CI14" i="2"/>
  <c r="CD14" i="2"/>
  <c r="CB14" i="2"/>
  <c r="BZ14" i="2"/>
  <c r="BX14" i="2"/>
  <c r="BV14" i="2"/>
  <c r="BQ14" i="2"/>
  <c r="BO14" i="2"/>
  <c r="BM14" i="2"/>
  <c r="BK14" i="2"/>
  <c r="BI14" i="2"/>
  <c r="BD14" i="2"/>
  <c r="BB14" i="2"/>
  <c r="AZ14" i="2"/>
  <c r="AX14" i="2"/>
  <c r="AV14" i="2"/>
  <c r="AQ14" i="2"/>
  <c r="AO14" i="2"/>
  <c r="AM14" i="2"/>
  <c r="AK14" i="2"/>
  <c r="AI14" i="2"/>
  <c r="AD14" i="2"/>
  <c r="AB14" i="2"/>
  <c r="Z14" i="2"/>
  <c r="X14" i="2"/>
  <c r="V14" i="2"/>
  <c r="Q14" i="2"/>
  <c r="O14" i="2"/>
  <c r="M14" i="2"/>
  <c r="K14" i="2"/>
  <c r="I14" i="2"/>
  <c r="B14" i="2"/>
  <c r="ED13" i="2"/>
  <c r="EB13" i="2"/>
  <c r="DZ13" i="2"/>
  <c r="DX13" i="2"/>
  <c r="DV13" i="2"/>
  <c r="DQ13" i="2"/>
  <c r="DO13" i="2"/>
  <c r="DM13" i="2"/>
  <c r="DK13" i="2"/>
  <c r="DI13" i="2"/>
  <c r="DD13" i="2"/>
  <c r="DB13" i="2"/>
  <c r="CZ13" i="2"/>
  <c r="CX13" i="2"/>
  <c r="CV13" i="2"/>
  <c r="CQ13" i="2"/>
  <c r="CO13" i="2"/>
  <c r="CM13" i="2"/>
  <c r="CK13" i="2"/>
  <c r="CI13" i="2"/>
  <c r="CD13" i="2"/>
  <c r="CB13" i="2"/>
  <c r="BZ13" i="2"/>
  <c r="BX13" i="2"/>
  <c r="BV13" i="2"/>
  <c r="BQ13" i="2"/>
  <c r="BO13" i="2"/>
  <c r="BM13" i="2"/>
  <c r="BK13" i="2"/>
  <c r="BI13" i="2"/>
  <c r="BD13" i="2"/>
  <c r="BB13" i="2"/>
  <c r="AZ13" i="2"/>
  <c r="AX13" i="2"/>
  <c r="AV13" i="2"/>
  <c r="AQ13" i="2"/>
  <c r="AO13" i="2"/>
  <c r="AM13" i="2"/>
  <c r="AK13" i="2"/>
  <c r="AI13" i="2"/>
  <c r="AD13" i="2"/>
  <c r="AB13" i="2"/>
  <c r="Z13" i="2"/>
  <c r="X13" i="2"/>
  <c r="V13" i="2"/>
  <c r="Q13" i="2"/>
  <c r="O13" i="2"/>
  <c r="M13" i="2"/>
  <c r="K13" i="2"/>
  <c r="I13" i="2"/>
  <c r="B13" i="2"/>
  <c r="ED12" i="2"/>
  <c r="EB12" i="2"/>
  <c r="DZ12" i="2"/>
  <c r="DX12" i="2"/>
  <c r="DV12" i="2"/>
  <c r="DQ12" i="2"/>
  <c r="DO12" i="2"/>
  <c r="DM12" i="2"/>
  <c r="DK12" i="2"/>
  <c r="DI12" i="2"/>
  <c r="DD12" i="2"/>
  <c r="DB12" i="2"/>
  <c r="CZ12" i="2"/>
  <c r="CX12" i="2"/>
  <c r="CV12" i="2"/>
  <c r="CQ12" i="2"/>
  <c r="CO12" i="2"/>
  <c r="CM12" i="2"/>
  <c r="CK12" i="2"/>
  <c r="CI12" i="2"/>
  <c r="CD12" i="2"/>
  <c r="CB12" i="2"/>
  <c r="BZ12" i="2"/>
  <c r="BX12" i="2"/>
  <c r="BV12" i="2"/>
  <c r="BQ12" i="2"/>
  <c r="BO12" i="2"/>
  <c r="BM12" i="2"/>
  <c r="BK12" i="2"/>
  <c r="BI12" i="2"/>
  <c r="BD12" i="2"/>
  <c r="BB12" i="2"/>
  <c r="AZ12" i="2"/>
  <c r="AX12" i="2"/>
  <c r="AV12" i="2"/>
  <c r="AQ12" i="2"/>
  <c r="AO12" i="2"/>
  <c r="AM12" i="2"/>
  <c r="AK12" i="2"/>
  <c r="AI12" i="2"/>
  <c r="AD12" i="2"/>
  <c r="AB12" i="2"/>
  <c r="Z12" i="2"/>
  <c r="X12" i="2"/>
  <c r="V12" i="2"/>
  <c r="Q12" i="2"/>
  <c r="O12" i="2"/>
  <c r="M12" i="2"/>
  <c r="K12" i="2"/>
  <c r="I12" i="2"/>
  <c r="B12" i="2"/>
  <c r="ED11" i="2"/>
  <c r="EB11" i="2"/>
  <c r="DZ11" i="2"/>
  <c r="DX11" i="2"/>
  <c r="DV11" i="2"/>
  <c r="DQ11" i="2"/>
  <c r="DO11" i="2"/>
  <c r="DM11" i="2"/>
  <c r="DK11" i="2"/>
  <c r="DI11" i="2"/>
  <c r="DD11" i="2"/>
  <c r="DB11" i="2"/>
  <c r="CZ11" i="2"/>
  <c r="CX11" i="2"/>
  <c r="CV11" i="2"/>
  <c r="CQ11" i="2"/>
  <c r="CO11" i="2"/>
  <c r="CM11" i="2"/>
  <c r="CK11" i="2"/>
  <c r="CI11" i="2"/>
  <c r="CD11" i="2"/>
  <c r="CB11" i="2"/>
  <c r="BZ11" i="2"/>
  <c r="BX11" i="2"/>
  <c r="BV11" i="2"/>
  <c r="BQ11" i="2"/>
  <c r="BO11" i="2"/>
  <c r="BM11" i="2"/>
  <c r="BK11" i="2"/>
  <c r="BI11" i="2"/>
  <c r="BD11" i="2"/>
  <c r="BB11" i="2"/>
  <c r="AZ11" i="2"/>
  <c r="AX11" i="2"/>
  <c r="AV11" i="2"/>
  <c r="AQ11" i="2"/>
  <c r="AO11" i="2"/>
  <c r="AM11" i="2"/>
  <c r="AK11" i="2"/>
  <c r="AI11" i="2"/>
  <c r="AD11" i="2"/>
  <c r="AB11" i="2"/>
  <c r="Z11" i="2"/>
  <c r="X11" i="2"/>
  <c r="V11" i="2"/>
  <c r="Q11" i="2"/>
  <c r="O11" i="2"/>
  <c r="M11" i="2"/>
  <c r="K11" i="2"/>
  <c r="I11" i="2"/>
  <c r="B11" i="2"/>
  <c r="ED10" i="2"/>
  <c r="EB10" i="2"/>
  <c r="DZ10" i="2"/>
  <c r="DX10" i="2"/>
  <c r="DV10" i="2"/>
  <c r="DQ10" i="2"/>
  <c r="DO10" i="2"/>
  <c r="DM10" i="2"/>
  <c r="DK10" i="2"/>
  <c r="DI10" i="2"/>
  <c r="DD10" i="2"/>
  <c r="DB10" i="2"/>
  <c r="CZ10" i="2"/>
  <c r="CX10" i="2"/>
  <c r="CV10" i="2"/>
  <c r="CQ10" i="2"/>
  <c r="CO10" i="2"/>
  <c r="CM10" i="2"/>
  <c r="CK10" i="2"/>
  <c r="CI10" i="2"/>
  <c r="CD10" i="2"/>
  <c r="CB10" i="2"/>
  <c r="BZ10" i="2"/>
  <c r="BX10" i="2"/>
  <c r="BV10" i="2"/>
  <c r="BQ10" i="2"/>
  <c r="BO10" i="2"/>
  <c r="BM10" i="2"/>
  <c r="BK10" i="2"/>
  <c r="BI10" i="2"/>
  <c r="BD10" i="2"/>
  <c r="BB10" i="2"/>
  <c r="AZ10" i="2"/>
  <c r="AX10" i="2"/>
  <c r="AV10" i="2"/>
  <c r="AQ10" i="2"/>
  <c r="AO10" i="2"/>
  <c r="AM10" i="2"/>
  <c r="AK10" i="2"/>
  <c r="AI10" i="2"/>
  <c r="AD10" i="2"/>
  <c r="AB10" i="2"/>
  <c r="Z10" i="2"/>
  <c r="X10" i="2"/>
  <c r="V10" i="2"/>
  <c r="Q10" i="2"/>
  <c r="O10" i="2"/>
  <c r="M10" i="2"/>
  <c r="K10" i="2"/>
  <c r="I10" i="2"/>
  <c r="B10" i="2"/>
  <c r="AQ4" i="2"/>
  <c r="ED8" i="2"/>
  <c r="ED7" i="2"/>
  <c r="ED6" i="2"/>
  <c r="ED5" i="2"/>
  <c r="ED4" i="2"/>
  <c r="DQ8" i="2"/>
  <c r="DQ7" i="2"/>
  <c r="DQ6" i="2"/>
  <c r="DQ5" i="2"/>
  <c r="DQ4" i="2"/>
  <c r="DD8" i="2"/>
  <c r="DD7" i="2"/>
  <c r="DD6" i="2"/>
  <c r="DD5" i="2"/>
  <c r="DD4" i="2"/>
  <c r="CQ8" i="2"/>
  <c r="CQ7" i="2"/>
  <c r="CQ6" i="2"/>
  <c r="CQ5" i="2"/>
  <c r="CQ4" i="2"/>
  <c r="CD8" i="2"/>
  <c r="CD7" i="2"/>
  <c r="CD6" i="2"/>
  <c r="CD5" i="2"/>
  <c r="CD4" i="2"/>
  <c r="BQ8" i="2"/>
  <c r="BQ7" i="2"/>
  <c r="BQ6" i="2"/>
  <c r="BQ5" i="2"/>
  <c r="BD8" i="2"/>
  <c r="BD7" i="2"/>
  <c r="BD6" i="2"/>
  <c r="BD5" i="2"/>
  <c r="BD4" i="2"/>
  <c r="AQ8" i="2"/>
  <c r="AQ7" i="2"/>
  <c r="AQ6" i="2"/>
  <c r="AQ5" i="2"/>
  <c r="AD8" i="2"/>
  <c r="AD7" i="2"/>
  <c r="AD6" i="2"/>
  <c r="AD5" i="2"/>
  <c r="AD4" i="2"/>
  <c r="Q8" i="2"/>
  <c r="Q7" i="2"/>
  <c r="Q6" i="2"/>
  <c r="Q5" i="2"/>
  <c r="Q4" i="2"/>
  <c r="EB8" i="2" l="1"/>
  <c r="DZ8" i="2"/>
  <c r="DX8" i="2"/>
  <c r="DV8" i="2"/>
  <c r="DO8" i="2"/>
  <c r="DM8" i="2"/>
  <c r="DK8" i="2"/>
  <c r="DI8" i="2"/>
  <c r="DB8" i="2"/>
  <c r="CZ8" i="2"/>
  <c r="CX8" i="2"/>
  <c r="CV8" i="2"/>
  <c r="CO8" i="2"/>
  <c r="CM8" i="2"/>
  <c r="CK8" i="2"/>
  <c r="CI8" i="2"/>
  <c r="CB8" i="2"/>
  <c r="BZ8" i="2"/>
  <c r="BX8" i="2"/>
  <c r="BV8" i="2"/>
  <c r="BO8" i="2"/>
  <c r="BM8" i="2"/>
  <c r="BK8" i="2"/>
  <c r="BI8" i="2"/>
  <c r="BB8" i="2"/>
  <c r="AZ8" i="2"/>
  <c r="AX8" i="2"/>
  <c r="AV8" i="2"/>
  <c r="AO8" i="2"/>
  <c r="AM8" i="2"/>
  <c r="AK8" i="2"/>
  <c r="AI8" i="2"/>
  <c r="AB8" i="2"/>
  <c r="Z8" i="2"/>
  <c r="X8" i="2"/>
  <c r="V8" i="2"/>
  <c r="O8" i="2"/>
  <c r="M8" i="2"/>
  <c r="K8" i="2"/>
  <c r="I8" i="2"/>
  <c r="B8" i="2"/>
  <c r="EB7" i="2"/>
  <c r="DZ7" i="2"/>
  <c r="DX7" i="2"/>
  <c r="DV7" i="2"/>
  <c r="DO7" i="2"/>
  <c r="DM7" i="2"/>
  <c r="DK7" i="2"/>
  <c r="DI7" i="2"/>
  <c r="DB7" i="2"/>
  <c r="CZ7" i="2"/>
  <c r="CX7" i="2"/>
  <c r="CV7" i="2"/>
  <c r="CO7" i="2"/>
  <c r="CM7" i="2"/>
  <c r="CK7" i="2"/>
  <c r="CI7" i="2"/>
  <c r="CB7" i="2"/>
  <c r="BZ7" i="2"/>
  <c r="BX7" i="2"/>
  <c r="BV7" i="2"/>
  <c r="BO7" i="2"/>
  <c r="BM7" i="2"/>
  <c r="BK7" i="2"/>
  <c r="BI7" i="2"/>
  <c r="BB7" i="2"/>
  <c r="AZ7" i="2"/>
  <c r="AX7" i="2"/>
  <c r="AV7" i="2"/>
  <c r="AO7" i="2"/>
  <c r="AM7" i="2"/>
  <c r="AK7" i="2"/>
  <c r="AI7" i="2"/>
  <c r="AB7" i="2"/>
  <c r="Z7" i="2"/>
  <c r="X7" i="2"/>
  <c r="V7" i="2"/>
  <c r="O7" i="2"/>
  <c r="M7" i="2"/>
  <c r="K7" i="2"/>
  <c r="I7" i="2"/>
  <c r="B7" i="2"/>
  <c r="EB6" i="2"/>
  <c r="DZ6" i="2"/>
  <c r="DX6" i="2"/>
  <c r="DV6" i="2"/>
  <c r="DO6" i="2"/>
  <c r="DM6" i="2"/>
  <c r="DK6" i="2"/>
  <c r="DI6" i="2"/>
  <c r="DB6" i="2"/>
  <c r="CZ6" i="2"/>
  <c r="CX6" i="2"/>
  <c r="CV6" i="2"/>
  <c r="CO6" i="2"/>
  <c r="CM6" i="2"/>
  <c r="CI6" i="2"/>
  <c r="CB6" i="2"/>
  <c r="BZ6" i="2"/>
  <c r="BX6" i="2"/>
  <c r="BV6" i="2"/>
  <c r="BO6" i="2"/>
  <c r="BM6" i="2"/>
  <c r="BK6" i="2"/>
  <c r="BI6" i="2"/>
  <c r="BB6" i="2"/>
  <c r="AZ6" i="2"/>
  <c r="AX6" i="2"/>
  <c r="AV6" i="2"/>
  <c r="AO6" i="2"/>
  <c r="AM6" i="2"/>
  <c r="AK6" i="2"/>
  <c r="AI6" i="2"/>
  <c r="AB6" i="2"/>
  <c r="Z6" i="2"/>
  <c r="X6" i="2"/>
  <c r="V6" i="2"/>
  <c r="O6" i="2"/>
  <c r="M6" i="2"/>
  <c r="K6" i="2"/>
  <c r="I6" i="2"/>
  <c r="B6" i="2"/>
  <c r="EB5" i="2"/>
  <c r="DZ5" i="2"/>
  <c r="DX5" i="2"/>
  <c r="DV5" i="2"/>
  <c r="DO5" i="2"/>
  <c r="DM5" i="2"/>
  <c r="DK5" i="2"/>
  <c r="DI5" i="2"/>
  <c r="DB5" i="2"/>
  <c r="CZ5" i="2"/>
  <c r="CX5" i="2"/>
  <c r="CV5" i="2"/>
  <c r="CO5" i="2"/>
  <c r="CM5" i="2"/>
  <c r="CK5" i="2"/>
  <c r="CI5" i="2"/>
  <c r="CB5" i="2"/>
  <c r="BZ5" i="2"/>
  <c r="BX5" i="2"/>
  <c r="BV5" i="2"/>
  <c r="BO5" i="2"/>
  <c r="BM5" i="2"/>
  <c r="BK5" i="2"/>
  <c r="BI5" i="2"/>
  <c r="BB5" i="2"/>
  <c r="AZ5" i="2"/>
  <c r="AX5" i="2"/>
  <c r="AV5" i="2"/>
  <c r="AO5" i="2"/>
  <c r="AM5" i="2"/>
  <c r="AK5" i="2"/>
  <c r="AI5" i="2"/>
  <c r="AB5" i="2"/>
  <c r="Z5" i="2"/>
  <c r="X5" i="2"/>
  <c r="V5" i="2"/>
  <c r="O5" i="2"/>
  <c r="M5" i="2"/>
  <c r="K5" i="2"/>
  <c r="I5" i="2"/>
  <c r="B5" i="2"/>
  <c r="EB4" i="2"/>
  <c r="DZ4" i="2"/>
  <c r="DX4" i="2"/>
  <c r="DV4" i="2"/>
  <c r="DO4" i="2"/>
  <c r="DM4" i="2"/>
  <c r="DK4" i="2"/>
  <c r="DI4" i="2"/>
  <c r="DB4" i="2"/>
  <c r="CZ4" i="2"/>
  <c r="CX4" i="2"/>
  <c r="CV4" i="2"/>
  <c r="CO4" i="2"/>
  <c r="CM4" i="2"/>
  <c r="CK4" i="2"/>
  <c r="CI4" i="2"/>
  <c r="CB4" i="2"/>
  <c r="BZ4" i="2"/>
  <c r="BX4" i="2"/>
  <c r="BV4" i="2"/>
  <c r="BO4" i="2"/>
  <c r="BM4" i="2"/>
  <c r="BK4" i="2"/>
  <c r="BI4" i="2"/>
  <c r="BB4" i="2"/>
  <c r="AZ4" i="2"/>
  <c r="AX4" i="2"/>
  <c r="AV4" i="2"/>
  <c r="AO4" i="2"/>
  <c r="AM4" i="2"/>
  <c r="AK4" i="2"/>
  <c r="AI4" i="2"/>
  <c r="AB4" i="2"/>
  <c r="Z4" i="2"/>
  <c r="X4" i="2"/>
  <c r="V4" i="2"/>
  <c r="O4" i="2"/>
  <c r="M4" i="2"/>
  <c r="K4" i="2"/>
  <c r="I4" i="2"/>
  <c r="B4" i="2"/>
  <c r="ED64" i="2" l="1"/>
  <c r="DV64" i="2"/>
  <c r="DV61" i="2"/>
  <c r="DM64" i="2"/>
  <c r="CX64" i="2"/>
  <c r="DB61" i="2"/>
  <c r="CZ58" i="2"/>
  <c r="CI61" i="2"/>
  <c r="BZ64" i="2"/>
  <c r="CB58" i="2"/>
  <c r="BK61" i="2"/>
  <c r="BK58" i="2"/>
  <c r="BD61" i="2"/>
  <c r="AQ64" i="2"/>
  <c r="AI64" i="2"/>
  <c r="AQ58" i="2"/>
  <c r="AQ63" i="2" s="1"/>
  <c r="AI58" i="2"/>
  <c r="AD61" i="2"/>
  <c r="CQ64" i="2"/>
  <c r="CK61" i="2"/>
  <c r="ED58" i="2"/>
  <c r="DV58" i="2"/>
  <c r="DQ61" i="2"/>
  <c r="DO58" i="2"/>
  <c r="CZ61" i="2"/>
  <c r="CO64" i="2"/>
  <c r="CQ58" i="2"/>
  <c r="CQ63" i="2" s="1"/>
  <c r="CI58" i="2"/>
  <c r="CD61" i="2"/>
  <c r="BQ64" i="2"/>
  <c r="BI64" i="2"/>
  <c r="BI61" i="2"/>
  <c r="AZ64" i="2"/>
  <c r="BB61" i="2"/>
  <c r="AZ58" i="2"/>
  <c r="AZ63" i="2" s="1"/>
  <c r="X64" i="2"/>
  <c r="AB61" i="2"/>
  <c r="Z58" i="2"/>
  <c r="DQ58" i="2"/>
  <c r="DD61" i="2"/>
  <c r="CI64" i="2"/>
  <c r="EB64" i="2"/>
  <c r="DK64" i="2"/>
  <c r="DO61" i="2"/>
  <c r="DD64" i="2"/>
  <c r="CV64" i="2"/>
  <c r="CX61" i="2"/>
  <c r="CX58" i="2"/>
  <c r="CX63" i="2" s="1"/>
  <c r="BX64" i="2"/>
  <c r="CB61" i="2"/>
  <c r="BZ58" i="2"/>
  <c r="BZ63" i="2" s="1"/>
  <c r="BQ58" i="2"/>
  <c r="BQ63" i="2" s="1"/>
  <c r="BI58" i="2"/>
  <c r="AZ61" i="2"/>
  <c r="AO64" i="2"/>
  <c r="AO58" i="2"/>
  <c r="Z61" i="2"/>
  <c r="BK64" i="2"/>
  <c r="BB58" i="2"/>
  <c r="EB58" i="2"/>
  <c r="EB63" i="2" s="1"/>
  <c r="DM61" i="2"/>
  <c r="DM58" i="2"/>
  <c r="CV61" i="2"/>
  <c r="CM64" i="2"/>
  <c r="CO58" i="2"/>
  <c r="BZ61" i="2"/>
  <c r="BO64" i="2"/>
  <c r="AX64" i="2"/>
  <c r="AX61" i="2"/>
  <c r="AX58" i="2"/>
  <c r="AQ61" i="2"/>
  <c r="AD64" i="2"/>
  <c r="V64" i="2"/>
  <c r="X61" i="2"/>
  <c r="X58" i="2"/>
  <c r="X63" i="2" s="1"/>
  <c r="DX58" i="2"/>
  <c r="BB64" i="2"/>
  <c r="AI61" i="2"/>
  <c r="DZ64" i="2"/>
  <c r="ED61" i="2"/>
  <c r="DQ64" i="2"/>
  <c r="DI64" i="2"/>
  <c r="DK61" i="2"/>
  <c r="DB64" i="2"/>
  <c r="DD58" i="2"/>
  <c r="DD63" i="2" s="1"/>
  <c r="CV58" i="2"/>
  <c r="CV63" i="2" s="1"/>
  <c r="CQ61" i="2"/>
  <c r="CD64" i="2"/>
  <c r="BV64" i="2"/>
  <c r="BX61" i="2"/>
  <c r="BX58" i="2"/>
  <c r="BX63" i="2" s="1"/>
  <c r="BO58" i="2"/>
  <c r="AV61" i="2"/>
  <c r="AM64" i="2"/>
  <c r="AO61" i="2"/>
  <c r="AM58" i="2"/>
  <c r="V61" i="2"/>
  <c r="DI58" i="2"/>
  <c r="DI63" i="2" s="1"/>
  <c r="CK58" i="2"/>
  <c r="Z64" i="2"/>
  <c r="EB61" i="2"/>
  <c r="DZ58" i="2"/>
  <c r="DI61" i="2"/>
  <c r="DK58" i="2"/>
  <c r="CK64" i="2"/>
  <c r="CO61" i="2"/>
  <c r="CM58" i="2"/>
  <c r="CM63" i="2" s="1"/>
  <c r="BV61" i="2"/>
  <c r="BM64" i="2"/>
  <c r="BQ61" i="2"/>
  <c r="BD64" i="2"/>
  <c r="AV64" i="2"/>
  <c r="BD58" i="2"/>
  <c r="AV58" i="2"/>
  <c r="AM61" i="2"/>
  <c r="AB64" i="2"/>
  <c r="AD58" i="2"/>
  <c r="AD63" i="2" s="1"/>
  <c r="V58" i="2"/>
  <c r="DX61" i="2"/>
  <c r="AB58" i="2"/>
  <c r="DX64" i="2"/>
  <c r="DZ61" i="2"/>
  <c r="DO64" i="2"/>
  <c r="CZ64" i="2"/>
  <c r="DB58" i="2"/>
  <c r="CM61" i="2"/>
  <c r="CB64" i="2"/>
  <c r="CD58" i="2"/>
  <c r="CD63" i="2" s="1"/>
  <c r="BV58" i="2"/>
  <c r="BV63" i="2" s="1"/>
  <c r="BO61" i="2"/>
  <c r="BM58" i="2"/>
  <c r="AK64" i="2"/>
  <c r="AK61" i="2"/>
  <c r="AK58" i="2"/>
  <c r="BM61" i="2"/>
  <c r="P64" i="2"/>
  <c r="P58" i="2"/>
  <c r="Q64" i="2"/>
  <c r="Q61" i="2"/>
  <c r="Q58" i="2"/>
  <c r="DQ63" i="2" l="1"/>
  <c r="AI63" i="2"/>
  <c r="V63" i="2"/>
  <c r="ED63" i="2"/>
  <c r="BO63" i="2"/>
  <c r="DX63" i="2"/>
  <c r="CI63" i="2"/>
  <c r="BB63" i="2"/>
  <c r="BM63" i="2"/>
  <c r="AB63" i="2"/>
  <c r="AV63" i="2"/>
  <c r="DK63" i="2"/>
  <c r="AM63" i="2"/>
  <c r="AO63" i="2"/>
  <c r="DO63" i="2"/>
  <c r="CZ63" i="2"/>
  <c r="AK63" i="2"/>
  <c r="DZ63" i="2"/>
  <c r="AX63" i="2"/>
  <c r="DM63" i="2"/>
  <c r="Z63" i="2"/>
  <c r="DV63" i="2"/>
  <c r="DB63" i="2"/>
  <c r="BI63" i="2"/>
  <c r="BK63" i="2"/>
  <c r="CB63" i="2"/>
  <c r="BD63" i="2"/>
  <c r="CK63" i="2"/>
  <c r="CO63" i="2"/>
  <c r="G64" i="2"/>
  <c r="G58" i="2"/>
  <c r="L64" i="2"/>
  <c r="L58" i="2"/>
  <c r="N64" i="2"/>
  <c r="J64" i="2"/>
  <c r="N58" i="2"/>
  <c r="J58" i="2"/>
  <c r="H64" i="2"/>
  <c r="H58" i="2"/>
  <c r="O64" i="2" l="1"/>
  <c r="I64" i="2"/>
  <c r="I61" i="2"/>
  <c r="I58" i="2"/>
  <c r="M64" i="2"/>
  <c r="O61" i="2"/>
  <c r="K61" i="2"/>
  <c r="O58" i="2"/>
  <c r="M61" i="2"/>
  <c r="M58" i="2"/>
  <c r="K58" i="2"/>
  <c r="K64" i="2"/>
  <c r="G61" i="2"/>
  <c r="Q63" i="2" l="1"/>
  <c r="I63" i="2"/>
  <c r="O63" i="2"/>
  <c r="K63" i="2"/>
  <c r="M63" i="2"/>
</calcChain>
</file>

<file path=xl/sharedStrings.xml><?xml version="1.0" encoding="utf-8"?>
<sst xmlns="http://schemas.openxmlformats.org/spreadsheetml/2006/main" count="493" uniqueCount="119">
  <si>
    <t>Date</t>
    <phoneticPr fontId="1" type="noConversion"/>
  </si>
  <si>
    <t>Mkt Price</t>
    <phoneticPr fontId="1" type="noConversion"/>
  </si>
  <si>
    <t>KDJ</t>
    <phoneticPr fontId="1" type="noConversion"/>
  </si>
  <si>
    <t>Tech Indicator</t>
    <phoneticPr fontId="1" type="noConversion"/>
  </si>
  <si>
    <t>BB</t>
    <phoneticPr fontId="1" type="noConversion"/>
  </si>
  <si>
    <t>RSI</t>
    <phoneticPr fontId="1" type="noConversion"/>
  </si>
  <si>
    <t>MACD</t>
    <phoneticPr fontId="1" type="noConversion"/>
  </si>
  <si>
    <t>BIAS</t>
    <phoneticPr fontId="1" type="noConversion"/>
  </si>
  <si>
    <t>DMI</t>
    <phoneticPr fontId="1" type="noConversion"/>
  </si>
  <si>
    <t>Buy
/ Sell
Order</t>
    <phoneticPr fontId="1" type="noConversion"/>
  </si>
  <si>
    <t>Buy</t>
    <phoneticPr fontId="1" type="noConversion"/>
  </si>
  <si>
    <t>Sell</t>
    <phoneticPr fontId="1" type="noConversion"/>
  </si>
  <si>
    <t>KDJ,BB</t>
    <phoneticPr fontId="1" type="noConversion"/>
  </si>
  <si>
    <t>BB,BIAS</t>
    <phoneticPr fontId="1" type="noConversion"/>
  </si>
  <si>
    <t>KDJ,BIAS</t>
    <phoneticPr fontId="1" type="noConversion"/>
  </si>
  <si>
    <t>RSI,BIAS</t>
    <phoneticPr fontId="1" type="noConversion"/>
  </si>
  <si>
    <t>KDJ,BB,BIAS</t>
    <phoneticPr fontId="1" type="noConversion"/>
  </si>
  <si>
    <t>Buy/Sell</t>
    <phoneticPr fontId="1" type="noConversion"/>
  </si>
  <si>
    <t>KDJ/MACD</t>
    <phoneticPr fontId="1" type="noConversion"/>
  </si>
  <si>
    <t xml:space="preserve">Est Price (XgBoost) </t>
    <phoneticPr fontId="1" type="noConversion"/>
  </si>
  <si>
    <t>Est Accu %</t>
    <phoneticPr fontId="1" type="noConversion"/>
  </si>
  <si>
    <t>Century</t>
    <phoneticPr fontId="1" type="noConversion"/>
  </si>
  <si>
    <t>Mean =</t>
    <phoneticPr fontId="1" type="noConversion"/>
  </si>
  <si>
    <t>Range =</t>
    <phoneticPr fontId="1" type="noConversion"/>
  </si>
  <si>
    <t>Apple (AAPL)</t>
    <phoneticPr fontId="1" type="noConversion"/>
  </si>
  <si>
    <t>AMD (AMD)</t>
    <phoneticPr fontId="1" type="noConversion"/>
  </si>
  <si>
    <t>Advanced Semiconductor (ASML)</t>
    <phoneticPr fontId="1" type="noConversion"/>
  </si>
  <si>
    <t>Intel (INTC)</t>
    <phoneticPr fontId="1" type="noConversion"/>
  </si>
  <si>
    <t>Google (GOOG)</t>
    <phoneticPr fontId="1" type="noConversion"/>
  </si>
  <si>
    <t>Meta (META)</t>
    <phoneticPr fontId="1" type="noConversion"/>
  </si>
  <si>
    <t>Microsoft (MSFT)</t>
    <phoneticPr fontId="1" type="noConversion"/>
  </si>
  <si>
    <t>Nvidia (NVDA)</t>
    <phoneticPr fontId="1" type="noConversion"/>
  </si>
  <si>
    <t>Tesla (TSLA)</t>
    <phoneticPr fontId="1" type="noConversion"/>
  </si>
  <si>
    <t>Taiwan Semiconductor (TSM)</t>
    <phoneticPr fontId="1" type="noConversion"/>
  </si>
  <si>
    <t xml:space="preserve">Est Price (LSTM) </t>
    <phoneticPr fontId="1" type="noConversion"/>
  </si>
  <si>
    <t>xx</t>
    <phoneticPr fontId="1" type="noConversion"/>
  </si>
  <si>
    <t>Max =</t>
    <phoneticPr fontId="1" type="noConversion"/>
  </si>
  <si>
    <t>Min =</t>
    <phoneticPr fontId="1" type="noConversion"/>
  </si>
  <si>
    <t>Rate Chg =</t>
    <phoneticPr fontId="1" type="noConversion"/>
  </si>
  <si>
    <t>BIAS/RSI</t>
    <phoneticPr fontId="1" type="noConversion"/>
  </si>
  <si>
    <t xml:space="preserve">Est Price (GRU) </t>
    <phoneticPr fontId="1" type="noConversion"/>
  </si>
  <si>
    <t xml:space="preserve">Est Price (LSTM-Att) </t>
    <phoneticPr fontId="1" type="noConversion"/>
  </si>
  <si>
    <t>RSI,KDJ</t>
    <phoneticPr fontId="1" type="noConversion"/>
  </si>
  <si>
    <t>MACD,RSI</t>
    <phoneticPr fontId="1" type="noConversion"/>
  </si>
  <si>
    <t>KDJ,BIAS/RSI</t>
    <phoneticPr fontId="1" type="noConversion"/>
  </si>
  <si>
    <t xml:space="preserve">Est Price (LSTM-Features) </t>
    <phoneticPr fontId="1" type="noConversion"/>
  </si>
  <si>
    <t>BB/RSI</t>
    <phoneticPr fontId="1" type="noConversion"/>
  </si>
  <si>
    <t>MACD/Sell</t>
    <phoneticPr fontId="1" type="noConversion"/>
  </si>
  <si>
    <t>Sell</t>
    <phoneticPr fontId="1" type="noConversion"/>
  </si>
  <si>
    <t>RSI</t>
    <phoneticPr fontId="1" type="noConversion"/>
  </si>
  <si>
    <t>Sell</t>
    <phoneticPr fontId="1" type="noConversion"/>
  </si>
  <si>
    <t>BB</t>
    <phoneticPr fontId="1" type="noConversion"/>
  </si>
  <si>
    <t>BB,BIAS</t>
    <phoneticPr fontId="1" type="noConversion"/>
  </si>
  <si>
    <t>BIAS</t>
    <phoneticPr fontId="1" type="noConversion"/>
  </si>
  <si>
    <t>XgB</t>
    <phoneticPr fontId="1" type="noConversion"/>
  </si>
  <si>
    <t>GRU</t>
    <phoneticPr fontId="1" type="noConversion"/>
  </si>
  <si>
    <t>LSTM</t>
    <phoneticPr fontId="1" type="noConversion"/>
  </si>
  <si>
    <t>LSTM-ATT</t>
    <phoneticPr fontId="1" type="noConversion"/>
  </si>
  <si>
    <t>Best Estimation
(2024/9/16 ~ ) :</t>
    <phoneticPr fontId="1" type="noConversion"/>
  </si>
  <si>
    <t>LSTM-FEAT</t>
    <phoneticPr fontId="1" type="noConversion"/>
  </si>
  <si>
    <t>DMI/RSI,KDJ</t>
    <phoneticPr fontId="1" type="noConversion"/>
  </si>
  <si>
    <t>Sell</t>
    <phoneticPr fontId="1" type="noConversion"/>
  </si>
  <si>
    <t>MACD</t>
    <phoneticPr fontId="1" type="noConversion"/>
  </si>
  <si>
    <t>BB,BIAS/MACD</t>
    <phoneticPr fontId="1" type="noConversion"/>
  </si>
  <si>
    <t>MACD,DMI/BIAS</t>
    <phoneticPr fontId="1" type="noConversion"/>
  </si>
  <si>
    <t>Sell</t>
    <phoneticPr fontId="1" type="noConversion"/>
  </si>
  <si>
    <t>RSI</t>
    <phoneticPr fontId="1" type="noConversion"/>
  </si>
  <si>
    <t>Buy</t>
    <phoneticPr fontId="1" type="noConversion"/>
  </si>
  <si>
    <t>MACD</t>
    <phoneticPr fontId="1" type="noConversion"/>
  </si>
  <si>
    <t>Sell</t>
    <phoneticPr fontId="1" type="noConversion"/>
  </si>
  <si>
    <t>DMI,RSI</t>
    <phoneticPr fontId="1" type="noConversion"/>
  </si>
  <si>
    <t>RSI</t>
    <phoneticPr fontId="1" type="noConversion"/>
  </si>
  <si>
    <t>MACD</t>
    <phoneticPr fontId="1" type="noConversion"/>
  </si>
  <si>
    <t>BIAS</t>
    <phoneticPr fontId="1" type="noConversion"/>
  </si>
  <si>
    <t>Buy</t>
    <phoneticPr fontId="1" type="noConversion"/>
  </si>
  <si>
    <t>KDJ</t>
    <phoneticPr fontId="1" type="noConversion"/>
  </si>
  <si>
    <t>Buy</t>
    <phoneticPr fontId="1" type="noConversion"/>
  </si>
  <si>
    <t>KDJ</t>
    <phoneticPr fontId="1" type="noConversion"/>
  </si>
  <si>
    <t>KDJ,BIAS</t>
    <phoneticPr fontId="1" type="noConversion"/>
  </si>
  <si>
    <t>Buy</t>
    <phoneticPr fontId="1" type="noConversion"/>
  </si>
  <si>
    <t>KDJ</t>
    <phoneticPr fontId="1" type="noConversion"/>
  </si>
  <si>
    <t>Sell</t>
    <phoneticPr fontId="1" type="noConversion"/>
  </si>
  <si>
    <t>RSI</t>
    <phoneticPr fontId="1" type="noConversion"/>
  </si>
  <si>
    <t>Buy</t>
    <phoneticPr fontId="1" type="noConversion"/>
  </si>
  <si>
    <t>BB</t>
    <phoneticPr fontId="1" type="noConversion"/>
  </si>
  <si>
    <t>Sell</t>
    <phoneticPr fontId="1" type="noConversion"/>
  </si>
  <si>
    <t>RSI</t>
    <phoneticPr fontId="1" type="noConversion"/>
  </si>
  <si>
    <t>RSI,BIAS</t>
    <phoneticPr fontId="1" type="noConversion"/>
  </si>
  <si>
    <t>Buy/Sell</t>
    <phoneticPr fontId="1" type="noConversion"/>
  </si>
  <si>
    <t>KDJ/RSI</t>
    <phoneticPr fontId="1" type="noConversion"/>
  </si>
  <si>
    <t>Buy</t>
    <phoneticPr fontId="1" type="noConversion"/>
  </si>
  <si>
    <t>MACD</t>
    <phoneticPr fontId="1" type="noConversion"/>
  </si>
  <si>
    <t>Sell</t>
    <phoneticPr fontId="1" type="noConversion"/>
  </si>
  <si>
    <t>BB</t>
    <phoneticPr fontId="1" type="noConversion"/>
  </si>
  <si>
    <t>KDJ,BB,BIAS</t>
    <phoneticPr fontId="1" type="noConversion"/>
  </si>
  <si>
    <t>BB,BIAS</t>
    <phoneticPr fontId="1" type="noConversion"/>
  </si>
  <si>
    <t>RSI</t>
    <phoneticPr fontId="1" type="noConversion"/>
  </si>
  <si>
    <t>Buy</t>
    <phoneticPr fontId="1" type="noConversion"/>
  </si>
  <si>
    <t>DMI</t>
    <phoneticPr fontId="1" type="noConversion"/>
  </si>
  <si>
    <t>Buy/Sell</t>
    <phoneticPr fontId="1" type="noConversion"/>
  </si>
  <si>
    <t>MACD/KDJ,BB</t>
    <phoneticPr fontId="1" type="noConversion"/>
  </si>
  <si>
    <t>Sell</t>
    <phoneticPr fontId="1" type="noConversion"/>
  </si>
  <si>
    <t>BIAS</t>
    <phoneticPr fontId="1" type="noConversion"/>
  </si>
  <si>
    <t>Buy</t>
    <phoneticPr fontId="1" type="noConversion"/>
  </si>
  <si>
    <t>MACD</t>
    <phoneticPr fontId="1" type="noConversion"/>
  </si>
  <si>
    <t>Sell</t>
    <phoneticPr fontId="1" type="noConversion"/>
  </si>
  <si>
    <t>BIAS</t>
    <phoneticPr fontId="1" type="noConversion"/>
  </si>
  <si>
    <t>Buy/Sell</t>
    <phoneticPr fontId="1" type="noConversion"/>
  </si>
  <si>
    <t>DMI/KDJ,BIAS</t>
    <phoneticPr fontId="1" type="noConversion"/>
  </si>
  <si>
    <t>Sell</t>
    <phoneticPr fontId="1" type="noConversion"/>
  </si>
  <si>
    <t>BIAS</t>
    <phoneticPr fontId="1" type="noConversion"/>
  </si>
  <si>
    <t>Sell</t>
    <phoneticPr fontId="1" type="noConversion"/>
  </si>
  <si>
    <t>KDJ</t>
    <phoneticPr fontId="1" type="noConversion"/>
  </si>
  <si>
    <t>Buy</t>
    <phoneticPr fontId="1" type="noConversion"/>
  </si>
  <si>
    <t>MACD</t>
    <phoneticPr fontId="1" type="noConversion"/>
  </si>
  <si>
    <t>BIAS</t>
    <phoneticPr fontId="1" type="noConversion"/>
  </si>
  <si>
    <t>Test Days =</t>
    <phoneticPr fontId="1" type="noConversion"/>
  </si>
  <si>
    <t>Total =</t>
    <phoneticPr fontId="1" type="noConversion"/>
  </si>
  <si>
    <t>Best Estimation
(2024/9/16 ~ ) =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</si>
</sst>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_-&quot;$&quot;* #,##0.00_-;\-&quot;$&quot;* #,##0.00_-;_-&quot;$&quot;* &quot;-&quot;??_-;_-@_-"/>
    <numFmt numFmtId="177" formatCode="d/m/yyyy;@"/>
    <numFmt numFmtId="179" formatCode="#,##0.00;[Red]\-#,##0.00"/>
    <numFmt numFmtId="181" formatCode="#,##0_ ;[Red]\-#,##0\ "/>
    <numFmt numFmtId="182" formatCode="0_);[Red]\(0\)"/>
    <numFmt numFmtId="185" formatCode="0.00_);[Red]\(0.00\)"/>
  </numFmts>
  <fonts count="18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0"/>
      <name val="Arial"/>
      <family val="2"/>
    </font>
    <font>
      <b/>
      <sz val="12"/>
      <name val="Arial"/>
      <family val="2"/>
    </font>
    <font>
      <sz val="11"/>
      <name val="Arial"/>
      <family val="2"/>
    </font>
    <font>
      <b/>
      <sz val="15"/>
      <name val="Arial"/>
      <family val="2"/>
    </font>
    <font>
      <sz val="11"/>
      <color rgb="FFFF0000"/>
      <name val="Arial"/>
      <family val="2"/>
    </font>
    <font>
      <b/>
      <sz val="11"/>
      <color rgb="FF0000FF"/>
      <name val="Arial"/>
      <family val="2"/>
    </font>
    <font>
      <sz val="15"/>
      <color rgb="FF0000FF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b/>
      <sz val="11"/>
      <color rgb="FFFF0000"/>
      <name val="Arial"/>
      <family val="2"/>
    </font>
    <font>
      <sz val="11"/>
      <color theme="1"/>
      <name val="Arial"/>
      <family val="2"/>
    </font>
    <font>
      <b/>
      <sz val="12"/>
      <color rgb="FFFA7D00"/>
      <name val="新細明體"/>
      <family val="2"/>
      <charset val="136"/>
      <scheme val="minor"/>
    </font>
    <font>
      <b/>
      <sz val="13"/>
      <name val="Arial"/>
      <family val="2"/>
    </font>
    <font>
      <sz val="13"/>
      <name val="Arial"/>
      <family val="2"/>
    </font>
    <font>
      <b/>
      <sz val="13"/>
      <name val="新細明體"/>
      <family val="2"/>
      <charset val="136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2F2F2"/>
      </patternFill>
    </fill>
    <fill>
      <patternFill patternType="solid">
        <fgColor theme="9" tint="-0.249977111117893"/>
        <bgColor indexed="64"/>
      </patternFill>
    </fill>
  </fills>
  <borders count="6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 style="thin">
        <color rgb="FF0000FF"/>
      </left>
      <right/>
      <top style="thin">
        <color rgb="FF0000FF"/>
      </top>
      <bottom/>
      <diagonal/>
    </border>
    <border>
      <left style="thin">
        <color rgb="FF0000FF"/>
      </left>
      <right/>
      <top/>
      <bottom style="thin">
        <color rgb="FF0000FF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n">
        <color auto="1"/>
      </bottom>
      <diagonal/>
    </border>
    <border>
      <left/>
      <right/>
      <top style="thin">
        <color rgb="FF0000FF"/>
      </top>
      <bottom style="thin">
        <color rgb="FF0000FF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ck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indexed="64"/>
      </right>
      <top style="thin">
        <color auto="1"/>
      </top>
      <bottom/>
      <diagonal/>
    </border>
    <border>
      <left style="thin">
        <color rgb="FF0000FF"/>
      </left>
      <right style="thin">
        <color rgb="FF0000FF"/>
      </right>
      <top/>
      <bottom style="thin">
        <color rgb="FF0000FF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 style="thick">
        <color auto="1"/>
      </left>
      <right/>
      <top/>
      <bottom style="dashed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dashed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indexed="64"/>
      </left>
      <right/>
      <top style="dashed">
        <color auto="1"/>
      </top>
      <bottom/>
      <diagonal/>
    </border>
    <border>
      <left/>
      <right style="thin">
        <color rgb="FF0000FF"/>
      </right>
      <top style="thin">
        <color rgb="FF0000FF"/>
      </top>
      <bottom style="thin">
        <color rgb="FF0000FF"/>
      </bottom>
      <diagonal/>
    </border>
    <border>
      <left/>
      <right/>
      <top style="thin">
        <color rgb="FF0000FF"/>
      </top>
      <bottom/>
      <diagonal/>
    </border>
    <border>
      <left/>
      <right/>
      <top/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/>
      <top style="dashed">
        <color auto="1"/>
      </top>
      <bottom/>
      <diagonal/>
    </border>
    <border>
      <left style="thin">
        <color rgb="FF0000FF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/>
      <diagonal/>
    </border>
    <border>
      <left style="thin">
        <color auto="1"/>
      </left>
      <right style="thin">
        <color auto="1"/>
      </right>
      <top/>
      <bottom style="dashed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thin">
        <color indexed="64"/>
      </bottom>
      <diagonal/>
    </border>
    <border>
      <left style="thin">
        <color auto="1"/>
      </left>
      <right/>
      <top style="dashed">
        <color auto="1"/>
      </top>
      <bottom/>
      <diagonal/>
    </border>
    <border>
      <left style="thin">
        <color auto="1"/>
      </left>
      <right/>
      <top/>
      <bottom style="dashed">
        <color auto="1"/>
      </bottom>
      <diagonal/>
    </border>
    <border>
      <left/>
      <right style="thin">
        <color auto="1"/>
      </right>
      <top style="dashed">
        <color auto="1"/>
      </top>
      <bottom/>
      <diagonal/>
    </border>
    <border>
      <left/>
      <right style="thin">
        <color auto="1"/>
      </right>
      <top/>
      <bottom style="dashed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/>
      <right style="thin">
        <color auto="1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dashed">
        <color auto="1"/>
      </bottom>
      <diagonal/>
    </border>
    <border>
      <left style="thin">
        <color auto="1"/>
      </left>
      <right/>
      <top style="dashed">
        <color auto="1"/>
      </top>
      <bottom style="dashed">
        <color auto="1"/>
      </bottom>
      <diagonal/>
    </border>
    <border>
      <left style="thin">
        <color auto="1"/>
      </left>
      <right/>
      <top style="dashed">
        <color auto="1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0000FF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ck">
        <color indexed="64"/>
      </left>
      <right style="thin">
        <color rgb="FF0000FF"/>
      </right>
      <top style="thick">
        <color indexed="64"/>
      </top>
      <bottom style="thin">
        <color rgb="FF0000FF"/>
      </bottom>
      <diagonal/>
    </border>
    <border>
      <left/>
      <right style="thin">
        <color rgb="FF0000FF"/>
      </right>
      <top style="thick">
        <color indexed="64"/>
      </top>
      <bottom style="thin">
        <color rgb="FF0000FF"/>
      </bottom>
      <diagonal/>
    </border>
    <border>
      <left style="thick">
        <color indexed="64"/>
      </left>
      <right style="thin">
        <color rgb="FF0000FF"/>
      </right>
      <top style="thin">
        <color rgb="FF0000FF"/>
      </top>
      <bottom style="thin">
        <color rgb="FF0000FF"/>
      </bottom>
      <diagonal/>
    </border>
    <border>
      <left style="thick">
        <color indexed="64"/>
      </left>
      <right/>
      <top style="thin">
        <color rgb="FF0000FF"/>
      </top>
      <bottom/>
      <diagonal/>
    </border>
    <border>
      <left/>
      <right style="thin">
        <color auto="1"/>
      </right>
      <top/>
      <bottom style="thick">
        <color indexed="64"/>
      </bottom>
      <diagonal/>
    </border>
    <border>
      <left style="thin">
        <color auto="1"/>
      </left>
      <right style="thick">
        <color auto="1"/>
      </right>
      <top/>
      <bottom style="thick">
        <color auto="1"/>
      </bottom>
      <diagonal/>
    </border>
    <border>
      <left style="thin">
        <color auto="1"/>
      </left>
      <right style="thick">
        <color indexed="64"/>
      </right>
      <top style="dashed">
        <color auto="1"/>
      </top>
      <bottom/>
      <diagonal/>
    </border>
    <border>
      <left style="thin">
        <color auto="1"/>
      </left>
      <right style="thick">
        <color indexed="64"/>
      </right>
      <top/>
      <bottom style="dashed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dashed">
        <color auto="1"/>
      </bottom>
      <diagonal/>
    </border>
    <border>
      <left style="thin">
        <color auto="1"/>
      </left>
      <right style="thick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thick">
        <color auto="1"/>
      </right>
      <top style="dashed">
        <color auto="1"/>
      </top>
      <bottom style="thin">
        <color indexed="64"/>
      </bottom>
      <diagonal/>
    </border>
    <border>
      <left style="thin">
        <color rgb="FF0000FF"/>
      </left>
      <right style="thin">
        <color rgb="FF0000FF"/>
      </right>
      <top style="thick">
        <color indexed="64"/>
      </top>
      <bottom/>
      <diagonal/>
    </border>
    <border>
      <left style="thin">
        <color rgb="FF0000FF"/>
      </left>
      <right/>
      <top style="thick">
        <color indexed="64"/>
      </top>
      <bottom/>
      <diagonal/>
    </border>
    <border>
      <left style="thin">
        <color rgb="FF0000FF"/>
      </left>
      <right style="thin">
        <color indexed="64"/>
      </right>
      <top style="thin">
        <color auto="1"/>
      </top>
      <bottom/>
      <diagonal/>
    </border>
    <border>
      <left/>
      <right style="thick">
        <color indexed="64"/>
      </right>
      <top style="thin">
        <color rgb="FF0000FF"/>
      </top>
      <bottom/>
      <diagonal/>
    </border>
  </borders>
  <cellStyleXfs count="4">
    <xf numFmtId="0" fontId="0" fillId="0" borderId="0">
      <alignment vertical="center"/>
    </xf>
    <xf numFmtId="176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4" fillId="5" borderId="49" applyNumberFormat="0" applyAlignment="0" applyProtection="0">
      <alignment vertical="center"/>
    </xf>
  </cellStyleXfs>
  <cellXfs count="188">
    <xf numFmtId="0" fontId="0" fillId="0" borderId="0" xfId="0">
      <alignment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>
      <alignment vertical="center"/>
    </xf>
    <xf numFmtId="177" fontId="3" fillId="0" borderId="0" xfId="0" applyNumberFormat="1" applyFont="1" applyAlignment="1">
      <alignment horizontal="right" vertical="center"/>
    </xf>
    <xf numFmtId="0" fontId="3" fillId="0" borderId="0" xfId="0" applyFont="1" applyAlignment="1">
      <alignment horizontal="right" vertical="center"/>
    </xf>
    <xf numFmtId="177" fontId="3" fillId="0" borderId="0" xfId="0" applyNumberFormat="1" applyFont="1" applyAlignment="1">
      <alignment horizontal="center" vertical="center"/>
    </xf>
    <xf numFmtId="177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77" fontId="3" fillId="0" borderId="2" xfId="0" applyNumberFormat="1" applyFont="1" applyBorder="1" applyAlignment="1">
      <alignment horizontal="center" vertical="center" wrapText="1"/>
    </xf>
    <xf numFmtId="0" fontId="5" fillId="0" borderId="0" xfId="0" applyFont="1" applyAlignment="1">
      <alignment horizontal="right" vertical="center"/>
    </xf>
    <xf numFmtId="179" fontId="5" fillId="2" borderId="1" xfId="1" applyNumberFormat="1" applyFont="1" applyFill="1" applyBorder="1" applyAlignment="1">
      <alignment horizontal="right" vertical="center"/>
    </xf>
    <xf numFmtId="0" fontId="6" fillId="0" borderId="0" xfId="0" applyFont="1">
      <alignment vertical="center"/>
    </xf>
    <xf numFmtId="179" fontId="5" fillId="0" borderId="2" xfId="0" applyNumberFormat="1" applyFont="1" applyBorder="1" applyAlignment="1">
      <alignment horizontal="center" vertical="center"/>
    </xf>
    <xf numFmtId="179" fontId="5" fillId="0" borderId="1" xfId="0" applyNumberFormat="1" applyFont="1" applyBorder="1" applyAlignment="1">
      <alignment horizontal="center" vertical="center" shrinkToFit="1"/>
    </xf>
    <xf numFmtId="181" fontId="5" fillId="0" borderId="1" xfId="0" applyNumberFormat="1" applyFont="1" applyBorder="1" applyAlignment="1">
      <alignment horizontal="right" vertical="center"/>
    </xf>
    <xf numFmtId="181" fontId="5" fillId="0" borderId="4" xfId="0" applyNumberFormat="1" applyFont="1" applyBorder="1" applyAlignment="1">
      <alignment horizontal="right" vertical="center"/>
    </xf>
    <xf numFmtId="0" fontId="3" fillId="2" borderId="1" xfId="0" applyFont="1" applyFill="1" applyBorder="1" applyAlignment="1">
      <alignment horizontal="center" vertical="center" wrapText="1"/>
    </xf>
    <xf numFmtId="179" fontId="8" fillId="0" borderId="1" xfId="1" applyNumberFormat="1" applyFont="1" applyFill="1" applyBorder="1" applyAlignment="1">
      <alignment horizontal="right" vertical="center"/>
    </xf>
    <xf numFmtId="179" fontId="12" fillId="0" borderId="1" xfId="1" applyNumberFormat="1" applyFont="1" applyFill="1" applyBorder="1" applyAlignment="1">
      <alignment horizontal="right" vertical="center"/>
    </xf>
    <xf numFmtId="179" fontId="7" fillId="2" borderId="1" xfId="1" applyNumberFormat="1" applyFont="1" applyFill="1" applyBorder="1" applyAlignment="1">
      <alignment horizontal="right" vertical="center"/>
    </xf>
    <xf numFmtId="10" fontId="5" fillId="2" borderId="1" xfId="2" applyNumberFormat="1" applyFont="1" applyFill="1" applyBorder="1" applyAlignment="1">
      <alignment horizontal="right" vertical="center"/>
    </xf>
    <xf numFmtId="185" fontId="5" fillId="2" borderId="1" xfId="2" applyNumberFormat="1" applyFont="1" applyFill="1" applyBorder="1" applyAlignment="1">
      <alignment horizontal="right" vertical="center"/>
    </xf>
    <xf numFmtId="0" fontId="3" fillId="2" borderId="0" xfId="0" applyFont="1" applyFill="1" applyAlignment="1">
      <alignment horizontal="right" vertical="center"/>
    </xf>
    <xf numFmtId="177" fontId="5" fillId="4" borderId="26" xfId="0" applyNumberFormat="1" applyFont="1" applyFill="1" applyBorder="1" applyAlignment="1">
      <alignment horizontal="center" vertical="center"/>
    </xf>
    <xf numFmtId="179" fontId="5" fillId="4" borderId="1" xfId="1" applyNumberFormat="1" applyFont="1" applyFill="1" applyBorder="1" applyAlignment="1">
      <alignment horizontal="right" vertical="center"/>
    </xf>
    <xf numFmtId="179" fontId="5" fillId="4" borderId="2" xfId="0" applyNumberFormat="1" applyFont="1" applyFill="1" applyBorder="1" applyAlignment="1">
      <alignment horizontal="center" vertical="center"/>
    </xf>
    <xf numFmtId="179" fontId="5" fillId="4" borderId="1" xfId="0" applyNumberFormat="1" applyFont="1" applyFill="1" applyBorder="1" applyAlignment="1">
      <alignment horizontal="center" vertical="center" shrinkToFit="1"/>
    </xf>
    <xf numFmtId="185" fontId="5" fillId="4" borderId="1" xfId="1" applyNumberFormat="1" applyFont="1" applyFill="1" applyBorder="1" applyAlignment="1">
      <alignment horizontal="right" vertical="center"/>
    </xf>
    <xf numFmtId="181" fontId="5" fillId="4" borderId="1" xfId="0" applyNumberFormat="1" applyFont="1" applyFill="1" applyBorder="1" applyAlignment="1">
      <alignment horizontal="right" vertical="center"/>
    </xf>
    <xf numFmtId="181" fontId="5" fillId="4" borderId="4" xfId="0" applyNumberFormat="1" applyFont="1" applyFill="1" applyBorder="1" applyAlignment="1">
      <alignment horizontal="right" vertical="center"/>
    </xf>
    <xf numFmtId="0" fontId="5" fillId="4" borderId="0" xfId="0" applyFont="1" applyFill="1" applyAlignment="1">
      <alignment horizontal="right" vertical="center"/>
    </xf>
    <xf numFmtId="179" fontId="10" fillId="0" borderId="1" xfId="1" applyNumberFormat="1" applyFont="1" applyFill="1" applyBorder="1" applyAlignment="1">
      <alignment horizontal="right" vertical="center"/>
    </xf>
    <xf numFmtId="10" fontId="4" fillId="0" borderId="33" xfId="2" applyNumberFormat="1" applyFont="1" applyFill="1" applyBorder="1" applyAlignment="1">
      <alignment vertical="center"/>
    </xf>
    <xf numFmtId="10" fontId="10" fillId="0" borderId="1" xfId="2" applyNumberFormat="1" applyFont="1" applyFill="1" applyBorder="1" applyAlignment="1">
      <alignment horizontal="right" vertical="center"/>
    </xf>
    <xf numFmtId="185" fontId="7" fillId="2" borderId="1" xfId="2" applyNumberFormat="1" applyFont="1" applyFill="1" applyBorder="1" applyAlignment="1">
      <alignment horizontal="right" vertical="center"/>
    </xf>
    <xf numFmtId="179" fontId="5" fillId="0" borderId="3" xfId="0" applyNumberFormat="1" applyFont="1" applyBorder="1" applyAlignment="1">
      <alignment horizontal="center" vertical="center"/>
    </xf>
    <xf numFmtId="10" fontId="4" fillId="0" borderId="47" xfId="2" applyNumberFormat="1" applyFont="1" applyFill="1" applyBorder="1" applyAlignment="1">
      <alignment vertical="center"/>
    </xf>
    <xf numFmtId="179" fontId="5" fillId="6" borderId="2" xfId="0" applyNumberFormat="1" applyFont="1" applyFill="1" applyBorder="1" applyAlignment="1">
      <alignment horizontal="center" vertical="center"/>
    </xf>
    <xf numFmtId="179" fontId="5" fillId="6" borderId="1" xfId="0" applyNumberFormat="1" applyFont="1" applyFill="1" applyBorder="1" applyAlignment="1">
      <alignment horizontal="center" vertical="center" shrinkToFit="1"/>
    </xf>
    <xf numFmtId="179" fontId="5" fillId="6" borderId="1" xfId="1" applyNumberFormat="1" applyFont="1" applyFill="1" applyBorder="1" applyAlignment="1">
      <alignment horizontal="right" vertical="center"/>
    </xf>
    <xf numFmtId="185" fontId="5" fillId="6" borderId="1" xfId="1" applyNumberFormat="1" applyFont="1" applyFill="1" applyBorder="1" applyAlignment="1">
      <alignment horizontal="right" vertical="center"/>
    </xf>
    <xf numFmtId="181" fontId="5" fillId="6" borderId="1" xfId="0" applyNumberFormat="1" applyFont="1" applyFill="1" applyBorder="1" applyAlignment="1">
      <alignment horizontal="right" vertical="center"/>
    </xf>
    <xf numFmtId="181" fontId="5" fillId="6" borderId="4" xfId="0" applyNumberFormat="1" applyFont="1" applyFill="1" applyBorder="1" applyAlignment="1">
      <alignment horizontal="right" vertical="center"/>
    </xf>
    <xf numFmtId="0" fontId="5" fillId="6" borderId="0" xfId="0" applyFont="1" applyFill="1" applyAlignment="1">
      <alignment horizontal="right" vertical="center"/>
    </xf>
    <xf numFmtId="185" fontId="13" fillId="2" borderId="1" xfId="2" applyNumberFormat="1" applyFont="1" applyFill="1" applyBorder="1" applyAlignment="1">
      <alignment horizontal="right" vertical="center"/>
    </xf>
    <xf numFmtId="177" fontId="6" fillId="0" borderId="52" xfId="0" applyNumberFormat="1" applyFont="1" applyBorder="1" applyAlignment="1">
      <alignment horizontal="center" vertical="center"/>
    </xf>
    <xf numFmtId="177" fontId="6" fillId="0" borderId="53" xfId="0" applyNumberFormat="1" applyFont="1" applyBorder="1" applyAlignment="1">
      <alignment horizontal="center" vertical="center"/>
    </xf>
    <xf numFmtId="177" fontId="3" fillId="0" borderId="54" xfId="0" applyNumberFormat="1" applyFont="1" applyBorder="1" applyAlignment="1">
      <alignment horizontal="center" vertical="center" wrapText="1"/>
    </xf>
    <xf numFmtId="177" fontId="5" fillId="0" borderId="54" xfId="0" applyNumberFormat="1" applyFont="1" applyBorder="1" applyAlignment="1">
      <alignment horizontal="center" vertical="center"/>
    </xf>
    <xf numFmtId="177" fontId="5" fillId="4" borderId="54" xfId="0" applyNumberFormat="1" applyFont="1" applyFill="1" applyBorder="1" applyAlignment="1">
      <alignment horizontal="center" vertical="center"/>
    </xf>
    <xf numFmtId="177" fontId="5" fillId="6" borderId="54" xfId="0" applyNumberFormat="1" applyFont="1" applyFill="1" applyBorder="1" applyAlignment="1">
      <alignment horizontal="center" vertical="center"/>
    </xf>
    <xf numFmtId="10" fontId="4" fillId="3" borderId="33" xfId="2" applyNumberFormat="1" applyFont="1" applyFill="1" applyBorder="1" applyAlignment="1">
      <alignment vertical="center"/>
    </xf>
    <xf numFmtId="10" fontId="4" fillId="3" borderId="47" xfId="2" applyNumberFormat="1" applyFont="1" applyFill="1" applyBorder="1" applyAlignment="1">
      <alignment vertical="center"/>
    </xf>
    <xf numFmtId="40" fontId="4" fillId="0" borderId="11" xfId="0" applyNumberFormat="1" applyFont="1" applyBorder="1" applyAlignment="1">
      <alignment horizontal="right" vertical="center" wrapText="1"/>
    </xf>
    <xf numFmtId="0" fontId="6" fillId="0" borderId="20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10" fontId="4" fillId="0" borderId="34" xfId="2" applyNumberFormat="1" applyFont="1" applyFill="1" applyBorder="1" applyAlignment="1">
      <alignment horizontal="right" vertical="center"/>
    </xf>
    <xf numFmtId="10" fontId="4" fillId="0" borderId="41" xfId="2" applyNumberFormat="1" applyFont="1" applyFill="1" applyBorder="1" applyAlignment="1">
      <alignment horizontal="right" vertical="center"/>
    </xf>
    <xf numFmtId="10" fontId="4" fillId="0" borderId="35" xfId="2" applyNumberFormat="1" applyFont="1" applyFill="1" applyBorder="1" applyAlignment="1">
      <alignment horizontal="right" vertical="center"/>
    </xf>
    <xf numFmtId="40" fontId="4" fillId="0" borderId="30" xfId="0" applyNumberFormat="1" applyFont="1" applyBorder="1" applyAlignment="1">
      <alignment horizontal="right" vertical="center" wrapText="1"/>
    </xf>
    <xf numFmtId="40" fontId="4" fillId="0" borderId="25" xfId="0" applyNumberFormat="1" applyFont="1" applyBorder="1" applyAlignment="1">
      <alignment horizontal="right" vertical="center" wrapText="1"/>
    </xf>
    <xf numFmtId="40" fontId="4" fillId="0" borderId="39" xfId="0" applyNumberFormat="1" applyFont="1" applyBorder="1" applyAlignment="1">
      <alignment horizontal="right" vertical="center" wrapText="1"/>
    </xf>
    <xf numFmtId="40" fontId="4" fillId="0" borderId="43" xfId="0" applyNumberFormat="1" applyFont="1" applyBorder="1" applyAlignment="1">
      <alignment horizontal="right" vertical="center" wrapText="1"/>
    </xf>
    <xf numFmtId="40" fontId="4" fillId="0" borderId="21" xfId="0" applyNumberFormat="1" applyFont="1" applyBorder="1" applyAlignment="1">
      <alignment horizontal="right" vertical="center" wrapText="1"/>
    </xf>
    <xf numFmtId="40" fontId="4" fillId="0" borderId="40" xfId="0" applyNumberFormat="1" applyFont="1" applyBorder="1" applyAlignment="1">
      <alignment horizontal="right" vertical="center" wrapText="1"/>
    </xf>
    <xf numFmtId="177" fontId="3" fillId="0" borderId="3" xfId="0" applyNumberFormat="1" applyFont="1" applyBorder="1" applyAlignment="1">
      <alignment horizontal="center" vertical="center" wrapText="1"/>
    </xf>
    <xf numFmtId="179" fontId="5" fillId="6" borderId="3" xfId="0" applyNumberFormat="1" applyFont="1" applyFill="1" applyBorder="1" applyAlignment="1">
      <alignment horizontal="center" vertical="center"/>
    </xf>
    <xf numFmtId="179" fontId="5" fillId="4" borderId="3" xfId="0" applyNumberFormat="1" applyFont="1" applyFill="1" applyBorder="1" applyAlignment="1">
      <alignment horizontal="center" vertical="center"/>
    </xf>
    <xf numFmtId="40" fontId="4" fillId="0" borderId="0" xfId="0" applyNumberFormat="1" applyFont="1" applyBorder="1" applyAlignment="1">
      <alignment horizontal="right" vertical="center" wrapText="1"/>
    </xf>
    <xf numFmtId="40" fontId="4" fillId="0" borderId="23" xfId="0" applyNumberFormat="1" applyFont="1" applyBorder="1" applyAlignment="1">
      <alignment horizontal="right" vertical="center" wrapText="1"/>
    </xf>
    <xf numFmtId="0" fontId="3" fillId="2" borderId="4" xfId="0" applyFont="1" applyFill="1" applyBorder="1" applyAlignment="1">
      <alignment horizontal="center" vertical="center" wrapText="1"/>
    </xf>
    <xf numFmtId="185" fontId="5" fillId="6" borderId="4" xfId="1" applyNumberFormat="1" applyFont="1" applyFill="1" applyBorder="1" applyAlignment="1">
      <alignment horizontal="right" vertical="center"/>
    </xf>
    <xf numFmtId="10" fontId="5" fillId="2" borderId="4" xfId="2" applyNumberFormat="1" applyFont="1" applyFill="1" applyBorder="1" applyAlignment="1">
      <alignment horizontal="right" vertical="center"/>
    </xf>
    <xf numFmtId="185" fontId="5" fillId="4" borderId="4" xfId="1" applyNumberFormat="1" applyFont="1" applyFill="1" applyBorder="1" applyAlignment="1">
      <alignment horizontal="right" vertical="center"/>
    </xf>
    <xf numFmtId="10" fontId="10" fillId="0" borderId="4" xfId="2" applyNumberFormat="1" applyFont="1" applyFill="1" applyBorder="1" applyAlignment="1">
      <alignment horizontal="right" vertical="center"/>
    </xf>
    <xf numFmtId="10" fontId="4" fillId="0" borderId="61" xfId="2" applyNumberFormat="1" applyFont="1" applyFill="1" applyBorder="1" applyAlignment="1">
      <alignment vertical="center"/>
    </xf>
    <xf numFmtId="177" fontId="10" fillId="0" borderId="0" xfId="0" applyNumberFormat="1" applyFont="1" applyFill="1" applyBorder="1" applyAlignment="1">
      <alignment horizontal="center" vertical="center" wrapText="1"/>
    </xf>
    <xf numFmtId="177" fontId="10" fillId="0" borderId="1" xfId="0" applyNumberFormat="1" applyFont="1" applyFill="1" applyBorder="1" applyAlignment="1">
      <alignment horizontal="center" vertical="center" wrapText="1"/>
    </xf>
    <xf numFmtId="38" fontId="10" fillId="0" borderId="6" xfId="0" applyNumberFormat="1" applyFont="1" applyFill="1" applyBorder="1" applyAlignment="1">
      <alignment horizontal="center" vertical="center" wrapText="1"/>
    </xf>
    <xf numFmtId="40" fontId="4" fillId="0" borderId="40" xfId="0" applyNumberFormat="1" applyFont="1" applyFill="1" applyBorder="1" applyAlignment="1">
      <alignment horizontal="right" vertical="center"/>
    </xf>
    <xf numFmtId="0" fontId="11" fillId="0" borderId="0" xfId="0" applyFont="1" applyFill="1" applyAlignment="1">
      <alignment horizontal="right" vertical="center"/>
    </xf>
    <xf numFmtId="177" fontId="3" fillId="0" borderId="13" xfId="0" applyNumberFormat="1" applyFont="1" applyBorder="1" applyAlignment="1">
      <alignment horizontal="center" vertical="center" wrapText="1"/>
    </xf>
    <xf numFmtId="177" fontId="5" fillId="6" borderId="13" xfId="0" applyNumberFormat="1" applyFont="1" applyFill="1" applyBorder="1" applyAlignment="1">
      <alignment horizontal="center" vertical="center"/>
    </xf>
    <xf numFmtId="182" fontId="5" fillId="0" borderId="13" xfId="0" applyNumberFormat="1" applyFont="1" applyBorder="1" applyAlignment="1">
      <alignment horizontal="center" vertical="center"/>
    </xf>
    <xf numFmtId="177" fontId="5" fillId="4" borderId="13" xfId="0" applyNumberFormat="1" applyFont="1" applyFill="1" applyBorder="1" applyAlignment="1">
      <alignment horizontal="center" vertical="center"/>
    </xf>
    <xf numFmtId="177" fontId="9" fillId="0" borderId="63" xfId="0" applyNumberFormat="1" applyFont="1" applyBorder="1" applyAlignment="1">
      <alignment vertical="center"/>
    </xf>
    <xf numFmtId="177" fontId="9" fillId="0" borderId="64" xfId="0" applyNumberFormat="1" applyFont="1" applyBorder="1" applyAlignment="1">
      <alignment vertical="center"/>
    </xf>
    <xf numFmtId="181" fontId="5" fillId="4" borderId="18" xfId="0" applyNumberFormat="1" applyFont="1" applyFill="1" applyBorder="1" applyAlignment="1">
      <alignment horizontal="right" vertical="center"/>
    </xf>
    <xf numFmtId="181" fontId="5" fillId="4" borderId="9" xfId="0" applyNumberFormat="1" applyFont="1" applyFill="1" applyBorder="1" applyAlignment="1">
      <alignment horizontal="right" vertical="center"/>
    </xf>
    <xf numFmtId="177" fontId="3" fillId="0" borderId="4" xfId="0" applyNumberFormat="1" applyFont="1" applyBorder="1" applyAlignment="1">
      <alignment horizontal="center" vertical="center" wrapText="1"/>
    </xf>
    <xf numFmtId="177" fontId="10" fillId="0" borderId="27" xfId="0" applyNumberFormat="1" applyFont="1" applyFill="1" applyBorder="1" applyAlignment="1">
      <alignment horizontal="center" vertical="center" wrapText="1"/>
    </xf>
    <xf numFmtId="40" fontId="10" fillId="0" borderId="8" xfId="0" applyNumberFormat="1" applyFont="1" applyFill="1" applyBorder="1" applyAlignment="1">
      <alignment horizontal="center" vertical="center" wrapText="1"/>
    </xf>
    <xf numFmtId="40" fontId="4" fillId="0" borderId="10" xfId="0" applyNumberFormat="1" applyFont="1" applyFill="1" applyBorder="1" applyAlignment="1">
      <alignment horizontal="right" vertical="center"/>
    </xf>
    <xf numFmtId="40" fontId="4" fillId="0" borderId="45" xfId="0" applyNumberFormat="1" applyFont="1" applyFill="1" applyBorder="1" applyAlignment="1">
      <alignment horizontal="right" vertical="center"/>
    </xf>
    <xf numFmtId="40" fontId="4" fillId="0" borderId="1" xfId="0" applyNumberFormat="1" applyFont="1" applyFill="1" applyBorder="1" applyAlignment="1">
      <alignment horizontal="right" vertical="center"/>
    </xf>
    <xf numFmtId="40" fontId="4" fillId="0" borderId="19" xfId="0" applyNumberFormat="1" applyFont="1" applyFill="1" applyBorder="1" applyAlignment="1">
      <alignment horizontal="right" vertical="center"/>
    </xf>
    <xf numFmtId="10" fontId="4" fillId="0" borderId="32" xfId="0" applyNumberFormat="1" applyFont="1" applyFill="1" applyBorder="1" applyAlignment="1">
      <alignment horizontal="right" vertical="center"/>
    </xf>
    <xf numFmtId="10" fontId="4" fillId="0" borderId="60" xfId="0" applyNumberFormat="1" applyFont="1" applyFill="1" applyBorder="1" applyAlignment="1">
      <alignment horizontal="right" vertical="center"/>
    </xf>
    <xf numFmtId="40" fontId="4" fillId="0" borderId="22" xfId="0" applyNumberFormat="1" applyFont="1" applyFill="1" applyBorder="1" applyAlignment="1">
      <alignment horizontal="right" vertical="center"/>
    </xf>
    <xf numFmtId="10" fontId="4" fillId="0" borderId="46" xfId="0" applyNumberFormat="1" applyFont="1" applyFill="1" applyBorder="1" applyAlignment="1">
      <alignment horizontal="right" vertical="center"/>
    </xf>
    <xf numFmtId="40" fontId="10" fillId="0" borderId="50" xfId="0" applyNumberFormat="1" applyFont="1" applyFill="1" applyBorder="1" applyAlignment="1">
      <alignment horizontal="center" vertical="center" wrapText="1"/>
    </xf>
    <xf numFmtId="40" fontId="4" fillId="0" borderId="11" xfId="0" applyNumberFormat="1" applyFont="1" applyFill="1" applyBorder="1" applyAlignment="1">
      <alignment horizontal="right" vertical="center"/>
    </xf>
    <xf numFmtId="40" fontId="4" fillId="0" borderId="43" xfId="0" applyNumberFormat="1" applyFont="1" applyFill="1" applyBorder="1" applyAlignment="1">
      <alignment horizontal="right" vertical="center"/>
    </xf>
    <xf numFmtId="10" fontId="4" fillId="0" borderId="33" xfId="0" applyNumberFormat="1" applyFont="1" applyFill="1" applyBorder="1" applyAlignment="1">
      <alignment horizontal="right" vertical="center"/>
    </xf>
    <xf numFmtId="10" fontId="4" fillId="0" borderId="61" xfId="0" applyNumberFormat="1" applyFont="1" applyFill="1" applyBorder="1" applyAlignment="1">
      <alignment horizontal="right" vertical="center"/>
    </xf>
    <xf numFmtId="40" fontId="4" fillId="0" borderId="0" xfId="0" applyNumberFormat="1" applyFont="1" applyFill="1" applyBorder="1" applyAlignment="1">
      <alignment horizontal="right" vertical="center"/>
    </xf>
    <xf numFmtId="10" fontId="4" fillId="0" borderId="47" xfId="0" applyNumberFormat="1" applyFont="1" applyFill="1" applyBorder="1" applyAlignment="1">
      <alignment horizontal="right" vertical="center"/>
    </xf>
    <xf numFmtId="40" fontId="4" fillId="0" borderId="14" xfId="0" applyNumberFormat="1" applyFont="1" applyFill="1" applyBorder="1" applyAlignment="1">
      <alignment horizontal="right" vertical="center"/>
    </xf>
    <xf numFmtId="10" fontId="4" fillId="0" borderId="34" xfId="0" applyNumberFormat="1" applyFont="1" applyFill="1" applyBorder="1" applyAlignment="1">
      <alignment horizontal="right" vertical="center"/>
    </xf>
    <xf numFmtId="10" fontId="4" fillId="0" borderId="58" xfId="0" applyNumberFormat="1" applyFont="1" applyFill="1" applyBorder="1" applyAlignment="1">
      <alignment horizontal="right" vertical="center"/>
    </xf>
    <xf numFmtId="10" fontId="4" fillId="0" borderId="37" xfId="0" applyNumberFormat="1" applyFont="1" applyFill="1" applyBorder="1" applyAlignment="1">
      <alignment horizontal="right" vertical="center"/>
    </xf>
    <xf numFmtId="40" fontId="4" fillId="0" borderId="39" xfId="0" applyNumberFormat="1" applyFont="1" applyFill="1" applyBorder="1" applyAlignment="1">
      <alignment horizontal="right" vertical="center"/>
    </xf>
    <xf numFmtId="10" fontId="4" fillId="0" borderId="33" xfId="2" applyNumberFormat="1" applyFont="1" applyFill="1" applyBorder="1" applyAlignment="1">
      <alignment vertical="center"/>
    </xf>
    <xf numFmtId="10" fontId="4" fillId="0" borderId="61" xfId="2" applyNumberFormat="1" applyFont="1" applyFill="1" applyBorder="1" applyAlignment="1">
      <alignment vertical="center"/>
    </xf>
    <xf numFmtId="10" fontId="4" fillId="0" borderId="47" xfId="2" applyNumberFormat="1" applyFont="1" applyFill="1" applyBorder="1" applyAlignment="1">
      <alignment vertical="center"/>
    </xf>
    <xf numFmtId="40" fontId="4" fillId="0" borderId="40" xfId="0" applyNumberFormat="1" applyFont="1" applyFill="1" applyBorder="1" applyAlignment="1">
      <alignment horizontal="right" vertical="center"/>
    </xf>
    <xf numFmtId="40" fontId="4" fillId="0" borderId="11" xfId="0" applyNumberFormat="1" applyFont="1" applyFill="1" applyBorder="1" applyAlignment="1">
      <alignment horizontal="right" vertical="center" wrapText="1"/>
    </xf>
    <xf numFmtId="40" fontId="4" fillId="0" borderId="43" xfId="0" applyNumberFormat="1" applyFont="1" applyFill="1" applyBorder="1" applyAlignment="1">
      <alignment horizontal="right" vertical="center" wrapText="1"/>
    </xf>
    <xf numFmtId="40" fontId="4" fillId="0" borderId="41" xfId="0" applyNumberFormat="1" applyFont="1" applyFill="1" applyBorder="1" applyAlignment="1">
      <alignment horizontal="right" vertical="center"/>
    </xf>
    <xf numFmtId="10" fontId="4" fillId="0" borderId="35" xfId="0" applyNumberFormat="1" applyFont="1" applyFill="1" applyBorder="1" applyAlignment="1">
      <alignment horizontal="center" vertical="center"/>
    </xf>
    <xf numFmtId="10" fontId="4" fillId="0" borderId="59" xfId="0" applyNumberFormat="1" applyFont="1" applyFill="1" applyBorder="1" applyAlignment="1">
      <alignment horizontal="center" vertical="center"/>
    </xf>
    <xf numFmtId="40" fontId="4" fillId="0" borderId="0" xfId="0" applyNumberFormat="1" applyFont="1" applyFill="1" applyBorder="1" applyAlignment="1">
      <alignment horizontal="right" vertical="center" wrapText="1"/>
    </xf>
    <xf numFmtId="10" fontId="4" fillId="0" borderId="38" xfId="0" applyNumberFormat="1" applyFont="1" applyFill="1" applyBorder="1" applyAlignment="1">
      <alignment horizontal="center" vertical="center"/>
    </xf>
    <xf numFmtId="182" fontId="4" fillId="0" borderId="17" xfId="0" applyNumberFormat="1" applyFont="1" applyFill="1" applyBorder="1" applyAlignment="1">
      <alignment horizontal="center" vertical="center"/>
    </xf>
    <xf numFmtId="10" fontId="4" fillId="0" borderId="33" xfId="0" applyNumberFormat="1" applyFont="1" applyFill="1" applyBorder="1" applyAlignment="1">
      <alignment horizontal="center" vertical="center"/>
    </xf>
    <xf numFmtId="10" fontId="4" fillId="0" borderId="61" xfId="0" applyNumberFormat="1" applyFont="1" applyFill="1" applyBorder="1" applyAlignment="1">
      <alignment horizontal="center" vertical="center"/>
    </xf>
    <xf numFmtId="10" fontId="4" fillId="0" borderId="47" xfId="0" applyNumberFormat="1" applyFont="1" applyFill="1" applyBorder="1" applyAlignment="1">
      <alignment horizontal="center" vertical="center"/>
    </xf>
    <xf numFmtId="177" fontId="10" fillId="0" borderId="28" xfId="0" applyNumberFormat="1" applyFont="1" applyFill="1" applyBorder="1" applyAlignment="1">
      <alignment horizontal="center" vertical="center" wrapText="1"/>
    </xf>
    <xf numFmtId="182" fontId="4" fillId="0" borderId="16" xfId="0" applyNumberFormat="1" applyFont="1" applyFill="1" applyBorder="1" applyAlignment="1">
      <alignment horizontal="center" vertical="center"/>
    </xf>
    <xf numFmtId="40" fontId="4" fillId="0" borderId="12" xfId="0" applyNumberFormat="1" applyFont="1" applyFill="1" applyBorder="1" applyAlignment="1">
      <alignment horizontal="right" vertical="center" wrapText="1"/>
    </xf>
    <xf numFmtId="40" fontId="4" fillId="0" borderId="51" xfId="0" applyNumberFormat="1" applyFont="1" applyFill="1" applyBorder="1" applyAlignment="1">
      <alignment horizontal="right" vertical="center" wrapText="1"/>
    </xf>
    <xf numFmtId="40" fontId="4" fillId="0" borderId="5" xfId="0" applyNumberFormat="1" applyFont="1" applyFill="1" applyBorder="1" applyAlignment="1">
      <alignment horizontal="right" vertical="center"/>
    </xf>
    <xf numFmtId="40" fontId="4" fillId="0" borderId="28" xfId="0" applyNumberFormat="1" applyFont="1" applyFill="1" applyBorder="1" applyAlignment="1">
      <alignment horizontal="right" vertical="center"/>
    </xf>
    <xf numFmtId="10" fontId="4" fillId="0" borderId="36" xfId="0" applyNumberFormat="1" applyFont="1" applyFill="1" applyBorder="1" applyAlignment="1">
      <alignment horizontal="center" vertical="center"/>
    </xf>
    <xf numFmtId="10" fontId="4" fillId="0" borderId="62" xfId="0" applyNumberFormat="1" applyFont="1" applyFill="1" applyBorder="1" applyAlignment="1">
      <alignment horizontal="center" vertical="center"/>
    </xf>
    <xf numFmtId="40" fontId="4" fillId="0" borderId="28" xfId="0" applyNumberFormat="1" applyFont="1" applyFill="1" applyBorder="1" applyAlignment="1">
      <alignment horizontal="right" vertical="center" wrapText="1"/>
    </xf>
    <xf numFmtId="10" fontId="4" fillId="0" borderId="48" xfId="0" applyNumberFormat="1" applyFont="1" applyFill="1" applyBorder="1" applyAlignment="1">
      <alignment horizontal="center" vertical="center"/>
    </xf>
    <xf numFmtId="177" fontId="16" fillId="0" borderId="11" xfId="0" applyNumberFormat="1" applyFont="1" applyBorder="1" applyAlignment="1">
      <alignment horizontal="center" vertical="center"/>
    </xf>
    <xf numFmtId="177" fontId="16" fillId="0" borderId="0" xfId="0" applyNumberFormat="1" applyFont="1" applyBorder="1" applyAlignment="1">
      <alignment horizontal="center" vertical="center"/>
    </xf>
    <xf numFmtId="177" fontId="16" fillId="0" borderId="0" xfId="0" applyNumberFormat="1" applyFont="1" applyBorder="1" applyAlignment="1">
      <alignment horizontal="right" vertical="center"/>
    </xf>
    <xf numFmtId="177" fontId="16" fillId="0" borderId="10" xfId="0" applyNumberFormat="1" applyFont="1" applyBorder="1" applyAlignment="1">
      <alignment horizontal="center" vertical="center"/>
    </xf>
    <xf numFmtId="177" fontId="16" fillId="0" borderId="22" xfId="0" applyNumberFormat="1" applyFont="1" applyBorder="1" applyAlignment="1">
      <alignment horizontal="center" vertical="center"/>
    </xf>
    <xf numFmtId="0" fontId="15" fillId="0" borderId="22" xfId="0" applyFont="1" applyBorder="1" applyAlignment="1">
      <alignment vertical="center" wrapText="1"/>
    </xf>
    <xf numFmtId="0" fontId="15" fillId="0" borderId="45" xfId="0" applyFont="1" applyBorder="1" applyAlignment="1">
      <alignment vertical="center" wrapText="1"/>
    </xf>
    <xf numFmtId="0" fontId="15" fillId="3" borderId="14" xfId="0" applyFont="1" applyFill="1" applyBorder="1" applyAlignment="1">
      <alignment horizontal="center" vertical="center"/>
    </xf>
    <xf numFmtId="0" fontId="15" fillId="0" borderId="14" xfId="0" applyFont="1" applyBorder="1" applyAlignment="1">
      <alignment horizontal="right" vertical="center"/>
    </xf>
    <xf numFmtId="0" fontId="15" fillId="0" borderId="14" xfId="0" applyFont="1" applyFill="1" applyBorder="1" applyAlignment="1">
      <alignment horizontal="center" vertical="center"/>
    </xf>
    <xf numFmtId="0" fontId="15" fillId="0" borderId="14" xfId="0" applyFont="1" applyFill="1" applyBorder="1" applyAlignment="1">
      <alignment horizontal="right" vertical="center"/>
    </xf>
    <xf numFmtId="0" fontId="15" fillId="0" borderId="17" xfId="3" applyFont="1" applyFill="1" applyBorder="1" applyAlignment="1">
      <alignment horizontal="center" vertical="center"/>
    </xf>
    <xf numFmtId="177" fontId="16" fillId="0" borderId="10" xfId="0" applyNumberFormat="1" applyFont="1" applyBorder="1" applyAlignment="1">
      <alignment horizontal="right" vertical="center"/>
    </xf>
    <xf numFmtId="0" fontId="15" fillId="2" borderId="14" xfId="0" applyFont="1" applyFill="1" applyBorder="1" applyAlignment="1">
      <alignment horizontal="center" vertical="center"/>
    </xf>
    <xf numFmtId="0" fontId="15" fillId="2" borderId="17" xfId="3" applyFont="1" applyFill="1" applyBorder="1" applyAlignment="1">
      <alignment horizontal="center" vertical="center"/>
    </xf>
    <xf numFmtId="177" fontId="16" fillId="0" borderId="22" xfId="0" applyNumberFormat="1" applyFont="1" applyBorder="1" applyAlignment="1">
      <alignment horizontal="right" vertical="center"/>
    </xf>
    <xf numFmtId="0" fontId="17" fillId="2" borderId="17" xfId="3" applyFont="1" applyFill="1" applyBorder="1" applyAlignment="1">
      <alignment horizontal="center" vertical="center"/>
    </xf>
    <xf numFmtId="0" fontId="15" fillId="0" borderId="14" xfId="0" applyFont="1" applyBorder="1" applyAlignment="1">
      <alignment horizontal="center" vertical="center"/>
    </xf>
    <xf numFmtId="0" fontId="15" fillId="3" borderId="17" xfId="3" applyFont="1" applyFill="1" applyBorder="1" applyAlignment="1">
      <alignment horizontal="center" vertical="center"/>
    </xf>
    <xf numFmtId="0" fontId="16" fillId="0" borderId="0" xfId="0" applyFont="1">
      <alignment vertical="center"/>
    </xf>
    <xf numFmtId="177" fontId="16" fillId="0" borderId="44" xfId="0" applyNumberFormat="1" applyFont="1" applyBorder="1" applyAlignment="1">
      <alignment horizontal="center" vertical="center"/>
    </xf>
    <xf numFmtId="177" fontId="16" fillId="0" borderId="15" xfId="0" applyNumberFormat="1" applyFont="1" applyBorder="1" applyAlignment="1">
      <alignment horizontal="center" vertical="center"/>
    </xf>
    <xf numFmtId="177" fontId="16" fillId="0" borderId="15" xfId="0" applyNumberFormat="1" applyFont="1" applyBorder="1" applyAlignment="1">
      <alignment horizontal="right" vertical="center"/>
    </xf>
    <xf numFmtId="0" fontId="15" fillId="0" borderId="15" xfId="0" applyFont="1" applyBorder="1" applyAlignment="1">
      <alignment vertical="center" wrapText="1"/>
    </xf>
    <xf numFmtId="0" fontId="15" fillId="0" borderId="56" xfId="0" applyFont="1" applyBorder="1" applyAlignment="1">
      <alignment vertical="center" wrapText="1"/>
    </xf>
    <xf numFmtId="0" fontId="15" fillId="3" borderId="42" xfId="0" applyFont="1" applyFill="1" applyBorder="1" applyAlignment="1">
      <alignment horizontal="center" vertical="center"/>
    </xf>
    <xf numFmtId="0" fontId="15" fillId="0" borderId="42" xfId="0" applyFont="1" applyBorder="1" applyAlignment="1">
      <alignment horizontal="right" vertical="center"/>
    </xf>
    <xf numFmtId="0" fontId="15" fillId="0" borderId="42" xfId="0" applyFont="1" applyFill="1" applyBorder="1" applyAlignment="1">
      <alignment horizontal="center" vertical="center"/>
    </xf>
    <xf numFmtId="0" fontId="15" fillId="0" borderId="42" xfId="0" applyFont="1" applyFill="1" applyBorder="1" applyAlignment="1">
      <alignment horizontal="right" vertical="center"/>
    </xf>
    <xf numFmtId="0" fontId="15" fillId="0" borderId="57" xfId="3" applyFont="1" applyFill="1" applyBorder="1" applyAlignment="1">
      <alignment horizontal="center" vertical="center"/>
    </xf>
    <xf numFmtId="177" fontId="16" fillId="0" borderId="44" xfId="0" applyNumberFormat="1" applyFont="1" applyBorder="1" applyAlignment="1">
      <alignment horizontal="right" vertical="center"/>
    </xf>
    <xf numFmtId="0" fontId="15" fillId="2" borderId="42" xfId="0" applyFont="1" applyFill="1" applyBorder="1" applyAlignment="1">
      <alignment horizontal="center" vertical="center"/>
    </xf>
    <xf numFmtId="0" fontId="15" fillId="2" borderId="57" xfId="3" applyFont="1" applyFill="1" applyBorder="1" applyAlignment="1">
      <alignment horizontal="center" vertical="center"/>
    </xf>
    <xf numFmtId="0" fontId="17" fillId="2" borderId="57" xfId="3" applyFont="1" applyFill="1" applyBorder="1" applyAlignment="1">
      <alignment horizontal="center" vertical="center"/>
    </xf>
    <xf numFmtId="0" fontId="15" fillId="0" borderId="42" xfId="0" applyFont="1" applyBorder="1" applyAlignment="1">
      <alignment horizontal="center" vertical="center"/>
    </xf>
    <xf numFmtId="0" fontId="15" fillId="3" borderId="57" xfId="3" applyFont="1" applyFill="1" applyBorder="1" applyAlignment="1">
      <alignment horizontal="center" vertical="center"/>
    </xf>
    <xf numFmtId="177" fontId="10" fillId="0" borderId="55" xfId="0" applyNumberFormat="1" applyFont="1" applyBorder="1" applyAlignment="1">
      <alignment vertical="center" wrapText="1"/>
    </xf>
    <xf numFmtId="177" fontId="10" fillId="0" borderId="11" xfId="0" applyNumberFormat="1" applyFont="1" applyBorder="1" applyAlignment="1">
      <alignment vertical="center" wrapText="1"/>
    </xf>
    <xf numFmtId="40" fontId="10" fillId="0" borderId="66" xfId="0" applyNumberFormat="1" applyFont="1" applyFill="1" applyBorder="1" applyAlignment="1">
      <alignment horizontal="center" vertical="center" wrapText="1"/>
    </xf>
    <xf numFmtId="40" fontId="10" fillId="0" borderId="29" xfId="0" applyNumberFormat="1" applyFont="1" applyFill="1" applyBorder="1" applyAlignment="1">
      <alignment horizontal="center" vertical="center" wrapText="1"/>
    </xf>
    <xf numFmtId="182" fontId="15" fillId="0" borderId="17" xfId="0" applyNumberFormat="1" applyFont="1" applyBorder="1" applyAlignment="1">
      <alignment horizontal="center" vertical="center"/>
    </xf>
    <xf numFmtId="182" fontId="15" fillId="0" borderId="57" xfId="0" applyNumberFormat="1" applyFont="1" applyBorder="1" applyAlignment="1">
      <alignment horizontal="center" vertical="center"/>
    </xf>
    <xf numFmtId="177" fontId="4" fillId="0" borderId="65" xfId="0" applyNumberFormat="1" applyFont="1" applyFill="1" applyBorder="1" applyAlignment="1">
      <alignment horizontal="right" vertical="center"/>
    </xf>
    <xf numFmtId="177" fontId="4" fillId="0" borderId="31" xfId="0" applyNumberFormat="1" applyFont="1" applyFill="1" applyBorder="1" applyAlignment="1">
      <alignment horizontal="right" vertical="center"/>
    </xf>
    <xf numFmtId="177" fontId="15" fillId="0" borderId="14" xfId="0" applyNumberFormat="1" applyFont="1" applyBorder="1" applyAlignment="1">
      <alignment horizontal="right" vertical="center"/>
    </xf>
    <xf numFmtId="177" fontId="15" fillId="0" borderId="42" xfId="0" applyNumberFormat="1" applyFont="1" applyBorder="1" applyAlignment="1">
      <alignment horizontal="right" vertical="center"/>
    </xf>
    <xf numFmtId="0" fontId="4" fillId="0" borderId="22" xfId="0" applyFont="1" applyBorder="1" applyAlignment="1">
      <alignment horizontal="right" vertical="center" wrapText="1"/>
    </xf>
    <xf numFmtId="0" fontId="4" fillId="0" borderId="45" xfId="0" applyFont="1" applyBorder="1" applyAlignment="1">
      <alignment horizontal="right" vertical="center" wrapText="1"/>
    </xf>
    <xf numFmtId="0" fontId="4" fillId="0" borderId="15" xfId="0" applyFont="1" applyBorder="1" applyAlignment="1">
      <alignment horizontal="right" vertical="center" wrapText="1"/>
    </xf>
    <xf numFmtId="0" fontId="4" fillId="0" borderId="56" xfId="0" applyFont="1" applyBorder="1" applyAlignment="1">
      <alignment horizontal="right" vertical="center" wrapText="1"/>
    </xf>
  </cellXfs>
  <cellStyles count="4">
    <cellStyle name="一般" xfId="0" builtinId="0"/>
    <cellStyle name="百分比" xfId="2" builtinId="5"/>
    <cellStyle name="計算方式" xfId="3" builtinId="22"/>
    <cellStyle name="貨幣" xfId="1" builtinId="4"/>
  </cellStyles>
  <dxfs count="0"/>
  <tableStyles count="0" defaultTableStyle="TableStyleMedium2" defaultPivotStyle="PivotStyleLight16"/>
  <colors>
    <mruColors>
      <color rgb="FF0000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microsoft.com/office/2017/10/relationships/person" Target="persons/person98.xml"/><Relationship Id="rId21" Type="http://schemas.microsoft.com/office/2017/10/relationships/person" Target="persons/person2.xml"/><Relationship Id="rId42" Type="http://schemas.microsoft.com/office/2017/10/relationships/person" Target="persons/person26.xml"/><Relationship Id="rId63" Type="http://schemas.microsoft.com/office/2017/10/relationships/person" Target="persons/person47.xml"/><Relationship Id="rId84" Type="http://schemas.microsoft.com/office/2017/10/relationships/person" Target="persons/person68.xml"/><Relationship Id="rId138" Type="http://schemas.microsoft.com/office/2017/10/relationships/person" Target="persons/person120.xml"/><Relationship Id="rId159" Type="http://schemas.microsoft.com/office/2017/10/relationships/person" Target="persons/person140.xml"/><Relationship Id="rId170" Type="http://schemas.microsoft.com/office/2017/10/relationships/person" Target="persons/person151.xml"/><Relationship Id="rId191" Type="http://schemas.microsoft.com/office/2017/10/relationships/person" Target="persons/person172.xml"/><Relationship Id="rId205" Type="http://schemas.microsoft.com/office/2017/10/relationships/person" Target="persons/person185.xml"/><Relationship Id="rId226" Type="http://schemas.microsoft.com/office/2017/10/relationships/person" Target="persons/person206.xml"/><Relationship Id="rId107" Type="http://schemas.microsoft.com/office/2017/10/relationships/person" Target="persons/person91.xml"/><Relationship Id="rId11" Type="http://schemas.microsoft.com/office/2017/10/relationships/person" Target="persons/person11.xml"/><Relationship Id="rId32" Type="http://schemas.microsoft.com/office/2017/10/relationships/person" Target="persons/person15.xml"/><Relationship Id="rId53" Type="http://schemas.microsoft.com/office/2017/10/relationships/person" Target="persons/person36.xml"/><Relationship Id="rId74" Type="http://schemas.microsoft.com/office/2017/10/relationships/person" Target="persons/person57.xml"/><Relationship Id="rId128" Type="http://schemas.microsoft.com/office/2017/10/relationships/person" Target="persons/person110.xml"/><Relationship Id="rId149" Type="http://schemas.microsoft.com/office/2017/10/relationships/person" Target="persons/person131.xml"/><Relationship Id="rId5" Type="http://schemas.openxmlformats.org/officeDocument/2006/relationships/calcChain" Target="calcChain.xml"/><Relationship Id="rId95" Type="http://schemas.microsoft.com/office/2017/10/relationships/person" Target="persons/person78.xml"/><Relationship Id="rId160" Type="http://schemas.microsoft.com/office/2017/10/relationships/person" Target="persons/person144.xml"/><Relationship Id="rId181" Type="http://schemas.microsoft.com/office/2017/10/relationships/person" Target="persons/person161.xml"/><Relationship Id="rId216" Type="http://schemas.microsoft.com/office/2017/10/relationships/person" Target="persons/person196.xml"/><Relationship Id="rId43" Type="http://schemas.microsoft.com/office/2017/10/relationships/person" Target="persons/person30.xml"/><Relationship Id="rId22" Type="http://schemas.microsoft.com/office/2017/10/relationships/person" Target="persons/person7.xml"/><Relationship Id="rId64" Type="http://schemas.microsoft.com/office/2017/10/relationships/person" Target="persons/person48.xml"/><Relationship Id="rId118" Type="http://schemas.microsoft.com/office/2017/10/relationships/person" Target="persons/person102.xml"/><Relationship Id="rId139" Type="http://schemas.microsoft.com/office/2017/10/relationships/person" Target="persons/person123.xml"/><Relationship Id="rId85" Type="http://schemas.microsoft.com/office/2017/10/relationships/person" Target="persons/person69.xml"/><Relationship Id="rId150" Type="http://schemas.microsoft.com/office/2017/10/relationships/person" Target="persons/person134.xml"/><Relationship Id="rId171" Type="http://schemas.microsoft.com/office/2017/10/relationships/person" Target="persons/person155.xml"/><Relationship Id="rId192" Type="http://schemas.microsoft.com/office/2017/10/relationships/person" Target="persons/person176.xml"/><Relationship Id="rId206" Type="http://schemas.microsoft.com/office/2017/10/relationships/person" Target="persons/person190.xml"/><Relationship Id="rId227" Type="http://schemas.microsoft.com/office/2017/10/relationships/person" Target="persons/person211.xml"/><Relationship Id="rId33" Type="http://schemas.microsoft.com/office/2017/10/relationships/person" Target="persons/person16.xml"/><Relationship Id="rId108" Type="http://schemas.microsoft.com/office/2017/10/relationships/person" Target="persons/person92.xml"/><Relationship Id="rId129" Type="http://schemas.microsoft.com/office/2017/10/relationships/person" Target="persons/person113.xml"/><Relationship Id="rId54" Type="http://schemas.microsoft.com/office/2017/10/relationships/person" Target="persons/person38.xml"/><Relationship Id="rId75" Type="http://schemas.microsoft.com/office/2017/10/relationships/person" Target="persons/person59.xml"/><Relationship Id="rId96" Type="http://schemas.microsoft.com/office/2017/10/relationships/person" Target="persons/person80.xml"/><Relationship Id="rId140" Type="http://schemas.microsoft.com/office/2017/10/relationships/person" Target="persons/person124.xml"/><Relationship Id="rId161" Type="http://schemas.microsoft.com/office/2017/10/relationships/person" Target="persons/person145.xml"/><Relationship Id="rId182" Type="http://schemas.microsoft.com/office/2017/10/relationships/person" Target="persons/person166.xml"/><Relationship Id="rId217" Type="http://schemas.microsoft.com/office/2017/10/relationships/person" Target="persons/person201.xml"/><Relationship Id="rId119" Type="http://schemas.microsoft.com/office/2017/10/relationships/person" Target="persons/person107.xml"/><Relationship Id="rId23" Type="http://schemas.microsoft.com/office/2017/10/relationships/person" Target="persons/person4.xml"/><Relationship Id="rId151" Type="http://schemas.microsoft.com/office/2017/10/relationships/person" Target="persons/person139.xml"/><Relationship Id="rId86" Type="http://schemas.microsoft.com/office/2017/10/relationships/person" Target="persons/person71.xml"/><Relationship Id="rId65" Type="http://schemas.microsoft.com/office/2017/10/relationships/person" Target="persons/person50.xml"/><Relationship Id="rId44" Type="http://schemas.microsoft.com/office/2017/10/relationships/person" Target="persons/person27.xml"/><Relationship Id="rId130" Type="http://schemas.microsoft.com/office/2017/10/relationships/person" Target="persons/person114.xml"/><Relationship Id="rId228" Type="http://schemas.microsoft.com/office/2017/10/relationships/person" Target="persons/person.xml"/><Relationship Id="rId207" Type="http://schemas.microsoft.com/office/2017/10/relationships/person" Target="persons/person200.xml"/><Relationship Id="rId193" Type="http://schemas.microsoft.com/office/2017/10/relationships/person" Target="persons/person189.xml"/><Relationship Id="rId172" Type="http://schemas.microsoft.com/office/2017/10/relationships/person" Target="persons/person165.xml"/><Relationship Id="rId109" Type="http://schemas.microsoft.com/office/2017/10/relationships/person" Target="persons/person93.xml"/><Relationship Id="rId120" Type="http://schemas.microsoft.com/office/2017/10/relationships/person" Target="persons/person106.xml"/><Relationship Id="rId97" Type="http://schemas.microsoft.com/office/2017/10/relationships/person" Target="persons/person82.xml"/><Relationship Id="rId34" Type="http://schemas.microsoft.com/office/2017/10/relationships/person" Target="persons/person18.xml"/><Relationship Id="rId55" Type="http://schemas.microsoft.com/office/2017/10/relationships/person" Target="persons/person37.xml"/><Relationship Id="rId76" Type="http://schemas.microsoft.com/office/2017/10/relationships/person" Target="persons/person60.xml"/><Relationship Id="rId141" Type="http://schemas.microsoft.com/office/2017/10/relationships/person" Target="persons/person125.xml"/><Relationship Id="rId218" Type="http://schemas.microsoft.com/office/2017/10/relationships/person" Target="persons/person210.xml"/><Relationship Id="rId183" Type="http://schemas.microsoft.com/office/2017/10/relationships/person" Target="persons/person175.xml"/><Relationship Id="rId162" Type="http://schemas.microsoft.com/office/2017/10/relationships/person" Target="persons/person150.xml"/><Relationship Id="rId131" Type="http://schemas.microsoft.com/office/2017/10/relationships/person" Target="persons/person117.xml"/><Relationship Id="rId110" Type="http://schemas.microsoft.com/office/2017/10/relationships/person" Target="persons/person95.xml"/><Relationship Id="rId24" Type="http://schemas.microsoft.com/office/2017/10/relationships/person" Target="persons/person5.xml"/><Relationship Id="rId45" Type="http://schemas.microsoft.com/office/2017/10/relationships/person" Target="persons/person28.xml"/><Relationship Id="rId66" Type="http://schemas.microsoft.com/office/2017/10/relationships/person" Target="persons/person49.xml"/><Relationship Id="rId87" Type="http://schemas.microsoft.com/office/2017/10/relationships/person" Target="persons/person70.xml"/><Relationship Id="rId229" Type="http://schemas.microsoft.com/office/2017/10/relationships/person" Target="persons/person216.xml"/><Relationship Id="rId208" Type="http://schemas.microsoft.com/office/2017/10/relationships/person" Target="persons/person199.xml"/><Relationship Id="rId194" Type="http://schemas.microsoft.com/office/2017/10/relationships/person" Target="persons/person188.xml"/><Relationship Id="rId173" Type="http://schemas.microsoft.com/office/2017/10/relationships/person" Target="persons/person160.xml"/><Relationship Id="rId152" Type="http://schemas.microsoft.com/office/2017/10/relationships/person" Target="persons/person138.xml"/><Relationship Id="rId56" Type="http://schemas.microsoft.com/office/2017/10/relationships/person" Target="persons/person41.xml"/><Relationship Id="rId35" Type="http://schemas.microsoft.com/office/2017/10/relationships/person" Target="persons/person22.xml"/><Relationship Id="rId77" Type="http://schemas.microsoft.com/office/2017/10/relationships/person" Target="persons/person61.xml"/><Relationship Id="rId100" Type="http://schemas.microsoft.com/office/2017/10/relationships/person" Target="persons/person83.xml"/><Relationship Id="rId219" Type="http://schemas.microsoft.com/office/2017/10/relationships/person" Target="persons/person209.xml"/><Relationship Id="rId184" Type="http://schemas.microsoft.com/office/2017/10/relationships/person" Target="persons/person171.xml"/><Relationship Id="rId163" Type="http://schemas.microsoft.com/office/2017/10/relationships/person" Target="persons/person149.xml"/><Relationship Id="rId142" Type="http://schemas.microsoft.com/office/2017/10/relationships/person" Target="persons/person128.xml"/><Relationship Id="rId121" Type="http://schemas.microsoft.com/office/2017/10/relationships/person" Target="persons/person104.xml"/><Relationship Id="rId98" Type="http://schemas.microsoft.com/office/2017/10/relationships/person" Target="persons/person81.xml"/><Relationship Id="rId189" Type="http://schemas.microsoft.com/office/2017/10/relationships/person" Target="persons/person174.xml"/><Relationship Id="rId51" Type="http://schemas.microsoft.com/office/2017/10/relationships/person" Target="persons/person39.xml"/><Relationship Id="rId72" Type="http://schemas.microsoft.com/office/2017/10/relationships/person" Target="persons/person56.xml"/><Relationship Id="rId93" Type="http://schemas.microsoft.com/office/2017/10/relationships/person" Target="persons/person76.xml"/><Relationship Id="rId3" Type="http://schemas.openxmlformats.org/officeDocument/2006/relationships/styles" Target="styles.xml"/><Relationship Id="rId230" Type="http://schemas.microsoft.com/office/2017/10/relationships/person" Target="persons/person215.xml"/><Relationship Id="rId214" Type="http://schemas.microsoft.com/office/2017/10/relationships/person" Target="persons/person191.xml"/><Relationship Id="rId158" Type="http://schemas.microsoft.com/office/2017/10/relationships/person" Target="persons/person141.xml"/><Relationship Id="rId137" Type="http://schemas.microsoft.com/office/2017/10/relationships/person" Target="persons/person121.xml"/><Relationship Id="rId116" Type="http://schemas.microsoft.com/office/2017/10/relationships/person" Target="persons/person99.xml"/><Relationship Id="rId25" Type="http://schemas.microsoft.com/office/2017/10/relationships/person" Target="persons/person6.xml"/><Relationship Id="rId46" Type="http://schemas.microsoft.com/office/2017/10/relationships/person" Target="persons/person29.xml"/><Relationship Id="rId67" Type="http://schemas.microsoft.com/office/2017/10/relationships/person" Target="persons/person51.xml"/><Relationship Id="rId209" Type="http://schemas.microsoft.com/office/2017/10/relationships/person" Target="persons/person198.xml"/><Relationship Id="rId195" Type="http://schemas.microsoft.com/office/2017/10/relationships/person" Target="persons/person187.xml"/><Relationship Id="rId179" Type="http://schemas.microsoft.com/office/2017/10/relationships/person" Target="persons/person163.xml"/><Relationship Id="rId174" Type="http://schemas.microsoft.com/office/2017/10/relationships/person" Target="persons/person159.xml"/><Relationship Id="rId153" Type="http://schemas.microsoft.com/office/2017/10/relationships/person" Target="persons/person135.xml"/><Relationship Id="rId132" Type="http://schemas.microsoft.com/office/2017/10/relationships/person" Target="persons/person116.xml"/><Relationship Id="rId20" Type="http://schemas.microsoft.com/office/2017/10/relationships/person" Target="persons/person1.xml"/><Relationship Id="rId41" Type="http://schemas.microsoft.com/office/2017/10/relationships/person" Target="persons/person24.xml"/><Relationship Id="rId62" Type="http://schemas.microsoft.com/office/2017/10/relationships/person" Target="persons/person46.xml"/><Relationship Id="rId83" Type="http://schemas.microsoft.com/office/2017/10/relationships/person" Target="persons/person67.xml"/><Relationship Id="rId88" Type="http://schemas.microsoft.com/office/2017/10/relationships/person" Target="persons/person72.xml"/><Relationship Id="rId111" Type="http://schemas.microsoft.com/office/2017/10/relationships/person" Target="persons/person94.xml"/><Relationship Id="rId220" Type="http://schemas.microsoft.com/office/2017/10/relationships/person" Target="persons/person208.xml"/><Relationship Id="rId225" Type="http://schemas.microsoft.com/office/2017/10/relationships/person" Target="persons/person207.xml"/><Relationship Id="rId204" Type="http://schemas.microsoft.com/office/2017/10/relationships/person" Target="persons/person186.xml"/><Relationship Id="rId190" Type="http://schemas.microsoft.com/office/2017/10/relationships/person" Target="persons/person173.xml"/><Relationship Id="rId127" Type="http://schemas.microsoft.com/office/2017/10/relationships/person" Target="persons/person111.xml"/><Relationship Id="rId36" Type="http://schemas.microsoft.com/office/2017/10/relationships/person" Target="persons/person19.xml"/><Relationship Id="rId57" Type="http://schemas.microsoft.com/office/2017/10/relationships/person" Target="persons/person40.xml"/><Relationship Id="rId106" Type="http://schemas.microsoft.com/office/2017/10/relationships/person" Target="persons/person89.xml"/><Relationship Id="rId185" Type="http://schemas.microsoft.com/office/2017/10/relationships/person" Target="persons/person170.xml"/><Relationship Id="rId169" Type="http://schemas.microsoft.com/office/2017/10/relationships/person" Target="persons/person152.xml"/><Relationship Id="rId164" Type="http://schemas.microsoft.com/office/2017/10/relationships/person" Target="persons/person148.xml"/><Relationship Id="rId148" Type="http://schemas.microsoft.com/office/2017/10/relationships/person" Target="persons/person132.xml"/><Relationship Id="rId143" Type="http://schemas.microsoft.com/office/2017/10/relationships/person" Target="persons/person127.xml"/><Relationship Id="rId99" Type="http://schemas.microsoft.com/office/2017/10/relationships/person" Target="persons/person86.xml"/><Relationship Id="rId101" Type="http://schemas.microsoft.com/office/2017/10/relationships/person" Target="persons/person85.xml"/><Relationship Id="rId94" Type="http://schemas.microsoft.com/office/2017/10/relationships/person" Target="persons/person79.xml"/><Relationship Id="rId78" Type="http://schemas.microsoft.com/office/2017/10/relationships/person" Target="persons/person63.xml"/><Relationship Id="rId73" Type="http://schemas.microsoft.com/office/2017/10/relationships/person" Target="persons/person58.xml"/><Relationship Id="rId31" Type="http://schemas.microsoft.com/office/2017/10/relationships/person" Target="persons/person14.xml"/><Relationship Id="rId52" Type="http://schemas.microsoft.com/office/2017/10/relationships/person" Target="persons/person35.xml"/><Relationship Id="rId122" Type="http://schemas.microsoft.com/office/2017/10/relationships/person" Target="persons/person103.xml"/><Relationship Id="rId4" Type="http://schemas.openxmlformats.org/officeDocument/2006/relationships/sharedStrings" Target="sharedStrings.xml"/><Relationship Id="rId215" Type="http://schemas.microsoft.com/office/2017/10/relationships/person" Target="persons/person197.xml"/><Relationship Id="rId210" Type="http://schemas.microsoft.com/office/2017/10/relationships/person" Target="persons/person195.xml"/><Relationship Id="rId180" Type="http://schemas.microsoft.com/office/2017/10/relationships/person" Target="persons/person162.xml"/><Relationship Id="rId231" Type="http://schemas.microsoft.com/office/2017/10/relationships/person" Target="persons/person214.xml"/><Relationship Id="rId26" Type="http://schemas.microsoft.com/office/2017/10/relationships/person" Target="persons/person8.xml"/><Relationship Id="rId175" Type="http://schemas.microsoft.com/office/2017/10/relationships/person" Target="persons/person158.xml"/><Relationship Id="rId154" Type="http://schemas.microsoft.com/office/2017/10/relationships/person" Target="persons/person137.xml"/><Relationship Id="rId47" Type="http://schemas.microsoft.com/office/2017/10/relationships/person" Target="persons/person31.xml"/><Relationship Id="rId68" Type="http://schemas.microsoft.com/office/2017/10/relationships/person" Target="persons/person52.xml"/><Relationship Id="rId89" Type="http://schemas.microsoft.com/office/2017/10/relationships/person" Target="persons/person73.xml"/><Relationship Id="rId112" Type="http://schemas.microsoft.com/office/2017/10/relationships/person" Target="persons/person96.xml"/><Relationship Id="rId133" Type="http://schemas.microsoft.com/office/2017/10/relationships/person" Target="persons/person115.xml"/><Relationship Id="rId200" Type="http://schemas.microsoft.com/office/2017/10/relationships/person" Target="persons/person184.xml"/><Relationship Id="rId196" Type="http://schemas.microsoft.com/office/2017/10/relationships/person" Target="persons/person180.xml"/><Relationship Id="rId221" Type="http://schemas.microsoft.com/office/2017/10/relationships/person" Target="persons/person205.xml"/><Relationship Id="rId16" Type="http://schemas.microsoft.com/office/2017/10/relationships/person" Target="persons/person10.xml"/><Relationship Id="rId37" Type="http://schemas.microsoft.com/office/2017/10/relationships/person" Target="persons/person20.xml"/><Relationship Id="rId58" Type="http://schemas.microsoft.com/office/2017/10/relationships/person" Target="persons/person42.xml"/><Relationship Id="rId79" Type="http://schemas.microsoft.com/office/2017/10/relationships/person" Target="persons/person62.xml"/><Relationship Id="rId102" Type="http://schemas.microsoft.com/office/2017/10/relationships/person" Target="persons/person84.xml"/><Relationship Id="rId123" Type="http://schemas.microsoft.com/office/2017/10/relationships/person" Target="persons/person105.xml"/><Relationship Id="rId144" Type="http://schemas.microsoft.com/office/2017/10/relationships/person" Target="persons/person126.xml"/><Relationship Id="rId186" Type="http://schemas.microsoft.com/office/2017/10/relationships/person" Target="persons/person169.xml"/><Relationship Id="rId165" Type="http://schemas.microsoft.com/office/2017/10/relationships/person" Target="persons/person147.xml"/><Relationship Id="rId90" Type="http://schemas.microsoft.com/office/2017/10/relationships/person" Target="persons/person74.xml"/><Relationship Id="rId232" Type="http://schemas.microsoft.com/office/2017/10/relationships/person" Target="persons/person213.xml"/><Relationship Id="rId211" Type="http://schemas.microsoft.com/office/2017/10/relationships/person" Target="persons/person194.xml"/><Relationship Id="rId48" Type="http://schemas.microsoft.com/office/2017/10/relationships/person" Target="persons/person34.xml"/><Relationship Id="rId27" Type="http://schemas.microsoft.com/office/2017/10/relationships/person" Target="persons/person13.xml"/><Relationship Id="rId69" Type="http://schemas.microsoft.com/office/2017/10/relationships/person" Target="persons/person53.xml"/><Relationship Id="rId113" Type="http://schemas.microsoft.com/office/2017/10/relationships/person" Target="persons/person97.xml"/><Relationship Id="rId134" Type="http://schemas.microsoft.com/office/2017/10/relationships/person" Target="persons/person118.xml"/><Relationship Id="rId197" Type="http://schemas.microsoft.com/office/2017/10/relationships/person" Target="persons/person179.xml"/><Relationship Id="rId176" Type="http://schemas.microsoft.com/office/2017/10/relationships/person" Target="persons/person157.xml"/><Relationship Id="rId80" Type="http://schemas.microsoft.com/office/2017/10/relationships/person" Target="persons/person64.xml"/><Relationship Id="rId155" Type="http://schemas.microsoft.com/office/2017/10/relationships/person" Target="persons/person136.xml"/><Relationship Id="rId222" Type="http://schemas.microsoft.com/office/2017/10/relationships/person" Target="persons/person204.xml"/><Relationship Id="rId201" Type="http://schemas.microsoft.com/office/2017/10/relationships/person" Target="persons/person183.xml"/><Relationship Id="rId38" Type="http://schemas.microsoft.com/office/2017/10/relationships/person" Target="persons/person21.xml"/><Relationship Id="rId59" Type="http://schemas.microsoft.com/office/2017/10/relationships/person" Target="persons/person43.xml"/><Relationship Id="rId103" Type="http://schemas.microsoft.com/office/2017/10/relationships/person" Target="persons/person87.xml"/><Relationship Id="rId124" Type="http://schemas.microsoft.com/office/2017/10/relationships/person" Target="persons/person108.xml"/><Relationship Id="rId187" Type="http://schemas.microsoft.com/office/2017/10/relationships/person" Target="persons/person168.xml"/><Relationship Id="rId70" Type="http://schemas.microsoft.com/office/2017/10/relationships/person" Target="persons/person54.xml"/><Relationship Id="rId91" Type="http://schemas.microsoft.com/office/2017/10/relationships/person" Target="persons/person75.xml"/><Relationship Id="rId145" Type="http://schemas.microsoft.com/office/2017/10/relationships/person" Target="persons/person129.xml"/><Relationship Id="rId166" Type="http://schemas.microsoft.com/office/2017/10/relationships/person" Target="persons/person146.xml"/><Relationship Id="rId1" Type="http://schemas.openxmlformats.org/officeDocument/2006/relationships/worksheet" Target="worksheets/sheet1.xml"/><Relationship Id="rId233" Type="http://schemas.microsoft.com/office/2017/10/relationships/person" Target="persons/person212.xml"/><Relationship Id="rId212" Type="http://schemas.microsoft.com/office/2017/10/relationships/person" Target="persons/person193.xml"/><Relationship Id="rId114" Type="http://schemas.microsoft.com/office/2017/10/relationships/person" Target="persons/person101.xml"/><Relationship Id="rId28" Type="http://schemas.microsoft.com/office/2017/10/relationships/person" Target="persons/person9.xml"/><Relationship Id="rId49" Type="http://schemas.microsoft.com/office/2017/10/relationships/person" Target="persons/person32.xml"/><Relationship Id="rId198" Type="http://schemas.microsoft.com/office/2017/10/relationships/person" Target="persons/person178.xml"/><Relationship Id="rId156" Type="http://schemas.microsoft.com/office/2017/10/relationships/person" Target="persons/person143.xml"/><Relationship Id="rId81" Type="http://schemas.microsoft.com/office/2017/10/relationships/person" Target="persons/person66.xml"/><Relationship Id="rId60" Type="http://schemas.microsoft.com/office/2017/10/relationships/person" Target="persons/person44.xml"/><Relationship Id="rId135" Type="http://schemas.microsoft.com/office/2017/10/relationships/person" Target="persons/person119.xml"/><Relationship Id="rId177" Type="http://schemas.microsoft.com/office/2017/10/relationships/person" Target="persons/person156.xml"/><Relationship Id="rId223" Type="http://schemas.microsoft.com/office/2017/10/relationships/person" Target="persons/person203.xml"/><Relationship Id="rId202" Type="http://schemas.microsoft.com/office/2017/10/relationships/person" Target="persons/person182.xml"/><Relationship Id="rId18" Type="http://schemas.microsoft.com/office/2017/10/relationships/person" Target="persons/person0.xml"/><Relationship Id="rId39" Type="http://schemas.microsoft.com/office/2017/10/relationships/person" Target="persons/person23.xml"/><Relationship Id="rId167" Type="http://schemas.microsoft.com/office/2017/10/relationships/person" Target="persons/person154.xml"/><Relationship Id="rId125" Type="http://schemas.microsoft.com/office/2017/10/relationships/person" Target="persons/person109.xml"/><Relationship Id="rId104" Type="http://schemas.microsoft.com/office/2017/10/relationships/person" Target="persons/person88.xml"/><Relationship Id="rId50" Type="http://schemas.microsoft.com/office/2017/10/relationships/person" Target="persons/person33.xml"/><Relationship Id="rId146" Type="http://schemas.microsoft.com/office/2017/10/relationships/person" Target="persons/person130.xml"/><Relationship Id="rId188" Type="http://schemas.microsoft.com/office/2017/10/relationships/person" Target="persons/person167.xml"/><Relationship Id="rId213" Type="http://schemas.microsoft.com/office/2017/10/relationships/person" Target="persons/person192.xml"/><Relationship Id="rId92" Type="http://schemas.microsoft.com/office/2017/10/relationships/person" Target="persons/person77.xml"/><Relationship Id="rId71" Type="http://schemas.microsoft.com/office/2017/10/relationships/person" Target="persons/person55.xml"/><Relationship Id="rId2" Type="http://schemas.openxmlformats.org/officeDocument/2006/relationships/theme" Target="theme/theme1.xml"/><Relationship Id="rId29" Type="http://schemas.microsoft.com/office/2017/10/relationships/person" Target="persons/person12.xml"/><Relationship Id="rId178" Type="http://schemas.microsoft.com/office/2017/10/relationships/person" Target="persons/person164.xml"/><Relationship Id="rId157" Type="http://schemas.microsoft.com/office/2017/10/relationships/person" Target="persons/person142.xml"/><Relationship Id="rId136" Type="http://schemas.microsoft.com/office/2017/10/relationships/person" Target="persons/person122.xml"/><Relationship Id="rId115" Type="http://schemas.microsoft.com/office/2017/10/relationships/person" Target="persons/person100.xml"/><Relationship Id="rId40" Type="http://schemas.microsoft.com/office/2017/10/relationships/person" Target="persons/person25.xml"/><Relationship Id="rId61" Type="http://schemas.microsoft.com/office/2017/10/relationships/person" Target="persons/person45.xml"/><Relationship Id="rId82" Type="http://schemas.microsoft.com/office/2017/10/relationships/person" Target="persons/person65.xml"/><Relationship Id="rId199" Type="http://schemas.microsoft.com/office/2017/10/relationships/person" Target="persons/person177.xml"/><Relationship Id="rId203" Type="http://schemas.microsoft.com/office/2017/10/relationships/person" Target="persons/person181.xml"/><Relationship Id="rId19" Type="http://schemas.microsoft.com/office/2017/10/relationships/person" Target="persons/person3.xml"/><Relationship Id="rId224" Type="http://schemas.microsoft.com/office/2017/10/relationships/person" Target="persons/person202.xml"/><Relationship Id="rId168" Type="http://schemas.microsoft.com/office/2017/10/relationships/person" Target="persons/person153.xml"/><Relationship Id="rId147" Type="http://schemas.microsoft.com/office/2017/10/relationships/person" Target="persons/person133.xml"/><Relationship Id="rId126" Type="http://schemas.microsoft.com/office/2017/10/relationships/person" Target="persons/person112.xml"/><Relationship Id="rId105" Type="http://schemas.microsoft.com/office/2017/10/relationships/person" Target="persons/person90.xml"/><Relationship Id="rId30" Type="http://schemas.microsoft.com/office/2017/10/relationships/person" Target="persons/person17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>
  <person displayName="CHANWING_HUNG / CHAN，WING HUNG" id="{804D2BCF-F8B1-44D9-A14A-1EEA46777510}" userId="S::billychan.wh.oa@hitachi.com::e06d4433-2146-411d-94ed-ca4a5ce4e520" providerId="AD"/>
</personList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00.xml><?xml version="1.0" encoding="utf-8"?>
<personList xmlns="http://schemas.microsoft.com/office/spreadsheetml/2018/threadedcomments" xmlns:x="http://schemas.openxmlformats.org/spreadsheetml/2006/main"/>
</file>

<file path=xl/persons/person101.xml><?xml version="1.0" encoding="utf-8"?>
<personList xmlns="http://schemas.microsoft.com/office/spreadsheetml/2018/threadedcomments" xmlns:x="http://schemas.openxmlformats.org/spreadsheetml/2006/main"/>
</file>

<file path=xl/persons/person102.xml><?xml version="1.0" encoding="utf-8"?>
<personList xmlns="http://schemas.microsoft.com/office/spreadsheetml/2018/threadedcomments" xmlns:x="http://schemas.openxmlformats.org/spreadsheetml/2006/main"/>
</file>

<file path=xl/persons/person103.xml><?xml version="1.0" encoding="utf-8"?>
<personList xmlns="http://schemas.microsoft.com/office/spreadsheetml/2018/threadedcomments" xmlns:x="http://schemas.openxmlformats.org/spreadsheetml/2006/main"/>
</file>

<file path=xl/persons/person104.xml><?xml version="1.0" encoding="utf-8"?>
<personList xmlns="http://schemas.microsoft.com/office/spreadsheetml/2018/threadedcomments" xmlns:x="http://schemas.openxmlformats.org/spreadsheetml/2006/main"/>
</file>

<file path=xl/persons/person105.xml><?xml version="1.0" encoding="utf-8"?>
<personList xmlns="http://schemas.microsoft.com/office/spreadsheetml/2018/threadedcomments" xmlns:x="http://schemas.openxmlformats.org/spreadsheetml/2006/main"/>
</file>

<file path=xl/persons/person106.xml><?xml version="1.0" encoding="utf-8"?>
<personList xmlns="http://schemas.microsoft.com/office/spreadsheetml/2018/threadedcomments" xmlns:x="http://schemas.openxmlformats.org/spreadsheetml/2006/main"/>
</file>

<file path=xl/persons/person107.xml><?xml version="1.0" encoding="utf-8"?>
<personList xmlns="http://schemas.microsoft.com/office/spreadsheetml/2018/threadedcomments" xmlns:x="http://schemas.openxmlformats.org/spreadsheetml/2006/main"/>
</file>

<file path=xl/persons/person108.xml><?xml version="1.0" encoding="utf-8"?>
<personList xmlns="http://schemas.microsoft.com/office/spreadsheetml/2018/threadedcomments" xmlns:x="http://schemas.openxmlformats.org/spreadsheetml/2006/main"/>
</file>

<file path=xl/persons/person109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10.xml><?xml version="1.0" encoding="utf-8"?>
<personList xmlns="http://schemas.microsoft.com/office/spreadsheetml/2018/threadedcomments" xmlns:x="http://schemas.openxmlformats.org/spreadsheetml/2006/main"/>
</file>

<file path=xl/persons/person111.xml><?xml version="1.0" encoding="utf-8"?>
<personList xmlns="http://schemas.microsoft.com/office/spreadsheetml/2018/threadedcomments" xmlns:x="http://schemas.openxmlformats.org/spreadsheetml/2006/main"/>
</file>

<file path=xl/persons/person112.xml><?xml version="1.0" encoding="utf-8"?>
<personList xmlns="http://schemas.microsoft.com/office/spreadsheetml/2018/threadedcomments" xmlns:x="http://schemas.openxmlformats.org/spreadsheetml/2006/main"/>
</file>

<file path=xl/persons/person113.xml><?xml version="1.0" encoding="utf-8"?>
<personList xmlns="http://schemas.microsoft.com/office/spreadsheetml/2018/threadedcomments" xmlns:x="http://schemas.openxmlformats.org/spreadsheetml/2006/main"/>
</file>

<file path=xl/persons/person114.xml><?xml version="1.0" encoding="utf-8"?>
<personList xmlns="http://schemas.microsoft.com/office/spreadsheetml/2018/threadedcomments" xmlns:x="http://schemas.openxmlformats.org/spreadsheetml/2006/main"/>
</file>

<file path=xl/persons/person115.xml><?xml version="1.0" encoding="utf-8"?>
<personList xmlns="http://schemas.microsoft.com/office/spreadsheetml/2018/threadedcomments" xmlns:x="http://schemas.openxmlformats.org/spreadsheetml/2006/main"/>
</file>

<file path=xl/persons/person116.xml><?xml version="1.0" encoding="utf-8"?>
<personList xmlns="http://schemas.microsoft.com/office/spreadsheetml/2018/threadedcomments" xmlns:x="http://schemas.openxmlformats.org/spreadsheetml/2006/main"/>
</file>

<file path=xl/persons/person117.xml><?xml version="1.0" encoding="utf-8"?>
<personList xmlns="http://schemas.microsoft.com/office/spreadsheetml/2018/threadedcomments" xmlns:x="http://schemas.openxmlformats.org/spreadsheetml/2006/main"/>
</file>

<file path=xl/persons/person118.xml><?xml version="1.0" encoding="utf-8"?>
<personList xmlns="http://schemas.microsoft.com/office/spreadsheetml/2018/threadedcomments" xmlns:x="http://schemas.openxmlformats.org/spreadsheetml/2006/main"/>
</file>

<file path=xl/persons/person119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20.xml><?xml version="1.0" encoding="utf-8"?>
<personList xmlns="http://schemas.microsoft.com/office/spreadsheetml/2018/threadedcomments" xmlns:x="http://schemas.openxmlformats.org/spreadsheetml/2006/main"/>
</file>

<file path=xl/persons/person121.xml><?xml version="1.0" encoding="utf-8"?>
<personList xmlns="http://schemas.microsoft.com/office/spreadsheetml/2018/threadedcomments" xmlns:x="http://schemas.openxmlformats.org/spreadsheetml/2006/main"/>
</file>

<file path=xl/persons/person122.xml><?xml version="1.0" encoding="utf-8"?>
<personList xmlns="http://schemas.microsoft.com/office/spreadsheetml/2018/threadedcomments" xmlns:x="http://schemas.openxmlformats.org/spreadsheetml/2006/main"/>
</file>

<file path=xl/persons/person123.xml><?xml version="1.0" encoding="utf-8"?>
<personList xmlns="http://schemas.microsoft.com/office/spreadsheetml/2018/threadedcomments" xmlns:x="http://schemas.openxmlformats.org/spreadsheetml/2006/main"/>
</file>

<file path=xl/persons/person124.xml><?xml version="1.0" encoding="utf-8"?>
<personList xmlns="http://schemas.microsoft.com/office/spreadsheetml/2018/threadedcomments" xmlns:x="http://schemas.openxmlformats.org/spreadsheetml/2006/main"/>
</file>

<file path=xl/persons/person125.xml><?xml version="1.0" encoding="utf-8"?>
<personList xmlns="http://schemas.microsoft.com/office/spreadsheetml/2018/threadedcomments" xmlns:x="http://schemas.openxmlformats.org/spreadsheetml/2006/main"/>
</file>

<file path=xl/persons/person126.xml><?xml version="1.0" encoding="utf-8"?>
<personList xmlns="http://schemas.microsoft.com/office/spreadsheetml/2018/threadedcomments" xmlns:x="http://schemas.openxmlformats.org/spreadsheetml/2006/main"/>
</file>

<file path=xl/persons/person127.xml><?xml version="1.0" encoding="utf-8"?>
<personList xmlns="http://schemas.microsoft.com/office/spreadsheetml/2018/threadedcomments" xmlns:x="http://schemas.openxmlformats.org/spreadsheetml/2006/main"/>
</file>

<file path=xl/persons/person128.xml><?xml version="1.0" encoding="utf-8"?>
<personList xmlns="http://schemas.microsoft.com/office/spreadsheetml/2018/threadedcomments" xmlns:x="http://schemas.openxmlformats.org/spreadsheetml/2006/main"/>
</file>

<file path=xl/persons/person129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30.xml><?xml version="1.0" encoding="utf-8"?>
<personList xmlns="http://schemas.microsoft.com/office/spreadsheetml/2018/threadedcomments" xmlns:x="http://schemas.openxmlformats.org/spreadsheetml/2006/main"/>
</file>

<file path=xl/persons/person131.xml><?xml version="1.0" encoding="utf-8"?>
<personList xmlns="http://schemas.microsoft.com/office/spreadsheetml/2018/threadedcomments" xmlns:x="http://schemas.openxmlformats.org/spreadsheetml/2006/main"/>
</file>

<file path=xl/persons/person132.xml><?xml version="1.0" encoding="utf-8"?>
<personList xmlns="http://schemas.microsoft.com/office/spreadsheetml/2018/threadedcomments" xmlns:x="http://schemas.openxmlformats.org/spreadsheetml/2006/main"/>
</file>

<file path=xl/persons/person133.xml><?xml version="1.0" encoding="utf-8"?>
<personList xmlns="http://schemas.microsoft.com/office/spreadsheetml/2018/threadedcomments" xmlns:x="http://schemas.openxmlformats.org/spreadsheetml/2006/main"/>
</file>

<file path=xl/persons/person134.xml><?xml version="1.0" encoding="utf-8"?>
<personList xmlns="http://schemas.microsoft.com/office/spreadsheetml/2018/threadedcomments" xmlns:x="http://schemas.openxmlformats.org/spreadsheetml/2006/main"/>
</file>

<file path=xl/persons/person135.xml><?xml version="1.0" encoding="utf-8"?>
<personList xmlns="http://schemas.microsoft.com/office/spreadsheetml/2018/threadedcomments" xmlns:x="http://schemas.openxmlformats.org/spreadsheetml/2006/main"/>
</file>

<file path=xl/persons/person136.xml><?xml version="1.0" encoding="utf-8"?>
<personList xmlns="http://schemas.microsoft.com/office/spreadsheetml/2018/threadedcomments" xmlns:x="http://schemas.openxmlformats.org/spreadsheetml/2006/main"/>
</file>

<file path=xl/persons/person137.xml><?xml version="1.0" encoding="utf-8"?>
<personList xmlns="http://schemas.microsoft.com/office/spreadsheetml/2018/threadedcomments" xmlns:x="http://schemas.openxmlformats.org/spreadsheetml/2006/main"/>
</file>

<file path=xl/persons/person138.xml><?xml version="1.0" encoding="utf-8"?>
<personList xmlns="http://schemas.microsoft.com/office/spreadsheetml/2018/threadedcomments" xmlns:x="http://schemas.openxmlformats.org/spreadsheetml/2006/main"/>
</file>

<file path=xl/persons/person139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40.xml><?xml version="1.0" encoding="utf-8"?>
<personList xmlns="http://schemas.microsoft.com/office/spreadsheetml/2018/threadedcomments" xmlns:x="http://schemas.openxmlformats.org/spreadsheetml/2006/main"/>
</file>

<file path=xl/persons/person141.xml><?xml version="1.0" encoding="utf-8"?>
<personList xmlns="http://schemas.microsoft.com/office/spreadsheetml/2018/threadedcomments" xmlns:x="http://schemas.openxmlformats.org/spreadsheetml/2006/main"/>
</file>

<file path=xl/persons/person142.xml><?xml version="1.0" encoding="utf-8"?>
<personList xmlns="http://schemas.microsoft.com/office/spreadsheetml/2018/threadedcomments" xmlns:x="http://schemas.openxmlformats.org/spreadsheetml/2006/main"/>
</file>

<file path=xl/persons/person143.xml><?xml version="1.0" encoding="utf-8"?>
<personList xmlns="http://schemas.microsoft.com/office/spreadsheetml/2018/threadedcomments" xmlns:x="http://schemas.openxmlformats.org/spreadsheetml/2006/main"/>
</file>

<file path=xl/persons/person144.xml><?xml version="1.0" encoding="utf-8"?>
<personList xmlns="http://schemas.microsoft.com/office/spreadsheetml/2018/threadedcomments" xmlns:x="http://schemas.openxmlformats.org/spreadsheetml/2006/main"/>
</file>

<file path=xl/persons/person145.xml><?xml version="1.0" encoding="utf-8"?>
<personList xmlns="http://schemas.microsoft.com/office/spreadsheetml/2018/threadedcomments" xmlns:x="http://schemas.openxmlformats.org/spreadsheetml/2006/main"/>
</file>

<file path=xl/persons/person146.xml><?xml version="1.0" encoding="utf-8"?>
<personList xmlns="http://schemas.microsoft.com/office/spreadsheetml/2018/threadedcomments" xmlns:x="http://schemas.openxmlformats.org/spreadsheetml/2006/main"/>
</file>

<file path=xl/persons/person147.xml><?xml version="1.0" encoding="utf-8"?>
<personList xmlns="http://schemas.microsoft.com/office/spreadsheetml/2018/threadedcomments" xmlns:x="http://schemas.openxmlformats.org/spreadsheetml/2006/main"/>
</file>

<file path=xl/persons/person148.xml><?xml version="1.0" encoding="utf-8"?>
<personList xmlns="http://schemas.microsoft.com/office/spreadsheetml/2018/threadedcomments" xmlns:x="http://schemas.openxmlformats.org/spreadsheetml/2006/main"/>
</file>

<file path=xl/persons/person149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50.xml><?xml version="1.0" encoding="utf-8"?>
<personList xmlns="http://schemas.microsoft.com/office/spreadsheetml/2018/threadedcomments" xmlns:x="http://schemas.openxmlformats.org/spreadsheetml/2006/main"/>
</file>

<file path=xl/persons/person151.xml><?xml version="1.0" encoding="utf-8"?>
<personList xmlns="http://schemas.microsoft.com/office/spreadsheetml/2018/threadedcomments" xmlns:x="http://schemas.openxmlformats.org/spreadsheetml/2006/main"/>
</file>

<file path=xl/persons/person152.xml><?xml version="1.0" encoding="utf-8"?>
<personList xmlns="http://schemas.microsoft.com/office/spreadsheetml/2018/threadedcomments" xmlns:x="http://schemas.openxmlformats.org/spreadsheetml/2006/main"/>
</file>

<file path=xl/persons/person153.xml><?xml version="1.0" encoding="utf-8"?>
<personList xmlns="http://schemas.microsoft.com/office/spreadsheetml/2018/threadedcomments" xmlns:x="http://schemas.openxmlformats.org/spreadsheetml/2006/main"/>
</file>

<file path=xl/persons/person154.xml><?xml version="1.0" encoding="utf-8"?>
<personList xmlns="http://schemas.microsoft.com/office/spreadsheetml/2018/threadedcomments" xmlns:x="http://schemas.openxmlformats.org/spreadsheetml/2006/main"/>
</file>

<file path=xl/persons/person155.xml><?xml version="1.0" encoding="utf-8"?>
<personList xmlns="http://schemas.microsoft.com/office/spreadsheetml/2018/threadedcomments" xmlns:x="http://schemas.openxmlformats.org/spreadsheetml/2006/main"/>
</file>

<file path=xl/persons/person156.xml><?xml version="1.0" encoding="utf-8"?>
<personList xmlns="http://schemas.microsoft.com/office/spreadsheetml/2018/threadedcomments" xmlns:x="http://schemas.openxmlformats.org/spreadsheetml/2006/main"/>
</file>

<file path=xl/persons/person157.xml><?xml version="1.0" encoding="utf-8"?>
<personList xmlns="http://schemas.microsoft.com/office/spreadsheetml/2018/threadedcomments" xmlns:x="http://schemas.openxmlformats.org/spreadsheetml/2006/main"/>
</file>

<file path=xl/persons/person158.xml><?xml version="1.0" encoding="utf-8"?>
<personList xmlns="http://schemas.microsoft.com/office/spreadsheetml/2018/threadedcomments" xmlns:x="http://schemas.openxmlformats.org/spreadsheetml/2006/main"/>
</file>

<file path=xl/persons/person159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160.xml><?xml version="1.0" encoding="utf-8"?>
<personList xmlns="http://schemas.microsoft.com/office/spreadsheetml/2018/threadedcomments" xmlns:x="http://schemas.openxmlformats.org/spreadsheetml/2006/main"/>
</file>

<file path=xl/persons/person161.xml><?xml version="1.0" encoding="utf-8"?>
<personList xmlns="http://schemas.microsoft.com/office/spreadsheetml/2018/threadedcomments" xmlns:x="http://schemas.openxmlformats.org/spreadsheetml/2006/main"/>
</file>

<file path=xl/persons/person162.xml><?xml version="1.0" encoding="utf-8"?>
<personList xmlns="http://schemas.microsoft.com/office/spreadsheetml/2018/threadedcomments" xmlns:x="http://schemas.openxmlformats.org/spreadsheetml/2006/main"/>
</file>

<file path=xl/persons/person163.xml><?xml version="1.0" encoding="utf-8"?>
<personList xmlns="http://schemas.microsoft.com/office/spreadsheetml/2018/threadedcomments" xmlns:x="http://schemas.openxmlformats.org/spreadsheetml/2006/main"/>
</file>

<file path=xl/persons/person164.xml><?xml version="1.0" encoding="utf-8"?>
<personList xmlns="http://schemas.microsoft.com/office/spreadsheetml/2018/threadedcomments" xmlns:x="http://schemas.openxmlformats.org/spreadsheetml/2006/main"/>
</file>

<file path=xl/persons/person165.xml><?xml version="1.0" encoding="utf-8"?>
<personList xmlns="http://schemas.microsoft.com/office/spreadsheetml/2018/threadedcomments" xmlns:x="http://schemas.openxmlformats.org/spreadsheetml/2006/main"/>
</file>

<file path=xl/persons/person166.xml><?xml version="1.0" encoding="utf-8"?>
<personList xmlns="http://schemas.microsoft.com/office/spreadsheetml/2018/threadedcomments" xmlns:x="http://schemas.openxmlformats.org/spreadsheetml/2006/main"/>
</file>

<file path=xl/persons/person167.xml><?xml version="1.0" encoding="utf-8"?>
<personList xmlns="http://schemas.microsoft.com/office/spreadsheetml/2018/threadedcomments" xmlns:x="http://schemas.openxmlformats.org/spreadsheetml/2006/main"/>
</file>

<file path=xl/persons/person168.xml><?xml version="1.0" encoding="utf-8"?>
<personList xmlns="http://schemas.microsoft.com/office/spreadsheetml/2018/threadedcomments" xmlns:x="http://schemas.openxmlformats.org/spreadsheetml/2006/main"/>
</file>

<file path=xl/persons/person169.xml><?xml version="1.0" encoding="utf-8"?>
<personList xmlns="http://schemas.microsoft.com/office/spreadsheetml/2018/threadedcomments" xmlns:x="http://schemas.openxmlformats.org/spreadsheetml/2006/main"/>
</file>

<file path=xl/persons/person17.xml><?xml version="1.0" encoding="utf-8"?>
<personList xmlns="http://schemas.microsoft.com/office/spreadsheetml/2018/threadedcomments" xmlns:x="http://schemas.openxmlformats.org/spreadsheetml/2006/main"/>
</file>

<file path=xl/persons/person170.xml><?xml version="1.0" encoding="utf-8"?>
<personList xmlns="http://schemas.microsoft.com/office/spreadsheetml/2018/threadedcomments" xmlns:x="http://schemas.openxmlformats.org/spreadsheetml/2006/main"/>
</file>

<file path=xl/persons/person171.xml><?xml version="1.0" encoding="utf-8"?>
<personList xmlns="http://schemas.microsoft.com/office/spreadsheetml/2018/threadedcomments" xmlns:x="http://schemas.openxmlformats.org/spreadsheetml/2006/main"/>
</file>

<file path=xl/persons/person172.xml><?xml version="1.0" encoding="utf-8"?>
<personList xmlns="http://schemas.microsoft.com/office/spreadsheetml/2018/threadedcomments" xmlns:x="http://schemas.openxmlformats.org/spreadsheetml/2006/main"/>
</file>

<file path=xl/persons/person173.xml><?xml version="1.0" encoding="utf-8"?>
<personList xmlns="http://schemas.microsoft.com/office/spreadsheetml/2018/threadedcomments" xmlns:x="http://schemas.openxmlformats.org/spreadsheetml/2006/main"/>
</file>

<file path=xl/persons/person174.xml><?xml version="1.0" encoding="utf-8"?>
<personList xmlns="http://schemas.microsoft.com/office/spreadsheetml/2018/threadedcomments" xmlns:x="http://schemas.openxmlformats.org/spreadsheetml/2006/main"/>
</file>

<file path=xl/persons/person175.xml><?xml version="1.0" encoding="utf-8"?>
<personList xmlns="http://schemas.microsoft.com/office/spreadsheetml/2018/threadedcomments" xmlns:x="http://schemas.openxmlformats.org/spreadsheetml/2006/main"/>
</file>

<file path=xl/persons/person176.xml><?xml version="1.0" encoding="utf-8"?>
<personList xmlns="http://schemas.microsoft.com/office/spreadsheetml/2018/threadedcomments" xmlns:x="http://schemas.openxmlformats.org/spreadsheetml/2006/main"/>
</file>

<file path=xl/persons/person177.xml><?xml version="1.0" encoding="utf-8"?>
<personList xmlns="http://schemas.microsoft.com/office/spreadsheetml/2018/threadedcomments" xmlns:x="http://schemas.openxmlformats.org/spreadsheetml/2006/main"/>
</file>

<file path=xl/persons/person178.xml><?xml version="1.0" encoding="utf-8"?>
<personList xmlns="http://schemas.microsoft.com/office/spreadsheetml/2018/threadedcomments" xmlns:x="http://schemas.openxmlformats.org/spreadsheetml/2006/main"/>
</file>

<file path=xl/persons/person179.xml><?xml version="1.0" encoding="utf-8"?>
<personList xmlns="http://schemas.microsoft.com/office/spreadsheetml/2018/threadedcomments" xmlns:x="http://schemas.openxmlformats.org/spreadsheetml/2006/main"/>
</file>

<file path=xl/persons/person18.xml><?xml version="1.0" encoding="utf-8"?>
<personList xmlns="http://schemas.microsoft.com/office/spreadsheetml/2018/threadedcomments" xmlns:x="http://schemas.openxmlformats.org/spreadsheetml/2006/main"/>
</file>

<file path=xl/persons/person180.xml><?xml version="1.0" encoding="utf-8"?>
<personList xmlns="http://schemas.microsoft.com/office/spreadsheetml/2018/threadedcomments" xmlns:x="http://schemas.openxmlformats.org/spreadsheetml/2006/main"/>
</file>

<file path=xl/persons/person181.xml><?xml version="1.0" encoding="utf-8"?>
<personList xmlns="http://schemas.microsoft.com/office/spreadsheetml/2018/threadedcomments" xmlns:x="http://schemas.openxmlformats.org/spreadsheetml/2006/main"/>
</file>

<file path=xl/persons/person182.xml><?xml version="1.0" encoding="utf-8"?>
<personList xmlns="http://schemas.microsoft.com/office/spreadsheetml/2018/threadedcomments" xmlns:x="http://schemas.openxmlformats.org/spreadsheetml/2006/main"/>
</file>

<file path=xl/persons/person183.xml><?xml version="1.0" encoding="utf-8"?>
<personList xmlns="http://schemas.microsoft.com/office/spreadsheetml/2018/threadedcomments" xmlns:x="http://schemas.openxmlformats.org/spreadsheetml/2006/main"/>
</file>

<file path=xl/persons/person184.xml><?xml version="1.0" encoding="utf-8"?>
<personList xmlns="http://schemas.microsoft.com/office/spreadsheetml/2018/threadedcomments" xmlns:x="http://schemas.openxmlformats.org/spreadsheetml/2006/main"/>
</file>

<file path=xl/persons/person185.xml><?xml version="1.0" encoding="utf-8"?>
<personList xmlns="http://schemas.microsoft.com/office/spreadsheetml/2018/threadedcomments" xmlns:x="http://schemas.openxmlformats.org/spreadsheetml/2006/main"/>
</file>

<file path=xl/persons/person186.xml><?xml version="1.0" encoding="utf-8"?>
<personList xmlns="http://schemas.microsoft.com/office/spreadsheetml/2018/threadedcomments" xmlns:x="http://schemas.openxmlformats.org/spreadsheetml/2006/main"/>
</file>

<file path=xl/persons/person187.xml><?xml version="1.0" encoding="utf-8"?>
<personList xmlns="http://schemas.microsoft.com/office/spreadsheetml/2018/threadedcomments" xmlns:x="http://schemas.openxmlformats.org/spreadsheetml/2006/main"/>
</file>

<file path=xl/persons/person188.xml><?xml version="1.0" encoding="utf-8"?>
<personList xmlns="http://schemas.microsoft.com/office/spreadsheetml/2018/threadedcomments" xmlns:x="http://schemas.openxmlformats.org/spreadsheetml/2006/main"/>
</file>

<file path=xl/persons/person189.xml><?xml version="1.0" encoding="utf-8"?>
<personList xmlns="http://schemas.microsoft.com/office/spreadsheetml/2018/threadedcomments" xmlns:x="http://schemas.openxmlformats.org/spreadsheetml/2006/main"/>
</file>

<file path=xl/persons/person19.xml><?xml version="1.0" encoding="utf-8"?>
<personList xmlns="http://schemas.microsoft.com/office/spreadsheetml/2018/threadedcomments" xmlns:x="http://schemas.openxmlformats.org/spreadsheetml/2006/main"/>
</file>

<file path=xl/persons/person190.xml><?xml version="1.0" encoding="utf-8"?>
<personList xmlns="http://schemas.microsoft.com/office/spreadsheetml/2018/threadedcomments" xmlns:x="http://schemas.openxmlformats.org/spreadsheetml/2006/main"/>
</file>

<file path=xl/persons/person191.xml><?xml version="1.0" encoding="utf-8"?>
<personList xmlns="http://schemas.microsoft.com/office/spreadsheetml/2018/threadedcomments" xmlns:x="http://schemas.openxmlformats.org/spreadsheetml/2006/main"/>
</file>

<file path=xl/persons/person192.xml><?xml version="1.0" encoding="utf-8"?>
<personList xmlns="http://schemas.microsoft.com/office/spreadsheetml/2018/threadedcomments" xmlns:x="http://schemas.openxmlformats.org/spreadsheetml/2006/main"/>
</file>

<file path=xl/persons/person193.xml><?xml version="1.0" encoding="utf-8"?>
<personList xmlns="http://schemas.microsoft.com/office/spreadsheetml/2018/threadedcomments" xmlns:x="http://schemas.openxmlformats.org/spreadsheetml/2006/main"/>
</file>

<file path=xl/persons/person194.xml><?xml version="1.0" encoding="utf-8"?>
<personList xmlns="http://schemas.microsoft.com/office/spreadsheetml/2018/threadedcomments" xmlns:x="http://schemas.openxmlformats.org/spreadsheetml/2006/main"/>
</file>

<file path=xl/persons/person195.xml><?xml version="1.0" encoding="utf-8"?>
<personList xmlns="http://schemas.microsoft.com/office/spreadsheetml/2018/threadedcomments" xmlns:x="http://schemas.openxmlformats.org/spreadsheetml/2006/main"/>
</file>

<file path=xl/persons/person196.xml><?xml version="1.0" encoding="utf-8"?>
<personList xmlns="http://schemas.microsoft.com/office/spreadsheetml/2018/threadedcomments" xmlns:x="http://schemas.openxmlformats.org/spreadsheetml/2006/main"/>
</file>

<file path=xl/persons/person197.xml><?xml version="1.0" encoding="utf-8"?>
<personList xmlns="http://schemas.microsoft.com/office/spreadsheetml/2018/threadedcomments" xmlns:x="http://schemas.openxmlformats.org/spreadsheetml/2006/main"/>
</file>

<file path=xl/persons/person198.xml><?xml version="1.0" encoding="utf-8"?>
<personList xmlns="http://schemas.microsoft.com/office/spreadsheetml/2018/threadedcomments" xmlns:x="http://schemas.openxmlformats.org/spreadsheetml/2006/main"/>
</file>

<file path=xl/persons/person199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20.xml><?xml version="1.0" encoding="utf-8"?>
<personList xmlns="http://schemas.microsoft.com/office/spreadsheetml/2018/threadedcomments" xmlns:x="http://schemas.openxmlformats.org/spreadsheetml/2006/main"/>
</file>

<file path=xl/persons/person200.xml><?xml version="1.0" encoding="utf-8"?>
<personList xmlns="http://schemas.microsoft.com/office/spreadsheetml/2018/threadedcomments" xmlns:x="http://schemas.openxmlformats.org/spreadsheetml/2006/main"/>
</file>

<file path=xl/persons/person201.xml><?xml version="1.0" encoding="utf-8"?>
<personList xmlns="http://schemas.microsoft.com/office/spreadsheetml/2018/threadedcomments" xmlns:x="http://schemas.openxmlformats.org/spreadsheetml/2006/main"/>
</file>

<file path=xl/persons/person202.xml><?xml version="1.0" encoding="utf-8"?>
<personList xmlns="http://schemas.microsoft.com/office/spreadsheetml/2018/threadedcomments" xmlns:x="http://schemas.openxmlformats.org/spreadsheetml/2006/main"/>
</file>

<file path=xl/persons/person203.xml><?xml version="1.0" encoding="utf-8"?>
<personList xmlns="http://schemas.microsoft.com/office/spreadsheetml/2018/threadedcomments" xmlns:x="http://schemas.openxmlformats.org/spreadsheetml/2006/main"/>
</file>

<file path=xl/persons/person204.xml><?xml version="1.0" encoding="utf-8"?>
<personList xmlns="http://schemas.microsoft.com/office/spreadsheetml/2018/threadedcomments" xmlns:x="http://schemas.openxmlformats.org/spreadsheetml/2006/main"/>
</file>

<file path=xl/persons/person205.xml><?xml version="1.0" encoding="utf-8"?>
<personList xmlns="http://schemas.microsoft.com/office/spreadsheetml/2018/threadedcomments" xmlns:x="http://schemas.openxmlformats.org/spreadsheetml/2006/main"/>
</file>

<file path=xl/persons/person206.xml><?xml version="1.0" encoding="utf-8"?>
<personList xmlns="http://schemas.microsoft.com/office/spreadsheetml/2018/threadedcomments" xmlns:x="http://schemas.openxmlformats.org/spreadsheetml/2006/main"/>
</file>

<file path=xl/persons/person207.xml><?xml version="1.0" encoding="utf-8"?>
<personList xmlns="http://schemas.microsoft.com/office/spreadsheetml/2018/threadedcomments" xmlns:x="http://schemas.openxmlformats.org/spreadsheetml/2006/main"/>
</file>

<file path=xl/persons/person208.xml><?xml version="1.0" encoding="utf-8"?>
<personList xmlns="http://schemas.microsoft.com/office/spreadsheetml/2018/threadedcomments" xmlns:x="http://schemas.openxmlformats.org/spreadsheetml/2006/main"/>
</file>

<file path=xl/persons/person209.xml><?xml version="1.0" encoding="utf-8"?>
<personList xmlns="http://schemas.microsoft.com/office/spreadsheetml/2018/threadedcomments" xmlns:x="http://schemas.openxmlformats.org/spreadsheetml/2006/main"/>
</file>

<file path=xl/persons/person21.xml><?xml version="1.0" encoding="utf-8"?>
<personList xmlns="http://schemas.microsoft.com/office/spreadsheetml/2018/threadedcomments" xmlns:x="http://schemas.openxmlformats.org/spreadsheetml/2006/main"/>
</file>

<file path=xl/persons/person210.xml><?xml version="1.0" encoding="utf-8"?>
<personList xmlns="http://schemas.microsoft.com/office/spreadsheetml/2018/threadedcomments" xmlns:x="http://schemas.openxmlformats.org/spreadsheetml/2006/main"/>
</file>

<file path=xl/persons/person211.xml><?xml version="1.0" encoding="utf-8"?>
<personList xmlns="http://schemas.microsoft.com/office/spreadsheetml/2018/threadedcomments" xmlns:x="http://schemas.openxmlformats.org/spreadsheetml/2006/main"/>
</file>

<file path=xl/persons/person212.xml><?xml version="1.0" encoding="utf-8"?>
<personList xmlns="http://schemas.microsoft.com/office/spreadsheetml/2018/threadedcomments" xmlns:x="http://schemas.openxmlformats.org/spreadsheetml/2006/main"/>
</file>

<file path=xl/persons/person213.xml><?xml version="1.0" encoding="utf-8"?>
<personList xmlns="http://schemas.microsoft.com/office/spreadsheetml/2018/threadedcomments" xmlns:x="http://schemas.openxmlformats.org/spreadsheetml/2006/main"/>
</file>

<file path=xl/persons/person214.xml><?xml version="1.0" encoding="utf-8"?>
<personList xmlns="http://schemas.microsoft.com/office/spreadsheetml/2018/threadedcomments" xmlns:x="http://schemas.openxmlformats.org/spreadsheetml/2006/main"/>
</file>

<file path=xl/persons/person215.xml><?xml version="1.0" encoding="utf-8"?>
<personList xmlns="http://schemas.microsoft.com/office/spreadsheetml/2018/threadedcomments" xmlns:x="http://schemas.openxmlformats.org/spreadsheetml/2006/main"/>
</file>

<file path=xl/persons/person216.xml><?xml version="1.0" encoding="utf-8"?>
<personList xmlns="http://schemas.microsoft.com/office/spreadsheetml/2018/threadedcomments" xmlns:x="http://schemas.openxmlformats.org/spreadsheetml/2006/main"/>
</file>

<file path=xl/persons/person22.xml><?xml version="1.0" encoding="utf-8"?>
<personList xmlns="http://schemas.microsoft.com/office/spreadsheetml/2018/threadedcomments" xmlns:x="http://schemas.openxmlformats.org/spreadsheetml/2006/main"/>
</file>

<file path=xl/persons/person23.xml><?xml version="1.0" encoding="utf-8"?>
<personList xmlns="http://schemas.microsoft.com/office/spreadsheetml/2018/threadedcomments" xmlns:x="http://schemas.openxmlformats.org/spreadsheetml/2006/main"/>
</file>

<file path=xl/persons/person24.xml><?xml version="1.0" encoding="utf-8"?>
<personList xmlns="http://schemas.microsoft.com/office/spreadsheetml/2018/threadedcomments" xmlns:x="http://schemas.openxmlformats.org/spreadsheetml/2006/main"/>
</file>

<file path=xl/persons/person25.xml><?xml version="1.0" encoding="utf-8"?>
<personList xmlns="http://schemas.microsoft.com/office/spreadsheetml/2018/threadedcomments" xmlns:x="http://schemas.openxmlformats.org/spreadsheetml/2006/main"/>
</file>

<file path=xl/persons/person26.xml><?xml version="1.0" encoding="utf-8"?>
<personList xmlns="http://schemas.microsoft.com/office/spreadsheetml/2018/threadedcomments" xmlns:x="http://schemas.openxmlformats.org/spreadsheetml/2006/main"/>
</file>

<file path=xl/persons/person27.xml><?xml version="1.0" encoding="utf-8"?>
<personList xmlns="http://schemas.microsoft.com/office/spreadsheetml/2018/threadedcomments" xmlns:x="http://schemas.openxmlformats.org/spreadsheetml/2006/main"/>
</file>

<file path=xl/persons/person28.xml><?xml version="1.0" encoding="utf-8"?>
<personList xmlns="http://schemas.microsoft.com/office/spreadsheetml/2018/threadedcomments" xmlns:x="http://schemas.openxmlformats.org/spreadsheetml/2006/main"/>
</file>

<file path=xl/persons/person29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30.xml><?xml version="1.0" encoding="utf-8"?>
<personList xmlns="http://schemas.microsoft.com/office/spreadsheetml/2018/threadedcomments" xmlns:x="http://schemas.openxmlformats.org/spreadsheetml/2006/main"/>
</file>

<file path=xl/persons/person31.xml><?xml version="1.0" encoding="utf-8"?>
<personList xmlns="http://schemas.microsoft.com/office/spreadsheetml/2018/threadedcomments" xmlns:x="http://schemas.openxmlformats.org/spreadsheetml/2006/main"/>
</file>

<file path=xl/persons/person32.xml><?xml version="1.0" encoding="utf-8"?>
<personList xmlns="http://schemas.microsoft.com/office/spreadsheetml/2018/threadedcomments" xmlns:x="http://schemas.openxmlformats.org/spreadsheetml/2006/main"/>
</file>

<file path=xl/persons/person33.xml><?xml version="1.0" encoding="utf-8"?>
<personList xmlns="http://schemas.microsoft.com/office/spreadsheetml/2018/threadedcomments" xmlns:x="http://schemas.openxmlformats.org/spreadsheetml/2006/main"/>
</file>

<file path=xl/persons/person34.xml><?xml version="1.0" encoding="utf-8"?>
<personList xmlns="http://schemas.microsoft.com/office/spreadsheetml/2018/threadedcomments" xmlns:x="http://schemas.openxmlformats.org/spreadsheetml/2006/main"/>
</file>

<file path=xl/persons/person35.xml><?xml version="1.0" encoding="utf-8"?>
<personList xmlns="http://schemas.microsoft.com/office/spreadsheetml/2018/threadedcomments" xmlns:x="http://schemas.openxmlformats.org/spreadsheetml/2006/main"/>
</file>

<file path=xl/persons/person36.xml><?xml version="1.0" encoding="utf-8"?>
<personList xmlns="http://schemas.microsoft.com/office/spreadsheetml/2018/threadedcomments" xmlns:x="http://schemas.openxmlformats.org/spreadsheetml/2006/main"/>
</file>

<file path=xl/persons/person37.xml><?xml version="1.0" encoding="utf-8"?>
<personList xmlns="http://schemas.microsoft.com/office/spreadsheetml/2018/threadedcomments" xmlns:x="http://schemas.openxmlformats.org/spreadsheetml/2006/main"/>
</file>

<file path=xl/persons/person38.xml><?xml version="1.0" encoding="utf-8"?>
<personList xmlns="http://schemas.microsoft.com/office/spreadsheetml/2018/threadedcomments" xmlns:x="http://schemas.openxmlformats.org/spreadsheetml/2006/main"/>
</file>

<file path=xl/persons/person39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40.xml><?xml version="1.0" encoding="utf-8"?>
<personList xmlns="http://schemas.microsoft.com/office/spreadsheetml/2018/threadedcomments" xmlns:x="http://schemas.openxmlformats.org/spreadsheetml/2006/main"/>
</file>

<file path=xl/persons/person41.xml><?xml version="1.0" encoding="utf-8"?>
<personList xmlns="http://schemas.microsoft.com/office/spreadsheetml/2018/threadedcomments" xmlns:x="http://schemas.openxmlformats.org/spreadsheetml/2006/main"/>
</file>

<file path=xl/persons/person42.xml><?xml version="1.0" encoding="utf-8"?>
<personList xmlns="http://schemas.microsoft.com/office/spreadsheetml/2018/threadedcomments" xmlns:x="http://schemas.openxmlformats.org/spreadsheetml/2006/main"/>
</file>

<file path=xl/persons/person43.xml><?xml version="1.0" encoding="utf-8"?>
<personList xmlns="http://schemas.microsoft.com/office/spreadsheetml/2018/threadedcomments" xmlns:x="http://schemas.openxmlformats.org/spreadsheetml/2006/main"/>
</file>

<file path=xl/persons/person44.xml><?xml version="1.0" encoding="utf-8"?>
<personList xmlns="http://schemas.microsoft.com/office/spreadsheetml/2018/threadedcomments" xmlns:x="http://schemas.openxmlformats.org/spreadsheetml/2006/main"/>
</file>

<file path=xl/persons/person45.xml><?xml version="1.0" encoding="utf-8"?>
<personList xmlns="http://schemas.microsoft.com/office/spreadsheetml/2018/threadedcomments" xmlns:x="http://schemas.openxmlformats.org/spreadsheetml/2006/main"/>
</file>

<file path=xl/persons/person46.xml><?xml version="1.0" encoding="utf-8"?>
<personList xmlns="http://schemas.microsoft.com/office/spreadsheetml/2018/threadedcomments" xmlns:x="http://schemas.openxmlformats.org/spreadsheetml/2006/main"/>
</file>

<file path=xl/persons/person47.xml><?xml version="1.0" encoding="utf-8"?>
<personList xmlns="http://schemas.microsoft.com/office/spreadsheetml/2018/threadedcomments" xmlns:x="http://schemas.openxmlformats.org/spreadsheetml/2006/main"/>
</file>

<file path=xl/persons/person48.xml><?xml version="1.0" encoding="utf-8"?>
<personList xmlns="http://schemas.microsoft.com/office/spreadsheetml/2018/threadedcomments" xmlns:x="http://schemas.openxmlformats.org/spreadsheetml/2006/main"/>
</file>

<file path=xl/persons/person49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50.xml><?xml version="1.0" encoding="utf-8"?>
<personList xmlns="http://schemas.microsoft.com/office/spreadsheetml/2018/threadedcomments" xmlns:x="http://schemas.openxmlformats.org/spreadsheetml/2006/main"/>
</file>

<file path=xl/persons/person51.xml><?xml version="1.0" encoding="utf-8"?>
<personList xmlns="http://schemas.microsoft.com/office/spreadsheetml/2018/threadedcomments" xmlns:x="http://schemas.openxmlformats.org/spreadsheetml/2006/main"/>
</file>

<file path=xl/persons/person52.xml><?xml version="1.0" encoding="utf-8"?>
<personList xmlns="http://schemas.microsoft.com/office/spreadsheetml/2018/threadedcomments" xmlns:x="http://schemas.openxmlformats.org/spreadsheetml/2006/main"/>
</file>

<file path=xl/persons/person53.xml><?xml version="1.0" encoding="utf-8"?>
<personList xmlns="http://schemas.microsoft.com/office/spreadsheetml/2018/threadedcomments" xmlns:x="http://schemas.openxmlformats.org/spreadsheetml/2006/main"/>
</file>

<file path=xl/persons/person54.xml><?xml version="1.0" encoding="utf-8"?>
<personList xmlns="http://schemas.microsoft.com/office/spreadsheetml/2018/threadedcomments" xmlns:x="http://schemas.openxmlformats.org/spreadsheetml/2006/main"/>
</file>

<file path=xl/persons/person55.xml><?xml version="1.0" encoding="utf-8"?>
<personList xmlns="http://schemas.microsoft.com/office/spreadsheetml/2018/threadedcomments" xmlns:x="http://schemas.openxmlformats.org/spreadsheetml/2006/main"/>
</file>

<file path=xl/persons/person56.xml><?xml version="1.0" encoding="utf-8"?>
<personList xmlns="http://schemas.microsoft.com/office/spreadsheetml/2018/threadedcomments" xmlns:x="http://schemas.openxmlformats.org/spreadsheetml/2006/main"/>
</file>

<file path=xl/persons/person57.xml><?xml version="1.0" encoding="utf-8"?>
<personList xmlns="http://schemas.microsoft.com/office/spreadsheetml/2018/threadedcomments" xmlns:x="http://schemas.openxmlformats.org/spreadsheetml/2006/main"/>
</file>

<file path=xl/persons/person58.xml><?xml version="1.0" encoding="utf-8"?>
<personList xmlns="http://schemas.microsoft.com/office/spreadsheetml/2018/threadedcomments" xmlns:x="http://schemas.openxmlformats.org/spreadsheetml/2006/main"/>
</file>

<file path=xl/persons/person59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60.xml><?xml version="1.0" encoding="utf-8"?>
<personList xmlns="http://schemas.microsoft.com/office/spreadsheetml/2018/threadedcomments" xmlns:x="http://schemas.openxmlformats.org/spreadsheetml/2006/main"/>
</file>

<file path=xl/persons/person61.xml><?xml version="1.0" encoding="utf-8"?>
<personList xmlns="http://schemas.microsoft.com/office/spreadsheetml/2018/threadedcomments" xmlns:x="http://schemas.openxmlformats.org/spreadsheetml/2006/main"/>
</file>

<file path=xl/persons/person62.xml><?xml version="1.0" encoding="utf-8"?>
<personList xmlns="http://schemas.microsoft.com/office/spreadsheetml/2018/threadedcomments" xmlns:x="http://schemas.openxmlformats.org/spreadsheetml/2006/main"/>
</file>

<file path=xl/persons/person63.xml><?xml version="1.0" encoding="utf-8"?>
<personList xmlns="http://schemas.microsoft.com/office/spreadsheetml/2018/threadedcomments" xmlns:x="http://schemas.openxmlformats.org/spreadsheetml/2006/main"/>
</file>

<file path=xl/persons/person64.xml><?xml version="1.0" encoding="utf-8"?>
<personList xmlns="http://schemas.microsoft.com/office/spreadsheetml/2018/threadedcomments" xmlns:x="http://schemas.openxmlformats.org/spreadsheetml/2006/main"/>
</file>

<file path=xl/persons/person65.xml><?xml version="1.0" encoding="utf-8"?>
<personList xmlns="http://schemas.microsoft.com/office/spreadsheetml/2018/threadedcomments" xmlns:x="http://schemas.openxmlformats.org/spreadsheetml/2006/main"/>
</file>

<file path=xl/persons/person66.xml><?xml version="1.0" encoding="utf-8"?>
<personList xmlns="http://schemas.microsoft.com/office/spreadsheetml/2018/threadedcomments" xmlns:x="http://schemas.openxmlformats.org/spreadsheetml/2006/main"/>
</file>

<file path=xl/persons/person67.xml><?xml version="1.0" encoding="utf-8"?>
<personList xmlns="http://schemas.microsoft.com/office/spreadsheetml/2018/threadedcomments" xmlns:x="http://schemas.openxmlformats.org/spreadsheetml/2006/main"/>
</file>

<file path=xl/persons/person68.xml><?xml version="1.0" encoding="utf-8"?>
<personList xmlns="http://schemas.microsoft.com/office/spreadsheetml/2018/threadedcomments" xmlns:x="http://schemas.openxmlformats.org/spreadsheetml/2006/main"/>
</file>

<file path=xl/persons/person69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70.xml><?xml version="1.0" encoding="utf-8"?>
<personList xmlns="http://schemas.microsoft.com/office/spreadsheetml/2018/threadedcomments" xmlns:x="http://schemas.openxmlformats.org/spreadsheetml/2006/main"/>
</file>

<file path=xl/persons/person71.xml><?xml version="1.0" encoding="utf-8"?>
<personList xmlns="http://schemas.microsoft.com/office/spreadsheetml/2018/threadedcomments" xmlns:x="http://schemas.openxmlformats.org/spreadsheetml/2006/main"/>
</file>

<file path=xl/persons/person72.xml><?xml version="1.0" encoding="utf-8"?>
<personList xmlns="http://schemas.microsoft.com/office/spreadsheetml/2018/threadedcomments" xmlns:x="http://schemas.openxmlformats.org/spreadsheetml/2006/main"/>
</file>

<file path=xl/persons/person73.xml><?xml version="1.0" encoding="utf-8"?>
<personList xmlns="http://schemas.microsoft.com/office/spreadsheetml/2018/threadedcomments" xmlns:x="http://schemas.openxmlformats.org/spreadsheetml/2006/main"/>
</file>

<file path=xl/persons/person74.xml><?xml version="1.0" encoding="utf-8"?>
<personList xmlns="http://schemas.microsoft.com/office/spreadsheetml/2018/threadedcomments" xmlns:x="http://schemas.openxmlformats.org/spreadsheetml/2006/main"/>
</file>

<file path=xl/persons/person75.xml><?xml version="1.0" encoding="utf-8"?>
<personList xmlns="http://schemas.microsoft.com/office/spreadsheetml/2018/threadedcomments" xmlns:x="http://schemas.openxmlformats.org/spreadsheetml/2006/main"/>
</file>

<file path=xl/persons/person76.xml><?xml version="1.0" encoding="utf-8"?>
<personList xmlns="http://schemas.microsoft.com/office/spreadsheetml/2018/threadedcomments" xmlns:x="http://schemas.openxmlformats.org/spreadsheetml/2006/main"/>
</file>

<file path=xl/persons/person77.xml><?xml version="1.0" encoding="utf-8"?>
<personList xmlns="http://schemas.microsoft.com/office/spreadsheetml/2018/threadedcomments" xmlns:x="http://schemas.openxmlformats.org/spreadsheetml/2006/main"/>
</file>

<file path=xl/persons/person78.xml><?xml version="1.0" encoding="utf-8"?>
<personList xmlns="http://schemas.microsoft.com/office/spreadsheetml/2018/threadedcomments" xmlns:x="http://schemas.openxmlformats.org/spreadsheetml/2006/main"/>
</file>

<file path=xl/persons/person79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80.xml><?xml version="1.0" encoding="utf-8"?>
<personList xmlns="http://schemas.microsoft.com/office/spreadsheetml/2018/threadedcomments" xmlns:x="http://schemas.openxmlformats.org/spreadsheetml/2006/main"/>
</file>

<file path=xl/persons/person81.xml><?xml version="1.0" encoding="utf-8"?>
<personList xmlns="http://schemas.microsoft.com/office/spreadsheetml/2018/threadedcomments" xmlns:x="http://schemas.openxmlformats.org/spreadsheetml/2006/main"/>
</file>

<file path=xl/persons/person82.xml><?xml version="1.0" encoding="utf-8"?>
<personList xmlns="http://schemas.microsoft.com/office/spreadsheetml/2018/threadedcomments" xmlns:x="http://schemas.openxmlformats.org/spreadsheetml/2006/main"/>
</file>

<file path=xl/persons/person83.xml><?xml version="1.0" encoding="utf-8"?>
<personList xmlns="http://schemas.microsoft.com/office/spreadsheetml/2018/threadedcomments" xmlns:x="http://schemas.openxmlformats.org/spreadsheetml/2006/main"/>
</file>

<file path=xl/persons/person84.xml><?xml version="1.0" encoding="utf-8"?>
<personList xmlns="http://schemas.microsoft.com/office/spreadsheetml/2018/threadedcomments" xmlns:x="http://schemas.openxmlformats.org/spreadsheetml/2006/main"/>
</file>

<file path=xl/persons/person85.xml><?xml version="1.0" encoding="utf-8"?>
<personList xmlns="http://schemas.microsoft.com/office/spreadsheetml/2018/threadedcomments" xmlns:x="http://schemas.openxmlformats.org/spreadsheetml/2006/main"/>
</file>

<file path=xl/persons/person86.xml><?xml version="1.0" encoding="utf-8"?>
<personList xmlns="http://schemas.microsoft.com/office/spreadsheetml/2018/threadedcomments" xmlns:x="http://schemas.openxmlformats.org/spreadsheetml/2006/main"/>
</file>

<file path=xl/persons/person87.xml><?xml version="1.0" encoding="utf-8"?>
<personList xmlns="http://schemas.microsoft.com/office/spreadsheetml/2018/threadedcomments" xmlns:x="http://schemas.openxmlformats.org/spreadsheetml/2006/main"/>
</file>

<file path=xl/persons/person88.xml><?xml version="1.0" encoding="utf-8"?>
<personList xmlns="http://schemas.microsoft.com/office/spreadsheetml/2018/threadedcomments" xmlns:x="http://schemas.openxmlformats.org/spreadsheetml/2006/main"/>
</file>

<file path=xl/persons/person89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persons/person90.xml><?xml version="1.0" encoding="utf-8"?>
<personList xmlns="http://schemas.microsoft.com/office/spreadsheetml/2018/threadedcomments" xmlns:x="http://schemas.openxmlformats.org/spreadsheetml/2006/main"/>
</file>

<file path=xl/persons/person91.xml><?xml version="1.0" encoding="utf-8"?>
<personList xmlns="http://schemas.microsoft.com/office/spreadsheetml/2018/threadedcomments" xmlns:x="http://schemas.openxmlformats.org/spreadsheetml/2006/main"/>
</file>

<file path=xl/persons/person92.xml><?xml version="1.0" encoding="utf-8"?>
<personList xmlns="http://schemas.microsoft.com/office/spreadsheetml/2018/threadedcomments" xmlns:x="http://schemas.openxmlformats.org/spreadsheetml/2006/main"/>
</file>

<file path=xl/persons/person93.xml><?xml version="1.0" encoding="utf-8"?>
<personList xmlns="http://schemas.microsoft.com/office/spreadsheetml/2018/threadedcomments" xmlns:x="http://schemas.openxmlformats.org/spreadsheetml/2006/main"/>
</file>

<file path=xl/persons/person94.xml><?xml version="1.0" encoding="utf-8"?>
<personList xmlns="http://schemas.microsoft.com/office/spreadsheetml/2018/threadedcomments" xmlns:x="http://schemas.openxmlformats.org/spreadsheetml/2006/main"/>
</file>

<file path=xl/persons/person95.xml><?xml version="1.0" encoding="utf-8"?>
<personList xmlns="http://schemas.microsoft.com/office/spreadsheetml/2018/threadedcomments" xmlns:x="http://schemas.openxmlformats.org/spreadsheetml/2006/main"/>
</file>

<file path=xl/persons/person96.xml><?xml version="1.0" encoding="utf-8"?>
<personList xmlns="http://schemas.microsoft.com/office/spreadsheetml/2018/threadedcomments" xmlns:x="http://schemas.openxmlformats.org/spreadsheetml/2006/main"/>
</file>

<file path=xl/persons/person97.xml><?xml version="1.0" encoding="utf-8"?>
<personList xmlns="http://schemas.microsoft.com/office/spreadsheetml/2018/threadedcomments" xmlns:x="http://schemas.openxmlformats.org/spreadsheetml/2006/main"/>
</file>

<file path=xl/persons/person98.xml><?xml version="1.0" encoding="utf-8"?>
<personList xmlns="http://schemas.microsoft.com/office/spreadsheetml/2018/threadedcomments" xmlns:x="http://schemas.openxmlformats.org/spreadsheetml/2006/main"/>
</file>

<file path=xl/persons/person9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D52E8-913B-4854-AA42-6BDB9BB57586}">
  <sheetPr>
    <tabColor theme="9" tint="0.59999389629810485"/>
  </sheetPr>
  <dimension ref="A1:KC69"/>
  <sheetViews>
    <sheetView tabSelected="1" view="pageBreakPreview" zoomScale="75" zoomScaleNormal="73" zoomScaleSheetLayoutView="75" workbookViewId="0">
      <pane xSplit="4" ySplit="2" topLeftCell="E30" activePane="bottomRight" state="frozen"/>
      <selection pane="topRight" activeCell="H1" sqref="H1"/>
      <selection pane="bottomLeft" activeCell="A3" sqref="A3"/>
      <selection pane="bottomRight" activeCell="DT67" sqref="DT67:DU68"/>
    </sheetView>
  </sheetViews>
  <sheetFormatPr defaultColWidth="8.86328125" defaultRowHeight="12.75" x14ac:dyDescent="0.45"/>
  <cols>
    <col min="1" max="1" width="11.73046875" style="5" customWidth="1"/>
    <col min="2" max="2" width="4.265625" style="5" hidden="1" customWidth="1"/>
    <col min="3" max="3" width="14.796875" style="3" customWidth="1"/>
    <col min="4" max="4" width="10.46484375" style="3" customWidth="1"/>
    <col min="5" max="6" width="8.46484375" style="5" customWidth="1"/>
    <col min="7" max="8" width="10.46484375" style="4" customWidth="1"/>
    <col min="9" max="17" width="10.46484375" style="22" customWidth="1"/>
    <col min="18" max="19" width="8.46484375" style="5" customWidth="1"/>
    <col min="20" max="21" width="10.46484375" style="4" customWidth="1"/>
    <col min="22" max="30" width="10.46484375" style="22" customWidth="1"/>
    <col min="31" max="32" width="8.46484375" style="3" customWidth="1"/>
    <col min="33" max="33" width="11.1328125" style="4" customWidth="1"/>
    <col min="34" max="35" width="9.73046875" style="4" customWidth="1"/>
    <col min="36" max="41" width="9.73046875" style="22" customWidth="1"/>
    <col min="42" max="43" width="10.46484375" style="22" customWidth="1"/>
    <col min="44" max="45" width="8.46484375" style="3" customWidth="1"/>
    <col min="46" max="46" width="10.46484375" style="4" customWidth="1"/>
    <col min="47" max="47" width="9.73046875" style="4" customWidth="1"/>
    <col min="48" max="48" width="10.46484375" style="4" customWidth="1"/>
    <col min="49" max="54" width="9.73046875" style="22" customWidth="1"/>
    <col min="55" max="56" width="10.46484375" style="22" customWidth="1"/>
    <col min="57" max="58" width="8.46484375" style="5" customWidth="1"/>
    <col min="59" max="61" width="10.46484375" style="4" customWidth="1"/>
    <col min="62" max="69" width="10.46484375" style="22" customWidth="1"/>
    <col min="70" max="71" width="8.46484375" style="3" customWidth="1"/>
    <col min="72" max="72" width="10.46484375" style="4" customWidth="1"/>
    <col min="73" max="73" width="9.73046875" style="4" customWidth="1"/>
    <col min="74" max="74" width="10.46484375" style="4" customWidth="1"/>
    <col min="75" max="80" width="9.73046875" style="22" customWidth="1"/>
    <col min="81" max="82" width="10.46484375" style="22" customWidth="1"/>
    <col min="83" max="84" width="8.46484375" style="3" customWidth="1"/>
    <col min="85" max="85" width="10.46484375" style="4" customWidth="1"/>
    <col min="86" max="86" width="9.73046875" style="4" customWidth="1"/>
    <col min="87" max="87" width="10.46484375" style="4" customWidth="1"/>
    <col min="88" max="93" width="9.73046875" style="22" customWidth="1"/>
    <col min="94" max="95" width="10.46484375" style="22" customWidth="1"/>
    <col min="96" max="97" width="8.46484375" style="5" customWidth="1"/>
    <col min="98" max="98" width="10.46484375" style="4" customWidth="1"/>
    <col min="99" max="99" width="9.73046875" style="4" customWidth="1"/>
    <col min="100" max="100" width="10.46484375" style="4" customWidth="1"/>
    <col min="101" max="106" width="9.73046875" style="22" customWidth="1"/>
    <col min="107" max="108" width="10.46484375" style="22" customWidth="1"/>
    <col min="109" max="110" width="8.46484375" style="3" customWidth="1"/>
    <col min="111" max="113" width="10.46484375" style="4" customWidth="1"/>
    <col min="114" max="121" width="10.46484375" style="22" customWidth="1"/>
    <col min="122" max="123" width="8.46484375" style="3" customWidth="1"/>
    <col min="124" max="126" width="10.46484375" style="4" customWidth="1"/>
    <col min="127" max="134" width="10.46484375" style="22" customWidth="1"/>
    <col min="135" max="16384" width="8.86328125" style="2"/>
  </cols>
  <sheetData>
    <row r="1" spans="1:134" s="11" customFormat="1" ht="28.35" customHeight="1" thickTop="1" x14ac:dyDescent="0.45">
      <c r="A1" s="45"/>
      <c r="B1" s="46"/>
      <c r="C1" s="86"/>
      <c r="D1" s="87"/>
      <c r="E1" s="54" t="s">
        <v>24</v>
      </c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6"/>
      <c r="R1" s="55" t="s">
        <v>25</v>
      </c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4" t="s">
        <v>26</v>
      </c>
      <c r="AF1" s="55"/>
      <c r="AG1" s="55"/>
      <c r="AH1" s="55"/>
      <c r="AI1" s="55"/>
      <c r="AJ1" s="55"/>
      <c r="AK1" s="55"/>
      <c r="AL1" s="55"/>
      <c r="AM1" s="55"/>
      <c r="AN1" s="55"/>
      <c r="AO1" s="55"/>
      <c r="AP1" s="55"/>
      <c r="AQ1" s="55"/>
      <c r="AR1" s="54" t="s">
        <v>28</v>
      </c>
      <c r="AS1" s="55"/>
      <c r="AT1" s="55"/>
      <c r="AU1" s="55"/>
      <c r="AV1" s="55"/>
      <c r="AW1" s="55"/>
      <c r="AX1" s="55"/>
      <c r="AY1" s="55"/>
      <c r="AZ1" s="55"/>
      <c r="BA1" s="55"/>
      <c r="BB1" s="55"/>
      <c r="BC1" s="55"/>
      <c r="BD1" s="55"/>
      <c r="BE1" s="54" t="s">
        <v>27</v>
      </c>
      <c r="BF1" s="55"/>
      <c r="BG1" s="55"/>
      <c r="BH1" s="55"/>
      <c r="BI1" s="55"/>
      <c r="BJ1" s="55"/>
      <c r="BK1" s="55"/>
      <c r="BL1" s="55"/>
      <c r="BM1" s="55"/>
      <c r="BN1" s="55"/>
      <c r="BO1" s="55"/>
      <c r="BP1" s="55"/>
      <c r="BQ1" s="55"/>
      <c r="BR1" s="54" t="s">
        <v>29</v>
      </c>
      <c r="BS1" s="55"/>
      <c r="BT1" s="55"/>
      <c r="BU1" s="55"/>
      <c r="BV1" s="55"/>
      <c r="BW1" s="55"/>
      <c r="BX1" s="55"/>
      <c r="BY1" s="55"/>
      <c r="BZ1" s="55"/>
      <c r="CA1" s="55"/>
      <c r="CB1" s="55"/>
      <c r="CC1" s="55"/>
      <c r="CD1" s="55"/>
      <c r="CE1" s="54" t="s">
        <v>30</v>
      </c>
      <c r="CF1" s="55"/>
      <c r="CG1" s="55"/>
      <c r="CH1" s="55"/>
      <c r="CI1" s="55"/>
      <c r="CJ1" s="55"/>
      <c r="CK1" s="55"/>
      <c r="CL1" s="55"/>
      <c r="CM1" s="55"/>
      <c r="CN1" s="55"/>
      <c r="CO1" s="55"/>
      <c r="CP1" s="55"/>
      <c r="CQ1" s="55"/>
      <c r="CR1" s="54" t="s">
        <v>31</v>
      </c>
      <c r="CS1" s="55"/>
      <c r="CT1" s="55"/>
      <c r="CU1" s="55"/>
      <c r="CV1" s="55"/>
      <c r="CW1" s="55"/>
      <c r="CX1" s="55"/>
      <c r="CY1" s="55"/>
      <c r="CZ1" s="55"/>
      <c r="DA1" s="55"/>
      <c r="DB1" s="55"/>
      <c r="DC1" s="55"/>
      <c r="DD1" s="55"/>
      <c r="DE1" s="54" t="s">
        <v>32</v>
      </c>
      <c r="DF1" s="55"/>
      <c r="DG1" s="55"/>
      <c r="DH1" s="55"/>
      <c r="DI1" s="55"/>
      <c r="DJ1" s="55"/>
      <c r="DK1" s="55"/>
      <c r="DL1" s="55"/>
      <c r="DM1" s="55"/>
      <c r="DN1" s="55"/>
      <c r="DO1" s="55"/>
      <c r="DP1" s="55"/>
      <c r="DQ1" s="55"/>
      <c r="DR1" s="54" t="s">
        <v>33</v>
      </c>
      <c r="DS1" s="55"/>
      <c r="DT1" s="55"/>
      <c r="DU1" s="55"/>
      <c r="DV1" s="55"/>
      <c r="DW1" s="55"/>
      <c r="DX1" s="55"/>
      <c r="DY1" s="55"/>
      <c r="DZ1" s="55"/>
      <c r="EA1" s="55"/>
      <c r="EB1" s="55"/>
      <c r="EC1" s="55"/>
      <c r="ED1" s="56"/>
    </row>
    <row r="2" spans="1:134" s="1" customFormat="1" ht="45" customHeight="1" x14ac:dyDescent="0.45">
      <c r="A2" s="47" t="s">
        <v>0</v>
      </c>
      <c r="B2" s="82" t="s">
        <v>21</v>
      </c>
      <c r="C2" s="6"/>
      <c r="D2" s="90"/>
      <c r="E2" s="8" t="s">
        <v>9</v>
      </c>
      <c r="F2" s="6" t="s">
        <v>3</v>
      </c>
      <c r="G2" s="7" t="s">
        <v>1</v>
      </c>
      <c r="H2" s="16" t="s">
        <v>19</v>
      </c>
      <c r="I2" s="16" t="s">
        <v>20</v>
      </c>
      <c r="J2" s="16" t="s">
        <v>40</v>
      </c>
      <c r="K2" s="16" t="s">
        <v>20</v>
      </c>
      <c r="L2" s="16" t="s">
        <v>34</v>
      </c>
      <c r="M2" s="16" t="s">
        <v>20</v>
      </c>
      <c r="N2" s="16" t="s">
        <v>41</v>
      </c>
      <c r="O2" s="16" t="s">
        <v>20</v>
      </c>
      <c r="P2" s="16" t="s">
        <v>45</v>
      </c>
      <c r="Q2" s="71" t="s">
        <v>20</v>
      </c>
      <c r="R2" s="66" t="s">
        <v>9</v>
      </c>
      <c r="S2" s="6" t="s">
        <v>3</v>
      </c>
      <c r="T2" s="7" t="s">
        <v>1</v>
      </c>
      <c r="U2" s="16" t="s">
        <v>19</v>
      </c>
      <c r="V2" s="16" t="s">
        <v>20</v>
      </c>
      <c r="W2" s="16" t="s">
        <v>40</v>
      </c>
      <c r="X2" s="16" t="s">
        <v>20</v>
      </c>
      <c r="Y2" s="16" t="s">
        <v>34</v>
      </c>
      <c r="Z2" s="16" t="s">
        <v>20</v>
      </c>
      <c r="AA2" s="16" t="s">
        <v>41</v>
      </c>
      <c r="AB2" s="16" t="s">
        <v>20</v>
      </c>
      <c r="AC2" s="16" t="s">
        <v>45</v>
      </c>
      <c r="AD2" s="16" t="s">
        <v>20</v>
      </c>
      <c r="AE2" s="8" t="s">
        <v>9</v>
      </c>
      <c r="AF2" s="6" t="s">
        <v>3</v>
      </c>
      <c r="AG2" s="7" t="s">
        <v>1</v>
      </c>
      <c r="AH2" s="16" t="s">
        <v>19</v>
      </c>
      <c r="AI2" s="16" t="s">
        <v>20</v>
      </c>
      <c r="AJ2" s="16" t="s">
        <v>40</v>
      </c>
      <c r="AK2" s="16" t="s">
        <v>20</v>
      </c>
      <c r="AL2" s="16" t="s">
        <v>34</v>
      </c>
      <c r="AM2" s="16" t="s">
        <v>20</v>
      </c>
      <c r="AN2" s="16" t="s">
        <v>41</v>
      </c>
      <c r="AO2" s="16" t="s">
        <v>20</v>
      </c>
      <c r="AP2" s="16" t="s">
        <v>45</v>
      </c>
      <c r="AQ2" s="16" t="s">
        <v>20</v>
      </c>
      <c r="AR2" s="8" t="s">
        <v>9</v>
      </c>
      <c r="AS2" s="6" t="s">
        <v>3</v>
      </c>
      <c r="AT2" s="7" t="s">
        <v>1</v>
      </c>
      <c r="AU2" s="16" t="s">
        <v>19</v>
      </c>
      <c r="AV2" s="16" t="s">
        <v>20</v>
      </c>
      <c r="AW2" s="16" t="s">
        <v>40</v>
      </c>
      <c r="AX2" s="16" t="s">
        <v>20</v>
      </c>
      <c r="AY2" s="16" t="s">
        <v>34</v>
      </c>
      <c r="AZ2" s="16" t="s">
        <v>20</v>
      </c>
      <c r="BA2" s="16" t="s">
        <v>41</v>
      </c>
      <c r="BB2" s="16" t="s">
        <v>20</v>
      </c>
      <c r="BC2" s="16" t="s">
        <v>45</v>
      </c>
      <c r="BD2" s="16" t="s">
        <v>20</v>
      </c>
      <c r="BE2" s="8" t="s">
        <v>9</v>
      </c>
      <c r="BF2" s="6" t="s">
        <v>3</v>
      </c>
      <c r="BG2" s="7" t="s">
        <v>1</v>
      </c>
      <c r="BH2" s="16" t="s">
        <v>19</v>
      </c>
      <c r="BI2" s="16" t="s">
        <v>20</v>
      </c>
      <c r="BJ2" s="16" t="s">
        <v>40</v>
      </c>
      <c r="BK2" s="16" t="s">
        <v>20</v>
      </c>
      <c r="BL2" s="16" t="s">
        <v>34</v>
      </c>
      <c r="BM2" s="16" t="s">
        <v>20</v>
      </c>
      <c r="BN2" s="16" t="s">
        <v>41</v>
      </c>
      <c r="BO2" s="16" t="s">
        <v>20</v>
      </c>
      <c r="BP2" s="16" t="s">
        <v>45</v>
      </c>
      <c r="BQ2" s="16" t="s">
        <v>20</v>
      </c>
      <c r="BR2" s="8" t="s">
        <v>9</v>
      </c>
      <c r="BS2" s="6" t="s">
        <v>3</v>
      </c>
      <c r="BT2" s="7" t="s">
        <v>1</v>
      </c>
      <c r="BU2" s="16" t="s">
        <v>19</v>
      </c>
      <c r="BV2" s="16" t="s">
        <v>20</v>
      </c>
      <c r="BW2" s="16" t="s">
        <v>40</v>
      </c>
      <c r="BX2" s="16" t="s">
        <v>20</v>
      </c>
      <c r="BY2" s="16" t="s">
        <v>34</v>
      </c>
      <c r="BZ2" s="16" t="s">
        <v>20</v>
      </c>
      <c r="CA2" s="16" t="s">
        <v>41</v>
      </c>
      <c r="CB2" s="16" t="s">
        <v>20</v>
      </c>
      <c r="CC2" s="16" t="s">
        <v>45</v>
      </c>
      <c r="CD2" s="16" t="s">
        <v>20</v>
      </c>
      <c r="CE2" s="8" t="s">
        <v>9</v>
      </c>
      <c r="CF2" s="6" t="s">
        <v>3</v>
      </c>
      <c r="CG2" s="7" t="s">
        <v>1</v>
      </c>
      <c r="CH2" s="16" t="s">
        <v>19</v>
      </c>
      <c r="CI2" s="16" t="s">
        <v>20</v>
      </c>
      <c r="CJ2" s="16" t="s">
        <v>40</v>
      </c>
      <c r="CK2" s="16" t="s">
        <v>20</v>
      </c>
      <c r="CL2" s="16" t="s">
        <v>34</v>
      </c>
      <c r="CM2" s="16" t="s">
        <v>20</v>
      </c>
      <c r="CN2" s="16" t="s">
        <v>41</v>
      </c>
      <c r="CO2" s="16" t="s">
        <v>20</v>
      </c>
      <c r="CP2" s="16" t="s">
        <v>45</v>
      </c>
      <c r="CQ2" s="16" t="s">
        <v>20</v>
      </c>
      <c r="CR2" s="8" t="s">
        <v>9</v>
      </c>
      <c r="CS2" s="6" t="s">
        <v>3</v>
      </c>
      <c r="CT2" s="7" t="s">
        <v>1</v>
      </c>
      <c r="CU2" s="16" t="s">
        <v>19</v>
      </c>
      <c r="CV2" s="16" t="s">
        <v>20</v>
      </c>
      <c r="CW2" s="16" t="s">
        <v>40</v>
      </c>
      <c r="CX2" s="16" t="s">
        <v>20</v>
      </c>
      <c r="CY2" s="16" t="s">
        <v>34</v>
      </c>
      <c r="CZ2" s="16" t="s">
        <v>20</v>
      </c>
      <c r="DA2" s="16" t="s">
        <v>41</v>
      </c>
      <c r="DB2" s="16" t="s">
        <v>20</v>
      </c>
      <c r="DC2" s="16" t="s">
        <v>45</v>
      </c>
      <c r="DD2" s="16" t="s">
        <v>20</v>
      </c>
      <c r="DE2" s="8" t="s">
        <v>9</v>
      </c>
      <c r="DF2" s="6" t="s">
        <v>3</v>
      </c>
      <c r="DG2" s="7" t="s">
        <v>1</v>
      </c>
      <c r="DH2" s="16" t="s">
        <v>19</v>
      </c>
      <c r="DI2" s="16" t="s">
        <v>20</v>
      </c>
      <c r="DJ2" s="16" t="s">
        <v>40</v>
      </c>
      <c r="DK2" s="16" t="s">
        <v>20</v>
      </c>
      <c r="DL2" s="16" t="s">
        <v>34</v>
      </c>
      <c r="DM2" s="16" t="s">
        <v>20</v>
      </c>
      <c r="DN2" s="16" t="s">
        <v>41</v>
      </c>
      <c r="DO2" s="16" t="s">
        <v>20</v>
      </c>
      <c r="DP2" s="16" t="s">
        <v>45</v>
      </c>
      <c r="DQ2" s="16" t="s">
        <v>20</v>
      </c>
      <c r="DR2" s="8" t="s">
        <v>9</v>
      </c>
      <c r="DS2" s="6" t="s">
        <v>3</v>
      </c>
      <c r="DT2" s="7" t="s">
        <v>1</v>
      </c>
      <c r="DU2" s="16" t="s">
        <v>19</v>
      </c>
      <c r="DV2" s="16" t="s">
        <v>20</v>
      </c>
      <c r="DW2" s="16" t="s">
        <v>40</v>
      </c>
      <c r="DX2" s="16" t="s">
        <v>20</v>
      </c>
      <c r="DY2" s="16" t="s">
        <v>34</v>
      </c>
      <c r="DZ2" s="16" t="s">
        <v>20</v>
      </c>
      <c r="EA2" s="16" t="s">
        <v>41</v>
      </c>
      <c r="EB2" s="16" t="s">
        <v>20</v>
      </c>
      <c r="EC2" s="16" t="s">
        <v>45</v>
      </c>
      <c r="ED2" s="71" t="s">
        <v>20</v>
      </c>
    </row>
    <row r="3" spans="1:134" s="43" customFormat="1" ht="12" customHeight="1" x14ac:dyDescent="0.45">
      <c r="A3" s="50"/>
      <c r="B3" s="83"/>
      <c r="C3" s="41"/>
      <c r="D3" s="42"/>
      <c r="E3" s="37"/>
      <c r="F3" s="38"/>
      <c r="G3" s="39"/>
      <c r="H3" s="39"/>
      <c r="I3" s="40"/>
      <c r="J3" s="40"/>
      <c r="K3" s="40"/>
      <c r="L3" s="40"/>
      <c r="M3" s="40"/>
      <c r="N3" s="40"/>
      <c r="O3" s="40"/>
      <c r="P3" s="40"/>
      <c r="Q3" s="72"/>
      <c r="R3" s="67"/>
      <c r="S3" s="38"/>
      <c r="T3" s="39"/>
      <c r="U3" s="39"/>
      <c r="V3" s="40"/>
      <c r="W3" s="40"/>
      <c r="X3" s="40"/>
      <c r="Y3" s="40"/>
      <c r="Z3" s="40"/>
      <c r="AA3" s="40"/>
      <c r="AB3" s="40"/>
      <c r="AC3" s="40"/>
      <c r="AD3" s="40"/>
      <c r="AE3" s="37"/>
      <c r="AF3" s="38"/>
      <c r="AG3" s="39"/>
      <c r="AH3" s="39"/>
      <c r="AI3" s="39"/>
      <c r="AJ3" s="40"/>
      <c r="AK3" s="40"/>
      <c r="AL3" s="40"/>
      <c r="AM3" s="40"/>
      <c r="AN3" s="40"/>
      <c r="AO3" s="40"/>
      <c r="AP3" s="40"/>
      <c r="AQ3" s="40"/>
      <c r="AR3" s="37"/>
      <c r="AS3" s="38"/>
      <c r="AT3" s="39"/>
      <c r="AU3" s="39"/>
      <c r="AV3" s="39"/>
      <c r="AW3" s="40"/>
      <c r="AX3" s="40"/>
      <c r="AY3" s="40"/>
      <c r="AZ3" s="40"/>
      <c r="BA3" s="40"/>
      <c r="BB3" s="40"/>
      <c r="BC3" s="40"/>
      <c r="BD3" s="40"/>
      <c r="BE3" s="37"/>
      <c r="BF3" s="38"/>
      <c r="BG3" s="39"/>
      <c r="BH3" s="39"/>
      <c r="BI3" s="39"/>
      <c r="BJ3" s="40"/>
      <c r="BK3" s="40"/>
      <c r="BL3" s="40"/>
      <c r="BM3" s="40"/>
      <c r="BN3" s="40"/>
      <c r="BO3" s="40"/>
      <c r="BP3" s="40"/>
      <c r="BQ3" s="40"/>
      <c r="BR3" s="37"/>
      <c r="BS3" s="38"/>
      <c r="BT3" s="39"/>
      <c r="BU3" s="39"/>
      <c r="BV3" s="39"/>
      <c r="BW3" s="40"/>
      <c r="BX3" s="40"/>
      <c r="BY3" s="40"/>
      <c r="BZ3" s="40"/>
      <c r="CA3" s="40"/>
      <c r="CB3" s="40"/>
      <c r="CC3" s="40"/>
      <c r="CD3" s="40"/>
      <c r="CE3" s="37"/>
      <c r="CF3" s="38"/>
      <c r="CG3" s="39"/>
      <c r="CH3" s="39"/>
      <c r="CI3" s="39"/>
      <c r="CJ3" s="40"/>
      <c r="CK3" s="40"/>
      <c r="CL3" s="40"/>
      <c r="CM3" s="40"/>
      <c r="CN3" s="40"/>
      <c r="CO3" s="40"/>
      <c r="CP3" s="40"/>
      <c r="CQ3" s="40"/>
      <c r="CR3" s="37"/>
      <c r="CS3" s="38"/>
      <c r="CT3" s="39"/>
      <c r="CU3" s="39"/>
      <c r="CV3" s="39"/>
      <c r="CW3" s="40"/>
      <c r="CX3" s="40"/>
      <c r="CY3" s="40"/>
      <c r="CZ3" s="40"/>
      <c r="DA3" s="40"/>
      <c r="DB3" s="40"/>
      <c r="DC3" s="40"/>
      <c r="DD3" s="40"/>
      <c r="DE3" s="37"/>
      <c r="DF3" s="38"/>
      <c r="DG3" s="39"/>
      <c r="DH3" s="39"/>
      <c r="DI3" s="39"/>
      <c r="DJ3" s="40"/>
      <c r="DK3" s="40"/>
      <c r="DL3" s="40"/>
      <c r="DM3" s="40"/>
      <c r="DN3" s="40"/>
      <c r="DO3" s="40"/>
      <c r="DP3" s="40"/>
      <c r="DQ3" s="40"/>
      <c r="DR3" s="37"/>
      <c r="DS3" s="38"/>
      <c r="DT3" s="39"/>
      <c r="DU3" s="39"/>
      <c r="DV3" s="39"/>
      <c r="DW3" s="40"/>
      <c r="DX3" s="40"/>
      <c r="DY3" s="40"/>
      <c r="DZ3" s="40"/>
      <c r="EA3" s="40"/>
      <c r="EB3" s="40"/>
      <c r="EC3" s="40"/>
      <c r="ED3" s="72"/>
    </row>
    <row r="4" spans="1:134" s="9" customFormat="1" ht="18" customHeight="1" x14ac:dyDescent="0.45">
      <c r="A4" s="48">
        <v>45551</v>
      </c>
      <c r="B4" s="84">
        <f t="shared" ref="B4:B8" si="0">INT(YEAR(A4)/100)</f>
        <v>20</v>
      </c>
      <c r="C4" s="14"/>
      <c r="D4" s="15"/>
      <c r="E4" s="12" t="s">
        <v>17</v>
      </c>
      <c r="F4" s="13" t="s">
        <v>46</v>
      </c>
      <c r="G4" s="18">
        <v>216.32</v>
      </c>
      <c r="H4" s="19">
        <v>222.45699999999999</v>
      </c>
      <c r="I4" s="20">
        <f>H4/G4</f>
        <v>1.0283700073964497</v>
      </c>
      <c r="J4" s="34">
        <v>213.86792</v>
      </c>
      <c r="K4" s="20">
        <f>J4/G4</f>
        <v>0.9886645710059172</v>
      </c>
      <c r="L4" s="34">
        <v>215.78281999999999</v>
      </c>
      <c r="M4" s="33">
        <f>L4/G4</f>
        <v>0.99751673446745559</v>
      </c>
      <c r="N4" s="34">
        <v>222.07977</v>
      </c>
      <c r="O4" s="20">
        <f>N4/G4</f>
        <v>1.0266261556952663</v>
      </c>
      <c r="P4" s="34">
        <v>218.69811999999999</v>
      </c>
      <c r="Q4" s="73">
        <f>P4/G4</f>
        <v>1.0109935281065088</v>
      </c>
      <c r="R4" s="35"/>
      <c r="S4" s="13"/>
      <c r="T4" s="18">
        <v>152.08000000000001</v>
      </c>
      <c r="U4" s="19">
        <v>152.2884</v>
      </c>
      <c r="V4" s="33">
        <f>U4/T4</f>
        <v>1.0013703314045239</v>
      </c>
      <c r="W4" s="34">
        <v>148.39789999999999</v>
      </c>
      <c r="X4" s="20">
        <f>W4/T4</f>
        <v>0.97578840084166218</v>
      </c>
      <c r="Y4" s="34">
        <v>147.50414000000001</v>
      </c>
      <c r="Z4" s="20">
        <f>Y4/T4</f>
        <v>0.96991149395055232</v>
      </c>
      <c r="AA4" s="34">
        <v>150.65556000000001</v>
      </c>
      <c r="AB4" s="20">
        <f>AA4/T4</f>
        <v>0.99063361388742766</v>
      </c>
      <c r="AC4" s="21">
        <v>152.7465</v>
      </c>
      <c r="AD4" s="20">
        <f t="shared" ref="AD4:AD8" si="1">AC4/T4</f>
        <v>1.0043825618095739</v>
      </c>
      <c r="AE4" s="12"/>
      <c r="AF4" s="13"/>
      <c r="AG4" s="18">
        <v>803.04</v>
      </c>
      <c r="AH4" s="19">
        <v>816.34090000000003</v>
      </c>
      <c r="AI4" s="20">
        <f>AH4/AG4</f>
        <v>1.0165631848973899</v>
      </c>
      <c r="AJ4" s="34">
        <v>785.91674999999998</v>
      </c>
      <c r="AK4" s="20">
        <f>AJ4/AG4</f>
        <v>0.97867696503287505</v>
      </c>
      <c r="AL4" s="34">
        <v>751.60315000000003</v>
      </c>
      <c r="AM4" s="20">
        <f>AL4/AG4</f>
        <v>0.93594733761705529</v>
      </c>
      <c r="AN4" s="34">
        <v>813.51400000000001</v>
      </c>
      <c r="AO4" s="20">
        <f>AN4/AG4</f>
        <v>1.013042936840008</v>
      </c>
      <c r="AP4" s="34">
        <v>800.80759999999998</v>
      </c>
      <c r="AQ4" s="33">
        <f>AP4/AG4</f>
        <v>0.99722006375772065</v>
      </c>
      <c r="AR4" s="12" t="s">
        <v>10</v>
      </c>
      <c r="AS4" s="13" t="s">
        <v>6</v>
      </c>
      <c r="AT4" s="17">
        <v>158.99</v>
      </c>
      <c r="AU4" s="10">
        <v>158.39619999999999</v>
      </c>
      <c r="AV4" s="33">
        <f>AU4/AT4</f>
        <v>0.99626517391030878</v>
      </c>
      <c r="AW4" s="34">
        <v>152.30247</v>
      </c>
      <c r="AX4" s="20">
        <f>AW4/AT4</f>
        <v>0.95793741744763816</v>
      </c>
      <c r="AY4" s="34">
        <v>149.99682999999999</v>
      </c>
      <c r="AZ4" s="20">
        <f>AY4/AT4</f>
        <v>0.94343562488206789</v>
      </c>
      <c r="BA4" s="34">
        <v>154.88557</v>
      </c>
      <c r="BB4" s="20">
        <f>BA4/AT4</f>
        <v>0.9741843512170576</v>
      </c>
      <c r="BC4" s="34">
        <v>158.25200000000001</v>
      </c>
      <c r="BD4" s="20">
        <f t="shared" ref="BD4:BD8" si="2">BC4/AT4</f>
        <v>0.99535819862884456</v>
      </c>
      <c r="BE4" s="12"/>
      <c r="BF4" s="13"/>
      <c r="BG4" s="17">
        <v>20.91</v>
      </c>
      <c r="BH4" s="10">
        <v>19.669899999999998</v>
      </c>
      <c r="BI4" s="20">
        <f>BH4/BG4</f>
        <v>0.94069344811095157</v>
      </c>
      <c r="BJ4" s="21">
        <v>19.93282</v>
      </c>
      <c r="BK4" s="20">
        <f>BJ4/BG4</f>
        <v>0.95326733620277382</v>
      </c>
      <c r="BL4" s="34">
        <v>19.422096</v>
      </c>
      <c r="BM4" s="20">
        <f>BL4/BG4</f>
        <v>0.92884246771879486</v>
      </c>
      <c r="BN4" s="21">
        <v>20.513361</v>
      </c>
      <c r="BO4" s="33">
        <f>BN4/BG4</f>
        <v>0.98103113342898129</v>
      </c>
      <c r="BP4" s="21"/>
      <c r="BQ4" s="20"/>
      <c r="BR4" s="12" t="s">
        <v>10</v>
      </c>
      <c r="BS4" s="13" t="s">
        <v>6</v>
      </c>
      <c r="BT4" s="18">
        <v>533.28</v>
      </c>
      <c r="BU4" s="19">
        <v>524.39859999999999</v>
      </c>
      <c r="BV4" s="33">
        <f>BU4/BT4</f>
        <v>0.98334570957095713</v>
      </c>
      <c r="BW4" s="34">
        <v>506.37259999999998</v>
      </c>
      <c r="BX4" s="20">
        <f>BW4/BT4</f>
        <v>0.94954357935793576</v>
      </c>
      <c r="BY4" s="34">
        <v>496.53635000000003</v>
      </c>
      <c r="BZ4" s="20">
        <f>BY4/BT4</f>
        <v>0.9310987661266128</v>
      </c>
      <c r="CA4" s="34">
        <v>509.02316000000002</v>
      </c>
      <c r="CB4" s="20">
        <f>CA4/BT4</f>
        <v>0.95451387638763885</v>
      </c>
      <c r="CC4" s="34">
        <v>475.37173000000001</v>
      </c>
      <c r="CD4" s="20">
        <f t="shared" ref="CD4:CD8" si="3">CC4/BT4</f>
        <v>0.89141113486348644</v>
      </c>
      <c r="CE4" s="12"/>
      <c r="CF4" s="13"/>
      <c r="CG4" s="17">
        <v>431.34</v>
      </c>
      <c r="CH4" s="10">
        <v>430.59699999999998</v>
      </c>
      <c r="CI4" s="33">
        <f t="shared" ref="CI4:CI8" si="4">CH4/CG4</f>
        <v>0.99827746093568881</v>
      </c>
      <c r="CJ4" s="34">
        <v>408.96769999999998</v>
      </c>
      <c r="CK4" s="20">
        <f t="shared" ref="CK4:CK8" si="5">CJ4/CG4</f>
        <v>0.94813302731024252</v>
      </c>
      <c r="CL4" s="34">
        <v>404.97309999999999</v>
      </c>
      <c r="CM4" s="20">
        <f t="shared" ref="CM4:CM8" si="6">CL4/CG4</f>
        <v>0.93887211944173976</v>
      </c>
      <c r="CN4" s="34">
        <v>421.05374</v>
      </c>
      <c r="CO4" s="20">
        <f t="shared" ref="CO4:CO8" si="7">CN4/CG4</f>
        <v>0.97615277970974179</v>
      </c>
      <c r="CP4" s="34">
        <v>427.29480000000001</v>
      </c>
      <c r="CQ4" s="20">
        <f t="shared" ref="CQ4:CQ8" si="8">CP4/CG4</f>
        <v>0.99062178328001116</v>
      </c>
      <c r="CR4" s="12"/>
      <c r="CS4" s="13"/>
      <c r="CT4" s="18">
        <v>116.78</v>
      </c>
      <c r="CU4" s="19">
        <v>119.07859999999999</v>
      </c>
      <c r="CV4" s="20">
        <f>CU4/CT4</f>
        <v>1.0196831649255009</v>
      </c>
      <c r="CW4" s="34">
        <v>114.99799</v>
      </c>
      <c r="CX4" s="33">
        <f t="shared" ref="CX4:CX8" si="9">CW4/CT4</f>
        <v>0.98474045213221439</v>
      </c>
      <c r="CY4" s="34">
        <v>111.17991000000001</v>
      </c>
      <c r="CZ4" s="20">
        <f t="shared" ref="CZ4:CZ8" si="10">CY4/CT4</f>
        <v>0.95204581263915056</v>
      </c>
      <c r="DA4" s="34">
        <v>111.107574</v>
      </c>
      <c r="DB4" s="20">
        <f t="shared" ref="DB4:DB8" si="11">DA4/CT4</f>
        <v>0.95142639150539476</v>
      </c>
      <c r="DC4" s="34">
        <v>91.870320000000007</v>
      </c>
      <c r="DD4" s="20">
        <f t="shared" ref="DD4:DD8" si="12">DC4/CT4</f>
        <v>0.78669566706627847</v>
      </c>
      <c r="DE4" s="12"/>
      <c r="DF4" s="13"/>
      <c r="DG4" s="18">
        <v>226.78</v>
      </c>
      <c r="DH4" s="10">
        <v>230.3331</v>
      </c>
      <c r="DI4" s="20">
        <f t="shared" ref="DI4:DI8" si="13">DH4/DG4</f>
        <v>1.0156676073727842</v>
      </c>
      <c r="DJ4" s="34">
        <v>220.43288999999999</v>
      </c>
      <c r="DK4" s="20">
        <f t="shared" ref="DK4:DK8" si="14">DJ4/DG4</f>
        <v>0.97201203809859771</v>
      </c>
      <c r="DL4" s="34">
        <v>221.77435</v>
      </c>
      <c r="DM4" s="20">
        <f t="shared" ref="DM4:DM8" si="15">DL4/DG4</f>
        <v>0.97792728635682158</v>
      </c>
      <c r="DN4" s="34">
        <v>229.45517000000001</v>
      </c>
      <c r="DO4" s="33">
        <f t="shared" ref="DO4:DO8" si="16">DN4/DG4</f>
        <v>1.0117963224270219</v>
      </c>
      <c r="DP4" s="21">
        <v>232.54866000000001</v>
      </c>
      <c r="DQ4" s="20">
        <f t="shared" ref="DQ4:DQ8" si="17">DP4/DG4</f>
        <v>1.0254372519622543</v>
      </c>
      <c r="DR4" s="12"/>
      <c r="DS4" s="13"/>
      <c r="DT4" s="18">
        <v>169.08</v>
      </c>
      <c r="DU4" s="10">
        <v>172.53360000000001</v>
      </c>
      <c r="DV4" s="20">
        <f t="shared" ref="DV4:DV8" si="18">DU4/DT4</f>
        <v>1.0204258339247694</v>
      </c>
      <c r="DW4" s="34">
        <v>168.35705999999999</v>
      </c>
      <c r="DX4" s="20">
        <f t="shared" ref="DX4:DX8" si="19">DW4/DT4</f>
        <v>0.99572427253371176</v>
      </c>
      <c r="DY4" s="34">
        <v>168.76924</v>
      </c>
      <c r="DZ4" s="33">
        <f t="shared" ref="DZ4:DZ8" si="20">DY4/DT4</f>
        <v>0.99816205346581488</v>
      </c>
      <c r="EA4" s="34">
        <v>168.07284999999999</v>
      </c>
      <c r="EB4" s="20">
        <f t="shared" ref="EB4:EB8" si="21">EA4/DT4</f>
        <v>0.99404335225928542</v>
      </c>
      <c r="EC4" s="34">
        <v>159.56732</v>
      </c>
      <c r="ED4" s="73">
        <f t="shared" ref="ED4:ED8" si="22">EC4/DT4</f>
        <v>0.94373858528507204</v>
      </c>
    </row>
    <row r="5" spans="1:134" s="9" customFormat="1" ht="18" customHeight="1" x14ac:dyDescent="0.45">
      <c r="A5" s="48">
        <v>45552</v>
      </c>
      <c r="B5" s="84">
        <f t="shared" si="0"/>
        <v>20</v>
      </c>
      <c r="C5" s="14"/>
      <c r="D5" s="15"/>
      <c r="E5" s="12"/>
      <c r="F5" s="13"/>
      <c r="G5" s="17">
        <v>216.79</v>
      </c>
      <c r="H5" s="19">
        <v>215.96440000000001</v>
      </c>
      <c r="I5" s="20">
        <f>H5/G5</f>
        <v>0.99619170625951392</v>
      </c>
      <c r="J5" s="21">
        <v>224.25465</v>
      </c>
      <c r="K5" s="20">
        <f>J5/G5</f>
        <v>1.0344326306563956</v>
      </c>
      <c r="L5" s="34">
        <v>215.96935999999999</v>
      </c>
      <c r="M5" s="33">
        <f>L5/G5</f>
        <v>0.99621458554361364</v>
      </c>
      <c r="N5" s="21">
        <v>221.42205999999999</v>
      </c>
      <c r="O5" s="20">
        <f>N5/G5</f>
        <v>1.0213665759490751</v>
      </c>
      <c r="P5" s="34">
        <v>207.73996</v>
      </c>
      <c r="Q5" s="73">
        <f>P5/G5</f>
        <v>0.95825434752525485</v>
      </c>
      <c r="R5" s="35"/>
      <c r="S5" s="13"/>
      <c r="T5" s="18">
        <v>150.82</v>
      </c>
      <c r="U5" s="10">
        <v>152.27809999999999</v>
      </c>
      <c r="V5" s="20">
        <f>U5/T5</f>
        <v>1.0096678159395305</v>
      </c>
      <c r="W5" s="34">
        <v>148.89099999999999</v>
      </c>
      <c r="X5" s="20">
        <f>W5/T5</f>
        <v>0.98720991910887146</v>
      </c>
      <c r="Y5" s="34">
        <v>151.99966000000001</v>
      </c>
      <c r="Z5" s="33">
        <f>Y5/T5</f>
        <v>1.0078216416920833</v>
      </c>
      <c r="AA5" s="34">
        <v>151.32729</v>
      </c>
      <c r="AB5" s="20">
        <f>AA5/T5</f>
        <v>1.0033635459488133</v>
      </c>
      <c r="AC5" s="21">
        <v>153.57477</v>
      </c>
      <c r="AD5" s="20">
        <f t="shared" si="1"/>
        <v>1.0182652831189498</v>
      </c>
      <c r="AE5" s="12" t="s">
        <v>10</v>
      </c>
      <c r="AF5" s="13" t="s">
        <v>6</v>
      </c>
      <c r="AG5" s="17">
        <v>805.69</v>
      </c>
      <c r="AH5" s="10">
        <v>803.59360000000004</v>
      </c>
      <c r="AI5" s="33">
        <f>AH5/AG5</f>
        <v>0.99739800667750622</v>
      </c>
      <c r="AJ5" s="34">
        <v>785.28045999999995</v>
      </c>
      <c r="AK5" s="20">
        <f>AJ5/AG5</f>
        <v>0.97466824709255406</v>
      </c>
      <c r="AL5" s="34">
        <v>771.38310000000001</v>
      </c>
      <c r="AM5" s="20">
        <f>AL5/AG5</f>
        <v>0.95741923072149338</v>
      </c>
      <c r="AN5" s="21">
        <v>821.30237</v>
      </c>
      <c r="AO5" s="20">
        <f>AN5/AG5</f>
        <v>1.0193776390423115</v>
      </c>
      <c r="AP5" s="34">
        <v>788.16579999999999</v>
      </c>
      <c r="AQ5" s="20">
        <f t="shared" ref="AQ5:AQ8" si="23">AP5/AG5</f>
        <v>0.97824945078131775</v>
      </c>
      <c r="AR5" s="12" t="s">
        <v>11</v>
      </c>
      <c r="AS5" s="13" t="s">
        <v>2</v>
      </c>
      <c r="AT5" s="17">
        <v>160.28</v>
      </c>
      <c r="AU5" s="19">
        <v>155.63050000000001</v>
      </c>
      <c r="AV5" s="20">
        <f>AU5/AT5</f>
        <v>0.97099139006738211</v>
      </c>
      <c r="AW5" s="34">
        <v>153.60013000000001</v>
      </c>
      <c r="AX5" s="20">
        <f>AW5/AT5</f>
        <v>0.95832374594459702</v>
      </c>
      <c r="AY5" s="34">
        <v>150.87056999999999</v>
      </c>
      <c r="AZ5" s="20">
        <f>AY5/AT5</f>
        <v>0.9412937983528824</v>
      </c>
      <c r="BA5" s="34">
        <v>156.43552</v>
      </c>
      <c r="BB5" s="20">
        <f>BA5/AT5</f>
        <v>0.97601397554280012</v>
      </c>
      <c r="BC5" s="34">
        <v>158.04243</v>
      </c>
      <c r="BD5" s="33">
        <f t="shared" si="2"/>
        <v>0.98603961816820562</v>
      </c>
      <c r="BE5" s="12" t="s">
        <v>11</v>
      </c>
      <c r="BF5" s="13" t="s">
        <v>7</v>
      </c>
      <c r="BG5" s="17">
        <v>21.47</v>
      </c>
      <c r="BH5" s="19">
        <v>20.080500000000001</v>
      </c>
      <c r="BI5" s="20">
        <f>BH5/BG5</f>
        <v>0.93528178854215194</v>
      </c>
      <c r="BJ5" s="34">
        <v>20.563594999999999</v>
      </c>
      <c r="BK5" s="20">
        <f>BJ5/BG5</f>
        <v>0.95778272007452259</v>
      </c>
      <c r="BL5" s="34">
        <v>19.748894</v>
      </c>
      <c r="BM5" s="20">
        <f>BL5/BG5</f>
        <v>0.9198367023754076</v>
      </c>
      <c r="BN5" s="34">
        <v>20.805682999999998</v>
      </c>
      <c r="BO5" s="33">
        <f>BN5/BG5</f>
        <v>0.96905836050302741</v>
      </c>
      <c r="BP5" s="21">
        <v>47.46</v>
      </c>
      <c r="BQ5" s="20">
        <f t="shared" ref="BQ5:BQ8" si="24">BP5/BG5</f>
        <v>2.2105263157894739</v>
      </c>
      <c r="BR5" s="12"/>
      <c r="BS5" s="13"/>
      <c r="BT5" s="17">
        <v>536.32000000000005</v>
      </c>
      <c r="BU5" s="19">
        <v>524.14700000000005</v>
      </c>
      <c r="BV5" s="33">
        <f>BU5/BT5</f>
        <v>0.97730272971360377</v>
      </c>
      <c r="BW5" s="34">
        <v>511.00903</v>
      </c>
      <c r="BX5" s="20">
        <f>BW5/BT5</f>
        <v>0.95280621643794738</v>
      </c>
      <c r="BY5" s="34">
        <v>500.66946000000002</v>
      </c>
      <c r="BZ5" s="20">
        <f>BY5/BT5</f>
        <v>0.93352748359188542</v>
      </c>
      <c r="CA5" s="34">
        <v>511.94335999999998</v>
      </c>
      <c r="CB5" s="20">
        <f>CA5/BT5</f>
        <v>0.95454832935560852</v>
      </c>
      <c r="CC5" s="34">
        <v>497.702</v>
      </c>
      <c r="CD5" s="20">
        <f t="shared" si="3"/>
        <v>0.92799448090692116</v>
      </c>
      <c r="CE5" s="12"/>
      <c r="CF5" s="13"/>
      <c r="CG5" s="17">
        <v>435.15</v>
      </c>
      <c r="CH5" s="19">
        <v>429.8544</v>
      </c>
      <c r="CI5" s="33">
        <f t="shared" si="4"/>
        <v>0.9878304033092038</v>
      </c>
      <c r="CJ5" s="34">
        <v>411.95443999999998</v>
      </c>
      <c r="CK5" s="20">
        <f t="shared" si="5"/>
        <v>0.94669525450993908</v>
      </c>
      <c r="CL5" s="34">
        <v>408.26620000000003</v>
      </c>
      <c r="CM5" s="20">
        <f t="shared" si="6"/>
        <v>0.93821946455245331</v>
      </c>
      <c r="CN5" s="34">
        <v>424.4434</v>
      </c>
      <c r="CO5" s="20">
        <f t="shared" si="7"/>
        <v>0.97539561070895098</v>
      </c>
      <c r="CP5" s="34">
        <v>429.24471999999997</v>
      </c>
      <c r="CQ5" s="20">
        <f t="shared" si="8"/>
        <v>0.98642932322187749</v>
      </c>
      <c r="CR5" s="12"/>
      <c r="CS5" s="13"/>
      <c r="CT5" s="18">
        <v>115.59</v>
      </c>
      <c r="CU5" s="10">
        <v>118.9692</v>
      </c>
      <c r="CV5" s="20">
        <f>CU5/CT5</f>
        <v>1.0292343628341551</v>
      </c>
      <c r="CW5" s="34">
        <v>114.89066</v>
      </c>
      <c r="CX5" s="20">
        <f t="shared" si="9"/>
        <v>0.99394982264901799</v>
      </c>
      <c r="CY5" s="34">
        <v>115.2996</v>
      </c>
      <c r="CZ5" s="33">
        <f t="shared" si="10"/>
        <v>0.99748767194393972</v>
      </c>
      <c r="DA5" s="34">
        <v>112.16428000000001</v>
      </c>
      <c r="DB5" s="20">
        <f t="shared" si="11"/>
        <v>0.97036318020590018</v>
      </c>
      <c r="DC5" s="34">
        <v>106.246925</v>
      </c>
      <c r="DD5" s="20">
        <f t="shared" si="12"/>
        <v>0.91917055973700146</v>
      </c>
      <c r="DE5" s="12"/>
      <c r="DF5" s="13"/>
      <c r="DG5" s="17">
        <v>227.87</v>
      </c>
      <c r="DH5" s="19">
        <v>225.99010000000001</v>
      </c>
      <c r="DI5" s="20">
        <f t="shared" si="13"/>
        <v>0.99175012068284552</v>
      </c>
      <c r="DJ5" s="34">
        <v>218.79526999999999</v>
      </c>
      <c r="DK5" s="20">
        <f t="shared" si="14"/>
        <v>0.96017584587703508</v>
      </c>
      <c r="DL5" s="34">
        <v>224.02106000000001</v>
      </c>
      <c r="DM5" s="20">
        <f t="shared" si="15"/>
        <v>0.98310905340764476</v>
      </c>
      <c r="DN5" s="21">
        <v>229.29977</v>
      </c>
      <c r="DO5" s="20">
        <f t="shared" si="16"/>
        <v>1.0062744986176329</v>
      </c>
      <c r="DP5" s="21">
        <v>228.67607000000001</v>
      </c>
      <c r="DQ5" s="33">
        <f t="shared" si="17"/>
        <v>1.0035374116820994</v>
      </c>
      <c r="DR5" s="12"/>
      <c r="DS5" s="13"/>
      <c r="DT5" s="18">
        <v>167.35</v>
      </c>
      <c r="DU5" s="10">
        <v>169.29150000000001</v>
      </c>
      <c r="DV5" s="20">
        <f t="shared" si="18"/>
        <v>1.0116014341201076</v>
      </c>
      <c r="DW5" s="34">
        <v>167.0617</v>
      </c>
      <c r="DX5" s="33">
        <f t="shared" si="19"/>
        <v>0.9982772632207948</v>
      </c>
      <c r="DY5" s="21">
        <v>171.94324</v>
      </c>
      <c r="DZ5" s="20">
        <f t="shared" si="20"/>
        <v>1.0274469076785182</v>
      </c>
      <c r="EA5" s="34">
        <v>168.92471</v>
      </c>
      <c r="EB5" s="20">
        <f t="shared" si="21"/>
        <v>1.009409680310726</v>
      </c>
      <c r="EC5" s="34">
        <v>151.77414999999999</v>
      </c>
      <c r="ED5" s="73">
        <f t="shared" si="22"/>
        <v>0.9069265013444876</v>
      </c>
    </row>
    <row r="6" spans="1:134" s="9" customFormat="1" ht="18" customHeight="1" x14ac:dyDescent="0.45">
      <c r="A6" s="48">
        <v>45553</v>
      </c>
      <c r="B6" s="84">
        <f t="shared" si="0"/>
        <v>20</v>
      </c>
      <c r="C6" s="14"/>
      <c r="D6" s="15"/>
      <c r="E6" s="12"/>
      <c r="F6" s="13"/>
      <c r="G6" s="17">
        <v>220.69</v>
      </c>
      <c r="H6" s="19">
        <v>216.75200000000001</v>
      </c>
      <c r="I6" s="20">
        <f>H6/G6</f>
        <v>0.98215596538130412</v>
      </c>
      <c r="J6" s="21">
        <v>222.55339000000001</v>
      </c>
      <c r="K6" s="20">
        <f>J6/G6</f>
        <v>1.0084434727445739</v>
      </c>
      <c r="L6" s="34">
        <v>216.18839</v>
      </c>
      <c r="M6" s="20">
        <f>L6/G6</f>
        <v>0.97960211155920074</v>
      </c>
      <c r="N6" s="21">
        <v>220.27611999999999</v>
      </c>
      <c r="O6" s="33">
        <f>N6/G6</f>
        <v>0.99812460918029811</v>
      </c>
      <c r="P6" s="34">
        <v>213.97696999999999</v>
      </c>
      <c r="Q6" s="73">
        <f>P6/G6</f>
        <v>0.96958163034120259</v>
      </c>
      <c r="R6" s="35"/>
      <c r="S6" s="13"/>
      <c r="T6" s="18">
        <v>148.29</v>
      </c>
      <c r="U6" s="10">
        <v>150.84549999999999</v>
      </c>
      <c r="V6" s="20">
        <f>U6/T6</f>
        <v>1.0172331242834984</v>
      </c>
      <c r="W6" s="34">
        <v>148.27367000000001</v>
      </c>
      <c r="X6" s="33">
        <f>W6/T6</f>
        <v>0.99988987794187079</v>
      </c>
      <c r="Y6" s="21">
        <v>153.86104</v>
      </c>
      <c r="Z6" s="20">
        <f>Y6/T6</f>
        <v>1.0375685481151797</v>
      </c>
      <c r="AA6" s="34">
        <v>150.58477999999999</v>
      </c>
      <c r="AB6" s="20">
        <f>AA6/T6</f>
        <v>1.0154749477375413</v>
      </c>
      <c r="AC6" s="21">
        <v>151.00631999999999</v>
      </c>
      <c r="AD6" s="20">
        <f t="shared" si="1"/>
        <v>1.0183176208780094</v>
      </c>
      <c r="AE6" s="12"/>
      <c r="AF6" s="13"/>
      <c r="AG6" s="18">
        <v>787.84</v>
      </c>
      <c r="AH6" s="19">
        <v>805.59289999999999</v>
      </c>
      <c r="AI6" s="20">
        <f>AH6/AG6</f>
        <v>1.022533636271324</v>
      </c>
      <c r="AJ6" s="34">
        <v>784.67084</v>
      </c>
      <c r="AK6" s="33">
        <f>AJ6/AG6</f>
        <v>0.99597740658001621</v>
      </c>
      <c r="AL6" s="34">
        <v>792.39813000000004</v>
      </c>
      <c r="AM6" s="20">
        <f>AL6/AG6</f>
        <v>1.0057856036758732</v>
      </c>
      <c r="AN6" s="21">
        <v>824.94835999999998</v>
      </c>
      <c r="AO6" s="20">
        <f>AN6/AG6</f>
        <v>1.0471013911454101</v>
      </c>
      <c r="AP6" s="34">
        <v>799.23235999999997</v>
      </c>
      <c r="AQ6" s="20">
        <f t="shared" si="23"/>
        <v>1.0144602457351746</v>
      </c>
      <c r="AR6" s="12"/>
      <c r="AS6" s="13"/>
      <c r="AT6" s="17">
        <v>160.81</v>
      </c>
      <c r="AU6" s="19">
        <v>160.27340000000001</v>
      </c>
      <c r="AV6" s="20">
        <f>AU6/AT6</f>
        <v>0.99666314283937574</v>
      </c>
      <c r="AW6" s="34">
        <v>154.69848999999999</v>
      </c>
      <c r="AX6" s="20">
        <f>AW6/AT6</f>
        <v>0.96199546048131324</v>
      </c>
      <c r="AY6" s="34">
        <v>152.62857</v>
      </c>
      <c r="AZ6" s="20">
        <f>AY6/AT6</f>
        <v>0.94912362415272677</v>
      </c>
      <c r="BA6" s="34">
        <v>157.68735000000001</v>
      </c>
      <c r="BB6" s="20">
        <f>BA6/AT6</f>
        <v>0.98058174242895346</v>
      </c>
      <c r="BC6" s="21">
        <v>160.49309</v>
      </c>
      <c r="BD6" s="33">
        <f t="shared" si="2"/>
        <v>0.99802928922330691</v>
      </c>
      <c r="BE6" s="12"/>
      <c r="BF6" s="13"/>
      <c r="BG6" s="18">
        <v>20.77</v>
      </c>
      <c r="BH6" s="10">
        <v>21.467300000000002</v>
      </c>
      <c r="BI6" s="20">
        <f>BH6/BG6</f>
        <v>1.0335724602792491</v>
      </c>
      <c r="BJ6" s="34">
        <v>21.338290000000001</v>
      </c>
      <c r="BK6" s="20">
        <f>BJ6/BG6</f>
        <v>1.0273610977371208</v>
      </c>
      <c r="BL6" s="34">
        <v>20.214694999999999</v>
      </c>
      <c r="BM6" s="20">
        <f>BL6/BG6</f>
        <v>0.9732640828117477</v>
      </c>
      <c r="BN6" s="34">
        <v>21.277723000000002</v>
      </c>
      <c r="BO6" s="33">
        <f>BN6/BG6</f>
        <v>1.0244450168512278</v>
      </c>
      <c r="BP6" s="21">
        <v>47.46</v>
      </c>
      <c r="BQ6" s="20">
        <f t="shared" si="24"/>
        <v>2.2850264805007221</v>
      </c>
      <c r="BR6" s="12"/>
      <c r="BS6" s="13"/>
      <c r="BT6" s="17">
        <v>537.95000000000005</v>
      </c>
      <c r="BU6" s="10">
        <v>536.34640000000002</v>
      </c>
      <c r="BV6" s="33">
        <f>BU6/BT6</f>
        <v>0.99701905381541034</v>
      </c>
      <c r="BW6" s="34">
        <v>515.14710000000002</v>
      </c>
      <c r="BX6" s="20">
        <f>BW6/BT6</f>
        <v>0.95761148805651075</v>
      </c>
      <c r="BY6" s="34">
        <v>506.05016999999998</v>
      </c>
      <c r="BZ6" s="20">
        <f>BY6/BT6</f>
        <v>0.94070112463983635</v>
      </c>
      <c r="CA6" s="34">
        <v>513.88256999999999</v>
      </c>
      <c r="CB6" s="20">
        <f>CA6/BT6</f>
        <v>0.95526084208569562</v>
      </c>
      <c r="CC6" s="34">
        <v>496.41930000000002</v>
      </c>
      <c r="CD6" s="20">
        <f t="shared" si="3"/>
        <v>0.92279821544753227</v>
      </c>
      <c r="CE6" s="12"/>
      <c r="CF6" s="13"/>
      <c r="CG6" s="18">
        <v>430.81</v>
      </c>
      <c r="CH6" s="10">
        <v>435.23579999999998</v>
      </c>
      <c r="CI6" s="20">
        <f t="shared" si="4"/>
        <v>1.0102732062858337</v>
      </c>
      <c r="CJ6" s="34">
        <v>414.74441999999999</v>
      </c>
      <c r="CK6" s="20">
        <f t="shared" si="5"/>
        <v>0.96270843295188135</v>
      </c>
      <c r="CL6" s="34">
        <v>412.26350000000002</v>
      </c>
      <c r="CM6" s="20">
        <f t="shared" si="6"/>
        <v>0.95694969940344932</v>
      </c>
      <c r="CN6" s="34">
        <v>426.85894999999999</v>
      </c>
      <c r="CO6" s="33">
        <f t="shared" si="7"/>
        <v>0.99082878763259907</v>
      </c>
      <c r="CP6" s="21">
        <v>437.38470000000001</v>
      </c>
      <c r="CQ6" s="20">
        <f t="shared" si="8"/>
        <v>1.015261252060073</v>
      </c>
      <c r="CR6" s="12"/>
      <c r="CS6" s="13"/>
      <c r="CT6" s="18">
        <v>113.37</v>
      </c>
      <c r="CU6" s="10">
        <v>115.59399999999999</v>
      </c>
      <c r="CV6" s="20">
        <f>CU6/CT6</f>
        <v>1.0196171826761928</v>
      </c>
      <c r="CW6" s="34">
        <v>114.4528</v>
      </c>
      <c r="CX6" s="33">
        <f t="shared" si="9"/>
        <v>1.0095510276087147</v>
      </c>
      <c r="CY6" s="21">
        <v>118.50438</v>
      </c>
      <c r="CZ6" s="20">
        <f t="shared" si="10"/>
        <v>1.0452887007144747</v>
      </c>
      <c r="DA6" s="34">
        <v>112.09990999999999</v>
      </c>
      <c r="DB6" s="20">
        <f t="shared" si="11"/>
        <v>0.9887969480462202</v>
      </c>
      <c r="DC6" s="34">
        <v>99.596540000000005</v>
      </c>
      <c r="DD6" s="20">
        <f t="shared" si="12"/>
        <v>0.87850877657228543</v>
      </c>
      <c r="DE6" s="12" t="s">
        <v>11</v>
      </c>
      <c r="DF6" s="13" t="s">
        <v>5</v>
      </c>
      <c r="DG6" s="18">
        <v>227.2</v>
      </c>
      <c r="DH6" s="10">
        <v>227.8794</v>
      </c>
      <c r="DI6" s="33">
        <f t="shared" si="13"/>
        <v>1.0029903169014085</v>
      </c>
      <c r="DJ6" s="34">
        <v>218.53005999999999</v>
      </c>
      <c r="DK6" s="20">
        <f t="shared" si="14"/>
        <v>0.96184005281690144</v>
      </c>
      <c r="DL6" s="34">
        <v>225.15646000000001</v>
      </c>
      <c r="DM6" s="20">
        <f t="shared" si="15"/>
        <v>0.99100554577464794</v>
      </c>
      <c r="DN6" s="21">
        <v>228.37582</v>
      </c>
      <c r="DO6" s="20">
        <f t="shared" si="16"/>
        <v>1.0051752640845071</v>
      </c>
      <c r="DP6" s="21">
        <v>233.98845</v>
      </c>
      <c r="DQ6" s="20">
        <f t="shared" si="17"/>
        <v>1.0298787411971833</v>
      </c>
      <c r="DR6" s="12"/>
      <c r="DS6" s="13"/>
      <c r="DT6" s="18">
        <v>167.28</v>
      </c>
      <c r="DU6" s="19">
        <v>167.29810000000001</v>
      </c>
      <c r="DV6" s="33">
        <f t="shared" si="18"/>
        <v>1.0001082018173124</v>
      </c>
      <c r="DW6" s="34">
        <v>165.52649</v>
      </c>
      <c r="DX6" s="20">
        <f t="shared" si="19"/>
        <v>0.98951751554280243</v>
      </c>
      <c r="DY6" s="21">
        <v>173.25717</v>
      </c>
      <c r="DZ6" s="20">
        <f t="shared" si="20"/>
        <v>1.0357315279770445</v>
      </c>
      <c r="EA6" s="21">
        <v>168.88538</v>
      </c>
      <c r="EB6" s="20">
        <f t="shared" si="21"/>
        <v>1.0095969631755142</v>
      </c>
      <c r="EC6" s="34">
        <v>158.81970000000001</v>
      </c>
      <c r="ED6" s="73">
        <f t="shared" si="22"/>
        <v>0.949424318507891</v>
      </c>
    </row>
    <row r="7" spans="1:134" s="9" customFormat="1" ht="18" customHeight="1" x14ac:dyDescent="0.45">
      <c r="A7" s="48">
        <v>45554</v>
      </c>
      <c r="B7" s="84">
        <f t="shared" si="0"/>
        <v>20</v>
      </c>
      <c r="C7" s="14"/>
      <c r="D7" s="15"/>
      <c r="E7" s="12"/>
      <c r="F7" s="13"/>
      <c r="G7" s="17">
        <v>228.87</v>
      </c>
      <c r="H7" s="19">
        <v>220.64179999999999</v>
      </c>
      <c r="I7" s="20">
        <f>H7/G7</f>
        <v>0.96404858653384007</v>
      </c>
      <c r="J7" s="21">
        <v>222.88140999999999</v>
      </c>
      <c r="K7" s="33">
        <f>J7/G7</f>
        <v>0.97383409795954023</v>
      </c>
      <c r="L7" s="34">
        <v>216.27618000000001</v>
      </c>
      <c r="M7" s="20">
        <f>L7/G7</f>
        <v>0.94497391532310926</v>
      </c>
      <c r="N7" s="34">
        <v>219.55160000000001</v>
      </c>
      <c r="O7" s="20">
        <f>N7/G7</f>
        <v>0.95928518372875438</v>
      </c>
      <c r="P7" s="34">
        <v>217.15307999999999</v>
      </c>
      <c r="Q7" s="73">
        <f>P7/G7</f>
        <v>0.94880534801415639</v>
      </c>
      <c r="R7" s="35" t="s">
        <v>11</v>
      </c>
      <c r="S7" s="13" t="s">
        <v>15</v>
      </c>
      <c r="T7" s="17">
        <v>156.74</v>
      </c>
      <c r="U7" s="10">
        <v>148.35730000000001</v>
      </c>
      <c r="V7" s="20">
        <f>U7/T7</f>
        <v>0.94651843817787418</v>
      </c>
      <c r="W7" s="34">
        <v>146.46700999999999</v>
      </c>
      <c r="X7" s="20">
        <f>W7/T7</f>
        <v>0.93445840244991696</v>
      </c>
      <c r="Y7" s="21">
        <v>152.71853999999999</v>
      </c>
      <c r="Z7" s="33">
        <f>Y7/T7</f>
        <v>0.97434311598826073</v>
      </c>
      <c r="AA7" s="21">
        <v>148.35054</v>
      </c>
      <c r="AB7" s="20">
        <f>AA7/T7</f>
        <v>0.94647530942962865</v>
      </c>
      <c r="AC7" s="21">
        <v>150.89493999999999</v>
      </c>
      <c r="AD7" s="20">
        <f t="shared" si="1"/>
        <v>0.96270856194972554</v>
      </c>
      <c r="AE7" s="12" t="s">
        <v>11</v>
      </c>
      <c r="AF7" s="13" t="s">
        <v>2</v>
      </c>
      <c r="AG7" s="17">
        <v>828.16</v>
      </c>
      <c r="AH7" s="10">
        <v>788.06370000000004</v>
      </c>
      <c r="AI7" s="20">
        <f>AH7/AG7</f>
        <v>0.95158387268160749</v>
      </c>
      <c r="AJ7" s="34">
        <v>776.50459999999998</v>
      </c>
      <c r="AK7" s="20">
        <f>AJ7/AG7</f>
        <v>0.93762630409582692</v>
      </c>
      <c r="AL7" s="21">
        <v>806.23509999999999</v>
      </c>
      <c r="AM7" s="20">
        <f>AL7/AG7</f>
        <v>0.97352576796754253</v>
      </c>
      <c r="AN7" s="21">
        <v>820.38289999999995</v>
      </c>
      <c r="AO7" s="33">
        <f>AN7/AG7</f>
        <v>0.99060918180061819</v>
      </c>
      <c r="AP7" s="21">
        <v>792.86009999999999</v>
      </c>
      <c r="AQ7" s="20">
        <f t="shared" si="23"/>
        <v>0.95737550714837716</v>
      </c>
      <c r="AR7" s="12"/>
      <c r="AS7" s="13"/>
      <c r="AT7" s="17">
        <v>163.24</v>
      </c>
      <c r="AU7" s="19">
        <v>160.80170000000001</v>
      </c>
      <c r="AV7" s="33">
        <f>AU7/AT7</f>
        <v>0.98506309728007846</v>
      </c>
      <c r="AW7" s="34">
        <v>155.5496</v>
      </c>
      <c r="AX7" s="20">
        <f>AW7/AT7</f>
        <v>0.95288899779465808</v>
      </c>
      <c r="AY7" s="34">
        <v>154.81917999999999</v>
      </c>
      <c r="AZ7" s="20">
        <f>AY7/AT7</f>
        <v>0.94841448174467036</v>
      </c>
      <c r="BA7" s="34">
        <v>158.67389</v>
      </c>
      <c r="BB7" s="20">
        <f>BA7/AT7</f>
        <v>0.9720282406272972</v>
      </c>
      <c r="BC7" s="34">
        <v>159.43970999999999</v>
      </c>
      <c r="BD7" s="20">
        <f t="shared" si="2"/>
        <v>0.97671961529036988</v>
      </c>
      <c r="BE7" s="12"/>
      <c r="BF7" s="13"/>
      <c r="BG7" s="17">
        <v>21.14</v>
      </c>
      <c r="BH7" s="10">
        <v>20.7666</v>
      </c>
      <c r="BI7" s="20">
        <f>BH7/BG7</f>
        <v>0.98233680227057707</v>
      </c>
      <c r="BJ7" s="21">
        <v>21.407934000000001</v>
      </c>
      <c r="BK7" s="33">
        <f>BJ7/BG7</f>
        <v>1.0126742667928099</v>
      </c>
      <c r="BL7" s="34">
        <v>20.692226000000002</v>
      </c>
      <c r="BM7" s="20">
        <f>BL7/BG7</f>
        <v>0.978818637653737</v>
      </c>
      <c r="BN7" s="21">
        <v>21.659153</v>
      </c>
      <c r="BO7" s="20">
        <f>BN7/BG7</f>
        <v>1.0245578524124881</v>
      </c>
      <c r="BP7" s="21">
        <v>47.454999999999998</v>
      </c>
      <c r="BQ7" s="20">
        <f t="shared" si="24"/>
        <v>2.2447965941343422</v>
      </c>
      <c r="BR7" s="12" t="s">
        <v>11</v>
      </c>
      <c r="BS7" s="13" t="s">
        <v>13</v>
      </c>
      <c r="BT7" s="17">
        <v>559.1</v>
      </c>
      <c r="BU7" s="19">
        <v>537.84199999999998</v>
      </c>
      <c r="BV7" s="33">
        <f>BU7/BT7</f>
        <v>0.96197817921659801</v>
      </c>
      <c r="BW7" s="34">
        <v>517.93726000000004</v>
      </c>
      <c r="BX7" s="20">
        <f>BW7/BT7</f>
        <v>0.92637678411733149</v>
      </c>
      <c r="BY7" s="34">
        <v>511.57172000000003</v>
      </c>
      <c r="BZ7" s="20">
        <f>BY7/BT7</f>
        <v>0.91499145054551956</v>
      </c>
      <c r="CA7" s="34">
        <v>516.25080000000003</v>
      </c>
      <c r="CB7" s="20">
        <f>CA7/BT7</f>
        <v>0.92336040064389202</v>
      </c>
      <c r="CC7" s="34">
        <v>494.47372000000001</v>
      </c>
      <c r="CD7" s="20">
        <f t="shared" si="3"/>
        <v>0.88441015918440347</v>
      </c>
      <c r="CE7" s="12"/>
      <c r="CF7" s="13"/>
      <c r="CG7" s="17">
        <v>438.69</v>
      </c>
      <c r="CH7" s="10">
        <v>430.86770000000001</v>
      </c>
      <c r="CI7" s="33">
        <f t="shared" si="4"/>
        <v>0.98216895757824441</v>
      </c>
      <c r="CJ7" s="34">
        <v>415.80936000000003</v>
      </c>
      <c r="CK7" s="20">
        <f t="shared" si="5"/>
        <v>0.94784326061683655</v>
      </c>
      <c r="CL7" s="34">
        <v>416.31473</v>
      </c>
      <c r="CM7" s="20">
        <f t="shared" si="6"/>
        <v>0.9489952586108642</v>
      </c>
      <c r="CN7" s="34">
        <v>427.53546</v>
      </c>
      <c r="CO7" s="20">
        <f t="shared" si="7"/>
        <v>0.97457306982151404</v>
      </c>
      <c r="CP7" s="34">
        <v>428.73734000000002</v>
      </c>
      <c r="CQ7" s="20">
        <f t="shared" si="8"/>
        <v>0.97731277211698475</v>
      </c>
      <c r="CR7" s="12" t="s">
        <v>11</v>
      </c>
      <c r="CS7" s="13" t="s">
        <v>5</v>
      </c>
      <c r="CT7" s="17">
        <v>117.87</v>
      </c>
      <c r="CU7" s="19">
        <v>113.35899999999999</v>
      </c>
      <c r="CV7" s="20">
        <f>CU7/CT7</f>
        <v>0.96172902350046652</v>
      </c>
      <c r="CW7" s="34">
        <v>113.52418</v>
      </c>
      <c r="CX7" s="20">
        <f t="shared" si="9"/>
        <v>0.96313039789598709</v>
      </c>
      <c r="CY7" s="21">
        <v>119.80540499999999</v>
      </c>
      <c r="CZ7" s="33">
        <f t="shared" si="10"/>
        <v>1.0164198269279714</v>
      </c>
      <c r="DA7" s="34">
        <v>111.24083</v>
      </c>
      <c r="DB7" s="20">
        <f t="shared" si="11"/>
        <v>0.94375863239161784</v>
      </c>
      <c r="DC7" s="34">
        <v>97.617869999999996</v>
      </c>
      <c r="DD7" s="20">
        <f t="shared" si="12"/>
        <v>0.82818248918299819</v>
      </c>
      <c r="DE7" s="12" t="s">
        <v>11</v>
      </c>
      <c r="DF7" s="13" t="s">
        <v>13</v>
      </c>
      <c r="DG7" s="17">
        <v>243.92</v>
      </c>
      <c r="DH7" s="10">
        <v>227.4863</v>
      </c>
      <c r="DI7" s="20">
        <f t="shared" si="13"/>
        <v>0.93262668087897671</v>
      </c>
      <c r="DJ7" s="34">
        <v>218.35642999999999</v>
      </c>
      <c r="DK7" s="20">
        <f t="shared" si="14"/>
        <v>0.89519690882256475</v>
      </c>
      <c r="DL7" s="34">
        <v>225.06836999999999</v>
      </c>
      <c r="DM7" s="20">
        <f t="shared" si="15"/>
        <v>0.92271388160052481</v>
      </c>
      <c r="DN7" s="21">
        <v>227.28377</v>
      </c>
      <c r="DO7" s="20">
        <f t="shared" si="16"/>
        <v>0.9317963676615284</v>
      </c>
      <c r="DP7" s="21">
        <v>233.98103</v>
      </c>
      <c r="DQ7" s="33">
        <f t="shared" si="17"/>
        <v>0.95925315677271239</v>
      </c>
      <c r="DR7" s="12" t="s">
        <v>11</v>
      </c>
      <c r="DS7" s="13" t="s">
        <v>5</v>
      </c>
      <c r="DT7" s="17">
        <v>176.22</v>
      </c>
      <c r="DU7" s="19">
        <v>167.26240000000001</v>
      </c>
      <c r="DV7" s="20">
        <f t="shared" si="18"/>
        <v>0.94916808534786068</v>
      </c>
      <c r="DW7" s="34">
        <v>165.07364000000001</v>
      </c>
      <c r="DX7" s="20">
        <f t="shared" si="19"/>
        <v>0.93674747474747477</v>
      </c>
      <c r="DY7" s="21">
        <v>172.50290000000001</v>
      </c>
      <c r="DZ7" s="33">
        <f t="shared" si="20"/>
        <v>0.97890648053569407</v>
      </c>
      <c r="EA7" s="21">
        <v>167.62073000000001</v>
      </c>
      <c r="EB7" s="20">
        <f t="shared" si="21"/>
        <v>0.95120150947679039</v>
      </c>
      <c r="EC7" s="34">
        <v>155.57660999999999</v>
      </c>
      <c r="ED7" s="73">
        <f t="shared" si="22"/>
        <v>0.88285444330949947</v>
      </c>
    </row>
    <row r="8" spans="1:134" s="9" customFormat="1" ht="18" customHeight="1" x14ac:dyDescent="0.45">
      <c r="A8" s="48">
        <v>45555</v>
      </c>
      <c r="B8" s="84">
        <f t="shared" si="0"/>
        <v>20</v>
      </c>
      <c r="C8" s="14"/>
      <c r="D8" s="15"/>
      <c r="E8" s="12" t="s">
        <v>17</v>
      </c>
      <c r="F8" s="13" t="s">
        <v>47</v>
      </c>
      <c r="G8" s="17">
        <v>228.2</v>
      </c>
      <c r="H8" s="10">
        <v>228.89920000000001</v>
      </c>
      <c r="I8" s="33">
        <f>H8/G8</f>
        <v>1.0030639789658196</v>
      </c>
      <c r="J8" s="34">
        <v>226.18326999999999</v>
      </c>
      <c r="K8" s="20">
        <f>J8/G8</f>
        <v>0.99116244522348818</v>
      </c>
      <c r="L8" s="34">
        <v>216.46610000000001</v>
      </c>
      <c r="M8" s="20">
        <f>L8/G8</f>
        <v>0.94858063102541645</v>
      </c>
      <c r="N8" s="34">
        <v>220.88281000000001</v>
      </c>
      <c r="O8" s="20">
        <f>N8/G8</f>
        <v>0.96793518843120074</v>
      </c>
      <c r="P8" s="34">
        <v>224.64350999999999</v>
      </c>
      <c r="Q8" s="73">
        <f>P8/G8</f>
        <v>0.98441503067484659</v>
      </c>
      <c r="R8" s="35"/>
      <c r="S8" s="13"/>
      <c r="T8" s="18">
        <v>155.94999999999999</v>
      </c>
      <c r="U8" s="19">
        <v>156.71770000000001</v>
      </c>
      <c r="V8" s="33">
        <f>U8/T8</f>
        <v>1.004922731644758</v>
      </c>
      <c r="W8" s="34">
        <v>151.17381</v>
      </c>
      <c r="X8" s="20">
        <f>W8/T8</f>
        <v>0.96937358127605011</v>
      </c>
      <c r="Y8" s="34">
        <v>150.559</v>
      </c>
      <c r="Z8" s="20">
        <f>Y8/T8</f>
        <v>0.96543122795767877</v>
      </c>
      <c r="AA8" s="34">
        <v>148.53137000000001</v>
      </c>
      <c r="AB8" s="20">
        <f>AA8/T8</f>
        <v>0.95242943251042012</v>
      </c>
      <c r="AC8" s="21">
        <v>158.14676</v>
      </c>
      <c r="AD8" s="20">
        <f t="shared" si="1"/>
        <v>1.0140863097146522</v>
      </c>
      <c r="AE8" s="12"/>
      <c r="AF8" s="13"/>
      <c r="AG8" s="18">
        <v>795.28</v>
      </c>
      <c r="AH8" s="10">
        <v>828.3229</v>
      </c>
      <c r="AI8" s="20">
        <f>AH8/AG8</f>
        <v>1.0415487626999296</v>
      </c>
      <c r="AJ8" s="34">
        <v>791.29610000000002</v>
      </c>
      <c r="AK8" s="33">
        <f>AJ8/AG8</f>
        <v>0.99499056935921948</v>
      </c>
      <c r="AL8" s="34">
        <v>811.55370000000005</v>
      </c>
      <c r="AM8" s="20">
        <f>AL8/AG8</f>
        <v>1.0204628558495121</v>
      </c>
      <c r="AN8" s="34">
        <v>823.67499999999995</v>
      </c>
      <c r="AO8" s="20">
        <f>AN8/AG8</f>
        <v>1.0357044059953726</v>
      </c>
      <c r="AP8" s="21">
        <v>835.30005000000006</v>
      </c>
      <c r="AQ8" s="20">
        <f t="shared" si="23"/>
        <v>1.0503219620762501</v>
      </c>
      <c r="AR8" s="12"/>
      <c r="AS8" s="13"/>
      <c r="AT8" s="17">
        <v>164.64</v>
      </c>
      <c r="AU8" s="10">
        <v>163.27449999999999</v>
      </c>
      <c r="AV8" s="20">
        <f>AU8/AT8</f>
        <v>0.99170614674441204</v>
      </c>
      <c r="AW8" s="34">
        <v>157.05014</v>
      </c>
      <c r="AX8" s="20">
        <f>AW8/AT8</f>
        <v>0.95390026724975707</v>
      </c>
      <c r="AY8" s="34">
        <v>157.04074</v>
      </c>
      <c r="AZ8" s="20">
        <f>AY8/AT8</f>
        <v>0.9538431729834792</v>
      </c>
      <c r="BA8" s="34">
        <v>159.96209999999999</v>
      </c>
      <c r="BB8" s="20">
        <f>BA8/AT8</f>
        <v>0.97158709912536445</v>
      </c>
      <c r="BC8" s="21">
        <v>163.98115999999999</v>
      </c>
      <c r="BD8" s="33">
        <f t="shared" si="2"/>
        <v>0.99599829931972794</v>
      </c>
      <c r="BE8" s="12"/>
      <c r="BF8" s="13"/>
      <c r="BG8" s="17">
        <v>21.84</v>
      </c>
      <c r="BH8" s="19">
        <v>21.1343</v>
      </c>
      <c r="BI8" s="20">
        <f>BH8/BG8</f>
        <v>0.96768772893772892</v>
      </c>
      <c r="BJ8" s="21">
        <v>21.366599999999998</v>
      </c>
      <c r="BK8" s="20">
        <f>BJ8/BG8</f>
        <v>0.97832417582417575</v>
      </c>
      <c r="BL8" s="34">
        <v>21.062618000000001</v>
      </c>
      <c r="BM8" s="20">
        <f>BL8/BG8</f>
        <v>0.96440558608058613</v>
      </c>
      <c r="BN8" s="21">
        <v>21.910246000000001</v>
      </c>
      <c r="BO8" s="33">
        <f>BN8/BG8</f>
        <v>1.0032163919413919</v>
      </c>
      <c r="BP8" s="21">
        <v>47.45</v>
      </c>
      <c r="BQ8" s="20">
        <f t="shared" si="24"/>
        <v>2.1726190476190479</v>
      </c>
      <c r="BR8" s="12"/>
      <c r="BS8" s="13"/>
      <c r="BT8" s="17">
        <v>561.35</v>
      </c>
      <c r="BU8" s="19">
        <v>558.94320000000005</v>
      </c>
      <c r="BV8" s="33">
        <f>BU8/BT8</f>
        <v>0.99571247884564007</v>
      </c>
      <c r="BW8" s="34">
        <v>528.24816999999996</v>
      </c>
      <c r="BX8" s="20">
        <f>BW8/BT8</f>
        <v>0.94103174490068575</v>
      </c>
      <c r="BY8" s="34">
        <v>518.97670000000005</v>
      </c>
      <c r="BZ8" s="20">
        <f>BY8/BT8</f>
        <v>0.92451536474570239</v>
      </c>
      <c r="CA8" s="34">
        <v>527.39184999999998</v>
      </c>
      <c r="CB8" s="20">
        <f>CA8/BT8</f>
        <v>0.93950627950476517</v>
      </c>
      <c r="CC8" s="34">
        <v>516.86035000000004</v>
      </c>
      <c r="CD8" s="20">
        <f t="shared" si="3"/>
        <v>0.92074525696980491</v>
      </c>
      <c r="CE8" s="12" t="s">
        <v>48</v>
      </c>
      <c r="CF8" s="13" t="s">
        <v>49</v>
      </c>
      <c r="CG8" s="18">
        <v>435.27</v>
      </c>
      <c r="CH8" s="10">
        <v>438.77269999999999</v>
      </c>
      <c r="CI8" s="33">
        <f t="shared" si="4"/>
        <v>1.0080471891010179</v>
      </c>
      <c r="CJ8" s="34">
        <v>417.91547000000003</v>
      </c>
      <c r="CK8" s="20">
        <f t="shared" si="5"/>
        <v>0.96012927608151277</v>
      </c>
      <c r="CL8" s="34">
        <v>419.96947999999998</v>
      </c>
      <c r="CM8" s="20">
        <f t="shared" si="6"/>
        <v>0.96484820915753444</v>
      </c>
      <c r="CN8" s="34">
        <v>428.42786000000001</v>
      </c>
      <c r="CO8" s="20">
        <f t="shared" si="7"/>
        <v>0.98428069933604434</v>
      </c>
      <c r="CP8" s="21">
        <v>442.11187999999999</v>
      </c>
      <c r="CQ8" s="20">
        <f t="shared" si="8"/>
        <v>1.0157187033335631</v>
      </c>
      <c r="CR8" s="12"/>
      <c r="CS8" s="13"/>
      <c r="CT8" s="18">
        <v>116</v>
      </c>
      <c r="CU8" s="19">
        <v>117.83759999999999</v>
      </c>
      <c r="CV8" s="20">
        <f>CU8/CT8</f>
        <v>1.0158413793103447</v>
      </c>
      <c r="CW8" s="34">
        <v>114.58301</v>
      </c>
      <c r="CX8" s="33">
        <f t="shared" si="9"/>
        <v>0.98778456896551725</v>
      </c>
      <c r="CY8" s="21">
        <v>119.19986</v>
      </c>
      <c r="CZ8" s="20">
        <f t="shared" si="10"/>
        <v>1.027585</v>
      </c>
      <c r="DA8" s="34">
        <v>111.87524000000001</v>
      </c>
      <c r="DB8" s="20">
        <f t="shared" si="11"/>
        <v>0.96444172413793106</v>
      </c>
      <c r="DC8" s="34">
        <v>110.58355</v>
      </c>
      <c r="DD8" s="20">
        <f t="shared" si="12"/>
        <v>0.95330646551724141</v>
      </c>
      <c r="DE8" s="12"/>
      <c r="DF8" s="13"/>
      <c r="DG8" s="18">
        <v>238.25</v>
      </c>
      <c r="DH8" s="19">
        <v>243.5993</v>
      </c>
      <c r="DI8" s="20">
        <f t="shared" si="13"/>
        <v>1.0224524658971668</v>
      </c>
      <c r="DJ8" s="34">
        <v>228.255</v>
      </c>
      <c r="DK8" s="20">
        <f t="shared" si="14"/>
        <v>0.9580482686253935</v>
      </c>
      <c r="DL8" s="34">
        <v>225.7569</v>
      </c>
      <c r="DM8" s="20">
        <f t="shared" si="15"/>
        <v>0.94756306400839452</v>
      </c>
      <c r="DN8" s="34">
        <v>230.34428</v>
      </c>
      <c r="DO8" s="20">
        <f t="shared" si="16"/>
        <v>0.96681754459601255</v>
      </c>
      <c r="DP8" s="34">
        <v>243.17473000000001</v>
      </c>
      <c r="DQ8" s="33">
        <f t="shared" si="17"/>
        <v>1.0206704302203569</v>
      </c>
      <c r="DR8" s="12"/>
      <c r="DS8" s="13"/>
      <c r="DT8" s="18">
        <v>174.08</v>
      </c>
      <c r="DU8" s="10">
        <v>176.22460000000001</v>
      </c>
      <c r="DV8" s="33">
        <f t="shared" si="18"/>
        <v>1.0123196231617646</v>
      </c>
      <c r="DW8" s="34">
        <v>169.84813</v>
      </c>
      <c r="DX8" s="20">
        <f t="shared" si="19"/>
        <v>0.97569008501838228</v>
      </c>
      <c r="DY8" s="34">
        <v>171.10283999999999</v>
      </c>
      <c r="DZ8" s="20">
        <f t="shared" si="20"/>
        <v>0.98289774816176456</v>
      </c>
      <c r="EA8" s="34">
        <v>168.60336000000001</v>
      </c>
      <c r="EB8" s="20">
        <f t="shared" si="21"/>
        <v>0.96853952205882354</v>
      </c>
      <c r="EC8" s="34">
        <v>166.85619</v>
      </c>
      <c r="ED8" s="73">
        <f t="shared" si="22"/>
        <v>0.95850292968749995</v>
      </c>
    </row>
    <row r="9" spans="1:134" s="30" customFormat="1" ht="12" customHeight="1" x14ac:dyDescent="0.45">
      <c r="A9" s="49"/>
      <c r="B9" s="85"/>
      <c r="C9" s="28"/>
      <c r="D9" s="29"/>
      <c r="E9" s="25"/>
      <c r="F9" s="26"/>
      <c r="G9" s="24"/>
      <c r="H9" s="24"/>
      <c r="I9" s="27"/>
      <c r="J9" s="27"/>
      <c r="K9" s="27"/>
      <c r="L9" s="27"/>
      <c r="M9" s="27"/>
      <c r="N9" s="27"/>
      <c r="O9" s="27"/>
      <c r="P9" s="27"/>
      <c r="Q9" s="74"/>
      <c r="R9" s="68"/>
      <c r="S9" s="26"/>
      <c r="T9" s="24"/>
      <c r="U9" s="24"/>
      <c r="V9" s="27"/>
      <c r="W9" s="27"/>
      <c r="X9" s="27"/>
      <c r="Y9" s="27"/>
      <c r="Z9" s="27"/>
      <c r="AA9" s="27"/>
      <c r="AB9" s="27"/>
      <c r="AC9" s="27"/>
      <c r="AD9" s="27"/>
      <c r="AE9" s="25"/>
      <c r="AF9" s="26"/>
      <c r="AG9" s="24"/>
      <c r="AH9" s="24"/>
      <c r="AI9" s="24"/>
      <c r="AJ9" s="27"/>
      <c r="AK9" s="27"/>
      <c r="AL9" s="27"/>
      <c r="AM9" s="27"/>
      <c r="AN9" s="27"/>
      <c r="AO9" s="27"/>
      <c r="AP9" s="27"/>
      <c r="AQ9" s="27"/>
      <c r="AR9" s="25"/>
      <c r="AS9" s="26"/>
      <c r="AT9" s="24"/>
      <c r="AU9" s="24"/>
      <c r="AV9" s="24"/>
      <c r="AW9" s="27"/>
      <c r="AX9" s="27"/>
      <c r="AY9" s="27"/>
      <c r="AZ9" s="27"/>
      <c r="BA9" s="27"/>
      <c r="BB9" s="27"/>
      <c r="BC9" s="27"/>
      <c r="BD9" s="27"/>
      <c r="BE9" s="25"/>
      <c r="BF9" s="26"/>
      <c r="BG9" s="24"/>
      <c r="BH9" s="24"/>
      <c r="BI9" s="24"/>
      <c r="BJ9" s="27"/>
      <c r="BK9" s="27"/>
      <c r="BL9" s="27"/>
      <c r="BM9" s="27"/>
      <c r="BN9" s="27"/>
      <c r="BO9" s="27"/>
      <c r="BP9" s="27"/>
      <c r="BQ9" s="27"/>
      <c r="BR9" s="25"/>
      <c r="BS9" s="26"/>
      <c r="BT9" s="24"/>
      <c r="BU9" s="24"/>
      <c r="BV9" s="24"/>
      <c r="BW9" s="27"/>
      <c r="BX9" s="27"/>
      <c r="BY9" s="27"/>
      <c r="BZ9" s="27"/>
      <c r="CA9" s="27"/>
      <c r="CB9" s="27"/>
      <c r="CC9" s="27"/>
      <c r="CD9" s="27"/>
      <c r="CE9" s="25"/>
      <c r="CF9" s="26"/>
      <c r="CG9" s="24"/>
      <c r="CH9" s="24"/>
      <c r="CI9" s="24"/>
      <c r="CJ9" s="27"/>
      <c r="CK9" s="27"/>
      <c r="CL9" s="27"/>
      <c r="CM9" s="27"/>
      <c r="CN9" s="27"/>
      <c r="CO9" s="27"/>
      <c r="CP9" s="27"/>
      <c r="CQ9" s="27"/>
      <c r="CR9" s="25"/>
      <c r="CS9" s="26"/>
      <c r="CT9" s="24"/>
      <c r="CU9" s="24"/>
      <c r="CV9" s="24"/>
      <c r="CW9" s="27"/>
      <c r="CX9" s="27"/>
      <c r="CY9" s="27"/>
      <c r="CZ9" s="27"/>
      <c r="DA9" s="27"/>
      <c r="DB9" s="27"/>
      <c r="DC9" s="27"/>
      <c r="DD9" s="27"/>
      <c r="DE9" s="25"/>
      <c r="DF9" s="26"/>
      <c r="DG9" s="24"/>
      <c r="DH9" s="24"/>
      <c r="DI9" s="24"/>
      <c r="DJ9" s="27"/>
      <c r="DK9" s="27"/>
      <c r="DL9" s="27"/>
      <c r="DM9" s="27"/>
      <c r="DN9" s="27"/>
      <c r="DO9" s="27"/>
      <c r="DP9" s="27"/>
      <c r="DQ9" s="27"/>
      <c r="DR9" s="25"/>
      <c r="DS9" s="26"/>
      <c r="DT9" s="24"/>
      <c r="DU9" s="24"/>
      <c r="DV9" s="24"/>
      <c r="DW9" s="27"/>
      <c r="DX9" s="27"/>
      <c r="DY9" s="27"/>
      <c r="DZ9" s="27"/>
      <c r="EA9" s="27"/>
      <c r="EB9" s="27"/>
      <c r="EC9" s="27"/>
      <c r="ED9" s="74"/>
    </row>
    <row r="10" spans="1:134" s="9" customFormat="1" ht="18" customHeight="1" x14ac:dyDescent="0.45">
      <c r="A10" s="48">
        <v>45558</v>
      </c>
      <c r="B10" s="84">
        <f t="shared" ref="B10:B14" si="25">INT(YEAR(A10)/100)</f>
        <v>20</v>
      </c>
      <c r="C10" s="14"/>
      <c r="D10" s="15"/>
      <c r="E10" s="12"/>
      <c r="F10" s="13"/>
      <c r="G10" s="18">
        <v>226.47</v>
      </c>
      <c r="H10" s="10">
        <v>228.22739999999999</v>
      </c>
      <c r="I10" s="20">
        <f>H10/G10</f>
        <v>1.0077599682077096</v>
      </c>
      <c r="J10" s="34">
        <v>220.29916</v>
      </c>
      <c r="K10" s="20">
        <f>J10/G10</f>
        <v>0.97275206429107608</v>
      </c>
      <c r="L10" s="34">
        <v>209.80864</v>
      </c>
      <c r="M10" s="20">
        <f>L10/G10</f>
        <v>0.92643016735108397</v>
      </c>
      <c r="N10" s="34">
        <v>223.14429999999999</v>
      </c>
      <c r="O10" s="20">
        <f>N10/G10</f>
        <v>0.98531505276637077</v>
      </c>
      <c r="P10" s="34">
        <v>226.06104999999999</v>
      </c>
      <c r="Q10" s="75">
        <f>P10/G10</f>
        <v>0.99819424206296636</v>
      </c>
      <c r="R10" s="35"/>
      <c r="S10" s="13"/>
      <c r="T10" s="18">
        <v>156.75</v>
      </c>
      <c r="U10" s="19">
        <v>155.89500000000001</v>
      </c>
      <c r="V10" s="33">
        <f>U10/T10</f>
        <v>0.99454545454545462</v>
      </c>
      <c r="W10" s="34">
        <v>154.97969000000001</v>
      </c>
      <c r="X10" s="20">
        <f>W10/T10</f>
        <v>0.98870615629984049</v>
      </c>
      <c r="Y10" s="34">
        <v>146.6052</v>
      </c>
      <c r="Z10" s="20">
        <f>Y10/T10</f>
        <v>0.9352803827751196</v>
      </c>
      <c r="AA10" s="34">
        <v>148.24562</v>
      </c>
      <c r="AB10" s="20">
        <f>AA10/T10</f>
        <v>0.94574558213716109</v>
      </c>
      <c r="AC10" s="34">
        <v>152.29267999999999</v>
      </c>
      <c r="AD10" s="20">
        <f t="shared" ref="AD10:AD14" si="26">AC10/T10</f>
        <v>0.97156414673046243</v>
      </c>
      <c r="AE10" s="12" t="s">
        <v>11</v>
      </c>
      <c r="AF10" s="13" t="s">
        <v>5</v>
      </c>
      <c r="AG10" s="18">
        <v>803.5</v>
      </c>
      <c r="AH10" s="10">
        <v>795.72299999999996</v>
      </c>
      <c r="AI10" s="20">
        <f>AH10/AG10</f>
        <v>0.9903210952084629</v>
      </c>
      <c r="AJ10" s="21">
        <v>807.72784000000001</v>
      </c>
      <c r="AK10" s="20">
        <f>AJ10/AG10</f>
        <v>1.0052617797137524</v>
      </c>
      <c r="AL10" s="21">
        <v>812.02599999999995</v>
      </c>
      <c r="AM10" s="20">
        <f>AL10/AG10</f>
        <v>1.0106110765401368</v>
      </c>
      <c r="AN10" s="21">
        <v>803.23979999999995</v>
      </c>
      <c r="AO10" s="33">
        <f>AN10/AG10</f>
        <v>0.99967616677037952</v>
      </c>
      <c r="AP10" s="34">
        <v>775.56823999999995</v>
      </c>
      <c r="AQ10" s="20">
        <f>AP10/AG10</f>
        <v>0.96523738643434964</v>
      </c>
      <c r="AR10" s="12"/>
      <c r="AS10" s="13"/>
      <c r="AT10" s="18">
        <v>163.07</v>
      </c>
      <c r="AU10" s="19">
        <v>164.62010000000001</v>
      </c>
      <c r="AV10" s="20">
        <f>AU10/AT10</f>
        <v>1.0095057337339794</v>
      </c>
      <c r="AW10" s="34">
        <v>162.75716</v>
      </c>
      <c r="AX10" s="33">
        <f>AW10/AT10</f>
        <v>0.99808156006622928</v>
      </c>
      <c r="AY10" s="34">
        <v>158.81209000000001</v>
      </c>
      <c r="AZ10" s="20">
        <f>AY10/AT10</f>
        <v>0.97388906604525671</v>
      </c>
      <c r="BA10" s="34">
        <v>158.21090000000001</v>
      </c>
      <c r="BB10" s="20">
        <f>BA10/AT10</f>
        <v>0.97020236708162144</v>
      </c>
      <c r="BC10" s="34">
        <v>159.15556000000001</v>
      </c>
      <c r="BD10" s="20">
        <f t="shared" ref="BD10:BD14" si="27">BC10/AT10</f>
        <v>0.975995339424787</v>
      </c>
      <c r="BE10" s="12" t="s">
        <v>11</v>
      </c>
      <c r="BF10" s="13" t="s">
        <v>13</v>
      </c>
      <c r="BG10" s="17">
        <v>22.56</v>
      </c>
      <c r="BH10" s="10">
        <v>21.853000000000002</v>
      </c>
      <c r="BI10" s="33">
        <f>BH10/BG10</f>
        <v>0.96866134751773059</v>
      </c>
      <c r="BJ10" s="34">
        <v>21.240404000000002</v>
      </c>
      <c r="BK10" s="20">
        <f>BJ10/BG10</f>
        <v>0.94150726950354624</v>
      </c>
      <c r="BL10" s="34">
        <v>21.317297</v>
      </c>
      <c r="BM10" s="20">
        <f>BL10/BG10</f>
        <v>0.9449156471631206</v>
      </c>
      <c r="BN10" s="21">
        <v>24.796703000000001</v>
      </c>
      <c r="BO10" s="20">
        <f>BN10/BG10</f>
        <v>1.0991446365248227</v>
      </c>
      <c r="BP10" s="34">
        <v>18.95</v>
      </c>
      <c r="BQ10" s="20">
        <f t="shared" ref="BQ10:BQ14" si="28">BP10/BG10</f>
        <v>0.83998226950354615</v>
      </c>
      <c r="BR10" s="12"/>
      <c r="BS10" s="13"/>
      <c r="BT10" s="17">
        <v>564.41</v>
      </c>
      <c r="BU10" s="19">
        <v>561.13760000000002</v>
      </c>
      <c r="BV10" s="33">
        <f>BU10/BT10</f>
        <v>0.99420208713523861</v>
      </c>
      <c r="BW10" s="34">
        <v>557.92846999999995</v>
      </c>
      <c r="BX10" s="20">
        <f>BW10/BT10</f>
        <v>0.98851627363087113</v>
      </c>
      <c r="BY10" s="34">
        <v>537.2174</v>
      </c>
      <c r="BZ10" s="20">
        <f>BY10/BT10</f>
        <v>0.95182119381300834</v>
      </c>
      <c r="CA10" s="34">
        <v>528.39269999999999</v>
      </c>
      <c r="CB10" s="20">
        <f>CA10/BT10</f>
        <v>0.93618592866887551</v>
      </c>
      <c r="CC10" s="34">
        <v>502.91329999999999</v>
      </c>
      <c r="CD10" s="20">
        <f t="shared" ref="CD10:CD14" si="29">CC10/BT10</f>
        <v>0.89104250456228629</v>
      </c>
      <c r="CE10" s="12"/>
      <c r="CF10" s="13"/>
      <c r="CG10" s="18">
        <v>433.51</v>
      </c>
      <c r="CH10" s="10">
        <v>435.36399999999998</v>
      </c>
      <c r="CI10" s="33">
        <f t="shared" ref="CI10:CI14" si="30">CH10/CG10</f>
        <v>1.0042767179534497</v>
      </c>
      <c r="CJ10" s="34">
        <v>430.45355000000001</v>
      </c>
      <c r="CK10" s="20">
        <f t="shared" ref="CK10:CK14" si="31">CJ10/CG10</f>
        <v>0.9929495282692441</v>
      </c>
      <c r="CL10" s="34">
        <v>424.56760000000003</v>
      </c>
      <c r="CM10" s="20">
        <f t="shared" ref="CM10:CM14" si="32">CL10/CG10</f>
        <v>0.97937210214297254</v>
      </c>
      <c r="CN10" s="34">
        <v>427.24646000000001</v>
      </c>
      <c r="CO10" s="20">
        <f t="shared" ref="CO10:CO14" si="33">CN10/CG10</f>
        <v>0.98555156743789074</v>
      </c>
      <c r="CP10" s="34">
        <v>419.02350000000001</v>
      </c>
      <c r="CQ10" s="20">
        <f t="shared" ref="CQ10:CQ14" si="34">CP10/CG10</f>
        <v>0.96658323914096567</v>
      </c>
      <c r="CR10" s="12"/>
      <c r="CS10" s="13"/>
      <c r="CT10" s="17">
        <v>116.26</v>
      </c>
      <c r="CU10" s="10">
        <v>116.03530000000001</v>
      </c>
      <c r="CV10" s="33">
        <f>CU10/CT10</f>
        <v>0.99806726303113713</v>
      </c>
      <c r="CW10" s="21">
        <v>122.24121</v>
      </c>
      <c r="CX10" s="20">
        <f t="shared" ref="CX10:CX14" si="35">CW10/CT10</f>
        <v>1.0514468432822983</v>
      </c>
      <c r="CY10" s="21">
        <v>126.20772599999999</v>
      </c>
      <c r="CZ10" s="20">
        <f t="shared" ref="CZ10:CZ14" si="36">CY10/CT10</f>
        <v>1.0855644761740924</v>
      </c>
      <c r="DA10" s="34">
        <v>112.86655399999999</v>
      </c>
      <c r="DB10" s="20">
        <f t="shared" ref="DB10:DB14" si="37">DA10/CT10</f>
        <v>0.97081157749870972</v>
      </c>
      <c r="DC10" s="34">
        <v>86.900120000000001</v>
      </c>
      <c r="DD10" s="20">
        <f t="shared" ref="DD10:DD14" si="38">DC10/CT10</f>
        <v>0.74746361603302935</v>
      </c>
      <c r="DE10" s="12" t="s">
        <v>11</v>
      </c>
      <c r="DF10" s="13" t="s">
        <v>16</v>
      </c>
      <c r="DG10" s="17">
        <v>250</v>
      </c>
      <c r="DH10" s="10">
        <v>238.2482</v>
      </c>
      <c r="DI10" s="20">
        <f t="shared" ref="DI10:DI14" si="39">DH10/DG10</f>
        <v>0.95299279999999997</v>
      </c>
      <c r="DJ10" s="34">
        <v>237.49715</v>
      </c>
      <c r="DK10" s="20">
        <f t="shared" ref="DK10:DK14" si="40">DJ10/DG10</f>
        <v>0.94998860000000007</v>
      </c>
      <c r="DL10" s="34">
        <v>230.99744999999999</v>
      </c>
      <c r="DM10" s="20">
        <f t="shared" ref="DM10:DM14" si="41">DL10/DG10</f>
        <v>0.92398979999999997</v>
      </c>
      <c r="DN10" s="34">
        <v>231.6798</v>
      </c>
      <c r="DO10" s="20">
        <f t="shared" ref="DO10:DO14" si="42">DN10/DG10</f>
        <v>0.92671919999999997</v>
      </c>
      <c r="DP10" s="21">
        <v>243.05103</v>
      </c>
      <c r="DQ10" s="33">
        <f t="shared" ref="DQ10:DQ14" si="43">DP10/DG10</f>
        <v>0.97220412</v>
      </c>
      <c r="DR10" s="12"/>
      <c r="DS10" s="13"/>
      <c r="DT10" s="17">
        <v>174.76</v>
      </c>
      <c r="DU10" s="10">
        <v>174.13319999999999</v>
      </c>
      <c r="DV10" s="33">
        <f t="shared" ref="DV10:DV14" si="44">DU10/DT10</f>
        <v>0.9964133669031815</v>
      </c>
      <c r="DW10" s="21">
        <v>176.10162</v>
      </c>
      <c r="DX10" s="20">
        <f t="shared" ref="DX10:DX14" si="45">DW10/DT10</f>
        <v>1.0076769283588922</v>
      </c>
      <c r="DY10" s="34">
        <v>167.81992</v>
      </c>
      <c r="DZ10" s="20">
        <f t="shared" ref="DZ10:DZ14" si="46">DY10/DT10</f>
        <v>0.96028793774319066</v>
      </c>
      <c r="EA10" s="34">
        <v>167.19900000000001</v>
      </c>
      <c r="EB10" s="20">
        <f t="shared" ref="EB10:EB14" si="47">EA10/DT10</f>
        <v>0.95673495078965454</v>
      </c>
      <c r="EC10" s="34">
        <v>161.45784</v>
      </c>
      <c r="ED10" s="73">
        <f t="shared" ref="ED10:ED14" si="48">EC10/DT10</f>
        <v>0.92388326848249036</v>
      </c>
    </row>
    <row r="11" spans="1:134" s="9" customFormat="1" ht="18" customHeight="1" x14ac:dyDescent="0.45">
      <c r="A11" s="48">
        <v>45559</v>
      </c>
      <c r="B11" s="84">
        <f t="shared" si="25"/>
        <v>20</v>
      </c>
      <c r="C11" s="14"/>
      <c r="D11" s="15"/>
      <c r="E11" s="12"/>
      <c r="F11" s="13"/>
      <c r="G11" s="17">
        <v>227.37</v>
      </c>
      <c r="H11" s="10">
        <v>226.50470000000001</v>
      </c>
      <c r="I11" s="33">
        <f>H11/G11</f>
        <v>0.99619430883581828</v>
      </c>
      <c r="J11" s="34">
        <v>221.08707999999999</v>
      </c>
      <c r="K11" s="20">
        <f>J11/G11</f>
        <v>0.9723669789330166</v>
      </c>
      <c r="L11" s="34">
        <v>210.54921999999999</v>
      </c>
      <c r="M11" s="20">
        <f>L11/G11</f>
        <v>0.92602023134098599</v>
      </c>
      <c r="N11" s="34">
        <v>224.05413999999999</v>
      </c>
      <c r="O11" s="20">
        <f>N11/G11</f>
        <v>0.98541645775608033</v>
      </c>
      <c r="P11" s="34">
        <v>222.16835</v>
      </c>
      <c r="Q11" s="73">
        <f>P11/G11</f>
        <v>0.97712253155649387</v>
      </c>
      <c r="R11" s="35"/>
      <c r="S11" s="13"/>
      <c r="T11" s="17">
        <v>158.32</v>
      </c>
      <c r="U11" s="10">
        <v>156.7747</v>
      </c>
      <c r="V11" s="33">
        <f>U11/T11</f>
        <v>0.99023938858009097</v>
      </c>
      <c r="W11" s="34">
        <v>155.53523000000001</v>
      </c>
      <c r="X11" s="20">
        <f>W11/T11</f>
        <v>0.98241049772612443</v>
      </c>
      <c r="Y11" s="34">
        <v>147.28235000000001</v>
      </c>
      <c r="Z11" s="20">
        <f>Y11/T11</f>
        <v>0.9302826553815059</v>
      </c>
      <c r="AA11" s="34">
        <v>149.37213</v>
      </c>
      <c r="AB11" s="20">
        <f>AA11/T11</f>
        <v>0.94348237746336538</v>
      </c>
      <c r="AC11" s="34">
        <v>87.66</v>
      </c>
      <c r="AD11" s="20">
        <f t="shared" si="26"/>
        <v>0.55368873168266797</v>
      </c>
      <c r="AE11" s="12"/>
      <c r="AF11" s="13"/>
      <c r="AG11" s="17">
        <v>814</v>
      </c>
      <c r="AH11" s="19">
        <v>802.96519999999998</v>
      </c>
      <c r="AI11" s="20">
        <f>AH11/AG11</f>
        <v>0.98644373464373458</v>
      </c>
      <c r="AJ11" s="21">
        <v>804.84105999999997</v>
      </c>
      <c r="AK11" s="20">
        <f>AJ11/AG11</f>
        <v>0.98874823095823094</v>
      </c>
      <c r="AL11" s="21">
        <v>806.03049999999996</v>
      </c>
      <c r="AM11" s="33">
        <f>AL11/AG11</f>
        <v>0.99020945945945937</v>
      </c>
      <c r="AN11" s="34">
        <v>803.05939999999998</v>
      </c>
      <c r="AO11" s="20">
        <f>AN11/AG11</f>
        <v>0.98655945945945944</v>
      </c>
      <c r="AP11" s="34">
        <v>593.16</v>
      </c>
      <c r="AQ11" s="20">
        <f t="shared" ref="AQ11:AQ14" si="49">AP11/AG11</f>
        <v>0.72869778869778867</v>
      </c>
      <c r="AR11" s="12"/>
      <c r="AS11" s="13"/>
      <c r="AT11" s="17">
        <v>163.63999999999999</v>
      </c>
      <c r="AU11" s="10">
        <v>163.07669999999999</v>
      </c>
      <c r="AV11" s="33">
        <f>AU11/AT11</f>
        <v>0.99655768760694208</v>
      </c>
      <c r="AW11" s="34">
        <v>162.81800000000001</v>
      </c>
      <c r="AX11" s="20">
        <f>AW11/AT11</f>
        <v>0.99497677829381581</v>
      </c>
      <c r="AY11" s="34">
        <v>160.27000000000001</v>
      </c>
      <c r="AZ11" s="20">
        <f>AY11/AT11</f>
        <v>0.97940601319970677</v>
      </c>
      <c r="BA11" s="34">
        <v>159.18279000000001</v>
      </c>
      <c r="BB11" s="20">
        <f>BA11/AT11</f>
        <v>0.97276209973111727</v>
      </c>
      <c r="BC11" s="34">
        <v>162.08698999999999</v>
      </c>
      <c r="BD11" s="20">
        <f t="shared" si="27"/>
        <v>0.9905095942312393</v>
      </c>
      <c r="BE11" s="12" t="s">
        <v>11</v>
      </c>
      <c r="BF11" s="13" t="s">
        <v>15</v>
      </c>
      <c r="BG11" s="17">
        <v>22.81</v>
      </c>
      <c r="BH11" s="10">
        <v>22.595500000000001</v>
      </c>
      <c r="BI11" s="33">
        <f>BH11/BG11</f>
        <v>0.99059622972380545</v>
      </c>
      <c r="BJ11" s="34">
        <v>21.901492999999999</v>
      </c>
      <c r="BK11" s="20">
        <f>BJ11/BG11</f>
        <v>0.96017067075843932</v>
      </c>
      <c r="BL11" s="34">
        <v>21.531673000000001</v>
      </c>
      <c r="BM11" s="20">
        <f>BL11/BG11</f>
        <v>0.94395760631302073</v>
      </c>
      <c r="BN11" s="21">
        <v>25.200375000000001</v>
      </c>
      <c r="BO11" s="20">
        <f>BN11/BG11</f>
        <v>1.1047950460324421</v>
      </c>
      <c r="BP11" s="21">
        <v>47.874245000000002</v>
      </c>
      <c r="BQ11" s="20">
        <f t="shared" si="28"/>
        <v>2.0988270495396759</v>
      </c>
      <c r="BR11" s="12"/>
      <c r="BS11" s="13"/>
      <c r="BT11" s="18">
        <v>563.33000000000004</v>
      </c>
      <c r="BU11" s="19">
        <v>564.14279999999997</v>
      </c>
      <c r="BV11" s="20">
        <f>BU11/BT11</f>
        <v>1.001442848774253</v>
      </c>
      <c r="BW11" s="34">
        <v>562.57806000000005</v>
      </c>
      <c r="BX11" s="33">
        <f>BW11/BT11</f>
        <v>0.99866518736797261</v>
      </c>
      <c r="BY11" s="34">
        <v>543.51530000000002</v>
      </c>
      <c r="BZ11" s="20">
        <f>BY11/BT11</f>
        <v>0.96482576819981181</v>
      </c>
      <c r="CA11" s="34">
        <v>534.33969999999999</v>
      </c>
      <c r="CB11" s="20">
        <f>CA11/BT11</f>
        <v>0.94853762448298506</v>
      </c>
      <c r="CC11" s="34">
        <v>512.58789999999999</v>
      </c>
      <c r="CD11" s="20">
        <f t="shared" si="29"/>
        <v>0.90992473328244539</v>
      </c>
      <c r="CE11" s="12"/>
      <c r="CF11" s="13"/>
      <c r="CG11" s="18">
        <v>429.17</v>
      </c>
      <c r="CH11" s="19">
        <v>433.39679999999998</v>
      </c>
      <c r="CI11" s="20">
        <f t="shared" si="30"/>
        <v>1.0098487778735699</v>
      </c>
      <c r="CJ11" s="34">
        <v>430.70575000000002</v>
      </c>
      <c r="CK11" s="20">
        <f t="shared" si="31"/>
        <v>1.0035784188083976</v>
      </c>
      <c r="CL11" s="34">
        <v>426.39299999999997</v>
      </c>
      <c r="CM11" s="20">
        <f t="shared" si="32"/>
        <v>0.99352937064566482</v>
      </c>
      <c r="CN11" s="34">
        <v>428.16327000000001</v>
      </c>
      <c r="CO11" s="33">
        <f t="shared" si="33"/>
        <v>0.99765423957872168</v>
      </c>
      <c r="CP11" s="34">
        <v>417.58823000000001</v>
      </c>
      <c r="CQ11" s="20">
        <f t="shared" si="34"/>
        <v>0.97301356105971992</v>
      </c>
      <c r="CR11" s="12"/>
      <c r="CS11" s="13"/>
      <c r="CT11" s="17">
        <v>120.87</v>
      </c>
      <c r="CU11" s="10">
        <v>116.2641</v>
      </c>
      <c r="CV11" s="20">
        <f>CU11/CT11</f>
        <v>0.96189377016629429</v>
      </c>
      <c r="CW11" s="21">
        <v>122.28161</v>
      </c>
      <c r="CX11" s="33">
        <f t="shared" si="35"/>
        <v>1.0116787457599072</v>
      </c>
      <c r="CY11" s="21">
        <v>124.08101000000001</v>
      </c>
      <c r="CZ11" s="20">
        <f t="shared" si="36"/>
        <v>1.0265658145114587</v>
      </c>
      <c r="DA11" s="34">
        <v>113.60266</v>
      </c>
      <c r="DB11" s="20">
        <f t="shared" si="37"/>
        <v>0.93987474145776451</v>
      </c>
      <c r="DC11" s="34">
        <v>91.607253999999998</v>
      </c>
      <c r="DD11" s="20">
        <f t="shared" si="38"/>
        <v>0.75789901547116734</v>
      </c>
      <c r="DE11" s="12"/>
      <c r="DF11" s="13"/>
      <c r="DG11" s="17">
        <v>254.27</v>
      </c>
      <c r="DH11" s="10">
        <v>250.00139999999999</v>
      </c>
      <c r="DI11" s="20">
        <f t="shared" si="39"/>
        <v>0.98321233334644265</v>
      </c>
      <c r="DJ11" s="34">
        <v>243.85046</v>
      </c>
      <c r="DK11" s="20">
        <f t="shared" si="40"/>
        <v>0.95902174853502176</v>
      </c>
      <c r="DL11" s="34">
        <v>235.00631999999999</v>
      </c>
      <c r="DM11" s="20">
        <f t="shared" si="41"/>
        <v>0.92423927321351307</v>
      </c>
      <c r="DN11" s="34">
        <v>235.44033999999999</v>
      </c>
      <c r="DO11" s="20">
        <f t="shared" si="42"/>
        <v>0.92594619892240526</v>
      </c>
      <c r="DP11" s="21">
        <v>253.14985999999999</v>
      </c>
      <c r="DQ11" s="33">
        <f t="shared" si="43"/>
        <v>0.99559468281747743</v>
      </c>
      <c r="DR11" s="12" t="s">
        <v>11</v>
      </c>
      <c r="DS11" s="13" t="s">
        <v>4</v>
      </c>
      <c r="DT11" s="17">
        <v>181.97</v>
      </c>
      <c r="DU11" s="10">
        <v>174.75569999999999</v>
      </c>
      <c r="DV11" s="20">
        <f t="shared" si="44"/>
        <v>0.96035445403088415</v>
      </c>
      <c r="DW11" s="34">
        <v>176.22617</v>
      </c>
      <c r="DX11" s="33">
        <f t="shared" si="45"/>
        <v>0.96843529153157115</v>
      </c>
      <c r="DY11" s="34">
        <v>168.36663999999999</v>
      </c>
      <c r="DZ11" s="20">
        <f t="shared" si="46"/>
        <v>0.92524394130900689</v>
      </c>
      <c r="EA11" s="34">
        <v>168.15531999999999</v>
      </c>
      <c r="EB11" s="20">
        <f t="shared" si="47"/>
        <v>0.92408265098642628</v>
      </c>
      <c r="EC11" s="34">
        <v>166.66647</v>
      </c>
      <c r="ED11" s="73">
        <f t="shared" si="48"/>
        <v>0.91590080782546579</v>
      </c>
    </row>
    <row r="12" spans="1:134" s="9" customFormat="1" ht="18" customHeight="1" x14ac:dyDescent="0.45">
      <c r="A12" s="48">
        <v>45560</v>
      </c>
      <c r="B12" s="84">
        <f t="shared" si="25"/>
        <v>20</v>
      </c>
      <c r="C12" s="14"/>
      <c r="D12" s="15"/>
      <c r="E12" s="12"/>
      <c r="F12" s="13"/>
      <c r="G12" s="18">
        <v>226.37</v>
      </c>
      <c r="H12" s="19">
        <v>227.27090000000001</v>
      </c>
      <c r="I12" s="33">
        <f>H12/G12</f>
        <v>1.0039797676370543</v>
      </c>
      <c r="J12" s="34">
        <v>221.44707</v>
      </c>
      <c r="K12" s="20">
        <f>J12/G12</f>
        <v>0.97825272783496042</v>
      </c>
      <c r="L12" s="34">
        <v>211.73903000000001</v>
      </c>
      <c r="M12" s="20">
        <f>L12/G12</f>
        <v>0.93536700976277776</v>
      </c>
      <c r="N12" s="34">
        <v>224.74382</v>
      </c>
      <c r="O12" s="20">
        <f>N12/G12</f>
        <v>0.99281627424128638</v>
      </c>
      <c r="P12" s="34">
        <v>224.75868</v>
      </c>
      <c r="Q12" s="73">
        <f>P12/G12</f>
        <v>0.99288191898219724</v>
      </c>
      <c r="R12" s="35"/>
      <c r="S12" s="13"/>
      <c r="T12" s="17">
        <v>162.02000000000001</v>
      </c>
      <c r="U12" s="19">
        <v>158.2552</v>
      </c>
      <c r="V12" s="33">
        <f>U12/T12</f>
        <v>0.97676336254783358</v>
      </c>
      <c r="W12" s="34">
        <v>156.83813000000001</v>
      </c>
      <c r="X12" s="20">
        <f>W12/T12</f>
        <v>0.96801709665473401</v>
      </c>
      <c r="Y12" s="34">
        <v>149.43629999999999</v>
      </c>
      <c r="Z12" s="20">
        <f>Y12/T12</f>
        <v>0.9223324280952967</v>
      </c>
      <c r="AA12" s="34">
        <v>150.75317000000001</v>
      </c>
      <c r="AB12" s="20">
        <f>AA12/T12</f>
        <v>0.93046025182076286</v>
      </c>
      <c r="AC12" s="34">
        <v>87.75</v>
      </c>
      <c r="AD12" s="20">
        <f t="shared" si="26"/>
        <v>0.54159980249351924</v>
      </c>
      <c r="AE12" s="12"/>
      <c r="AF12" s="13"/>
      <c r="AG12" s="17">
        <v>818.18</v>
      </c>
      <c r="AH12" s="19">
        <v>813.70280000000002</v>
      </c>
      <c r="AI12" s="33">
        <f>AH12/AG12</f>
        <v>0.9945278545063434</v>
      </c>
      <c r="AJ12" s="34">
        <v>810.29516999999998</v>
      </c>
      <c r="AK12" s="20">
        <f>AJ12/AG12</f>
        <v>0.99036296413992031</v>
      </c>
      <c r="AL12" s="34">
        <v>800.10333000000003</v>
      </c>
      <c r="AM12" s="20">
        <f>AL12/AG12</f>
        <v>0.97790624312498486</v>
      </c>
      <c r="AN12" s="34">
        <v>806.43179999999995</v>
      </c>
      <c r="AO12" s="20">
        <f>AN12/AG12</f>
        <v>0.98564105698012661</v>
      </c>
      <c r="AP12" s="34">
        <v>593.46500000000003</v>
      </c>
      <c r="AQ12" s="20">
        <f t="shared" si="49"/>
        <v>0.7253477229949401</v>
      </c>
      <c r="AR12" s="12" t="s">
        <v>11</v>
      </c>
      <c r="AS12" s="13" t="s">
        <v>5</v>
      </c>
      <c r="AT12" s="18">
        <v>162.99</v>
      </c>
      <c r="AU12" s="10">
        <v>163.64269999999999</v>
      </c>
      <c r="AV12" s="20">
        <f>AU12/AT12</f>
        <v>1.0040045401558377</v>
      </c>
      <c r="AW12" s="34">
        <v>162.98652999999999</v>
      </c>
      <c r="AX12" s="33">
        <f>AW12/AT12</f>
        <v>0.99997871035032815</v>
      </c>
      <c r="AY12" s="34">
        <v>161.07597000000001</v>
      </c>
      <c r="AZ12" s="20">
        <f>AY12/AT12</f>
        <v>0.98825676421866371</v>
      </c>
      <c r="BA12" s="34">
        <v>159.73580000000001</v>
      </c>
      <c r="BB12" s="20">
        <f>BA12/AT12</f>
        <v>0.98003435793606974</v>
      </c>
      <c r="BC12" s="34">
        <v>160.25776999999999</v>
      </c>
      <c r="BD12" s="20">
        <f t="shared" si="27"/>
        <v>0.98323682434505177</v>
      </c>
      <c r="BE12" s="12" t="s">
        <v>11</v>
      </c>
      <c r="BF12" s="13" t="s">
        <v>13</v>
      </c>
      <c r="BG12" s="17">
        <v>23.54</v>
      </c>
      <c r="BH12" s="19">
        <v>22.786100000000001</v>
      </c>
      <c r="BI12" s="33">
        <f>BH12/BG12</f>
        <v>0.9679736618521666</v>
      </c>
      <c r="BJ12" s="34">
        <v>22.404253000000001</v>
      </c>
      <c r="BK12" s="20">
        <f>BJ12/BG12</f>
        <v>0.95175246389124901</v>
      </c>
      <c r="BL12" s="34">
        <v>21.827625000000001</v>
      </c>
      <c r="BM12" s="20">
        <f>BL12/BG12</f>
        <v>0.92725679694137642</v>
      </c>
      <c r="BN12" s="21">
        <v>25.513293999999998</v>
      </c>
      <c r="BO12" s="20">
        <f>BN12/BG12</f>
        <v>1.0838272727272726</v>
      </c>
      <c r="BP12" s="21">
        <v>47.839886</v>
      </c>
      <c r="BQ12" s="20">
        <f t="shared" si="28"/>
        <v>2.0322806287170776</v>
      </c>
      <c r="BR12" s="12"/>
      <c r="BS12" s="13"/>
      <c r="BT12" s="17">
        <v>568.30999999999995</v>
      </c>
      <c r="BU12" s="10">
        <v>563.42309999999998</v>
      </c>
      <c r="BV12" s="20">
        <f>BU12/BT12</f>
        <v>0.99140099593531705</v>
      </c>
      <c r="BW12" s="21">
        <v>564.93669999999997</v>
      </c>
      <c r="BX12" s="33">
        <f>BW12/BT12</f>
        <v>0.99406433108690684</v>
      </c>
      <c r="BY12" s="34">
        <v>548.83704</v>
      </c>
      <c r="BZ12" s="20">
        <f>BY12/BT12</f>
        <v>0.96573532051169264</v>
      </c>
      <c r="CA12" s="34">
        <v>539.61455999999998</v>
      </c>
      <c r="CB12" s="20">
        <f>CA12/BT12</f>
        <v>0.94950741672678651</v>
      </c>
      <c r="CC12" s="34">
        <v>499.76276000000001</v>
      </c>
      <c r="CD12" s="20">
        <f t="shared" si="29"/>
        <v>0.87938406855413431</v>
      </c>
      <c r="CE12" s="12"/>
      <c r="CF12" s="13"/>
      <c r="CG12" s="17">
        <v>432.11</v>
      </c>
      <c r="CH12" s="19">
        <v>429.16410000000002</v>
      </c>
      <c r="CI12" s="20">
        <f t="shared" si="30"/>
        <v>0.99318252296868859</v>
      </c>
      <c r="CJ12" s="21">
        <v>429.65096999999997</v>
      </c>
      <c r="CK12" s="33">
        <f t="shared" si="31"/>
        <v>0.99430924995950098</v>
      </c>
      <c r="CL12" s="34">
        <v>426.8732</v>
      </c>
      <c r="CM12" s="20">
        <f t="shared" si="32"/>
        <v>0.9878808636689731</v>
      </c>
      <c r="CN12" s="34">
        <v>428.4606</v>
      </c>
      <c r="CO12" s="20">
        <f t="shared" si="33"/>
        <v>0.99155446529818791</v>
      </c>
      <c r="CP12" s="34">
        <v>414.62515000000002</v>
      </c>
      <c r="CQ12" s="20">
        <f t="shared" si="34"/>
        <v>0.95953611348962076</v>
      </c>
      <c r="CR12" s="12"/>
      <c r="CS12" s="13"/>
      <c r="CT12" s="17">
        <v>123.51</v>
      </c>
      <c r="CU12" s="19">
        <v>120.8579</v>
      </c>
      <c r="CV12" s="20">
        <f>CU12/CT12</f>
        <v>0.97852724475750952</v>
      </c>
      <c r="CW12" s="21">
        <v>123.90024</v>
      </c>
      <c r="CX12" s="33">
        <f t="shared" si="35"/>
        <v>1.0031595822200632</v>
      </c>
      <c r="CY12" s="21">
        <v>121.973724</v>
      </c>
      <c r="CZ12" s="20">
        <f t="shared" si="36"/>
        <v>0.98756152538256015</v>
      </c>
      <c r="DA12" s="34">
        <v>115.1267</v>
      </c>
      <c r="DB12" s="20">
        <f t="shared" si="37"/>
        <v>0.93212452433001369</v>
      </c>
      <c r="DC12" s="34">
        <v>91.476776000000001</v>
      </c>
      <c r="DD12" s="20">
        <f t="shared" si="38"/>
        <v>0.74064266860982919</v>
      </c>
      <c r="DE12" s="12" t="s">
        <v>11</v>
      </c>
      <c r="DF12" s="13" t="s">
        <v>7</v>
      </c>
      <c r="DG12" s="17">
        <v>257.02</v>
      </c>
      <c r="DH12" s="19">
        <v>254.26419999999999</v>
      </c>
      <c r="DI12" s="20">
        <f t="shared" si="39"/>
        <v>0.98927787720799942</v>
      </c>
      <c r="DJ12" s="34">
        <v>249.90819999999999</v>
      </c>
      <c r="DK12" s="20">
        <f t="shared" si="40"/>
        <v>0.97232977978367452</v>
      </c>
      <c r="DL12" s="34">
        <v>240.51793000000001</v>
      </c>
      <c r="DM12" s="20">
        <f t="shared" si="41"/>
        <v>0.93579460742354692</v>
      </c>
      <c r="DN12" s="34">
        <v>239.79778999999999</v>
      </c>
      <c r="DO12" s="20">
        <f t="shared" si="42"/>
        <v>0.93299272430161084</v>
      </c>
      <c r="DP12" s="21">
        <v>259.66226</v>
      </c>
      <c r="DQ12" s="33">
        <f t="shared" si="43"/>
        <v>1.0102803672865925</v>
      </c>
      <c r="DR12" s="12" t="s">
        <v>11</v>
      </c>
      <c r="DS12" s="13" t="s">
        <v>2</v>
      </c>
      <c r="DT12" s="17">
        <v>182.35</v>
      </c>
      <c r="DU12" s="10">
        <v>181.99809999999999</v>
      </c>
      <c r="DV12" s="33">
        <f t="shared" si="44"/>
        <v>0.99807019468055935</v>
      </c>
      <c r="DW12" s="34">
        <v>180.45536999999999</v>
      </c>
      <c r="DX12" s="20">
        <f t="shared" si="45"/>
        <v>0.98960992596654784</v>
      </c>
      <c r="DY12" s="34">
        <v>170.55295000000001</v>
      </c>
      <c r="DZ12" s="20">
        <f t="shared" si="46"/>
        <v>0.93530545653962172</v>
      </c>
      <c r="EA12" s="34">
        <v>169.87859</v>
      </c>
      <c r="EB12" s="20">
        <f t="shared" si="47"/>
        <v>0.9316072936660269</v>
      </c>
      <c r="EC12" s="34">
        <v>171.69936999999999</v>
      </c>
      <c r="ED12" s="73">
        <f t="shared" si="48"/>
        <v>0.94159237729640799</v>
      </c>
    </row>
    <row r="13" spans="1:134" s="9" customFormat="1" ht="18" customHeight="1" x14ac:dyDescent="0.45">
      <c r="A13" s="48">
        <v>45561</v>
      </c>
      <c r="B13" s="84">
        <f t="shared" si="25"/>
        <v>20</v>
      </c>
      <c r="C13" s="14"/>
      <c r="D13" s="15"/>
      <c r="E13" s="12"/>
      <c r="F13" s="13"/>
      <c r="G13" s="17">
        <v>227.52</v>
      </c>
      <c r="H13" s="19">
        <v>225.66370000000001</v>
      </c>
      <c r="I13" s="33">
        <f>H13/G13</f>
        <v>0.9918411568213783</v>
      </c>
      <c r="J13" s="34">
        <v>221.47101000000001</v>
      </c>
      <c r="K13" s="20">
        <f>J13/G13</f>
        <v>0.97341337025316454</v>
      </c>
      <c r="L13" s="34">
        <v>213.1174</v>
      </c>
      <c r="M13" s="20">
        <f>L13/G13</f>
        <v>0.93669743319268628</v>
      </c>
      <c r="N13" s="34">
        <v>225.28890999999999</v>
      </c>
      <c r="O13" s="20">
        <f>N13/G13</f>
        <v>0.99019387306610396</v>
      </c>
      <c r="P13" s="34">
        <v>218.45139</v>
      </c>
      <c r="Q13" s="73">
        <f>P13/G13</f>
        <v>0.96014148206751049</v>
      </c>
      <c r="R13" s="35" t="s">
        <v>50</v>
      </c>
      <c r="S13" s="13" t="s">
        <v>52</v>
      </c>
      <c r="T13" s="17">
        <v>167.49</v>
      </c>
      <c r="U13" s="10">
        <v>160.06100000000001</v>
      </c>
      <c r="V13" s="33">
        <f>U13/T13</f>
        <v>0.95564511314108302</v>
      </c>
      <c r="W13" s="34">
        <v>159.78095999999999</v>
      </c>
      <c r="X13" s="20">
        <f>W13/T13</f>
        <v>0.9539731327243417</v>
      </c>
      <c r="Y13" s="34">
        <v>152.43593000000001</v>
      </c>
      <c r="Z13" s="20">
        <f>Y13/T13</f>
        <v>0.91011958922920777</v>
      </c>
      <c r="AA13" s="34">
        <v>152.67918</v>
      </c>
      <c r="AB13" s="20">
        <f>AA13/T13</f>
        <v>0.91157191474117849</v>
      </c>
      <c r="AC13" s="34">
        <v>87.84</v>
      </c>
      <c r="AD13" s="20">
        <f t="shared" si="26"/>
        <v>0.52444922084900591</v>
      </c>
      <c r="AE13" s="12"/>
      <c r="AF13" s="13"/>
      <c r="AG13" s="17">
        <v>852.44</v>
      </c>
      <c r="AH13" s="10">
        <v>823.02940000000001</v>
      </c>
      <c r="AI13" s="33">
        <f>AH13/AG13</f>
        <v>0.96549833419360886</v>
      </c>
      <c r="AJ13" s="34">
        <v>815.93286000000001</v>
      </c>
      <c r="AK13" s="20">
        <f>AJ13/AG13</f>
        <v>0.95717336117497998</v>
      </c>
      <c r="AL13" s="34">
        <v>797.52300000000002</v>
      </c>
      <c r="AM13" s="20">
        <f>AL13/AG13</f>
        <v>0.93557669748017458</v>
      </c>
      <c r="AN13" s="34">
        <v>808.54600000000005</v>
      </c>
      <c r="AO13" s="20">
        <f>AN13/AG13</f>
        <v>0.94850781286659469</v>
      </c>
      <c r="AP13" s="34">
        <v>593.77</v>
      </c>
      <c r="AQ13" s="20">
        <f t="shared" si="49"/>
        <v>0.69655342311482327</v>
      </c>
      <c r="AR13" s="12"/>
      <c r="AS13" s="13"/>
      <c r="AT13" s="17">
        <v>163.83000000000001</v>
      </c>
      <c r="AU13" s="19">
        <v>163.72059999999999</v>
      </c>
      <c r="AV13" s="33">
        <f>AU13/AT13</f>
        <v>0.99933223463346132</v>
      </c>
      <c r="AW13" s="34">
        <v>162.95738</v>
      </c>
      <c r="AX13" s="20">
        <f>AW13/AT13</f>
        <v>0.99467362509918811</v>
      </c>
      <c r="AY13" s="34">
        <v>161.26481999999999</v>
      </c>
      <c r="AZ13" s="20">
        <f>AY13/AT13</f>
        <v>0.98434242812671657</v>
      </c>
      <c r="BA13" s="34">
        <v>160.08628999999999</v>
      </c>
      <c r="BB13" s="20">
        <f>BA13/AT13</f>
        <v>0.97714881279374954</v>
      </c>
      <c r="BC13" s="34">
        <v>161.2978</v>
      </c>
      <c r="BD13" s="20">
        <f t="shared" si="27"/>
        <v>0.98454373435878639</v>
      </c>
      <c r="BE13" s="12" t="s">
        <v>50</v>
      </c>
      <c r="BF13" s="13" t="s">
        <v>53</v>
      </c>
      <c r="BG13" s="17">
        <v>23.92</v>
      </c>
      <c r="BH13" s="19">
        <v>22.648199999999999</v>
      </c>
      <c r="BI13" s="20">
        <f>BH13/BG13</f>
        <v>0.94683110367892964</v>
      </c>
      <c r="BJ13" s="34">
        <v>22.926957999999999</v>
      </c>
      <c r="BK13" s="33">
        <f>BJ13/BG13</f>
        <v>0.9584848662207357</v>
      </c>
      <c r="BL13" s="34">
        <v>22.249271</v>
      </c>
      <c r="BM13" s="20">
        <f>BL13/BG13</f>
        <v>0.93015346989966552</v>
      </c>
      <c r="BN13" s="21">
        <v>25.794374000000001</v>
      </c>
      <c r="BO13" s="20">
        <f>BN13/BG13</f>
        <v>1.0783601170568562</v>
      </c>
      <c r="BP13" s="21">
        <v>47.804560000000002</v>
      </c>
      <c r="BQ13" s="20">
        <f t="shared" si="28"/>
        <v>1.9985183946488294</v>
      </c>
      <c r="BR13" s="12"/>
      <c r="BS13" s="13"/>
      <c r="BT13" s="18">
        <v>567.84</v>
      </c>
      <c r="BU13" s="19">
        <v>561.50469999999996</v>
      </c>
      <c r="BV13" s="20">
        <f>BU13/BT13</f>
        <v>0.98884316004508299</v>
      </c>
      <c r="BW13" s="21">
        <v>568.56629999999996</v>
      </c>
      <c r="BX13" s="33">
        <f>BW13/BT13</f>
        <v>1.0012790574809805</v>
      </c>
      <c r="BY13" s="34">
        <v>553.50554999999997</v>
      </c>
      <c r="BZ13" s="20">
        <f>BY13/BT13</f>
        <v>0.97475618131868125</v>
      </c>
      <c r="CA13" s="34">
        <v>544.83510000000001</v>
      </c>
      <c r="CB13" s="20">
        <f>CA13/BT13</f>
        <v>0.95948700338123416</v>
      </c>
      <c r="CC13" s="34">
        <v>517.24080000000004</v>
      </c>
      <c r="CD13" s="20">
        <f t="shared" si="29"/>
        <v>0.9108918005071851</v>
      </c>
      <c r="CE13" s="12"/>
      <c r="CF13" s="13"/>
      <c r="CG13" s="18">
        <v>431.31</v>
      </c>
      <c r="CH13" s="19">
        <v>429.02280000000002</v>
      </c>
      <c r="CI13" s="20">
        <f t="shared" si="30"/>
        <v>0.99469708562286985</v>
      </c>
      <c r="CJ13" s="34">
        <v>429.15167000000002</v>
      </c>
      <c r="CK13" s="33">
        <f t="shared" si="31"/>
        <v>0.99499587303795423</v>
      </c>
      <c r="CL13" s="34">
        <v>426.17516999999998</v>
      </c>
      <c r="CM13" s="20">
        <f t="shared" si="32"/>
        <v>0.98809480420115459</v>
      </c>
      <c r="CN13" s="34">
        <v>428.70460000000003</v>
      </c>
      <c r="CO13" s="20">
        <f t="shared" si="33"/>
        <v>0.99395933319422236</v>
      </c>
      <c r="CP13" s="34">
        <v>416.59739999999999</v>
      </c>
      <c r="CQ13" s="20">
        <f t="shared" si="34"/>
        <v>0.96588857202476175</v>
      </c>
      <c r="CR13" s="12"/>
      <c r="CS13" s="13"/>
      <c r="CT13" s="17">
        <v>124.04</v>
      </c>
      <c r="CU13" s="10">
        <v>125.0046</v>
      </c>
      <c r="CV13" s="33">
        <f>CU13/CT13</f>
        <v>1.0077765237020315</v>
      </c>
      <c r="CW13" s="21">
        <v>126.02280399999999</v>
      </c>
      <c r="CX13" s="20">
        <f t="shared" si="35"/>
        <v>1.0159851983231214</v>
      </c>
      <c r="CY13" s="34">
        <v>120.74102000000001</v>
      </c>
      <c r="CZ13" s="20">
        <f t="shared" si="36"/>
        <v>0.97340390196710735</v>
      </c>
      <c r="DA13" s="34">
        <v>116.96818500000001</v>
      </c>
      <c r="DB13" s="20">
        <f t="shared" si="37"/>
        <v>0.94298762495969046</v>
      </c>
      <c r="DC13" s="34">
        <v>95.653790000000001</v>
      </c>
      <c r="DD13" s="20">
        <f t="shared" si="38"/>
        <v>0.77115277329893583</v>
      </c>
      <c r="DE13" s="12"/>
      <c r="DF13" s="13"/>
      <c r="DG13" s="18">
        <v>254.22</v>
      </c>
      <c r="DH13" s="10">
        <v>258.86669999999998</v>
      </c>
      <c r="DI13" s="20">
        <f t="shared" si="39"/>
        <v>1.0182782629218785</v>
      </c>
      <c r="DJ13" s="34">
        <v>253.27887000000001</v>
      </c>
      <c r="DK13" s="33">
        <f t="shared" si="40"/>
        <v>0.99629797026197786</v>
      </c>
      <c r="DL13" s="34">
        <v>246.43312</v>
      </c>
      <c r="DM13" s="20">
        <f t="shared" si="41"/>
        <v>0.96936952246086072</v>
      </c>
      <c r="DN13" s="34">
        <v>244.12502000000001</v>
      </c>
      <c r="DO13" s="20">
        <f t="shared" si="42"/>
        <v>0.96029037841239873</v>
      </c>
      <c r="DP13" s="21">
        <v>262.57578000000001</v>
      </c>
      <c r="DQ13" s="20">
        <f t="shared" si="43"/>
        <v>1.0328683030446071</v>
      </c>
      <c r="DR13" s="12" t="s">
        <v>50</v>
      </c>
      <c r="DS13" s="13" t="s">
        <v>51</v>
      </c>
      <c r="DT13" s="17">
        <v>186.83</v>
      </c>
      <c r="DU13" s="19">
        <v>181.57380000000001</v>
      </c>
      <c r="DV13" s="20">
        <f t="shared" si="44"/>
        <v>0.97186640261200019</v>
      </c>
      <c r="DW13" s="21">
        <v>182.84971999999999</v>
      </c>
      <c r="DX13" s="33">
        <f t="shared" si="45"/>
        <v>0.97869571267997635</v>
      </c>
      <c r="DY13" s="34">
        <v>173.88333</v>
      </c>
      <c r="DZ13" s="20">
        <f t="shared" si="46"/>
        <v>0.93070347374618634</v>
      </c>
      <c r="EA13" s="34">
        <v>172.09288000000001</v>
      </c>
      <c r="EB13" s="20">
        <f t="shared" si="47"/>
        <v>0.92112016271476738</v>
      </c>
      <c r="EC13" s="34">
        <v>169.57162</v>
      </c>
      <c r="ED13" s="73">
        <f t="shared" si="48"/>
        <v>0.90762522078895247</v>
      </c>
    </row>
    <row r="14" spans="1:134" s="9" customFormat="1" ht="18" customHeight="1" x14ac:dyDescent="0.45">
      <c r="A14" s="48">
        <v>45562</v>
      </c>
      <c r="B14" s="84">
        <f t="shared" si="25"/>
        <v>20</v>
      </c>
      <c r="C14" s="14"/>
      <c r="D14" s="15"/>
      <c r="E14" s="12" t="s">
        <v>11</v>
      </c>
      <c r="F14" s="13" t="s">
        <v>5</v>
      </c>
      <c r="G14" s="17">
        <v>227.79</v>
      </c>
      <c r="H14" s="19">
        <v>226.9556</v>
      </c>
      <c r="I14" s="33">
        <f>H14/G14</f>
        <v>0.99633697704025648</v>
      </c>
      <c r="J14" s="34">
        <v>221.73497</v>
      </c>
      <c r="K14" s="20">
        <f>J14/G14</f>
        <v>0.97341836779489888</v>
      </c>
      <c r="L14" s="34">
        <v>214.36725999999999</v>
      </c>
      <c r="M14" s="20">
        <f>L14/G14</f>
        <v>0.94107405944071287</v>
      </c>
      <c r="N14" s="34">
        <v>225.65448000000001</v>
      </c>
      <c r="O14" s="20">
        <f>N14/G14</f>
        <v>0.99062504938759388</v>
      </c>
      <c r="P14" s="34">
        <v>224.93809999999999</v>
      </c>
      <c r="Q14" s="73">
        <f>P14/G14</f>
        <v>0.98748013521225686</v>
      </c>
      <c r="R14" s="35"/>
      <c r="S14" s="13"/>
      <c r="T14" s="18">
        <v>164.35</v>
      </c>
      <c r="U14" s="19">
        <v>167.3569</v>
      </c>
      <c r="V14" s="20">
        <f>U14/T14</f>
        <v>1.0182957103742014</v>
      </c>
      <c r="W14" s="34">
        <v>164.40804</v>
      </c>
      <c r="X14" s="33">
        <f>W14/T14</f>
        <v>1.0003531487678734</v>
      </c>
      <c r="Y14" s="34">
        <v>155.85988</v>
      </c>
      <c r="Z14" s="20">
        <f>Y14/T14</f>
        <v>0.94834122299969581</v>
      </c>
      <c r="AA14" s="34">
        <v>155.60830000000001</v>
      </c>
      <c r="AB14" s="20">
        <f>AA14/T14</f>
        <v>0.94681046547003356</v>
      </c>
      <c r="AC14" s="34">
        <v>87.864999999999995</v>
      </c>
      <c r="AD14" s="20">
        <f t="shared" si="26"/>
        <v>0.53462123516884696</v>
      </c>
      <c r="AE14" s="12" t="s">
        <v>11</v>
      </c>
      <c r="AF14" s="13" t="s">
        <v>5</v>
      </c>
      <c r="AG14" s="18">
        <v>841.54</v>
      </c>
      <c r="AH14" s="10">
        <v>871.41290000000004</v>
      </c>
      <c r="AI14" s="20">
        <f>AH14/AG14</f>
        <v>1.0354978967131687</v>
      </c>
      <c r="AJ14" s="34">
        <v>834.59029999999996</v>
      </c>
      <c r="AK14" s="33">
        <f>AJ14/AG14</f>
        <v>0.99174168785797467</v>
      </c>
      <c r="AL14" s="34">
        <v>801.43039999999996</v>
      </c>
      <c r="AM14" s="20">
        <f>AL14/AG14</f>
        <v>0.95233785678636784</v>
      </c>
      <c r="AN14" s="34">
        <v>817.53430000000003</v>
      </c>
      <c r="AO14" s="20">
        <f>AN14/AG14</f>
        <v>0.97147408322836715</v>
      </c>
      <c r="AP14" s="34">
        <v>593.88499999999999</v>
      </c>
      <c r="AQ14" s="20">
        <f t="shared" si="49"/>
        <v>0.70571214677852512</v>
      </c>
      <c r="AR14" s="12"/>
      <c r="AS14" s="13"/>
      <c r="AT14" s="17">
        <v>165.29</v>
      </c>
      <c r="AU14" s="19">
        <v>163.43389999999999</v>
      </c>
      <c r="AV14" s="33">
        <f>AU14/AT14</f>
        <v>0.98877064553209515</v>
      </c>
      <c r="AW14" s="34">
        <v>163.2895</v>
      </c>
      <c r="AX14" s="20">
        <f>AW14/AT14</f>
        <v>0.98789702946336744</v>
      </c>
      <c r="AY14" s="34">
        <v>161.02504999999999</v>
      </c>
      <c r="AZ14" s="20">
        <f>AY14/AT14</f>
        <v>0.97419716861274119</v>
      </c>
      <c r="BA14" s="34">
        <v>160.56908000000001</v>
      </c>
      <c r="BB14" s="20">
        <f>BA14/AT14</f>
        <v>0.97143856252646876</v>
      </c>
      <c r="BC14" s="34">
        <v>162.97627</v>
      </c>
      <c r="BD14" s="20">
        <f t="shared" si="27"/>
        <v>0.98600199649101583</v>
      </c>
      <c r="BE14" s="12" t="s">
        <v>11</v>
      </c>
      <c r="BF14" s="13" t="s">
        <v>7</v>
      </c>
      <c r="BG14" s="18">
        <v>23.91</v>
      </c>
      <c r="BH14" s="10">
        <v>25.9114</v>
      </c>
      <c r="BI14" s="33">
        <f>BH14/BG14</f>
        <v>1.0837055625261398</v>
      </c>
      <c r="BJ14" s="34">
        <v>23.40408</v>
      </c>
      <c r="BK14" s="20">
        <f>BJ14/BG14</f>
        <v>0.97884065244667506</v>
      </c>
      <c r="BL14" s="34">
        <v>22.767507999999999</v>
      </c>
      <c r="BM14" s="20">
        <f>BL14/BG14</f>
        <v>0.95221698034295266</v>
      </c>
      <c r="BN14" s="21">
        <v>26.085806000000002</v>
      </c>
      <c r="BO14" s="20">
        <f>BN14/BG14</f>
        <v>1.0909998327059809</v>
      </c>
      <c r="BP14" s="21">
        <v>47.777873999999997</v>
      </c>
      <c r="BQ14" s="20">
        <f t="shared" si="28"/>
        <v>1.9982381430363862</v>
      </c>
      <c r="BR14" s="12" t="s">
        <v>11</v>
      </c>
      <c r="BS14" s="13" t="s">
        <v>2</v>
      </c>
      <c r="BT14" s="18">
        <v>567.36</v>
      </c>
      <c r="BU14" s="19">
        <v>566.98810000000003</v>
      </c>
      <c r="BV14" s="33">
        <f>BU14/BT14</f>
        <v>0.99934450789622109</v>
      </c>
      <c r="BW14" s="21">
        <v>570.78110000000004</v>
      </c>
      <c r="BX14" s="20">
        <f>BW14/BT14</f>
        <v>1.0060298575860125</v>
      </c>
      <c r="BY14" s="34">
        <v>556.57249999999999</v>
      </c>
      <c r="BZ14" s="20">
        <f>BY14/BT14</f>
        <v>0.98098649887196843</v>
      </c>
      <c r="CA14" s="34">
        <v>546.57860000000005</v>
      </c>
      <c r="CB14" s="20">
        <f>CA14/BT14</f>
        <v>0.96337175690919352</v>
      </c>
      <c r="CC14" s="34">
        <v>504.13290000000001</v>
      </c>
      <c r="CD14" s="20">
        <f t="shared" si="29"/>
        <v>0.88855911590524539</v>
      </c>
      <c r="CE14" s="12" t="s">
        <v>10</v>
      </c>
      <c r="CF14" s="13" t="s">
        <v>2</v>
      </c>
      <c r="CG14" s="18">
        <v>428.02</v>
      </c>
      <c r="CH14" s="19">
        <v>430.41090000000003</v>
      </c>
      <c r="CI14" s="20">
        <f t="shared" si="30"/>
        <v>1.0055859539273866</v>
      </c>
      <c r="CJ14" s="34">
        <v>428.97969999999998</v>
      </c>
      <c r="CK14" s="20">
        <f t="shared" si="31"/>
        <v>1.0022421849446288</v>
      </c>
      <c r="CL14" s="34">
        <v>424.66982999999999</v>
      </c>
      <c r="CM14" s="20">
        <f t="shared" si="32"/>
        <v>0.99217286575393671</v>
      </c>
      <c r="CN14" s="34">
        <v>428.24135999999999</v>
      </c>
      <c r="CO14" s="33">
        <f t="shared" si="33"/>
        <v>1.0005171720947619</v>
      </c>
      <c r="CP14" s="34">
        <v>417.45755000000003</v>
      </c>
      <c r="CQ14" s="20">
        <f t="shared" si="34"/>
        <v>0.97532253165739924</v>
      </c>
      <c r="CR14" s="12"/>
      <c r="CS14" s="13"/>
      <c r="CT14" s="18">
        <v>121.4</v>
      </c>
      <c r="CU14" s="19">
        <v>123.9258</v>
      </c>
      <c r="CV14" s="20">
        <f>CU14/CT14</f>
        <v>1.0208056013179572</v>
      </c>
      <c r="CW14" s="21">
        <v>127.5232</v>
      </c>
      <c r="CX14" s="20">
        <f t="shared" si="35"/>
        <v>1.0504382207578253</v>
      </c>
      <c r="CY14" s="34">
        <v>120.89400000000001</v>
      </c>
      <c r="CZ14" s="33">
        <f t="shared" si="36"/>
        <v>0.99583196046128497</v>
      </c>
      <c r="DA14" s="34">
        <v>118.02901</v>
      </c>
      <c r="DB14" s="20">
        <f t="shared" si="37"/>
        <v>0.9722323723228995</v>
      </c>
      <c r="DC14" s="34">
        <v>93.527730000000005</v>
      </c>
      <c r="DD14" s="20">
        <f t="shared" si="38"/>
        <v>0.77040963756177927</v>
      </c>
      <c r="DE14" s="12" t="s">
        <v>11</v>
      </c>
      <c r="DF14" s="13" t="s">
        <v>15</v>
      </c>
      <c r="DG14" s="17">
        <v>260.45999999999998</v>
      </c>
      <c r="DH14" s="19">
        <v>253.36779999999999</v>
      </c>
      <c r="DI14" s="20">
        <f t="shared" si="39"/>
        <v>0.97277048299163027</v>
      </c>
      <c r="DJ14" s="34">
        <v>252.22879</v>
      </c>
      <c r="DK14" s="20">
        <f t="shared" si="40"/>
        <v>0.96839741227059828</v>
      </c>
      <c r="DL14" s="34">
        <v>250.98502999999999</v>
      </c>
      <c r="DM14" s="20">
        <f t="shared" si="41"/>
        <v>0.96362216847116644</v>
      </c>
      <c r="DN14" s="34">
        <v>247.05615</v>
      </c>
      <c r="DO14" s="20">
        <f t="shared" si="42"/>
        <v>0.94853777931352234</v>
      </c>
      <c r="DP14" s="21">
        <v>262.39733999999999</v>
      </c>
      <c r="DQ14" s="33">
        <f t="shared" si="43"/>
        <v>1.0074381478921908</v>
      </c>
      <c r="DR14" s="12" t="s">
        <v>11</v>
      </c>
      <c r="DS14" s="13" t="s">
        <v>5</v>
      </c>
      <c r="DT14" s="18">
        <v>177.97</v>
      </c>
      <c r="DU14" s="19">
        <v>186.50479999999999</v>
      </c>
      <c r="DV14" s="20">
        <f t="shared" si="44"/>
        <v>1.0479563971455863</v>
      </c>
      <c r="DW14" s="34">
        <v>185.81610000000001</v>
      </c>
      <c r="DX14" s="20">
        <f t="shared" si="45"/>
        <v>1.0440866438163736</v>
      </c>
      <c r="DY14" s="34">
        <v>177.6216</v>
      </c>
      <c r="DZ14" s="33">
        <f t="shared" si="46"/>
        <v>0.99804236669101531</v>
      </c>
      <c r="EA14" s="34">
        <v>174.52623</v>
      </c>
      <c r="EB14" s="20">
        <f t="shared" si="47"/>
        <v>0.98064971624431085</v>
      </c>
      <c r="EC14" s="34">
        <v>177.14389</v>
      </c>
      <c r="ED14" s="73">
        <f t="shared" si="48"/>
        <v>0.99535815025004215</v>
      </c>
    </row>
    <row r="15" spans="1:134" s="30" customFormat="1" ht="12" customHeight="1" x14ac:dyDescent="0.45">
      <c r="A15" s="49"/>
      <c r="B15" s="85"/>
      <c r="C15" s="28"/>
      <c r="D15" s="29"/>
      <c r="E15" s="25"/>
      <c r="F15" s="26"/>
      <c r="G15" s="24"/>
      <c r="H15" s="24"/>
      <c r="I15" s="27"/>
      <c r="J15" s="27"/>
      <c r="K15" s="27"/>
      <c r="L15" s="27"/>
      <c r="M15" s="27"/>
      <c r="N15" s="27"/>
      <c r="O15" s="27"/>
      <c r="P15" s="27"/>
      <c r="Q15" s="74"/>
      <c r="R15" s="68"/>
      <c r="S15" s="26"/>
      <c r="T15" s="24"/>
      <c r="U15" s="24"/>
      <c r="V15" s="27"/>
      <c r="W15" s="27"/>
      <c r="X15" s="27"/>
      <c r="Y15" s="27"/>
      <c r="Z15" s="27"/>
      <c r="AA15" s="27"/>
      <c r="AB15" s="27"/>
      <c r="AC15" s="27"/>
      <c r="AD15" s="27"/>
      <c r="AE15" s="25"/>
      <c r="AF15" s="26"/>
      <c r="AG15" s="24"/>
      <c r="AH15" s="24"/>
      <c r="AI15" s="24"/>
      <c r="AJ15" s="27"/>
      <c r="AK15" s="27"/>
      <c r="AL15" s="27"/>
      <c r="AM15" s="27"/>
      <c r="AN15" s="27"/>
      <c r="AO15" s="27"/>
      <c r="AP15" s="27"/>
      <c r="AQ15" s="27"/>
      <c r="AR15" s="25"/>
      <c r="AS15" s="26"/>
      <c r="AT15" s="24"/>
      <c r="AU15" s="24"/>
      <c r="AV15" s="24"/>
      <c r="AW15" s="27"/>
      <c r="AX15" s="27"/>
      <c r="AY15" s="27"/>
      <c r="AZ15" s="27"/>
      <c r="BA15" s="27"/>
      <c r="BB15" s="27"/>
      <c r="BC15" s="27"/>
      <c r="BD15" s="27"/>
      <c r="BE15" s="25"/>
      <c r="BF15" s="26"/>
      <c r="BG15" s="24"/>
      <c r="BH15" s="24"/>
      <c r="BI15" s="24"/>
      <c r="BJ15" s="27"/>
      <c r="BK15" s="27"/>
      <c r="BL15" s="27"/>
      <c r="BM15" s="27"/>
      <c r="BN15" s="27"/>
      <c r="BO15" s="27"/>
      <c r="BP15" s="27"/>
      <c r="BQ15" s="27"/>
      <c r="BR15" s="25"/>
      <c r="BS15" s="26"/>
      <c r="BT15" s="24"/>
      <c r="BU15" s="24"/>
      <c r="BV15" s="24"/>
      <c r="BW15" s="27"/>
      <c r="BX15" s="27"/>
      <c r="BY15" s="27"/>
      <c r="BZ15" s="27"/>
      <c r="CA15" s="27"/>
      <c r="CB15" s="27"/>
      <c r="CC15" s="27"/>
      <c r="CD15" s="27"/>
      <c r="CE15" s="25"/>
      <c r="CF15" s="26"/>
      <c r="CG15" s="24"/>
      <c r="CH15" s="24"/>
      <c r="CI15" s="24"/>
      <c r="CJ15" s="27"/>
      <c r="CK15" s="27"/>
      <c r="CL15" s="27"/>
      <c r="CM15" s="27"/>
      <c r="CN15" s="27"/>
      <c r="CO15" s="27"/>
      <c r="CP15" s="27"/>
      <c r="CQ15" s="27"/>
      <c r="CR15" s="25"/>
      <c r="CS15" s="26"/>
      <c r="CT15" s="24"/>
      <c r="CU15" s="24"/>
      <c r="CV15" s="24"/>
      <c r="CW15" s="27"/>
      <c r="CX15" s="27"/>
      <c r="CY15" s="27"/>
      <c r="CZ15" s="27"/>
      <c r="DA15" s="27"/>
      <c r="DB15" s="27"/>
      <c r="DC15" s="27"/>
      <c r="DD15" s="27"/>
      <c r="DE15" s="25"/>
      <c r="DF15" s="26"/>
      <c r="DG15" s="24"/>
      <c r="DH15" s="24"/>
      <c r="DI15" s="24"/>
      <c r="DJ15" s="27"/>
      <c r="DK15" s="27"/>
      <c r="DL15" s="27"/>
      <c r="DM15" s="27"/>
      <c r="DN15" s="27"/>
      <c r="DO15" s="27"/>
      <c r="DP15" s="27"/>
      <c r="DQ15" s="27"/>
      <c r="DR15" s="25"/>
      <c r="DS15" s="26"/>
      <c r="DT15" s="24"/>
      <c r="DU15" s="24"/>
      <c r="DV15" s="24"/>
      <c r="DW15" s="27"/>
      <c r="DX15" s="27"/>
      <c r="DY15" s="27"/>
      <c r="DZ15" s="27"/>
      <c r="EA15" s="27"/>
      <c r="EB15" s="27"/>
      <c r="EC15" s="27"/>
      <c r="ED15" s="74"/>
    </row>
    <row r="16" spans="1:134" s="9" customFormat="1" ht="18" customHeight="1" x14ac:dyDescent="0.45">
      <c r="A16" s="48">
        <v>45565</v>
      </c>
      <c r="B16" s="84">
        <f t="shared" ref="B16:B20" si="50">INT(YEAR(A16)/100)</f>
        <v>20</v>
      </c>
      <c r="C16" s="14"/>
      <c r="D16" s="15"/>
      <c r="E16" s="12" t="s">
        <v>11</v>
      </c>
      <c r="F16" s="13" t="s">
        <v>4</v>
      </c>
      <c r="G16" s="17">
        <v>233</v>
      </c>
      <c r="H16" s="10">
        <v>228.14150000000001</v>
      </c>
      <c r="I16" s="33">
        <f>H16/G16</f>
        <v>0.97914806866952797</v>
      </c>
      <c r="J16" s="34">
        <v>214.68974</v>
      </c>
      <c r="K16" s="20">
        <f>J16/G16</f>
        <v>0.92141519313304721</v>
      </c>
      <c r="L16" s="34">
        <v>219.41176999999999</v>
      </c>
      <c r="M16" s="20">
        <f>L16/G16</f>
        <v>0.94168141630901281</v>
      </c>
      <c r="N16" s="34">
        <v>225.46158</v>
      </c>
      <c r="O16" s="20">
        <f>N16/G16</f>
        <v>0.96764626609442062</v>
      </c>
      <c r="P16" s="34">
        <v>227.56066999999999</v>
      </c>
      <c r="Q16" s="73">
        <f>P16/G16</f>
        <v>0.97665523605150206</v>
      </c>
      <c r="R16" s="35" t="s">
        <v>11</v>
      </c>
      <c r="S16" s="13" t="s">
        <v>2</v>
      </c>
      <c r="T16" s="18">
        <v>164.08</v>
      </c>
      <c r="U16" s="10">
        <v>165.93020000000001</v>
      </c>
      <c r="V16" s="20">
        <f>U16/T16</f>
        <v>1.0112762067284251</v>
      </c>
      <c r="W16" s="34">
        <v>154.2748</v>
      </c>
      <c r="X16" s="20">
        <f>W16/T16</f>
        <v>0.94024134568503159</v>
      </c>
      <c r="Y16" s="34">
        <v>155.66827000000001</v>
      </c>
      <c r="Z16" s="20">
        <f>Y16/T16</f>
        <v>0.94873397123354453</v>
      </c>
      <c r="AA16" s="34">
        <v>156.13874999999999</v>
      </c>
      <c r="AB16" s="20">
        <f>AA16/T16</f>
        <v>0.9516013529985371</v>
      </c>
      <c r="AC16" s="34">
        <v>163.00586999999999</v>
      </c>
      <c r="AD16" s="33">
        <f t="shared" ref="AD16:AD20" si="51">AC16/T16</f>
        <v>0.99345362018527528</v>
      </c>
      <c r="AE16" s="12"/>
      <c r="AF16" s="13"/>
      <c r="AG16" s="18">
        <v>833.25</v>
      </c>
      <c r="AH16" s="10">
        <v>849.88810000000001</v>
      </c>
      <c r="AI16" s="20">
        <f>AH16/AG16</f>
        <v>1.0199677167716772</v>
      </c>
      <c r="AJ16" s="34">
        <v>807.56709999999998</v>
      </c>
      <c r="AK16" s="20">
        <f>AJ16/AG16</f>
        <v>0.96917743774377441</v>
      </c>
      <c r="AL16" s="34">
        <v>801.54864999999995</v>
      </c>
      <c r="AM16" s="20">
        <f>AL16/AG16</f>
        <v>0.9619545754575457</v>
      </c>
      <c r="AN16" s="34">
        <v>827.36099999999999</v>
      </c>
      <c r="AO16" s="20">
        <f>AN16/AG16</f>
        <v>0.99293249324932487</v>
      </c>
      <c r="AP16" s="34">
        <v>838.61069999999995</v>
      </c>
      <c r="AQ16" s="33">
        <f>AP16/AG16</f>
        <v>1.0064334833483348</v>
      </c>
      <c r="AR16" s="12"/>
      <c r="AS16" s="13"/>
      <c r="AT16" s="17">
        <v>167.19</v>
      </c>
      <c r="AU16" s="19">
        <v>163.32919999999999</v>
      </c>
      <c r="AV16" s="33">
        <f>AU16/AT16</f>
        <v>0.97690770979125541</v>
      </c>
      <c r="AW16" s="34">
        <v>155.93236999999999</v>
      </c>
      <c r="AX16" s="20">
        <f>AW16/AT16</f>
        <v>0.93266564985944134</v>
      </c>
      <c r="AY16" s="34">
        <v>157.60588000000001</v>
      </c>
      <c r="AZ16" s="20">
        <f>AY16/AT16</f>
        <v>0.94267527962198705</v>
      </c>
      <c r="BA16" s="34">
        <v>161.75134</v>
      </c>
      <c r="BB16" s="20">
        <f>BA16/AT16</f>
        <v>0.96747018362342241</v>
      </c>
      <c r="BC16" s="34">
        <v>160.85951</v>
      </c>
      <c r="BD16" s="20">
        <f t="shared" ref="BD16:BD20" si="52">BC16/AT16</f>
        <v>0.96213595310724331</v>
      </c>
      <c r="BE16" s="12"/>
      <c r="BF16" s="13"/>
      <c r="BG16" s="18">
        <v>23.46</v>
      </c>
      <c r="BH16" s="19">
        <v>23.397300000000001</v>
      </c>
      <c r="BI16" s="33">
        <f>BH16/BG16</f>
        <v>0.99732736572890024</v>
      </c>
      <c r="BJ16" s="34">
        <v>23.583577999999999</v>
      </c>
      <c r="BK16" s="20">
        <f>BJ16/BG16</f>
        <v>1.0052676044330775</v>
      </c>
      <c r="BL16" s="34">
        <v>23.279367000000001</v>
      </c>
      <c r="BM16" s="20">
        <f>BL16/BG16</f>
        <v>0.99230038363171358</v>
      </c>
      <c r="BN16" s="34">
        <v>23.389706</v>
      </c>
      <c r="BO16" s="20">
        <f>BN16/BG16</f>
        <v>0.99700366581415167</v>
      </c>
      <c r="BP16" s="21">
        <v>47.39</v>
      </c>
      <c r="BQ16" s="20">
        <f t="shared" ref="BQ16:BQ20" si="53">BP16/BG16</f>
        <v>2.0200341005967606</v>
      </c>
      <c r="BR16" s="12"/>
      <c r="BS16" s="13"/>
      <c r="BT16" s="17">
        <v>572.44000000000005</v>
      </c>
      <c r="BU16" s="19">
        <v>564.45249999999999</v>
      </c>
      <c r="BV16" s="33">
        <f>BU16/BT16</f>
        <v>0.98604657256655703</v>
      </c>
      <c r="BW16" s="34">
        <v>530.28599999999994</v>
      </c>
      <c r="BX16" s="20">
        <f>BW16/BT16</f>
        <v>0.92636084131087959</v>
      </c>
      <c r="BY16" s="34">
        <v>528.41650000000004</v>
      </c>
      <c r="BZ16" s="20">
        <f>BY16/BT16</f>
        <v>0.92309499685556562</v>
      </c>
      <c r="CA16" s="34">
        <v>551.76880000000006</v>
      </c>
      <c r="CB16" s="20">
        <f>CA16/BT16</f>
        <v>0.96388931591083782</v>
      </c>
      <c r="CC16" s="34">
        <v>527.58574999999996</v>
      </c>
      <c r="CD16" s="20">
        <f t="shared" ref="CD16:CD20" si="54">CC16/BT16</f>
        <v>0.92164375305708879</v>
      </c>
      <c r="CE16" s="12"/>
      <c r="CF16" s="13"/>
      <c r="CG16" s="17">
        <v>430.3</v>
      </c>
      <c r="CH16" s="10">
        <v>430.79050000000001</v>
      </c>
      <c r="CI16" s="33">
        <f t="shared" ref="CI16:CI20" si="55">CH16/CG16</f>
        <v>1.0011399023936789</v>
      </c>
      <c r="CJ16" s="34">
        <v>407.13189999999997</v>
      </c>
      <c r="CK16" s="20">
        <f t="shared" ref="CK16:CK20" si="56">CJ16/CG16</f>
        <v>0.94615826167789907</v>
      </c>
      <c r="CL16" s="34">
        <v>406.93340000000001</v>
      </c>
      <c r="CM16" s="20">
        <f t="shared" ref="CM16:CM20" si="57">CL16/CG16</f>
        <v>0.94569695561236344</v>
      </c>
      <c r="CN16" s="34">
        <v>425.04003999999998</v>
      </c>
      <c r="CO16" s="20">
        <f t="shared" ref="CO16:CO20" si="58">CN16/CG16</f>
        <v>0.98777606321171263</v>
      </c>
      <c r="CP16" s="34">
        <v>421.60802999999999</v>
      </c>
      <c r="CQ16" s="20">
        <f t="shared" ref="CQ16:CQ20" si="59">CP16/CG16</f>
        <v>0.97980020915640242</v>
      </c>
      <c r="CR16" s="12"/>
      <c r="CS16" s="13"/>
      <c r="CT16" s="17">
        <v>121.44</v>
      </c>
      <c r="CU16" s="10">
        <v>123.0202</v>
      </c>
      <c r="CV16" s="33">
        <f>CU16/CT16</f>
        <v>1.013012187088274</v>
      </c>
      <c r="CW16" s="34">
        <v>110.2363</v>
      </c>
      <c r="CX16" s="20">
        <f t="shared" ref="CX16:CX20" si="60">CW16/CT16</f>
        <v>0.90774291831357046</v>
      </c>
      <c r="CY16" s="34">
        <v>105.82719</v>
      </c>
      <c r="CZ16" s="20">
        <f t="shared" ref="CZ16:CZ20" si="61">CY16/CT16</f>
        <v>0.87143601778656132</v>
      </c>
      <c r="DA16" s="34">
        <v>119.34542999999999</v>
      </c>
      <c r="DB16" s="20">
        <f t="shared" ref="DB16:DB20" si="62">DA16/CT16</f>
        <v>0.9827522233201581</v>
      </c>
      <c r="DC16" s="34">
        <v>89.884600000000006</v>
      </c>
      <c r="DD16" s="20">
        <f t="shared" ref="DD16:DD20" si="63">DC16/CT16</f>
        <v>0.74015645586297762</v>
      </c>
      <c r="DE16" s="12" t="s">
        <v>11</v>
      </c>
      <c r="DF16" s="13" t="s">
        <v>7</v>
      </c>
      <c r="DG16" s="17">
        <v>261.63</v>
      </c>
      <c r="DH16" s="19">
        <v>259.01920000000001</v>
      </c>
      <c r="DI16" s="33">
        <f t="shared" ref="DI16:DI20" si="64">DH16/DG16</f>
        <v>0.99002102205404585</v>
      </c>
      <c r="DJ16" s="34">
        <v>247.91165000000001</v>
      </c>
      <c r="DK16" s="20">
        <f t="shared" ref="DK16:DK20" si="65">DJ16/DG16</f>
        <v>0.94756583725107979</v>
      </c>
      <c r="DL16" s="34">
        <v>258.17667</v>
      </c>
      <c r="DM16" s="20">
        <f t="shared" ref="DM16:DM20" si="66">DL16/DG16</f>
        <v>0.98680071092764599</v>
      </c>
      <c r="DN16" s="34">
        <v>248.50837999999999</v>
      </c>
      <c r="DO16" s="20">
        <f t="shared" ref="DO16:DO20" si="67">DN16/DG16</f>
        <v>0.94984665367121501</v>
      </c>
      <c r="DP16" s="34">
        <v>258.60037</v>
      </c>
      <c r="DQ16" s="20">
        <f t="shared" ref="DQ16:DQ20" si="68">DP16/DG16</f>
        <v>0.98842017352750067</v>
      </c>
      <c r="DR16" s="12"/>
      <c r="DS16" s="13"/>
      <c r="DT16" s="18">
        <v>173.67</v>
      </c>
      <c r="DU16" s="10">
        <v>182.45330000000001</v>
      </c>
      <c r="DV16" s="20">
        <f t="shared" ref="DV16:DV20" si="69">DU16/DT16</f>
        <v>1.0505746530776763</v>
      </c>
      <c r="DW16" s="34">
        <v>173.88287</v>
      </c>
      <c r="DX16" s="20">
        <f t="shared" ref="DX16:DX20" si="70">DW16/DT16</f>
        <v>1.0012257154373236</v>
      </c>
      <c r="DY16" s="34">
        <v>174.57495</v>
      </c>
      <c r="DZ16" s="20">
        <f t="shared" ref="DZ16:DZ20" si="71">DY16/DT16</f>
        <v>1.0052107445154603</v>
      </c>
      <c r="EA16" s="34">
        <v>173.6816</v>
      </c>
      <c r="EB16" s="33">
        <f t="shared" ref="EB16:EB20" si="72">EA16/DT16</f>
        <v>1.000066793343698</v>
      </c>
      <c r="EC16" s="34">
        <v>162.55019999999999</v>
      </c>
      <c r="ED16" s="73">
        <f t="shared" ref="ED16:ED20" si="73">EC16/DT16</f>
        <v>0.93597167040939711</v>
      </c>
    </row>
    <row r="17" spans="1:134" s="9" customFormat="1" ht="18" customHeight="1" x14ac:dyDescent="0.45">
      <c r="A17" s="48">
        <v>45566</v>
      </c>
      <c r="B17" s="84">
        <f t="shared" si="50"/>
        <v>20</v>
      </c>
      <c r="C17" s="14"/>
      <c r="D17" s="15"/>
      <c r="E17" s="12" t="s">
        <v>11</v>
      </c>
      <c r="F17" s="13" t="s">
        <v>5</v>
      </c>
      <c r="G17" s="18">
        <v>226.21</v>
      </c>
      <c r="H17" s="19">
        <v>231.28100000000001</v>
      </c>
      <c r="I17" s="20">
        <f>H17/G17</f>
        <v>1.0224172229344415</v>
      </c>
      <c r="J17" s="34">
        <v>216.43529000000001</v>
      </c>
      <c r="K17" s="20">
        <f>J17/G17</f>
        <v>0.95678922240396092</v>
      </c>
      <c r="L17" s="34">
        <v>219.93445</v>
      </c>
      <c r="M17" s="20">
        <f>L17/G17</f>
        <v>0.97225785774280526</v>
      </c>
      <c r="N17" s="34">
        <v>226.47908000000001</v>
      </c>
      <c r="O17" s="33">
        <f>N17/G17</f>
        <v>1.0011895141682507</v>
      </c>
      <c r="P17" s="34">
        <v>232.2243</v>
      </c>
      <c r="Q17" s="73">
        <f>P17/G17</f>
        <v>1.0265872419433271</v>
      </c>
      <c r="R17" s="35" t="s">
        <v>11</v>
      </c>
      <c r="S17" s="13" t="s">
        <v>5</v>
      </c>
      <c r="T17" s="18">
        <v>159.75</v>
      </c>
      <c r="U17" s="10">
        <v>165.0779</v>
      </c>
      <c r="V17" s="20">
        <f>U17/T17</f>
        <v>1.0333514866979656</v>
      </c>
      <c r="W17" s="34">
        <v>153.28993</v>
      </c>
      <c r="X17" s="20">
        <f>W17/T17</f>
        <v>0.95956137715179968</v>
      </c>
      <c r="Y17" s="34">
        <v>156.52350999999999</v>
      </c>
      <c r="Z17" s="20">
        <f>Y17/T17</f>
        <v>0.97980287949921741</v>
      </c>
      <c r="AA17" s="34">
        <v>156.77916999999999</v>
      </c>
      <c r="AB17" s="20">
        <f>AA17/T17</f>
        <v>0.98140325508607196</v>
      </c>
      <c r="AC17" s="34">
        <v>162.0001</v>
      </c>
      <c r="AD17" s="33">
        <f t="shared" si="51"/>
        <v>1.0140851330203442</v>
      </c>
      <c r="AE17" s="12"/>
      <c r="AF17" s="13"/>
      <c r="AG17" s="18">
        <v>822.35</v>
      </c>
      <c r="AH17" s="19">
        <v>825.60929999999996</v>
      </c>
      <c r="AI17" s="20">
        <f>AH17/AG17</f>
        <v>1.0039633975801057</v>
      </c>
      <c r="AJ17" s="34">
        <v>803.28380000000004</v>
      </c>
      <c r="AK17" s="20">
        <f>AJ17/AG17</f>
        <v>0.97681498145558465</v>
      </c>
      <c r="AL17" s="34">
        <v>811.34424000000001</v>
      </c>
      <c r="AM17" s="20">
        <f>AL17/AG17</f>
        <v>0.9866166960539916</v>
      </c>
      <c r="AN17" s="34">
        <v>829.78326000000004</v>
      </c>
      <c r="AO17" s="20">
        <f>AN17/AG17</f>
        <v>1.0090390466346446</v>
      </c>
      <c r="AP17" s="34">
        <v>824.70794999999998</v>
      </c>
      <c r="AQ17" s="33">
        <f t="shared" ref="AQ17:AQ20" si="74">AP17/AG17</f>
        <v>1.0028673314282239</v>
      </c>
      <c r="AR17" s="12"/>
      <c r="AS17" s="13"/>
      <c r="AT17" s="17">
        <v>168.42</v>
      </c>
      <c r="AU17" s="19">
        <v>164.77379999999999</v>
      </c>
      <c r="AV17" s="33">
        <f>AU17/AT17</f>
        <v>0.97835055219095124</v>
      </c>
      <c r="AW17" s="34">
        <v>157.13730000000001</v>
      </c>
      <c r="AX17" s="20">
        <f>AW17/AT17</f>
        <v>0.93300855005343797</v>
      </c>
      <c r="AY17" s="34">
        <v>157.58463</v>
      </c>
      <c r="AZ17" s="20">
        <f>AY17/AT17</f>
        <v>0.9356645885286784</v>
      </c>
      <c r="BA17" s="34">
        <v>162.47953999999999</v>
      </c>
      <c r="BB17" s="20">
        <f>BA17/AT17</f>
        <v>0.96472829830186435</v>
      </c>
      <c r="BC17" s="34">
        <v>161.29958999999999</v>
      </c>
      <c r="BD17" s="20">
        <f t="shared" si="52"/>
        <v>0.95772230138938375</v>
      </c>
      <c r="BE17" s="12"/>
      <c r="BF17" s="13"/>
      <c r="BG17" s="18">
        <v>22.69</v>
      </c>
      <c r="BH17" s="10">
        <v>23.461600000000001</v>
      </c>
      <c r="BI17" s="20">
        <f>BH17/BG17</f>
        <v>1.0340061701189951</v>
      </c>
      <c r="BJ17" s="34">
        <v>23.430738000000002</v>
      </c>
      <c r="BK17" s="33">
        <f>BJ17/BG17</f>
        <v>1.0326460114587925</v>
      </c>
      <c r="BL17" s="21">
        <v>23.63757</v>
      </c>
      <c r="BM17" s="20">
        <f>BL17/BG17</f>
        <v>1.0417615689731159</v>
      </c>
      <c r="BN17" s="21">
        <v>23.550246999999999</v>
      </c>
      <c r="BO17" s="20">
        <f>BN17/BG17</f>
        <v>1.0379130453944467</v>
      </c>
      <c r="BP17" s="21">
        <v>47.63</v>
      </c>
      <c r="BQ17" s="20">
        <f t="shared" si="53"/>
        <v>2.099162626707801</v>
      </c>
      <c r="BR17" s="12" t="s">
        <v>11</v>
      </c>
      <c r="BS17" s="13" t="s">
        <v>2</v>
      </c>
      <c r="BT17" s="17">
        <v>576.47</v>
      </c>
      <c r="BU17" s="19">
        <v>567.05669999999998</v>
      </c>
      <c r="BV17" s="33">
        <f>BU17/BT17</f>
        <v>0.9836707894599892</v>
      </c>
      <c r="BW17" s="34">
        <v>532.89013999999997</v>
      </c>
      <c r="BX17" s="20">
        <f>BW17/BT17</f>
        <v>0.92440220653286376</v>
      </c>
      <c r="BY17" s="34">
        <v>529.45403999999996</v>
      </c>
      <c r="BZ17" s="20">
        <f>BY17/BT17</f>
        <v>0.91844161881797826</v>
      </c>
      <c r="CA17" s="34">
        <v>552.78920000000005</v>
      </c>
      <c r="CB17" s="20">
        <f>CA17/BT17</f>
        <v>0.95892101930716256</v>
      </c>
      <c r="CC17" s="34">
        <v>525.827</v>
      </c>
      <c r="CD17" s="20">
        <f t="shared" si="54"/>
        <v>0.91214980831613091</v>
      </c>
      <c r="CE17" s="12" t="s">
        <v>11</v>
      </c>
      <c r="CF17" s="13" t="s">
        <v>6</v>
      </c>
      <c r="CG17" s="18">
        <v>420.69</v>
      </c>
      <c r="CH17" s="10">
        <v>431.80500000000001</v>
      </c>
      <c r="CI17" s="20">
        <f t="shared" si="55"/>
        <v>1.0264208799828853</v>
      </c>
      <c r="CJ17" s="34">
        <v>406.79764</v>
      </c>
      <c r="CK17" s="20">
        <f t="shared" si="56"/>
        <v>0.9669772041170458</v>
      </c>
      <c r="CL17" s="34">
        <v>405.08163000000002</v>
      </c>
      <c r="CM17" s="20">
        <f t="shared" si="57"/>
        <v>0.96289816729658428</v>
      </c>
      <c r="CN17" s="34">
        <v>423.7568</v>
      </c>
      <c r="CO17" s="20">
        <f t="shared" si="58"/>
        <v>1.0072899284508783</v>
      </c>
      <c r="CP17" s="34">
        <v>418.63781999999998</v>
      </c>
      <c r="CQ17" s="33">
        <f t="shared" si="59"/>
        <v>0.99512187121158091</v>
      </c>
      <c r="CR17" s="12"/>
      <c r="CS17" s="13"/>
      <c r="CT17" s="18">
        <v>117</v>
      </c>
      <c r="CU17" s="19">
        <v>117.8912</v>
      </c>
      <c r="CV17" s="33">
        <f>CU17/CT17</f>
        <v>1.0076170940170941</v>
      </c>
      <c r="CW17" s="34">
        <v>110.12644</v>
      </c>
      <c r="CX17" s="20">
        <f t="shared" si="60"/>
        <v>0.94125162393162398</v>
      </c>
      <c r="CY17" s="34">
        <v>107.25833</v>
      </c>
      <c r="CZ17" s="20">
        <f t="shared" si="61"/>
        <v>0.91673786324786322</v>
      </c>
      <c r="DA17" s="34">
        <v>118.42903</v>
      </c>
      <c r="DB17" s="20">
        <f t="shared" si="62"/>
        <v>1.0122139316239316</v>
      </c>
      <c r="DC17" s="34">
        <v>91.404939999999996</v>
      </c>
      <c r="DD17" s="20">
        <f t="shared" si="63"/>
        <v>0.78123880341880336</v>
      </c>
      <c r="DE17" s="12" t="s">
        <v>17</v>
      </c>
      <c r="DF17" s="13" t="s">
        <v>60</v>
      </c>
      <c r="DG17" s="18">
        <v>258.02</v>
      </c>
      <c r="DH17" s="19">
        <v>260.30669999999998</v>
      </c>
      <c r="DI17" s="20">
        <f t="shared" si="64"/>
        <v>1.0088624912797457</v>
      </c>
      <c r="DJ17" s="34">
        <v>250.51505</v>
      </c>
      <c r="DK17" s="20">
        <f t="shared" si="65"/>
        <v>0.9709133012944734</v>
      </c>
      <c r="DL17" s="34">
        <v>259.71767999999997</v>
      </c>
      <c r="DM17" s="33">
        <f t="shared" si="66"/>
        <v>1.0065796449887605</v>
      </c>
      <c r="DN17" s="34">
        <v>249.95124999999999</v>
      </c>
      <c r="DO17" s="20">
        <f t="shared" si="67"/>
        <v>0.96872819936439036</v>
      </c>
      <c r="DP17" s="34">
        <v>261.13959999999997</v>
      </c>
      <c r="DQ17" s="20">
        <f t="shared" si="68"/>
        <v>1.0120905356173939</v>
      </c>
      <c r="DR17" s="12" t="s">
        <v>10</v>
      </c>
      <c r="DS17" s="13" t="s">
        <v>2</v>
      </c>
      <c r="DT17" s="18">
        <v>172.07</v>
      </c>
      <c r="DU17" s="10">
        <v>174.79910000000001</v>
      </c>
      <c r="DV17" s="20">
        <f t="shared" si="69"/>
        <v>1.015860405648864</v>
      </c>
      <c r="DW17" s="34">
        <v>169.85413</v>
      </c>
      <c r="DX17" s="20">
        <f t="shared" si="70"/>
        <v>0.98712227581798107</v>
      </c>
      <c r="DY17" s="34">
        <v>174.42698999999999</v>
      </c>
      <c r="DZ17" s="20">
        <f t="shared" si="71"/>
        <v>1.0136978555239147</v>
      </c>
      <c r="EA17" s="34">
        <v>172.81524999999999</v>
      </c>
      <c r="EB17" s="33">
        <f t="shared" si="72"/>
        <v>1.0043310861858545</v>
      </c>
      <c r="EC17" s="34">
        <v>165.53738000000001</v>
      </c>
      <c r="ED17" s="73">
        <f t="shared" si="73"/>
        <v>0.96203510199337494</v>
      </c>
    </row>
    <row r="18" spans="1:134" s="9" customFormat="1" ht="18" customHeight="1" x14ac:dyDescent="0.45">
      <c r="A18" s="48">
        <v>45567</v>
      </c>
      <c r="B18" s="84">
        <f t="shared" si="50"/>
        <v>20</v>
      </c>
      <c r="C18" s="14"/>
      <c r="D18" s="15"/>
      <c r="E18" s="12"/>
      <c r="F18" s="13"/>
      <c r="G18" s="17">
        <v>226.78</v>
      </c>
      <c r="H18" s="19">
        <v>226.0874</v>
      </c>
      <c r="I18" s="20">
        <f>H18/G18</f>
        <v>0.99694593879530824</v>
      </c>
      <c r="J18" s="34">
        <v>216.06283999999999</v>
      </c>
      <c r="K18" s="20">
        <f>J18/G18</f>
        <v>0.95274204074433366</v>
      </c>
      <c r="L18" s="34">
        <v>220.1249</v>
      </c>
      <c r="M18" s="20">
        <f>L18/G18</f>
        <v>0.97065393773701381</v>
      </c>
      <c r="N18" s="21">
        <v>227.26616000000001</v>
      </c>
      <c r="O18" s="33">
        <f>N18/G18</f>
        <v>1.0021437516535849</v>
      </c>
      <c r="P18" s="34">
        <v>222.76920000000001</v>
      </c>
      <c r="Q18" s="73">
        <f>P18/G18</f>
        <v>0.98231413704912252</v>
      </c>
      <c r="R18" s="35"/>
      <c r="S18" s="13"/>
      <c r="T18" s="17">
        <v>159.78</v>
      </c>
      <c r="U18" s="10">
        <v>159.7809</v>
      </c>
      <c r="V18" s="33">
        <f>U18/T18</f>
        <v>1.0000056327450244</v>
      </c>
      <c r="W18" s="34">
        <v>150.72879</v>
      </c>
      <c r="X18" s="20">
        <f>W18/T18</f>
        <v>0.9433520465640256</v>
      </c>
      <c r="Y18" s="34">
        <v>155.61519000000001</v>
      </c>
      <c r="Z18" s="20">
        <f>Y18/T18</f>
        <v>0.97393409688321453</v>
      </c>
      <c r="AA18" s="34">
        <v>156.34467000000001</v>
      </c>
      <c r="AB18" s="20">
        <f>AA18/T18</f>
        <v>0.97849962448366512</v>
      </c>
      <c r="AC18" s="34">
        <v>158.1061</v>
      </c>
      <c r="AD18" s="20">
        <f t="shared" si="51"/>
        <v>0.98952372011515832</v>
      </c>
      <c r="AE18" s="12"/>
      <c r="AF18" s="13"/>
      <c r="AG18" s="17">
        <v>832.19</v>
      </c>
      <c r="AH18" s="10">
        <v>822.55240000000003</v>
      </c>
      <c r="AI18" s="20">
        <f>AH18/AG18</f>
        <v>0.98841899085545371</v>
      </c>
      <c r="AJ18" s="34">
        <v>795.84310000000005</v>
      </c>
      <c r="AK18" s="20">
        <f>AJ18/AG18</f>
        <v>0.95632379624845287</v>
      </c>
      <c r="AL18" s="34">
        <v>816.91719999999998</v>
      </c>
      <c r="AM18" s="20">
        <f>AL18/AG18</f>
        <v>0.98164746031555283</v>
      </c>
      <c r="AN18" s="21">
        <v>834.19529999999997</v>
      </c>
      <c r="AO18" s="33">
        <f>AN18/AG18</f>
        <v>1.0024096660618367</v>
      </c>
      <c r="AP18" s="21">
        <v>828.8202</v>
      </c>
      <c r="AQ18" s="20">
        <f t="shared" si="74"/>
        <v>0.99595068433891287</v>
      </c>
      <c r="AR18" s="12" t="s">
        <v>11</v>
      </c>
      <c r="AS18" s="13" t="s">
        <v>5</v>
      </c>
      <c r="AT18" s="18">
        <v>167.31</v>
      </c>
      <c r="AU18" s="10">
        <v>168.4333</v>
      </c>
      <c r="AV18" s="33">
        <f>AU18/AT18</f>
        <v>1.006713884406192</v>
      </c>
      <c r="AW18" s="34">
        <v>158.28108</v>
      </c>
      <c r="AX18" s="20">
        <f>AW18/AT18</f>
        <v>0.94603478572709343</v>
      </c>
      <c r="AY18" s="34">
        <v>157.9785</v>
      </c>
      <c r="AZ18" s="20">
        <f>AY18/AT18</f>
        <v>0.94422628653397878</v>
      </c>
      <c r="BA18" s="34">
        <v>163.76334</v>
      </c>
      <c r="BB18" s="20">
        <f>BA18/AT18</f>
        <v>0.97880186480186482</v>
      </c>
      <c r="BC18" s="34">
        <v>163.29177999999999</v>
      </c>
      <c r="BD18" s="20">
        <f t="shared" si="52"/>
        <v>0.97598338413723018</v>
      </c>
      <c r="BE18" s="12"/>
      <c r="BF18" s="13"/>
      <c r="BG18" s="18">
        <v>22.39</v>
      </c>
      <c r="BH18" s="19">
        <v>22.6572</v>
      </c>
      <c r="BI18" s="33">
        <f>BH18/BG18</f>
        <v>1.0119338990620812</v>
      </c>
      <c r="BJ18" s="21">
        <v>22.893142999999998</v>
      </c>
      <c r="BK18" s="20">
        <f>BJ18/BG18</f>
        <v>1.0224717731129969</v>
      </c>
      <c r="BL18" s="44">
        <v>23.665569999999999</v>
      </c>
      <c r="BM18" s="20">
        <f>BL18/BG18</f>
        <v>1.0569705225547119</v>
      </c>
      <c r="BN18" s="21">
        <v>23.428391999999999</v>
      </c>
      <c r="BO18" s="20">
        <f>BN18/BG18</f>
        <v>1.0463774899508709</v>
      </c>
      <c r="BP18" s="21">
        <v>47.37</v>
      </c>
      <c r="BQ18" s="20">
        <f t="shared" si="53"/>
        <v>2.1156766413577488</v>
      </c>
      <c r="BR18" s="12" t="s">
        <v>10</v>
      </c>
      <c r="BS18" s="13" t="s">
        <v>8</v>
      </c>
      <c r="BT18" s="18">
        <v>572.80999999999995</v>
      </c>
      <c r="BU18" s="19">
        <v>576.12540000000001</v>
      </c>
      <c r="BV18" s="33">
        <f>BU18/BT18</f>
        <v>1.005787957612472</v>
      </c>
      <c r="BW18" s="34">
        <v>536.22033999999996</v>
      </c>
      <c r="BX18" s="20">
        <f>BW18/BT18</f>
        <v>0.93612251881077502</v>
      </c>
      <c r="BY18" s="34">
        <v>530.56219999999996</v>
      </c>
      <c r="BZ18" s="20">
        <f>BY18/BT18</f>
        <v>0.92624465355004282</v>
      </c>
      <c r="CA18" s="34">
        <v>556.96843999999999</v>
      </c>
      <c r="CB18" s="20">
        <f>CA18/BT18</f>
        <v>0.97234412807038995</v>
      </c>
      <c r="CC18" s="34">
        <v>533.64930000000004</v>
      </c>
      <c r="CD18" s="20">
        <f t="shared" si="54"/>
        <v>0.93163404968488694</v>
      </c>
      <c r="CE18" s="12"/>
      <c r="CF18" s="13"/>
      <c r="CG18" s="18">
        <v>417.13</v>
      </c>
      <c r="CH18" s="10">
        <v>420.68509999999998</v>
      </c>
      <c r="CI18" s="20">
        <f t="shared" si="55"/>
        <v>1.008522762687891</v>
      </c>
      <c r="CJ18" s="34">
        <v>404.73241999999999</v>
      </c>
      <c r="CK18" s="20">
        <f t="shared" si="56"/>
        <v>0.97027885791000401</v>
      </c>
      <c r="CL18" s="34">
        <v>403.64071999999999</v>
      </c>
      <c r="CM18" s="20">
        <f t="shared" si="57"/>
        <v>0.96766168820271858</v>
      </c>
      <c r="CN18" s="34">
        <v>422.26787999999999</v>
      </c>
      <c r="CO18" s="20">
        <f t="shared" si="58"/>
        <v>1.0123172152566347</v>
      </c>
      <c r="CP18" s="34">
        <v>415.14737000000002</v>
      </c>
      <c r="CQ18" s="33">
        <f t="shared" si="59"/>
        <v>0.99524697336561752</v>
      </c>
      <c r="CR18" s="12" t="s">
        <v>11</v>
      </c>
      <c r="CS18" s="13" t="s">
        <v>5</v>
      </c>
      <c r="CT18" s="17">
        <v>118.85</v>
      </c>
      <c r="CU18" s="10">
        <v>116.9991</v>
      </c>
      <c r="CV18" s="20">
        <f>CU18/CT18</f>
        <v>0.98442658813630635</v>
      </c>
      <c r="CW18" s="34">
        <v>108.83982</v>
      </c>
      <c r="CX18" s="20">
        <f t="shared" si="60"/>
        <v>0.91577467395877166</v>
      </c>
      <c r="CY18" s="34">
        <v>108.30861</v>
      </c>
      <c r="CZ18" s="20">
        <f t="shared" si="61"/>
        <v>0.91130509045014729</v>
      </c>
      <c r="DA18" s="21">
        <v>117.52724499999999</v>
      </c>
      <c r="DB18" s="33">
        <f t="shared" si="62"/>
        <v>0.98887038283550699</v>
      </c>
      <c r="DC18" s="34">
        <v>90.353859999999997</v>
      </c>
      <c r="DD18" s="20">
        <f t="shared" si="63"/>
        <v>0.76023441312578888</v>
      </c>
      <c r="DE18" s="12"/>
      <c r="DF18" s="13"/>
      <c r="DG18" s="18">
        <v>249.02</v>
      </c>
      <c r="DH18" s="19">
        <v>257.97770000000003</v>
      </c>
      <c r="DI18" s="20">
        <f t="shared" si="64"/>
        <v>1.0359718094932135</v>
      </c>
      <c r="DJ18" s="34">
        <v>248.78515999999999</v>
      </c>
      <c r="DK18" s="33">
        <f t="shared" si="65"/>
        <v>0.99905694321741223</v>
      </c>
      <c r="DL18" s="21">
        <v>260.05419999999998</v>
      </c>
      <c r="DM18" s="20">
        <f t="shared" si="66"/>
        <v>1.0443104971488233</v>
      </c>
      <c r="DN18" s="34">
        <v>251.01222000000001</v>
      </c>
      <c r="DO18" s="20">
        <f t="shared" si="67"/>
        <v>1.0080002409445024</v>
      </c>
      <c r="DP18" s="34">
        <v>256.62765999999999</v>
      </c>
      <c r="DQ18" s="20">
        <f t="shared" si="68"/>
        <v>1.0305503975584289</v>
      </c>
      <c r="DR18" s="12"/>
      <c r="DS18" s="13"/>
      <c r="DT18" s="17">
        <v>175.8</v>
      </c>
      <c r="DU18" s="19">
        <v>172.04810000000001</v>
      </c>
      <c r="DV18" s="20">
        <f t="shared" si="69"/>
        <v>0.97865813424345849</v>
      </c>
      <c r="DW18" s="34">
        <v>167.73806999999999</v>
      </c>
      <c r="DX18" s="20">
        <f t="shared" si="70"/>
        <v>0.95414146757679175</v>
      </c>
      <c r="DY18" s="21">
        <v>172.09845000000001</v>
      </c>
      <c r="DZ18" s="33">
        <f t="shared" si="71"/>
        <v>0.97894453924914682</v>
      </c>
      <c r="EA18" s="34">
        <v>171.38675000000001</v>
      </c>
      <c r="EB18" s="20">
        <f t="shared" si="72"/>
        <v>0.97489618885096696</v>
      </c>
      <c r="EC18" s="34">
        <v>167.09508</v>
      </c>
      <c r="ED18" s="73">
        <f t="shared" si="73"/>
        <v>0.95048395904436855</v>
      </c>
    </row>
    <row r="19" spans="1:134" s="9" customFormat="1" ht="18" customHeight="1" x14ac:dyDescent="0.45">
      <c r="A19" s="48">
        <v>45568</v>
      </c>
      <c r="B19" s="84">
        <f t="shared" si="50"/>
        <v>20</v>
      </c>
      <c r="C19" s="14"/>
      <c r="D19" s="15"/>
      <c r="E19" s="12"/>
      <c r="F19" s="13"/>
      <c r="G19" s="18">
        <v>225.67</v>
      </c>
      <c r="H19" s="19">
        <v>226.6996</v>
      </c>
      <c r="I19" s="33">
        <f>H19/G19</f>
        <v>1.0045624141445475</v>
      </c>
      <c r="J19" s="34">
        <v>215.18222</v>
      </c>
      <c r="K19" s="20">
        <f>J19/G19</f>
        <v>0.95352603358886878</v>
      </c>
      <c r="L19" s="34">
        <v>219.98355000000001</v>
      </c>
      <c r="M19" s="20">
        <f>L19/G19</f>
        <v>0.97480192316213954</v>
      </c>
      <c r="N19" s="21">
        <v>227.90993</v>
      </c>
      <c r="O19" s="20">
        <f>N19/G19</f>
        <v>1.0099256879514336</v>
      </c>
      <c r="P19" s="21">
        <v>226.79477</v>
      </c>
      <c r="Q19" s="73">
        <f>P19/G19</f>
        <v>1.0049841361279745</v>
      </c>
      <c r="R19" s="35"/>
      <c r="S19" s="13"/>
      <c r="T19" s="17">
        <v>162.85</v>
      </c>
      <c r="U19" s="10">
        <v>159.7774</v>
      </c>
      <c r="V19" s="20">
        <f>U19/T19</f>
        <v>0.98113233036536696</v>
      </c>
      <c r="W19" s="34">
        <v>149.78464</v>
      </c>
      <c r="X19" s="20">
        <f>W19/T19</f>
        <v>0.91977058642922938</v>
      </c>
      <c r="Y19" s="34">
        <v>153.40215000000001</v>
      </c>
      <c r="Z19" s="20">
        <f>Y19/T19</f>
        <v>0.94198434141848331</v>
      </c>
      <c r="AA19" s="34">
        <v>155.11963</v>
      </c>
      <c r="AB19" s="20">
        <f>AA19/T19</f>
        <v>0.95253073380411424</v>
      </c>
      <c r="AC19" s="21">
        <v>160.16852</v>
      </c>
      <c r="AD19" s="33">
        <f t="shared" si="51"/>
        <v>0.9835340497390237</v>
      </c>
      <c r="AE19" s="12"/>
      <c r="AF19" s="13"/>
      <c r="AG19" s="17">
        <v>832.41</v>
      </c>
      <c r="AH19" s="19">
        <v>831.91800000000001</v>
      </c>
      <c r="AI19" s="33">
        <f>AH19/AG19</f>
        <v>0.99940894511118328</v>
      </c>
      <c r="AJ19" s="34">
        <v>797.05255</v>
      </c>
      <c r="AK19" s="20">
        <f>AJ19/AG19</f>
        <v>0.95752399658821974</v>
      </c>
      <c r="AL19" s="34">
        <v>817.06150000000002</v>
      </c>
      <c r="AM19" s="20">
        <f>AL19/AG19</f>
        <v>0.98156136999795784</v>
      </c>
      <c r="AN19" s="21">
        <v>836.98614999999995</v>
      </c>
      <c r="AO19" s="20">
        <f>AN19/AG19</f>
        <v>1.0054974711980875</v>
      </c>
      <c r="AP19" s="34">
        <v>831.62932999999998</v>
      </c>
      <c r="AQ19" s="20">
        <f t="shared" si="74"/>
        <v>0.99906215686981181</v>
      </c>
      <c r="AR19" s="12"/>
      <c r="AS19" s="13"/>
      <c r="AT19" s="18">
        <v>167.21</v>
      </c>
      <c r="AU19" s="10">
        <v>167.45060000000001</v>
      </c>
      <c r="AV19" s="33">
        <f>AU19/AT19</f>
        <v>1.0014389091561509</v>
      </c>
      <c r="AW19" s="34">
        <v>158.44149999999999</v>
      </c>
      <c r="AX19" s="20">
        <f>AW19/AT19</f>
        <v>0.94755995454817288</v>
      </c>
      <c r="AY19" s="34">
        <v>158.69226</v>
      </c>
      <c r="AZ19" s="20">
        <f>AY19/AT19</f>
        <v>0.94905962562047719</v>
      </c>
      <c r="BA19" s="34">
        <v>164.15573000000001</v>
      </c>
      <c r="BB19" s="20">
        <f>BA19/AT19</f>
        <v>0.98173392739668675</v>
      </c>
      <c r="BC19" s="34">
        <v>161.47757999999999</v>
      </c>
      <c r="BD19" s="20">
        <f t="shared" si="52"/>
        <v>0.96571724179175877</v>
      </c>
      <c r="BE19" s="12"/>
      <c r="BF19" s="13"/>
      <c r="BG19" s="18">
        <v>22.26</v>
      </c>
      <c r="BH19" s="10">
        <v>22.4193</v>
      </c>
      <c r="BI19" s="20">
        <f>BH19/BG19</f>
        <v>1.0071563342318059</v>
      </c>
      <c r="BJ19" s="34">
        <v>22.379128000000001</v>
      </c>
      <c r="BK19" s="33">
        <f>BJ19/BG19</f>
        <v>1.0053516621743037</v>
      </c>
      <c r="BL19" s="21">
        <v>23.353573000000001</v>
      </c>
      <c r="BM19" s="20">
        <f>BL19/BG19</f>
        <v>1.0491272686433064</v>
      </c>
      <c r="BN19" s="21">
        <v>22.948077999999999</v>
      </c>
      <c r="BO19" s="20">
        <f>BN19/BG19</f>
        <v>1.0309109613656782</v>
      </c>
      <c r="BP19" s="21">
        <v>47.3</v>
      </c>
      <c r="BQ19" s="20">
        <f t="shared" si="53"/>
        <v>2.1248876909254264</v>
      </c>
      <c r="BR19" s="12" t="s">
        <v>11</v>
      </c>
      <c r="BS19" s="13" t="s">
        <v>35</v>
      </c>
      <c r="BT19" s="17">
        <v>582.77</v>
      </c>
      <c r="BU19" s="10">
        <v>572.84360000000004</v>
      </c>
      <c r="BV19" s="33">
        <f>BU19/BT19</f>
        <v>0.98296686514405351</v>
      </c>
      <c r="BW19" s="34">
        <v>536.77549999999997</v>
      </c>
      <c r="BX19" s="20">
        <f>BW19/BT19</f>
        <v>0.92107606774542272</v>
      </c>
      <c r="BY19" s="34">
        <v>531.55679999999995</v>
      </c>
      <c r="BZ19" s="20">
        <f>BY19/BT19</f>
        <v>0.91212107692571676</v>
      </c>
      <c r="CA19" s="34">
        <v>561.29819999999995</v>
      </c>
      <c r="CB19" s="20">
        <f>CA19/BT19</f>
        <v>0.96315561885477974</v>
      </c>
      <c r="CC19" s="34">
        <v>524.68944999999997</v>
      </c>
      <c r="CD19" s="20">
        <f t="shared" si="54"/>
        <v>0.90033709696792896</v>
      </c>
      <c r="CE19" s="12"/>
      <c r="CF19" s="13"/>
      <c r="CG19" s="18">
        <v>416.54</v>
      </c>
      <c r="CH19" s="10"/>
      <c r="CI19" s="20"/>
      <c r="CJ19" s="21"/>
      <c r="CK19" s="20"/>
      <c r="CL19" s="21"/>
      <c r="CM19" s="20"/>
      <c r="CN19" s="21"/>
      <c r="CO19" s="20"/>
      <c r="CP19" s="21"/>
      <c r="CQ19" s="20"/>
      <c r="CR19" s="12"/>
      <c r="CS19" s="13"/>
      <c r="CT19" s="17">
        <v>122.85</v>
      </c>
      <c r="CU19" s="10">
        <v>118.8622</v>
      </c>
      <c r="CV19" s="33">
        <f>CU19/CT19</f>
        <v>0.96753927553927555</v>
      </c>
      <c r="CW19" s="34">
        <v>108.435165</v>
      </c>
      <c r="CX19" s="20">
        <f t="shared" si="60"/>
        <v>0.88266312576312578</v>
      </c>
      <c r="CY19" s="34">
        <v>108.687744</v>
      </c>
      <c r="CZ19" s="20">
        <f t="shared" si="61"/>
        <v>0.88471912087912086</v>
      </c>
      <c r="DA19" s="34">
        <v>116.90119</v>
      </c>
      <c r="DB19" s="20">
        <f t="shared" si="62"/>
        <v>0.95157663817663818</v>
      </c>
      <c r="DC19" s="34">
        <v>88.598159999999993</v>
      </c>
      <c r="DD19" s="20">
        <f t="shared" si="63"/>
        <v>0.72118974358974353</v>
      </c>
      <c r="DE19" s="12" t="s">
        <v>11</v>
      </c>
      <c r="DF19" s="13" t="s">
        <v>6</v>
      </c>
      <c r="DG19" s="18">
        <v>240.66</v>
      </c>
      <c r="DH19" s="19">
        <v>248.98490000000001</v>
      </c>
      <c r="DI19" s="20">
        <f t="shared" si="64"/>
        <v>1.0345919554558298</v>
      </c>
      <c r="DJ19" s="34">
        <v>242.17471</v>
      </c>
      <c r="DK19" s="33">
        <f t="shared" si="65"/>
        <v>1.0062939832128315</v>
      </c>
      <c r="DL19" s="21">
        <v>258.55765000000002</v>
      </c>
      <c r="DM19" s="20">
        <f t="shared" si="66"/>
        <v>1.074369026842849</v>
      </c>
      <c r="DN19" s="34">
        <v>248.22130000000001</v>
      </c>
      <c r="DO19" s="20">
        <f t="shared" si="67"/>
        <v>1.0314190143771296</v>
      </c>
      <c r="DP19" s="34">
        <v>247.85574</v>
      </c>
      <c r="DQ19" s="20">
        <f t="shared" si="68"/>
        <v>1.0299000249314385</v>
      </c>
      <c r="DR19" s="12"/>
      <c r="DS19" s="13"/>
      <c r="DT19" s="17">
        <v>179.48</v>
      </c>
      <c r="DU19" s="10">
        <v>175.81970000000001</v>
      </c>
      <c r="DV19" s="33">
        <f t="shared" si="69"/>
        <v>0.97960608424336981</v>
      </c>
      <c r="DW19" s="34">
        <v>168.92751999999999</v>
      </c>
      <c r="DX19" s="20">
        <f t="shared" si="70"/>
        <v>0.94120525963895696</v>
      </c>
      <c r="DY19" s="34">
        <v>168.96152000000001</v>
      </c>
      <c r="DZ19" s="20">
        <f t="shared" si="71"/>
        <v>0.94139469578783164</v>
      </c>
      <c r="EA19" s="34">
        <v>170.48840000000001</v>
      </c>
      <c r="EB19" s="20">
        <f t="shared" si="72"/>
        <v>0.94990193893470032</v>
      </c>
      <c r="EC19" s="34">
        <v>163.91576000000001</v>
      </c>
      <c r="ED19" s="73">
        <f t="shared" si="73"/>
        <v>0.91328147983062191</v>
      </c>
    </row>
    <row r="20" spans="1:134" s="9" customFormat="1" ht="18" customHeight="1" x14ac:dyDescent="0.45">
      <c r="A20" s="48">
        <v>45569</v>
      </c>
      <c r="B20" s="84">
        <f t="shared" si="50"/>
        <v>20</v>
      </c>
      <c r="C20" s="14"/>
      <c r="D20" s="15"/>
      <c r="E20" s="12"/>
      <c r="F20" s="13"/>
      <c r="G20" s="17">
        <v>226.8</v>
      </c>
      <c r="H20" s="19">
        <v>225.63059999999999</v>
      </c>
      <c r="I20" s="20">
        <f>H20/G20</f>
        <v>0.99484391534391525</v>
      </c>
      <c r="J20" s="34">
        <v>214.4357</v>
      </c>
      <c r="K20" s="20">
        <f>J20/G20</f>
        <v>0.94548368606701938</v>
      </c>
      <c r="L20" s="34">
        <v>219.52751000000001</v>
      </c>
      <c r="M20" s="20">
        <f>L20/G20</f>
        <v>0.96793434744268081</v>
      </c>
      <c r="N20" s="21">
        <v>227.34577999999999</v>
      </c>
      <c r="O20" s="33">
        <f>N20/G20</f>
        <v>1.0024064373897705</v>
      </c>
      <c r="P20" s="21">
        <v>225.91720000000001</v>
      </c>
      <c r="Q20" s="73">
        <f>P20/G20</f>
        <v>0.99610758377425046</v>
      </c>
      <c r="R20" s="35"/>
      <c r="S20" s="13"/>
      <c r="T20" s="17">
        <v>170.9</v>
      </c>
      <c r="U20" s="19">
        <v>158.9631</v>
      </c>
      <c r="V20" s="20">
        <f>U20/T20</f>
        <v>0.93015272088940892</v>
      </c>
      <c r="W20" s="34">
        <v>151.64608999999999</v>
      </c>
      <c r="X20" s="20">
        <f>W20/T20</f>
        <v>0.88733815096547675</v>
      </c>
      <c r="Y20" s="34">
        <v>151.33920000000001</v>
      </c>
      <c r="Z20" s="20">
        <f>Y20/T20</f>
        <v>0.88554242246928028</v>
      </c>
      <c r="AA20" s="34">
        <v>153.97110000000001</v>
      </c>
      <c r="AB20" s="20">
        <f>AA20/T20</f>
        <v>0.90094265652428318</v>
      </c>
      <c r="AC20" s="34">
        <v>161.7792</v>
      </c>
      <c r="AD20" s="33">
        <f t="shared" si="51"/>
        <v>0.94663077823288466</v>
      </c>
      <c r="AE20" s="12" t="s">
        <v>11</v>
      </c>
      <c r="AF20" s="13" t="s">
        <v>5</v>
      </c>
      <c r="AG20" s="17">
        <v>833</v>
      </c>
      <c r="AH20" s="10">
        <v>834.31269999999995</v>
      </c>
      <c r="AI20" s="20">
        <f>AH20/AG20</f>
        <v>1.0015758703481392</v>
      </c>
      <c r="AJ20" s="34">
        <v>799.61429999999996</v>
      </c>
      <c r="AK20" s="20">
        <f>AJ20/AG20</f>
        <v>0.95992112845138056</v>
      </c>
      <c r="AL20" s="34">
        <v>813.33969999999999</v>
      </c>
      <c r="AM20" s="20">
        <f>AL20/AG20</f>
        <v>0.97639819927971183</v>
      </c>
      <c r="AN20" s="21">
        <v>834.32399999999996</v>
      </c>
      <c r="AO20" s="20">
        <f>AN20/AG20</f>
        <v>1.0015894357743096</v>
      </c>
      <c r="AP20" s="21">
        <v>833.46483999999998</v>
      </c>
      <c r="AQ20" s="33">
        <f t="shared" si="74"/>
        <v>1.0005580312124849</v>
      </c>
      <c r="AR20" s="12"/>
      <c r="AS20" s="13"/>
      <c r="AT20" s="17">
        <v>168.56</v>
      </c>
      <c r="AU20" s="10">
        <v>168.72200000000001</v>
      </c>
      <c r="AV20" s="33">
        <f>AU20/AT20</f>
        <v>1.0009610821072616</v>
      </c>
      <c r="AW20" s="34">
        <v>158.38132999999999</v>
      </c>
      <c r="AX20" s="20">
        <f>AW20/AT20</f>
        <v>0.93961396535358321</v>
      </c>
      <c r="AY20" s="34">
        <v>159.488</v>
      </c>
      <c r="AZ20" s="20">
        <f>AY20/AT20</f>
        <v>0.94617940199335548</v>
      </c>
      <c r="BA20" s="34">
        <v>164.61981</v>
      </c>
      <c r="BB20" s="20">
        <f>BA20/AT20</f>
        <v>0.97662440673943995</v>
      </c>
      <c r="BC20" s="34">
        <v>161.57935000000001</v>
      </c>
      <c r="BD20" s="20">
        <f t="shared" si="52"/>
        <v>0.95858655671570958</v>
      </c>
      <c r="BE20" s="12"/>
      <c r="BF20" s="13"/>
      <c r="BG20" s="17">
        <v>22.59</v>
      </c>
      <c r="BH20" s="10">
        <v>22.633900000000001</v>
      </c>
      <c r="BI20" s="33">
        <f>BH20/BG20</f>
        <v>1.0019433377600708</v>
      </c>
      <c r="BJ20" s="34">
        <v>22.093035</v>
      </c>
      <c r="BK20" s="20">
        <f>BJ20/BG20</f>
        <v>0.97800066401062424</v>
      </c>
      <c r="BL20" s="21">
        <v>22.841822000000001</v>
      </c>
      <c r="BM20" s="20">
        <f>BL20/BG20</f>
        <v>1.0111474988933156</v>
      </c>
      <c r="BN20" s="21">
        <v>22.712088000000001</v>
      </c>
      <c r="BO20" s="20">
        <f>BN20/BG20</f>
        <v>1.0054045152722444</v>
      </c>
      <c r="BP20" s="21">
        <v>47.23</v>
      </c>
      <c r="BQ20" s="20">
        <f t="shared" si="53"/>
        <v>2.0907481186365646</v>
      </c>
      <c r="BR20" s="12"/>
      <c r="BS20" s="13"/>
      <c r="BT20" s="17">
        <v>595.94000000000005</v>
      </c>
      <c r="BU20" s="19">
        <v>574.24549999999999</v>
      </c>
      <c r="BV20" s="33">
        <f>BU20/BT20</f>
        <v>0.96359616739940257</v>
      </c>
      <c r="BW20" s="34">
        <v>540.57669999999996</v>
      </c>
      <c r="BX20" s="20">
        <f>BW20/BT20</f>
        <v>0.90709920461791438</v>
      </c>
      <c r="BY20" s="34">
        <v>533.77313000000004</v>
      </c>
      <c r="BZ20" s="20">
        <f>BY20/BT20</f>
        <v>0.89568266939624797</v>
      </c>
      <c r="CA20" s="34">
        <v>564.72730000000001</v>
      </c>
      <c r="CB20" s="20">
        <f>CA20/BT20</f>
        <v>0.94762442527771251</v>
      </c>
      <c r="CC20" s="34">
        <v>533.80535999999995</v>
      </c>
      <c r="CD20" s="20">
        <f t="shared" si="54"/>
        <v>0.89573675202201553</v>
      </c>
      <c r="CE20" s="12"/>
      <c r="CF20" s="13"/>
      <c r="CG20" s="18">
        <v>416.06</v>
      </c>
      <c r="CH20" s="19">
        <v>409.91109999999998</v>
      </c>
      <c r="CI20" s="20">
        <f t="shared" si="55"/>
        <v>0.98522112195356437</v>
      </c>
      <c r="CJ20" s="34">
        <v>399.28393999999997</v>
      </c>
      <c r="CK20" s="20">
        <f t="shared" si="56"/>
        <v>0.9596787482574628</v>
      </c>
      <c r="CL20" s="34">
        <v>401.15176000000002</v>
      </c>
      <c r="CM20" s="20">
        <f t="shared" si="57"/>
        <v>0.96416805268470895</v>
      </c>
      <c r="CN20" s="34">
        <v>417.44168000000002</v>
      </c>
      <c r="CO20" s="33">
        <f t="shared" si="58"/>
        <v>1.0033208671826179</v>
      </c>
      <c r="CP20" s="34">
        <v>410.06849999999997</v>
      </c>
      <c r="CQ20" s="20">
        <f t="shared" si="59"/>
        <v>0.9855994327741191</v>
      </c>
      <c r="CR20" s="12"/>
      <c r="CS20" s="13"/>
      <c r="CT20" s="17">
        <v>124.92</v>
      </c>
      <c r="CU20" s="10">
        <v>124.9153</v>
      </c>
      <c r="CV20" s="33">
        <f>CU20/CT20</f>
        <v>0.99996237592058923</v>
      </c>
      <c r="CW20" s="34">
        <v>109.566025</v>
      </c>
      <c r="CX20" s="20">
        <f t="shared" si="60"/>
        <v>0.8770895373038744</v>
      </c>
      <c r="CY20" s="34">
        <v>108.57429999999999</v>
      </c>
      <c r="CZ20" s="20">
        <f t="shared" si="61"/>
        <v>0.8691506564201088</v>
      </c>
      <c r="DA20" s="34">
        <v>115.78263</v>
      </c>
      <c r="DB20" s="20">
        <f t="shared" si="62"/>
        <v>0.92685422670509121</v>
      </c>
      <c r="DC20" s="34">
        <v>93.725139999999996</v>
      </c>
      <c r="DD20" s="20">
        <f t="shared" si="63"/>
        <v>0.75028130003202043</v>
      </c>
      <c r="DE20" s="12"/>
      <c r="DF20" s="13"/>
      <c r="DG20" s="17">
        <v>250.08</v>
      </c>
      <c r="DH20" s="10">
        <v>246.6028</v>
      </c>
      <c r="DI20" s="33">
        <f t="shared" si="64"/>
        <v>0.98609564939219441</v>
      </c>
      <c r="DJ20" s="34">
        <v>234.44488999999999</v>
      </c>
      <c r="DK20" s="20">
        <f t="shared" si="65"/>
        <v>0.93747956653870756</v>
      </c>
      <c r="DL20" s="21">
        <v>254.53136000000001</v>
      </c>
      <c r="DM20" s="20">
        <f t="shared" si="66"/>
        <v>1.0177997440818938</v>
      </c>
      <c r="DN20" s="21">
        <v>242.85612</v>
      </c>
      <c r="DO20" s="20">
        <f t="shared" si="67"/>
        <v>0.97111372360844528</v>
      </c>
      <c r="DP20" s="21">
        <v>245.51875000000001</v>
      </c>
      <c r="DQ20" s="20">
        <f t="shared" si="68"/>
        <v>0.98176083653230961</v>
      </c>
      <c r="DR20" s="12"/>
      <c r="DS20" s="13"/>
      <c r="DT20" s="17">
        <v>181.16</v>
      </c>
      <c r="DU20" s="19">
        <v>176.3185</v>
      </c>
      <c r="DV20" s="33">
        <f t="shared" si="69"/>
        <v>0.97327500551998236</v>
      </c>
      <c r="DW20" s="34">
        <v>171.49172999999999</v>
      </c>
      <c r="DX20" s="20">
        <f t="shared" si="70"/>
        <v>0.94663132037977471</v>
      </c>
      <c r="DY20" s="34">
        <v>166.78012000000001</v>
      </c>
      <c r="DZ20" s="20">
        <f t="shared" si="71"/>
        <v>0.92062331640538753</v>
      </c>
      <c r="EA20" s="34">
        <v>170.03746000000001</v>
      </c>
      <c r="EB20" s="20">
        <f t="shared" si="72"/>
        <v>0.93860377566791797</v>
      </c>
      <c r="EC20" s="34">
        <v>172.90862000000001</v>
      </c>
      <c r="ED20" s="73">
        <f t="shared" si="73"/>
        <v>0.95445252815190995</v>
      </c>
    </row>
    <row r="21" spans="1:134" s="30" customFormat="1" ht="12" customHeight="1" x14ac:dyDescent="0.45">
      <c r="A21" s="49"/>
      <c r="B21" s="85"/>
      <c r="C21" s="28"/>
      <c r="D21" s="29"/>
      <c r="E21" s="25"/>
      <c r="F21" s="26"/>
      <c r="G21" s="24"/>
      <c r="H21" s="24"/>
      <c r="I21" s="27"/>
      <c r="J21" s="27"/>
      <c r="K21" s="27"/>
      <c r="L21" s="27"/>
      <c r="M21" s="27"/>
      <c r="N21" s="27"/>
      <c r="O21" s="27"/>
      <c r="P21" s="27"/>
      <c r="Q21" s="74"/>
      <c r="R21" s="68"/>
      <c r="S21" s="26"/>
      <c r="T21" s="24"/>
      <c r="U21" s="24"/>
      <c r="V21" s="27"/>
      <c r="W21" s="27"/>
      <c r="X21" s="27"/>
      <c r="Y21" s="27"/>
      <c r="Z21" s="27"/>
      <c r="AA21" s="27"/>
      <c r="AB21" s="27"/>
      <c r="AC21" s="27"/>
      <c r="AD21" s="27"/>
      <c r="AE21" s="25"/>
      <c r="AF21" s="26"/>
      <c r="AG21" s="24"/>
      <c r="AH21" s="24"/>
      <c r="AI21" s="24"/>
      <c r="AJ21" s="27"/>
      <c r="AK21" s="27"/>
      <c r="AL21" s="27"/>
      <c r="AM21" s="27"/>
      <c r="AN21" s="27"/>
      <c r="AO21" s="27"/>
      <c r="AP21" s="27"/>
      <c r="AQ21" s="27"/>
      <c r="AR21" s="25"/>
      <c r="AS21" s="26"/>
      <c r="AT21" s="24"/>
      <c r="AU21" s="24"/>
      <c r="AV21" s="24"/>
      <c r="AW21" s="27"/>
      <c r="AX21" s="27"/>
      <c r="AY21" s="27"/>
      <c r="AZ21" s="27"/>
      <c r="BA21" s="27"/>
      <c r="BB21" s="27"/>
      <c r="BC21" s="27"/>
      <c r="BD21" s="27"/>
      <c r="BE21" s="25"/>
      <c r="BF21" s="26"/>
      <c r="BG21" s="24"/>
      <c r="BH21" s="24"/>
      <c r="BI21" s="24"/>
      <c r="BJ21" s="27"/>
      <c r="BK21" s="27"/>
      <c r="BL21" s="27"/>
      <c r="BM21" s="27"/>
      <c r="BN21" s="27"/>
      <c r="BO21" s="27"/>
      <c r="BP21" s="27"/>
      <c r="BQ21" s="27"/>
      <c r="BR21" s="25"/>
      <c r="BS21" s="26"/>
      <c r="BT21" s="24"/>
      <c r="BU21" s="24"/>
      <c r="BV21" s="24"/>
      <c r="BW21" s="27"/>
      <c r="BX21" s="27"/>
      <c r="BY21" s="27"/>
      <c r="BZ21" s="27"/>
      <c r="CA21" s="27"/>
      <c r="CB21" s="27"/>
      <c r="CC21" s="27"/>
      <c r="CD21" s="27"/>
      <c r="CE21" s="25"/>
      <c r="CF21" s="26"/>
      <c r="CG21" s="24"/>
      <c r="CH21" s="24"/>
      <c r="CI21" s="24"/>
      <c r="CJ21" s="27"/>
      <c r="CK21" s="27"/>
      <c r="CL21" s="27"/>
      <c r="CM21" s="27"/>
      <c r="CN21" s="27"/>
      <c r="CO21" s="27"/>
      <c r="CP21" s="27"/>
      <c r="CQ21" s="27"/>
      <c r="CR21" s="25"/>
      <c r="CS21" s="26"/>
      <c r="CT21" s="24"/>
      <c r="CU21" s="24"/>
      <c r="CV21" s="24"/>
      <c r="CW21" s="27"/>
      <c r="CX21" s="27"/>
      <c r="CY21" s="27"/>
      <c r="CZ21" s="27"/>
      <c r="DA21" s="27"/>
      <c r="DB21" s="27"/>
      <c r="DC21" s="27"/>
      <c r="DD21" s="27"/>
      <c r="DE21" s="25"/>
      <c r="DF21" s="26"/>
      <c r="DG21" s="24"/>
      <c r="DH21" s="24"/>
      <c r="DI21" s="24"/>
      <c r="DJ21" s="27"/>
      <c r="DK21" s="27"/>
      <c r="DL21" s="27"/>
      <c r="DM21" s="27"/>
      <c r="DN21" s="27"/>
      <c r="DO21" s="27"/>
      <c r="DP21" s="27"/>
      <c r="DQ21" s="27"/>
      <c r="DR21" s="25"/>
      <c r="DS21" s="26"/>
      <c r="DT21" s="24"/>
      <c r="DU21" s="24"/>
      <c r="DV21" s="24"/>
      <c r="DW21" s="27"/>
      <c r="DX21" s="27"/>
      <c r="DY21" s="27"/>
      <c r="DZ21" s="27"/>
      <c r="EA21" s="27"/>
      <c r="EB21" s="27"/>
      <c r="EC21" s="27"/>
      <c r="ED21" s="74"/>
    </row>
    <row r="22" spans="1:134" s="9" customFormat="1" ht="18" customHeight="1" x14ac:dyDescent="0.45">
      <c r="A22" s="48">
        <v>45572</v>
      </c>
      <c r="B22" s="84">
        <f t="shared" ref="B22:B26" si="75">INT(YEAR(A22)/100)</f>
        <v>20</v>
      </c>
      <c r="C22" s="14"/>
      <c r="D22" s="15"/>
      <c r="E22" s="12" t="s">
        <v>17</v>
      </c>
      <c r="F22" s="13" t="s">
        <v>18</v>
      </c>
      <c r="G22" s="18">
        <v>221.69</v>
      </c>
      <c r="H22" s="10">
        <v>227.26079999999999</v>
      </c>
      <c r="I22" s="20">
        <f>H22/G22</f>
        <v>1.0251287834363301</v>
      </c>
      <c r="J22" s="34">
        <v>225.80042</v>
      </c>
      <c r="K22" s="20">
        <f>J22/G22</f>
        <v>1.0185412964048897</v>
      </c>
      <c r="L22" s="21">
        <v>226.89687000000001</v>
      </c>
      <c r="M22" s="20">
        <f>L22/G22</f>
        <v>1.0234871667644008</v>
      </c>
      <c r="N22" s="34">
        <v>225.65465</v>
      </c>
      <c r="O22" s="20">
        <f>N22/G22</f>
        <v>1.01788375659705</v>
      </c>
      <c r="P22" s="34">
        <v>223.92953</v>
      </c>
      <c r="Q22" s="75">
        <f>P22/G22</f>
        <v>1.0101020794803555</v>
      </c>
      <c r="R22" s="35"/>
      <c r="S22" s="13"/>
      <c r="T22" s="17">
        <v>170.97</v>
      </c>
      <c r="U22" s="19">
        <v>168.3331</v>
      </c>
      <c r="V22" s="20">
        <f>U22/T22</f>
        <v>0.98457682634380306</v>
      </c>
      <c r="W22" s="34">
        <v>168.68260000000001</v>
      </c>
      <c r="X22" s="33">
        <f>W22/T22</f>
        <v>0.9866210446277125</v>
      </c>
      <c r="Y22" s="34">
        <v>161.40547000000001</v>
      </c>
      <c r="Z22" s="20">
        <f>Y22/T22</f>
        <v>0.94405726150786695</v>
      </c>
      <c r="AA22" s="34">
        <v>155.96754000000001</v>
      </c>
      <c r="AB22" s="20">
        <f>AA22/T22</f>
        <v>0.91225092121424822</v>
      </c>
      <c r="AC22" s="34">
        <v>168.61126999999999</v>
      </c>
      <c r="AD22" s="20">
        <f t="shared" ref="AD22:AD26" si="76">AC22/T22</f>
        <v>0.98620383693045555</v>
      </c>
      <c r="AE22" s="12"/>
      <c r="AF22" s="13"/>
      <c r="AG22" s="18">
        <v>817.25</v>
      </c>
      <c r="AH22" s="10">
        <v>842.06579999999997</v>
      </c>
      <c r="AI22" s="20">
        <f>AH22/AG22</f>
        <v>1.0303650045885591</v>
      </c>
      <c r="AJ22" s="34">
        <v>830.15189999999996</v>
      </c>
      <c r="AK22" s="33">
        <f>AJ22/AG22</f>
        <v>1.0157869684918934</v>
      </c>
      <c r="AL22" s="34">
        <v>832.57024999999999</v>
      </c>
      <c r="AM22" s="20">
        <f>AL22/AG22</f>
        <v>1.0187460997246864</v>
      </c>
      <c r="AN22" s="34">
        <v>831.26909999999998</v>
      </c>
      <c r="AO22" s="20">
        <f>AN22/AG22</f>
        <v>1.0171539920464974</v>
      </c>
      <c r="AP22" s="21">
        <v>839.33349999999996</v>
      </c>
      <c r="AQ22" s="20">
        <f>AP22/AG22</f>
        <v>1.0270217191801774</v>
      </c>
      <c r="AR22" s="12" t="s">
        <v>11</v>
      </c>
      <c r="AS22" s="13" t="s">
        <v>5</v>
      </c>
      <c r="AT22" s="18">
        <v>164.39</v>
      </c>
      <c r="AU22" s="19">
        <v>166.0609</v>
      </c>
      <c r="AV22" s="20">
        <f>AU22/AT22</f>
        <v>1.010164243567127</v>
      </c>
      <c r="AW22" s="34">
        <v>167.90007</v>
      </c>
      <c r="AX22" s="20">
        <f>AW22/AT22</f>
        <v>1.0213520895431596</v>
      </c>
      <c r="AY22" s="34">
        <v>166.56285</v>
      </c>
      <c r="AZ22" s="20">
        <f>AY22/AT22</f>
        <v>1.0132176531419186</v>
      </c>
      <c r="BA22" s="34">
        <v>165.23029</v>
      </c>
      <c r="BB22" s="33">
        <f>BA22/AT22</f>
        <v>1.0051115639637449</v>
      </c>
      <c r="BC22" s="34">
        <v>168.27762999999999</v>
      </c>
      <c r="BD22" s="20">
        <f t="shared" ref="BD22:BD26" si="77">BC22/AT22</f>
        <v>1.0236488229211023</v>
      </c>
      <c r="BE22" s="12" t="s">
        <v>10</v>
      </c>
      <c r="BF22" s="13" t="s">
        <v>2</v>
      </c>
      <c r="BG22" s="18">
        <v>22.38</v>
      </c>
      <c r="BH22" s="19">
        <v>22.459</v>
      </c>
      <c r="BI22" s="33">
        <f>BH22/BG22</f>
        <v>1.0035299374441466</v>
      </c>
      <c r="BJ22" s="21">
        <v>22.609894000000001</v>
      </c>
      <c r="BK22" s="20">
        <f>BJ22/BG22</f>
        <v>1.0102722966934763</v>
      </c>
      <c r="BL22" s="21">
        <v>22.609268</v>
      </c>
      <c r="BM22" s="20">
        <f>BL22/BG22</f>
        <v>1.0102443252904378</v>
      </c>
      <c r="BN22" s="21">
        <v>23.082004999999999</v>
      </c>
      <c r="BO22" s="20">
        <f>BN22/BG22</f>
        <v>1.0313675156389635</v>
      </c>
      <c r="BP22" s="21">
        <v>47.21</v>
      </c>
      <c r="BQ22" s="20">
        <f t="shared" ref="BQ22:BQ26" si="78">BP22/BG22</f>
        <v>2.109472743521001</v>
      </c>
      <c r="BR22" s="12"/>
      <c r="BS22" s="13"/>
      <c r="BT22" s="18">
        <v>584.78</v>
      </c>
      <c r="BU22" s="19">
        <v>580.32619999999997</v>
      </c>
      <c r="BV22" s="33">
        <f>BU22/BT22</f>
        <v>0.9923838024556243</v>
      </c>
      <c r="BW22" s="34">
        <v>578.73350000000005</v>
      </c>
      <c r="BX22" s="20">
        <f>BW22/BT22</f>
        <v>0.98966021409760951</v>
      </c>
      <c r="BY22" s="34">
        <v>570.11224000000004</v>
      </c>
      <c r="BZ22" s="20">
        <f>BY22/BT22</f>
        <v>0.97491747323779898</v>
      </c>
      <c r="CA22" s="34">
        <v>568.92349999999999</v>
      </c>
      <c r="CB22" s="20">
        <f>CA22/BT22</f>
        <v>0.97288467457847394</v>
      </c>
      <c r="CC22" s="34">
        <v>538.39655000000005</v>
      </c>
      <c r="CD22" s="20">
        <f t="shared" ref="CD22:CD26" si="79">CC22/BT22</f>
        <v>0.92068222237422637</v>
      </c>
      <c r="CE22" s="12" t="s">
        <v>10</v>
      </c>
      <c r="CF22" s="13" t="s">
        <v>4</v>
      </c>
      <c r="CG22" s="18">
        <v>409.54</v>
      </c>
      <c r="CH22" s="10">
        <v>417.10539999999997</v>
      </c>
      <c r="CI22" s="20">
        <f t="shared" ref="CI22:CI26" si="80">CH22/CG22</f>
        <v>1.0184729208380132</v>
      </c>
      <c r="CJ22" s="21">
        <v>419.54270000000002</v>
      </c>
      <c r="CK22" s="20">
        <f t="shared" ref="CK22:CK26" si="81">CJ22/CG22</f>
        <v>1.0244242320652439</v>
      </c>
      <c r="CL22" s="21">
        <v>418.75704999999999</v>
      </c>
      <c r="CM22" s="20">
        <f t="shared" ref="CM22:CM26" si="82">CL22/CG22</f>
        <v>1.0225058602334325</v>
      </c>
      <c r="CN22" s="21">
        <v>417.54300000000001</v>
      </c>
      <c r="CO22" s="20">
        <f t="shared" ref="CO22:CO26" si="83">CN22/CG22</f>
        <v>1.0195414367338966</v>
      </c>
      <c r="CP22" s="34">
        <v>413.03859999999997</v>
      </c>
      <c r="CQ22" s="33">
        <f t="shared" ref="CQ22:CQ26" si="84">CP22/CG22</f>
        <v>1.0085427552864188</v>
      </c>
      <c r="CR22" s="12" t="s">
        <v>11</v>
      </c>
      <c r="CS22" s="13" t="s">
        <v>35</v>
      </c>
      <c r="CT22" s="17">
        <v>127.72</v>
      </c>
      <c r="CU22" s="19">
        <v>123.45950000000001</v>
      </c>
      <c r="CV22" s="20">
        <f>CU22/CT22</f>
        <v>0.96664187284685255</v>
      </c>
      <c r="CW22" s="21">
        <v>127.59541</v>
      </c>
      <c r="CX22" s="33">
        <f t="shared" ref="CX22:CX26" si="85">CW22/CT22</f>
        <v>0.99902450673347953</v>
      </c>
      <c r="CY22" s="21">
        <v>125.748955</v>
      </c>
      <c r="CZ22" s="20">
        <f t="shared" ref="CZ22:CZ26" si="86">CY22/CT22</f>
        <v>0.98456745223927333</v>
      </c>
      <c r="DA22" s="34">
        <v>114.37286</v>
      </c>
      <c r="DB22" s="20">
        <f t="shared" ref="DB22:DB26" si="87">DA22/CT22</f>
        <v>0.89549686814907614</v>
      </c>
      <c r="DC22" s="34">
        <v>80.511489999999995</v>
      </c>
      <c r="DD22" s="20">
        <f t="shared" ref="DD22:DD26" si="88">DC22/CT22</f>
        <v>0.6303749608518634</v>
      </c>
      <c r="DE22" s="12" t="s">
        <v>10</v>
      </c>
      <c r="DF22" s="13" t="s">
        <v>2</v>
      </c>
      <c r="DG22" s="18">
        <v>240.83</v>
      </c>
      <c r="DH22" s="19">
        <v>248.20359999999999</v>
      </c>
      <c r="DI22" s="20">
        <f t="shared" ref="DI22:DI26" si="89">DH22/DG22</f>
        <v>1.0306174479923598</v>
      </c>
      <c r="DJ22" s="34">
        <v>244.95256000000001</v>
      </c>
      <c r="DK22" s="33">
        <f t="shared" ref="DK22:DK26" si="90">DJ22/DG22</f>
        <v>1.0171181331229497</v>
      </c>
      <c r="DL22" s="34">
        <v>246.14864</v>
      </c>
      <c r="DM22" s="20">
        <f t="shared" ref="DM22:DM26" si="91">DL22/DG22</f>
        <v>1.0220846240086368</v>
      </c>
      <c r="DN22" s="21">
        <v>251.43019000000001</v>
      </c>
      <c r="DO22" s="20">
        <f t="shared" ref="DO22:DO26" si="92">DN22/DG22</f>
        <v>1.0440152389652453</v>
      </c>
      <c r="DP22" s="21">
        <v>250.26176000000001</v>
      </c>
      <c r="DQ22" s="20">
        <f t="shared" ref="DQ22:DQ26" si="93">DP22/DG22</f>
        <v>1.0391635593572228</v>
      </c>
      <c r="DR22" s="12"/>
      <c r="DS22" s="13"/>
      <c r="DT22" s="17">
        <v>184.51</v>
      </c>
      <c r="DU22" s="19">
        <v>180.1808</v>
      </c>
      <c r="DV22" s="20">
        <f t="shared" ref="DV22:DV26" si="94">DU22/DT22</f>
        <v>0.97653677307463016</v>
      </c>
      <c r="DW22" s="21">
        <v>182.49359000000001</v>
      </c>
      <c r="DX22" s="33">
        <f t="shared" ref="DX22:DX26" si="95">DW22/DT22</f>
        <v>0.98907154083789506</v>
      </c>
      <c r="DY22" s="34">
        <v>177.72255999999999</v>
      </c>
      <c r="DZ22" s="20">
        <f t="shared" ref="DZ22:DZ26" si="96">DY22/DT22</f>
        <v>0.96321370115440896</v>
      </c>
      <c r="EA22" s="34">
        <v>171.73439999999999</v>
      </c>
      <c r="EB22" s="20">
        <f t="shared" ref="EB22:EB26" si="97">EA22/DT22</f>
        <v>0.93075930843856702</v>
      </c>
      <c r="EC22" s="34">
        <v>165.16436999999999</v>
      </c>
      <c r="ED22" s="73">
        <f t="shared" ref="ED22:ED26" si="98">EC22/DT22</f>
        <v>0.89515131971166872</v>
      </c>
    </row>
    <row r="23" spans="1:134" s="9" customFormat="1" ht="18" customHeight="1" x14ac:dyDescent="0.45">
      <c r="A23" s="48">
        <v>45573</v>
      </c>
      <c r="B23" s="84">
        <f t="shared" si="75"/>
        <v>20</v>
      </c>
      <c r="C23" s="14"/>
      <c r="D23" s="15"/>
      <c r="E23" s="12"/>
      <c r="F23" s="13"/>
      <c r="G23" s="17">
        <v>225.77</v>
      </c>
      <c r="H23" s="10">
        <v>222.28540000000001</v>
      </c>
      <c r="I23" s="20">
        <f>H23/G23</f>
        <v>0.98456570846436642</v>
      </c>
      <c r="J23" s="21">
        <v>224.3466</v>
      </c>
      <c r="K23" s="20">
        <f>J23/G23</f>
        <v>0.99369535367852235</v>
      </c>
      <c r="L23" s="21">
        <v>226.20368999999999</v>
      </c>
      <c r="M23" s="33">
        <f>L23/G23</f>
        <v>1.001920937237011</v>
      </c>
      <c r="N23" s="21">
        <v>224.19803999999999</v>
      </c>
      <c r="O23" s="20">
        <f>N23/G23</f>
        <v>0.99303733888470558</v>
      </c>
      <c r="P23" s="34">
        <v>219.70338000000001</v>
      </c>
      <c r="Q23" s="73">
        <f>P23/G23</f>
        <v>0.97312920228551181</v>
      </c>
      <c r="R23" s="35"/>
      <c r="S23" s="13"/>
      <c r="T23" s="17">
        <v>172.8</v>
      </c>
      <c r="U23" s="10">
        <v>172.79759999999999</v>
      </c>
      <c r="V23" s="33">
        <f>U23/T23</f>
        <v>0.99998611111111102</v>
      </c>
      <c r="W23" s="34">
        <v>170.52367000000001</v>
      </c>
      <c r="X23" s="20">
        <f>W23/T23</f>
        <v>0.98682679398148143</v>
      </c>
      <c r="Y23" s="34">
        <v>165.01971</v>
      </c>
      <c r="Z23" s="20">
        <f>Y23/T23</f>
        <v>0.95497517361111106</v>
      </c>
      <c r="AA23" s="34">
        <v>157.00443999999999</v>
      </c>
      <c r="AB23" s="20">
        <f>AA23/T23</f>
        <v>0.9085905092592591</v>
      </c>
      <c r="AC23" s="34">
        <v>170.08215000000001</v>
      </c>
      <c r="AD23" s="20">
        <f t="shared" si="76"/>
        <v>0.98427170138888886</v>
      </c>
      <c r="AE23" s="12"/>
      <c r="AF23" s="13"/>
      <c r="AG23" s="17">
        <v>824.26</v>
      </c>
      <c r="AH23" s="19">
        <v>815.80110000000002</v>
      </c>
      <c r="AI23" s="20">
        <f>AH23/AG23</f>
        <v>0.98973758280154323</v>
      </c>
      <c r="AJ23" s="21">
        <v>822.34839999999997</v>
      </c>
      <c r="AK23" s="33">
        <f>AJ23/AG23</f>
        <v>0.99768082886467857</v>
      </c>
      <c r="AL23" s="21">
        <v>827.60019999999997</v>
      </c>
      <c r="AM23" s="20">
        <f>AL23/AG23</f>
        <v>1.0040523621187489</v>
      </c>
      <c r="AN23" s="21">
        <v>831.18209999999999</v>
      </c>
      <c r="AO23" s="20">
        <f>AN23/AG23</f>
        <v>1.0083979569553296</v>
      </c>
      <c r="AP23" s="34">
        <v>817.22217000000001</v>
      </c>
      <c r="AQ23" s="20">
        <f t="shared" ref="AQ23:AQ26" si="99">AP23/AG23</f>
        <v>0.99146163831800649</v>
      </c>
      <c r="AR23" s="12"/>
      <c r="AS23" s="13"/>
      <c r="AT23" s="17">
        <v>165.7</v>
      </c>
      <c r="AU23" s="19">
        <v>164.3194</v>
      </c>
      <c r="AV23" s="20">
        <f>AU23/AT23</f>
        <v>0.99166807483403752</v>
      </c>
      <c r="AW23" s="21">
        <v>166.45087000000001</v>
      </c>
      <c r="AX23" s="33">
        <f>AW23/AT23</f>
        <v>1.0045315027157515</v>
      </c>
      <c r="AY23" s="21">
        <v>166.93244999999999</v>
      </c>
      <c r="AZ23" s="20">
        <f>AY23/AT23</f>
        <v>1.0074378394689196</v>
      </c>
      <c r="BA23" s="21">
        <v>164.58426</v>
      </c>
      <c r="BB23" s="20">
        <f>BA23/AT23</f>
        <v>0.99326650573325292</v>
      </c>
      <c r="BC23" s="21">
        <v>164.94855999999999</v>
      </c>
      <c r="BD23" s="20">
        <f t="shared" si="77"/>
        <v>0.99546505733252866</v>
      </c>
      <c r="BE23" s="12"/>
      <c r="BF23" s="13"/>
      <c r="BG23" s="17">
        <v>23.32</v>
      </c>
      <c r="BH23" s="10">
        <v>22.908300000000001</v>
      </c>
      <c r="BI23" s="20">
        <f>BH23/BG23</f>
        <v>0.98234562607204112</v>
      </c>
      <c r="BJ23" s="21">
        <v>22.642315</v>
      </c>
      <c r="BK23" s="20">
        <f>BJ23/BG23</f>
        <v>0.97093975128644938</v>
      </c>
      <c r="BL23" s="34">
        <v>22.293237999999999</v>
      </c>
      <c r="BM23" s="20">
        <f>BL23/BG23</f>
        <v>0.95597075471698112</v>
      </c>
      <c r="BN23" s="21">
        <v>23.134910000000001</v>
      </c>
      <c r="BO23" s="33">
        <f>BN23/BG23</f>
        <v>0.99206303602058321</v>
      </c>
      <c r="BP23" s="21">
        <v>47.19</v>
      </c>
      <c r="BQ23" s="20">
        <f t="shared" si="78"/>
        <v>2.0235849056603774</v>
      </c>
      <c r="BR23" s="12"/>
      <c r="BS23" s="13"/>
      <c r="BT23" s="17">
        <v>592.89</v>
      </c>
      <c r="BU23" s="10">
        <v>592.10850000000005</v>
      </c>
      <c r="BV23" s="33">
        <f>BU23/BT23</f>
        <v>0.99868188028133387</v>
      </c>
      <c r="BW23" s="34">
        <v>578.54369999999994</v>
      </c>
      <c r="BX23" s="20">
        <f>BW23/BT23</f>
        <v>0.97580276273845057</v>
      </c>
      <c r="BY23" s="34">
        <v>574.39340000000004</v>
      </c>
      <c r="BZ23" s="20">
        <f>BY23/BT23</f>
        <v>0.96880264467270494</v>
      </c>
      <c r="CA23" s="34">
        <v>572.06600000000003</v>
      </c>
      <c r="CB23" s="20">
        <f>CA23/BT23</f>
        <v>0.96487712729174058</v>
      </c>
      <c r="CC23" s="34">
        <v>540.21640000000002</v>
      </c>
      <c r="CD23" s="20">
        <f t="shared" si="79"/>
        <v>0.91115788763514316</v>
      </c>
      <c r="CE23" s="12"/>
      <c r="CF23" s="13"/>
      <c r="CG23" s="17">
        <v>414.71</v>
      </c>
      <c r="CH23" s="10">
        <v>412.44619999999998</v>
      </c>
      <c r="CI23" s="20">
        <f t="shared" si="80"/>
        <v>0.9945412456897591</v>
      </c>
      <c r="CJ23" s="21">
        <v>416.87576000000001</v>
      </c>
      <c r="CK23" s="20">
        <f t="shared" si="81"/>
        <v>1.0052223481468978</v>
      </c>
      <c r="CL23" s="21">
        <v>416.75585999999998</v>
      </c>
      <c r="CM23" s="20">
        <f t="shared" si="82"/>
        <v>1.0049332304501941</v>
      </c>
      <c r="CN23" s="21">
        <v>415.04149999999998</v>
      </c>
      <c r="CO23" s="33">
        <f t="shared" si="83"/>
        <v>1.0007993537652817</v>
      </c>
      <c r="CP23" s="34">
        <v>405.68997000000002</v>
      </c>
      <c r="CQ23" s="20">
        <f t="shared" si="84"/>
        <v>0.97824978900918724</v>
      </c>
      <c r="CR23" s="12" t="s">
        <v>11</v>
      </c>
      <c r="CS23" s="13" t="s">
        <v>4</v>
      </c>
      <c r="CT23" s="17">
        <v>132.88999999999999</v>
      </c>
      <c r="CU23" s="10">
        <v>128.399</v>
      </c>
      <c r="CV23" s="20">
        <f>CU23/CT23</f>
        <v>0.96620513206411329</v>
      </c>
      <c r="CW23" s="21">
        <v>129.50255000000001</v>
      </c>
      <c r="CX23" s="33">
        <f t="shared" si="85"/>
        <v>0.97450936865076399</v>
      </c>
      <c r="CY23" s="34">
        <v>125.37845</v>
      </c>
      <c r="CZ23" s="20">
        <f t="shared" si="86"/>
        <v>0.94347543080743479</v>
      </c>
      <c r="DA23" s="34">
        <v>115.17740000000001</v>
      </c>
      <c r="DB23" s="20">
        <f t="shared" si="87"/>
        <v>0.86671231845887586</v>
      </c>
      <c r="DC23" s="34">
        <v>81.80941</v>
      </c>
      <c r="DD23" s="20">
        <f t="shared" si="88"/>
        <v>0.61561750319813391</v>
      </c>
      <c r="DE23" s="12"/>
      <c r="DF23" s="13"/>
      <c r="DG23" s="17">
        <v>244.5</v>
      </c>
      <c r="DH23" s="19">
        <v>240.01329999999999</v>
      </c>
      <c r="DI23" s="20">
        <f t="shared" si="89"/>
        <v>0.9816494887525562</v>
      </c>
      <c r="DJ23" s="21">
        <v>241.01911999999999</v>
      </c>
      <c r="DK23" s="20">
        <f t="shared" si="90"/>
        <v>0.98576327198364</v>
      </c>
      <c r="DL23" s="21">
        <v>241.78194999999999</v>
      </c>
      <c r="DM23" s="20">
        <f t="shared" si="91"/>
        <v>0.98888323108384457</v>
      </c>
      <c r="DN23" s="21">
        <v>247.95102</v>
      </c>
      <c r="DO23" s="20">
        <f t="shared" si="92"/>
        <v>1.0141146012269939</v>
      </c>
      <c r="DP23" s="21">
        <v>242.81583000000001</v>
      </c>
      <c r="DQ23" s="33">
        <f t="shared" si="93"/>
        <v>0.99311177914110427</v>
      </c>
      <c r="DR23" s="12"/>
      <c r="DS23" s="13"/>
      <c r="DT23" s="17">
        <v>186.05</v>
      </c>
      <c r="DU23" s="19">
        <v>183.54</v>
      </c>
      <c r="DV23" s="20">
        <f t="shared" si="94"/>
        <v>0.98650900295619448</v>
      </c>
      <c r="DW23" s="21">
        <v>184.90710000000001</v>
      </c>
      <c r="DX23" s="33">
        <f t="shared" si="95"/>
        <v>0.99385702768073103</v>
      </c>
      <c r="DY23" s="34">
        <v>180.64594</v>
      </c>
      <c r="DZ23" s="20">
        <f t="shared" si="96"/>
        <v>0.97095372211771025</v>
      </c>
      <c r="EA23" s="34">
        <v>172.86672999999999</v>
      </c>
      <c r="EB23" s="20">
        <f t="shared" si="97"/>
        <v>0.92914125235151834</v>
      </c>
      <c r="EC23" s="34">
        <v>174.93728999999999</v>
      </c>
      <c r="ED23" s="73">
        <f t="shared" si="98"/>
        <v>0.94027030368180586</v>
      </c>
    </row>
    <row r="24" spans="1:134" s="9" customFormat="1" ht="18" customHeight="1" x14ac:dyDescent="0.45">
      <c r="A24" s="48">
        <v>45574</v>
      </c>
      <c r="B24" s="84">
        <f t="shared" si="75"/>
        <v>20</v>
      </c>
      <c r="C24" s="14"/>
      <c r="D24" s="15"/>
      <c r="E24" s="12"/>
      <c r="F24" s="13"/>
      <c r="G24" s="17">
        <v>229.54</v>
      </c>
      <c r="H24" s="10">
        <v>226.01339999999999</v>
      </c>
      <c r="I24" s="33">
        <f>H24/G24</f>
        <v>0.98463622897969849</v>
      </c>
      <c r="J24" s="34">
        <v>224.1233</v>
      </c>
      <c r="K24" s="20">
        <f>J24/G24</f>
        <v>0.9764019343033894</v>
      </c>
      <c r="L24" s="34">
        <v>225.47672</v>
      </c>
      <c r="M24" s="20">
        <f>L24/G24</f>
        <v>0.98229816154047234</v>
      </c>
      <c r="N24" s="34">
        <v>223.10631000000001</v>
      </c>
      <c r="O24" s="20">
        <f>N24/G24</f>
        <v>0.97197137753768414</v>
      </c>
      <c r="P24" s="34">
        <v>224.59666000000001</v>
      </c>
      <c r="Q24" s="73">
        <f>P24/G24</f>
        <v>0.97846414568266982</v>
      </c>
      <c r="R24" s="35"/>
      <c r="S24" s="13"/>
      <c r="T24" s="18">
        <v>171.02</v>
      </c>
      <c r="U24" s="19">
        <v>172.04929999999999</v>
      </c>
      <c r="V24" s="20">
        <f>U24/T24</f>
        <v>1.0060185943164541</v>
      </c>
      <c r="W24" s="34">
        <v>171.82622000000001</v>
      </c>
      <c r="X24" s="33">
        <f>W24/T24</f>
        <v>1.0047141854753829</v>
      </c>
      <c r="Y24" s="34">
        <v>169.98990000000001</v>
      </c>
      <c r="Z24" s="20">
        <f>Y24/T24</f>
        <v>0.99397672786808555</v>
      </c>
      <c r="AA24" s="34">
        <v>158.77826999999999</v>
      </c>
      <c r="AB24" s="20">
        <f>AA24/T24</f>
        <v>0.92841930768331182</v>
      </c>
      <c r="AC24" s="34">
        <v>172.41316</v>
      </c>
      <c r="AD24" s="20">
        <f t="shared" si="76"/>
        <v>1.0081461817331305</v>
      </c>
      <c r="AE24" s="12" t="s">
        <v>11</v>
      </c>
      <c r="AF24" s="13" t="s">
        <v>35</v>
      </c>
      <c r="AG24" s="17">
        <v>845.9</v>
      </c>
      <c r="AH24" s="10">
        <v>826.57439999999997</v>
      </c>
      <c r="AI24" s="20">
        <f>AH24/AG24</f>
        <v>0.97715380068566027</v>
      </c>
      <c r="AJ24" s="34">
        <v>821.22379999999998</v>
      </c>
      <c r="AK24" s="20">
        <f>AJ24/AG24</f>
        <v>0.97082846672183476</v>
      </c>
      <c r="AL24" s="34">
        <v>823.52970000000005</v>
      </c>
      <c r="AM24" s="20">
        <f>AL24/AG24</f>
        <v>0.97355443905899053</v>
      </c>
      <c r="AN24" s="21">
        <v>829.52094</v>
      </c>
      <c r="AO24" s="20">
        <f>AN24/AG24</f>
        <v>0.98063712022697724</v>
      </c>
      <c r="AP24" s="21">
        <v>835.34590000000003</v>
      </c>
      <c r="AQ24" s="33">
        <f t="shared" si="99"/>
        <v>0.98752322969618167</v>
      </c>
      <c r="AR24" s="12" t="s">
        <v>10</v>
      </c>
      <c r="AS24" s="13" t="s">
        <v>2</v>
      </c>
      <c r="AT24" s="18">
        <v>163.06</v>
      </c>
      <c r="AU24" s="19">
        <v>163.7561</v>
      </c>
      <c r="AV24" s="33">
        <f>AU24/AT24</f>
        <v>1.0042689807432847</v>
      </c>
      <c r="AW24" s="21">
        <v>166.03992</v>
      </c>
      <c r="AX24" s="20">
        <f>AW24/AT24</f>
        <v>1.0182749908009321</v>
      </c>
      <c r="AY24" s="21">
        <v>166.85097999999999</v>
      </c>
      <c r="AZ24" s="20">
        <f>AY24/AT24</f>
        <v>1.0232489881025388</v>
      </c>
      <c r="BA24" s="34">
        <v>163.87190000000001</v>
      </c>
      <c r="BB24" s="20">
        <f>BA24/AT24</f>
        <v>1.0049791487795905</v>
      </c>
      <c r="BC24" s="34">
        <v>164.90170000000001</v>
      </c>
      <c r="BD24" s="20">
        <f t="shared" si="77"/>
        <v>1.0112946154789648</v>
      </c>
      <c r="BE24" s="12" t="s">
        <v>11</v>
      </c>
      <c r="BF24" s="13" t="s">
        <v>35</v>
      </c>
      <c r="BG24" s="17">
        <v>23.46</v>
      </c>
      <c r="BH24" s="19">
        <v>22.681799999999999</v>
      </c>
      <c r="BI24" s="20">
        <f>BH24/BG24</f>
        <v>0.9668286445012787</v>
      </c>
      <c r="BJ24" s="34">
        <v>23.0533</v>
      </c>
      <c r="BK24" s="20">
        <f>BJ24/BG24</f>
        <v>0.9826641091219096</v>
      </c>
      <c r="BL24" s="34">
        <v>22.264489999999999</v>
      </c>
      <c r="BM24" s="20">
        <f>BL24/BG24</f>
        <v>0.94904049445865291</v>
      </c>
      <c r="BN24" s="34">
        <v>23.187504000000001</v>
      </c>
      <c r="BO24" s="33">
        <f>BN24/BG24</f>
        <v>0.98838465473145776</v>
      </c>
      <c r="BP24" s="21">
        <v>47.18</v>
      </c>
      <c r="BQ24" s="20">
        <f t="shared" si="78"/>
        <v>2.0110826939471438</v>
      </c>
      <c r="BR24" s="12"/>
      <c r="BS24" s="13"/>
      <c r="BT24" s="18">
        <v>590.51</v>
      </c>
      <c r="BU24" s="19">
        <v>592.31060000000002</v>
      </c>
      <c r="BV24" s="33">
        <f>BU24/BT24</f>
        <v>1.0030492286328767</v>
      </c>
      <c r="BW24" s="34">
        <v>581.17449999999997</v>
      </c>
      <c r="BX24" s="20">
        <f>BW24/BT24</f>
        <v>0.98419078423735407</v>
      </c>
      <c r="BY24" s="34">
        <v>578.72720000000004</v>
      </c>
      <c r="BZ24" s="20">
        <f>BY24/BT24</f>
        <v>0.98004640056899972</v>
      </c>
      <c r="CA24" s="34">
        <v>575.75554999999997</v>
      </c>
      <c r="CB24" s="20">
        <f>CA24/BT24</f>
        <v>0.97501405564681376</v>
      </c>
      <c r="CC24" s="34">
        <v>539.67309999999998</v>
      </c>
      <c r="CD24" s="20">
        <f t="shared" si="79"/>
        <v>0.91391017933650576</v>
      </c>
      <c r="CE24" s="12"/>
      <c r="CF24" s="13"/>
      <c r="CG24" s="17">
        <v>417.46</v>
      </c>
      <c r="CH24" s="19">
        <v>413.404</v>
      </c>
      <c r="CI24" s="20">
        <f t="shared" si="80"/>
        <v>0.99028409907536052</v>
      </c>
      <c r="CJ24" s="21">
        <v>415.70339999999999</v>
      </c>
      <c r="CK24" s="33">
        <f t="shared" si="81"/>
        <v>0.99579217170507361</v>
      </c>
      <c r="CL24" s="34">
        <v>414.48775999999998</v>
      </c>
      <c r="CM24" s="20">
        <f t="shared" si="82"/>
        <v>0.99288018013701906</v>
      </c>
      <c r="CN24" s="34">
        <v>413.83</v>
      </c>
      <c r="CO24" s="20">
        <f t="shared" si="83"/>
        <v>0.99130455612513779</v>
      </c>
      <c r="CP24" s="34">
        <v>409.14672999999999</v>
      </c>
      <c r="CQ24" s="20">
        <f t="shared" si="84"/>
        <v>0.98008606812628762</v>
      </c>
      <c r="CR24" s="12" t="s">
        <v>11</v>
      </c>
      <c r="CS24" s="13" t="s">
        <v>2</v>
      </c>
      <c r="CT24" s="18">
        <v>132.65</v>
      </c>
      <c r="CU24" s="19">
        <v>131.16499999999999</v>
      </c>
      <c r="CV24" s="20">
        <f>CU24/CT24</f>
        <v>0.98880512627214467</v>
      </c>
      <c r="CW24" s="34">
        <v>132.54107999999999</v>
      </c>
      <c r="CX24" s="33">
        <f t="shared" si="85"/>
        <v>0.99917889182058039</v>
      </c>
      <c r="CY24" s="34">
        <v>126.03524</v>
      </c>
      <c r="CZ24" s="20">
        <f t="shared" si="86"/>
        <v>0.95013373539389367</v>
      </c>
      <c r="DA24" s="34">
        <v>117.29227400000001</v>
      </c>
      <c r="DB24" s="20">
        <f t="shared" si="87"/>
        <v>0.88422370147003393</v>
      </c>
      <c r="DC24" s="34">
        <v>82.646514999999994</v>
      </c>
      <c r="DD24" s="20">
        <f t="shared" si="88"/>
        <v>0.62304195250659622</v>
      </c>
      <c r="DE24" s="12"/>
      <c r="DF24" s="13"/>
      <c r="DG24" s="18">
        <v>241.05</v>
      </c>
      <c r="DH24" s="19">
        <v>239.51429999999999</v>
      </c>
      <c r="DI24" s="20">
        <f t="shared" si="89"/>
        <v>0.99362912258867442</v>
      </c>
      <c r="DJ24" s="34">
        <v>240.99019999999999</v>
      </c>
      <c r="DK24" s="33">
        <f t="shared" si="90"/>
        <v>0.99975191868906854</v>
      </c>
      <c r="DL24" s="34">
        <v>239.10445999999999</v>
      </c>
      <c r="DM24" s="20">
        <f t="shared" si="91"/>
        <v>0.99192889442024468</v>
      </c>
      <c r="DN24" s="21">
        <v>246.58902</v>
      </c>
      <c r="DO24" s="20">
        <f t="shared" si="92"/>
        <v>1.0229787181082763</v>
      </c>
      <c r="DP24" s="34">
        <v>242.58027999999999</v>
      </c>
      <c r="DQ24" s="20">
        <f t="shared" si="93"/>
        <v>1.0063483924496992</v>
      </c>
      <c r="DR24" s="12" t="s">
        <v>11</v>
      </c>
      <c r="DS24" s="13" t="s">
        <v>2</v>
      </c>
      <c r="DT24" s="17">
        <v>187.14</v>
      </c>
      <c r="DU24" s="19">
        <v>185.35820000000001</v>
      </c>
      <c r="DV24" s="20">
        <f t="shared" si="94"/>
        <v>0.9904787859356633</v>
      </c>
      <c r="DW24" s="21">
        <v>186.89109999999999</v>
      </c>
      <c r="DX24" s="33">
        <f t="shared" si="95"/>
        <v>0.99866997969434657</v>
      </c>
      <c r="DY24" s="34">
        <v>184.83015</v>
      </c>
      <c r="DZ24" s="20">
        <f t="shared" si="96"/>
        <v>0.98765710163513953</v>
      </c>
      <c r="EA24" s="34">
        <v>174.97672</v>
      </c>
      <c r="EB24" s="20">
        <f t="shared" si="97"/>
        <v>0.93500438174628631</v>
      </c>
      <c r="EC24" s="34">
        <v>169.18476999999999</v>
      </c>
      <c r="ED24" s="73">
        <f t="shared" si="98"/>
        <v>0.90405455808485624</v>
      </c>
    </row>
    <row r="25" spans="1:134" s="9" customFormat="1" ht="18" customHeight="1" x14ac:dyDescent="0.45">
      <c r="A25" s="48">
        <v>45575</v>
      </c>
      <c r="B25" s="84">
        <f t="shared" si="75"/>
        <v>20</v>
      </c>
      <c r="C25" s="14"/>
      <c r="D25" s="15"/>
      <c r="E25" s="12" t="s">
        <v>10</v>
      </c>
      <c r="F25" s="13" t="s">
        <v>6</v>
      </c>
      <c r="G25" s="18">
        <v>229.04</v>
      </c>
      <c r="H25" s="19">
        <v>229.5153</v>
      </c>
      <c r="I25" s="33">
        <f>H25/G25</f>
        <v>1.0020751833740831</v>
      </c>
      <c r="J25" s="34">
        <v>225.65342999999999</v>
      </c>
      <c r="K25" s="20">
        <f>J25/G25</f>
        <v>0.98521406741180573</v>
      </c>
      <c r="L25" s="34">
        <v>225.03583</v>
      </c>
      <c r="M25" s="20">
        <f>L25/G25</f>
        <v>0.98251759517988124</v>
      </c>
      <c r="N25" s="34">
        <v>222.95114000000001</v>
      </c>
      <c r="O25" s="20">
        <f>N25/G25</f>
        <v>0.97341573524275238</v>
      </c>
      <c r="P25" s="34">
        <v>225.97957</v>
      </c>
      <c r="Q25" s="73">
        <f>P25/G25</f>
        <v>0.986638010827803</v>
      </c>
      <c r="R25" s="35"/>
      <c r="S25" s="13"/>
      <c r="T25" s="18">
        <v>164.18</v>
      </c>
      <c r="U25" s="10">
        <v>171.0265</v>
      </c>
      <c r="V25" s="20">
        <f>U25/T25</f>
        <v>1.0417011816299184</v>
      </c>
      <c r="W25" s="21">
        <v>171.34091000000001</v>
      </c>
      <c r="X25" s="20">
        <f>W25/T25</f>
        <v>1.0436162139115606</v>
      </c>
      <c r="Y25" s="21">
        <v>173.62165999999999</v>
      </c>
      <c r="Z25" s="20">
        <f>Y25/T25</f>
        <v>1.0575079790473869</v>
      </c>
      <c r="AA25" s="34">
        <v>160.13392999999999</v>
      </c>
      <c r="AB25" s="33">
        <f>AA25/T25</f>
        <v>0.9753558898769642</v>
      </c>
      <c r="AC25" s="34">
        <v>170.26073</v>
      </c>
      <c r="AD25" s="20">
        <f t="shared" si="76"/>
        <v>1.0370369716165184</v>
      </c>
      <c r="AE25" s="12" t="s">
        <v>11</v>
      </c>
      <c r="AF25" s="13" t="s">
        <v>5</v>
      </c>
      <c r="AG25" s="18">
        <v>833.97</v>
      </c>
      <c r="AH25" s="19">
        <v>845.8691</v>
      </c>
      <c r="AI25" s="20">
        <f>AH25/AG25</f>
        <v>1.0142680192333058</v>
      </c>
      <c r="AJ25" s="34">
        <v>833.27509999999995</v>
      </c>
      <c r="AK25" s="33">
        <f>AJ25/AG25</f>
        <v>0.99916675659795906</v>
      </c>
      <c r="AL25" s="34">
        <v>822.46439999999996</v>
      </c>
      <c r="AM25" s="20">
        <f>AL25/AG25</f>
        <v>0.98620382028130504</v>
      </c>
      <c r="AN25" s="34">
        <v>827.81133999999997</v>
      </c>
      <c r="AO25" s="20">
        <f>AN25/AG25</f>
        <v>0.99261524994903882</v>
      </c>
      <c r="AP25" s="34">
        <v>842.65840000000003</v>
      </c>
      <c r="AQ25" s="20">
        <f t="shared" si="99"/>
        <v>1.0104181205558953</v>
      </c>
      <c r="AR25" s="12"/>
      <c r="AS25" s="13"/>
      <c r="AT25" s="17">
        <v>163.18</v>
      </c>
      <c r="AU25" s="10">
        <v>163.1337</v>
      </c>
      <c r="AV25" s="33">
        <f>AU25/AT25</f>
        <v>0.99971626424806959</v>
      </c>
      <c r="AW25" s="21">
        <v>164.98685</v>
      </c>
      <c r="AX25" s="20">
        <f>AW25/AT25</f>
        <v>1.0110727417575682</v>
      </c>
      <c r="AY25" s="21">
        <v>166.28847999999999</v>
      </c>
      <c r="AZ25" s="20">
        <f>AY25/AT25</f>
        <v>1.0190493933080034</v>
      </c>
      <c r="BA25" s="34">
        <v>162.99888999999999</v>
      </c>
      <c r="BB25" s="20">
        <f>BA25/AT25</f>
        <v>0.99889012133839916</v>
      </c>
      <c r="BC25" s="21">
        <v>163.45325</v>
      </c>
      <c r="BD25" s="20">
        <f t="shared" si="77"/>
        <v>1.0016745311925481</v>
      </c>
      <c r="BE25" s="12"/>
      <c r="BF25" s="13"/>
      <c r="BG25" s="18">
        <v>23.22</v>
      </c>
      <c r="BH25" s="19">
        <v>23.442799999999998</v>
      </c>
      <c r="BI25" s="20">
        <f>BH25/BG25</f>
        <v>1.0095951765719207</v>
      </c>
      <c r="BJ25" s="34">
        <v>23.453648000000001</v>
      </c>
      <c r="BK25" s="20">
        <f>BJ25/BG25</f>
        <v>1.0100623600344532</v>
      </c>
      <c r="BL25" s="34">
        <v>22.513642999999998</v>
      </c>
      <c r="BM25" s="20">
        <f>BL25/BG25</f>
        <v>0.9695798018949181</v>
      </c>
      <c r="BN25" s="34">
        <v>23.263470000000002</v>
      </c>
      <c r="BO25" s="33">
        <f>BN25/BG25</f>
        <v>1.0018720930232559</v>
      </c>
      <c r="BP25" s="21">
        <v>47.17</v>
      </c>
      <c r="BQ25" s="20">
        <f t="shared" si="78"/>
        <v>2.0314384151593456</v>
      </c>
      <c r="BR25" s="12"/>
      <c r="BS25" s="13"/>
      <c r="BT25" s="18">
        <v>583.83000000000004</v>
      </c>
      <c r="BU25" s="19">
        <v>590.42870000000005</v>
      </c>
      <c r="BV25" s="20">
        <f>BU25/BT25</f>
        <v>1.0113024339276844</v>
      </c>
      <c r="BW25" s="34">
        <v>582.70159999999998</v>
      </c>
      <c r="BX25" s="33">
        <f>BW25/BT25</f>
        <v>0.99806724560231563</v>
      </c>
      <c r="BY25" s="34">
        <v>582.29930000000002</v>
      </c>
      <c r="BZ25" s="20">
        <f>BY25/BT25</f>
        <v>0.99737817515372618</v>
      </c>
      <c r="CA25" s="34">
        <v>578.71820000000002</v>
      </c>
      <c r="CB25" s="20">
        <f>CA25/BT25</f>
        <v>0.99124436908004043</v>
      </c>
      <c r="CC25" s="34">
        <v>539.67110000000002</v>
      </c>
      <c r="CD25" s="20">
        <f t="shared" si="79"/>
        <v>0.92436342771012103</v>
      </c>
      <c r="CE25" s="12"/>
      <c r="CF25" s="13"/>
      <c r="CG25" s="18">
        <v>415.84</v>
      </c>
      <c r="CH25" s="19">
        <v>417.4443</v>
      </c>
      <c r="CI25" s="20">
        <f t="shared" si="80"/>
        <v>1.0038579742208542</v>
      </c>
      <c r="CJ25" s="34">
        <v>416.18588</v>
      </c>
      <c r="CK25" s="33">
        <f t="shared" si="81"/>
        <v>1.000831762216237</v>
      </c>
      <c r="CL25" s="34">
        <v>412.48593</v>
      </c>
      <c r="CM25" s="20">
        <f t="shared" si="82"/>
        <v>0.99193422951135057</v>
      </c>
      <c r="CN25" s="34">
        <v>413.51119999999997</v>
      </c>
      <c r="CO25" s="20">
        <f t="shared" si="83"/>
        <v>0.9943997691419777</v>
      </c>
      <c r="CP25" s="34">
        <v>413.32891999999998</v>
      </c>
      <c r="CQ25" s="20">
        <f t="shared" si="84"/>
        <v>0.9939614274721047</v>
      </c>
      <c r="CR25" s="12" t="s">
        <v>11</v>
      </c>
      <c r="CS25" s="13" t="s">
        <v>7</v>
      </c>
      <c r="CT25" s="17">
        <v>134.81</v>
      </c>
      <c r="CU25" s="10">
        <v>132.65</v>
      </c>
      <c r="CV25" s="20">
        <f>CU25/CT25</f>
        <v>0.9839774497440843</v>
      </c>
      <c r="CW25" s="21">
        <v>134.19093000000001</v>
      </c>
      <c r="CX25" s="33">
        <f t="shared" si="85"/>
        <v>0.99540783324679183</v>
      </c>
      <c r="CY25" s="34">
        <v>127.79082</v>
      </c>
      <c r="CZ25" s="20">
        <f t="shared" si="86"/>
        <v>0.94793279430309318</v>
      </c>
      <c r="DA25" s="34">
        <v>118.33322</v>
      </c>
      <c r="DB25" s="20">
        <f t="shared" si="87"/>
        <v>0.87777776129367258</v>
      </c>
      <c r="DC25" s="34">
        <v>83.713899999999995</v>
      </c>
      <c r="DD25" s="20">
        <f t="shared" si="88"/>
        <v>0.62097693049477032</v>
      </c>
      <c r="DE25" s="12"/>
      <c r="DF25" s="13"/>
      <c r="DG25" s="18">
        <v>238.77</v>
      </c>
      <c r="DH25" s="10">
        <v>241.3355</v>
      </c>
      <c r="DI25" s="20">
        <f t="shared" si="89"/>
        <v>1.0107446496628554</v>
      </c>
      <c r="DJ25" s="34">
        <v>239.43645000000001</v>
      </c>
      <c r="DK25" s="33">
        <f t="shared" si="90"/>
        <v>1.0027911797964568</v>
      </c>
      <c r="DL25" s="34">
        <v>237.96155999999999</v>
      </c>
      <c r="DM25" s="20">
        <f t="shared" si="91"/>
        <v>0.996614147505968</v>
      </c>
      <c r="DN25" s="21">
        <v>245.48347000000001</v>
      </c>
      <c r="DO25" s="20">
        <f t="shared" si="92"/>
        <v>1.0281168907316665</v>
      </c>
      <c r="DP25" s="21">
        <v>242.31757999999999</v>
      </c>
      <c r="DQ25" s="20">
        <f t="shared" si="93"/>
        <v>1.0148577291954599</v>
      </c>
      <c r="DR25" s="12"/>
      <c r="DS25" s="13"/>
      <c r="DT25" s="18">
        <v>185.78</v>
      </c>
      <c r="DU25" s="19">
        <v>187.1148</v>
      </c>
      <c r="DV25" s="33">
        <f t="shared" si="94"/>
        <v>1.0071848422865755</v>
      </c>
      <c r="DW25" s="21">
        <v>188.21908999999999</v>
      </c>
      <c r="DX25" s="20">
        <f t="shared" si="95"/>
        <v>1.0131289159220582</v>
      </c>
      <c r="DY25" s="21">
        <v>188.62667999999999</v>
      </c>
      <c r="DZ25" s="20">
        <f t="shared" si="96"/>
        <v>1.0153228549897728</v>
      </c>
      <c r="EA25" s="34">
        <v>176.82057</v>
      </c>
      <c r="EB25" s="20">
        <f t="shared" si="97"/>
        <v>0.95177397997631608</v>
      </c>
      <c r="EC25" s="34">
        <v>174.66292999999999</v>
      </c>
      <c r="ED25" s="73">
        <f t="shared" si="98"/>
        <v>0.94016002799009579</v>
      </c>
    </row>
    <row r="26" spans="1:134" s="9" customFormat="1" ht="18" customHeight="1" x14ac:dyDescent="0.45">
      <c r="A26" s="48">
        <v>45576</v>
      </c>
      <c r="B26" s="84">
        <f t="shared" si="75"/>
        <v>20</v>
      </c>
      <c r="C26" s="14"/>
      <c r="D26" s="15"/>
      <c r="E26" s="12"/>
      <c r="F26" s="13"/>
      <c r="G26" s="18">
        <v>227.55</v>
      </c>
      <c r="H26" s="19">
        <v>228.2817</v>
      </c>
      <c r="I26" s="20">
        <f>H26/G26</f>
        <v>1.0032155570204351</v>
      </c>
      <c r="J26" s="34">
        <v>226.87056000000001</v>
      </c>
      <c r="K26" s="33">
        <f>J26/G26</f>
        <v>0.99701410678971658</v>
      </c>
      <c r="L26" s="34">
        <v>225.10559000000001</v>
      </c>
      <c r="M26" s="20">
        <f>L26/G26</f>
        <v>0.98925770160404303</v>
      </c>
      <c r="N26" s="34">
        <v>223.59950000000001</v>
      </c>
      <c r="O26" s="20">
        <f>N26/G26</f>
        <v>0.98263898044385845</v>
      </c>
      <c r="P26" s="34">
        <v>225.73218</v>
      </c>
      <c r="Q26" s="73">
        <f>P26/G26</f>
        <v>0.9920113381674357</v>
      </c>
      <c r="R26" s="35"/>
      <c r="S26" s="13"/>
      <c r="T26" s="17">
        <v>167.89</v>
      </c>
      <c r="U26" s="10">
        <v>165.2467</v>
      </c>
      <c r="V26" s="20">
        <f>U26/T26</f>
        <v>0.98425576270176907</v>
      </c>
      <c r="W26" s="21">
        <v>166.62128000000001</v>
      </c>
      <c r="X26" s="33">
        <f>W26/T26</f>
        <v>0.99244314729882677</v>
      </c>
      <c r="Y26" s="21">
        <v>173.39966999999999</v>
      </c>
      <c r="Z26" s="20">
        <f>Y26/T26</f>
        <v>1.032817142176425</v>
      </c>
      <c r="AA26" s="34">
        <v>160.56128000000001</v>
      </c>
      <c r="AB26" s="20">
        <f>AA26/T26</f>
        <v>0.95634808505569135</v>
      </c>
      <c r="AC26" s="21">
        <v>165.82910000000001</v>
      </c>
      <c r="AD26" s="20">
        <f t="shared" si="76"/>
        <v>0.98772470069688501</v>
      </c>
      <c r="AE26" s="12"/>
      <c r="AF26" s="13"/>
      <c r="AG26" s="17">
        <v>840.69</v>
      </c>
      <c r="AH26" s="19">
        <v>830.4194</v>
      </c>
      <c r="AI26" s="20">
        <f>AH26/AG26</f>
        <v>0.98778313052373634</v>
      </c>
      <c r="AJ26" s="34">
        <v>833.87419999999997</v>
      </c>
      <c r="AK26" s="33">
        <f>AJ26/AG26</f>
        <v>0.99189261202107781</v>
      </c>
      <c r="AL26" s="34">
        <v>824.44860000000006</v>
      </c>
      <c r="AM26" s="20">
        <f>AL26/AG26</f>
        <v>0.98068086928594367</v>
      </c>
      <c r="AN26" s="34">
        <v>831.93146000000002</v>
      </c>
      <c r="AO26" s="20">
        <f>AN26/AG26</f>
        <v>0.98958172453579796</v>
      </c>
      <c r="AP26" s="34">
        <v>828.78430000000003</v>
      </c>
      <c r="AQ26" s="20">
        <f t="shared" si="99"/>
        <v>0.98583818054217365</v>
      </c>
      <c r="AR26" s="12" t="s">
        <v>61</v>
      </c>
      <c r="AS26" s="13" t="s">
        <v>62</v>
      </c>
      <c r="AT26" s="17">
        <v>164.52</v>
      </c>
      <c r="AU26" s="19">
        <v>162.4025</v>
      </c>
      <c r="AV26" s="20">
        <f>AU26/AT26</f>
        <v>0.98712922441040596</v>
      </c>
      <c r="AW26" s="21">
        <v>164.31914</v>
      </c>
      <c r="AX26" s="33">
        <f>AW26/AT26</f>
        <v>0.99877911500121563</v>
      </c>
      <c r="AY26" s="21">
        <v>165.37978000000001</v>
      </c>
      <c r="AZ26" s="20">
        <f>AY26/AT26</f>
        <v>1.0052259907610017</v>
      </c>
      <c r="BA26" s="34">
        <v>162.12755000000001</v>
      </c>
      <c r="BB26" s="20">
        <f>BA26/AT26</f>
        <v>0.98545799902747389</v>
      </c>
      <c r="BC26" s="21">
        <v>163.52457999999999</v>
      </c>
      <c r="BD26" s="20">
        <f t="shared" si="77"/>
        <v>0.99394955020666165</v>
      </c>
      <c r="BE26" s="12"/>
      <c r="BF26" s="13"/>
      <c r="BG26" s="17">
        <v>23.56</v>
      </c>
      <c r="BH26" s="19">
        <v>23.1998</v>
      </c>
      <c r="BI26" s="20">
        <f>BH26/BG26</f>
        <v>0.98471137521222418</v>
      </c>
      <c r="BJ26" s="21">
        <v>23.478663999999998</v>
      </c>
      <c r="BK26" s="33">
        <f>BJ26/BG26</f>
        <v>0.99654770797962644</v>
      </c>
      <c r="BL26" s="34">
        <v>22.886534000000001</v>
      </c>
      <c r="BM26" s="20">
        <f>BL26/BG26</f>
        <v>0.97141485568760622</v>
      </c>
      <c r="BN26" s="21">
        <v>23.424467</v>
      </c>
      <c r="BO26" s="20">
        <f>BN26/BG26</f>
        <v>0.994247325976231</v>
      </c>
      <c r="BP26" s="21">
        <v>47.16</v>
      </c>
      <c r="BQ26" s="20">
        <f t="shared" si="78"/>
        <v>2.0016977928692699</v>
      </c>
      <c r="BR26" s="12"/>
      <c r="BS26" s="13"/>
      <c r="BT26" s="17">
        <v>589.95000000000005</v>
      </c>
      <c r="BU26" s="10">
        <v>591.52200000000005</v>
      </c>
      <c r="BV26" s="33">
        <f>BU26/BT26</f>
        <v>1.0026646325959827</v>
      </c>
      <c r="BW26" s="21">
        <v>580.65246999999999</v>
      </c>
      <c r="BX26" s="20">
        <f>BW26/BT26</f>
        <v>0.98424013899482998</v>
      </c>
      <c r="BY26" s="21">
        <v>584.20759999999996</v>
      </c>
      <c r="BZ26" s="20">
        <f>BY26/BT26</f>
        <v>0.99026629375370778</v>
      </c>
      <c r="CA26" s="34">
        <v>578.48569999999995</v>
      </c>
      <c r="CB26" s="20">
        <f>CA26/BT26</f>
        <v>0.9805673362149333</v>
      </c>
      <c r="CC26" s="34">
        <v>540.32320000000004</v>
      </c>
      <c r="CD26" s="20">
        <f t="shared" si="79"/>
        <v>0.91587965081786593</v>
      </c>
      <c r="CE26" s="12"/>
      <c r="CF26" s="13"/>
      <c r="CG26" s="17">
        <v>416.32</v>
      </c>
      <c r="CH26" s="10">
        <v>415.88619999999997</v>
      </c>
      <c r="CI26" s="20">
        <f t="shared" si="80"/>
        <v>0.9989580130668716</v>
      </c>
      <c r="CJ26" s="21">
        <v>416.50704999999999</v>
      </c>
      <c r="CK26" s="33">
        <f t="shared" si="81"/>
        <v>1.0004492938124521</v>
      </c>
      <c r="CL26" s="34">
        <v>411.18860000000001</v>
      </c>
      <c r="CM26" s="20">
        <f t="shared" si="82"/>
        <v>0.98767438508839356</v>
      </c>
      <c r="CN26" s="34">
        <v>413.84293000000002</v>
      </c>
      <c r="CO26" s="20">
        <f t="shared" si="83"/>
        <v>0.99405008166794784</v>
      </c>
      <c r="CP26" s="34">
        <v>407.47818000000001</v>
      </c>
      <c r="CQ26" s="20">
        <f t="shared" si="84"/>
        <v>0.97876196195234444</v>
      </c>
      <c r="CR26" s="12"/>
      <c r="CS26" s="13"/>
      <c r="CT26" s="18">
        <v>134.80000000000001</v>
      </c>
      <c r="CU26" s="19">
        <v>134.70609999999999</v>
      </c>
      <c r="CV26" s="33">
        <f>CU26/CT26</f>
        <v>0.99930341246290788</v>
      </c>
      <c r="CW26" s="21">
        <v>135.87325999999999</v>
      </c>
      <c r="CX26" s="20">
        <f t="shared" si="85"/>
        <v>1.0079618694362016</v>
      </c>
      <c r="CY26" s="34">
        <v>130.30609000000001</v>
      </c>
      <c r="CZ26" s="20">
        <f t="shared" si="86"/>
        <v>0.96666238872403565</v>
      </c>
      <c r="DA26" s="34">
        <v>121.3235</v>
      </c>
      <c r="DB26" s="20">
        <f t="shared" si="87"/>
        <v>0.90002596439169125</v>
      </c>
      <c r="DC26" s="34">
        <v>84.283005000000003</v>
      </c>
      <c r="DD26" s="20">
        <f t="shared" si="88"/>
        <v>0.62524484421364979</v>
      </c>
      <c r="DE26" s="12" t="s">
        <v>10</v>
      </c>
      <c r="DF26" s="13" t="s">
        <v>13</v>
      </c>
      <c r="DG26" s="18">
        <v>217.8</v>
      </c>
      <c r="DH26" s="10">
        <v>240.73320000000001</v>
      </c>
      <c r="DI26" s="20">
        <f t="shared" si="89"/>
        <v>1.1052947658402204</v>
      </c>
      <c r="DJ26" s="34">
        <v>237.16739999999999</v>
      </c>
      <c r="DK26" s="20">
        <f t="shared" si="90"/>
        <v>1.0889228650137739</v>
      </c>
      <c r="DL26" s="34">
        <v>237.44725</v>
      </c>
      <c r="DM26" s="20">
        <f t="shared" si="91"/>
        <v>1.0902077594123047</v>
      </c>
      <c r="DN26" s="21">
        <v>244.79993999999999</v>
      </c>
      <c r="DO26" s="20">
        <f t="shared" si="92"/>
        <v>1.1239666666666666</v>
      </c>
      <c r="DP26" s="34">
        <v>234.38954000000001</v>
      </c>
      <c r="DQ26" s="33">
        <f t="shared" si="93"/>
        <v>1.0761686868686868</v>
      </c>
      <c r="DR26" s="12"/>
      <c r="DS26" s="13"/>
      <c r="DT26" s="17">
        <v>190.81</v>
      </c>
      <c r="DU26" s="10">
        <v>187.22919999999999</v>
      </c>
      <c r="DV26" s="20">
        <f t="shared" si="94"/>
        <v>0.98123368796184685</v>
      </c>
      <c r="DW26" s="21">
        <v>187.9802</v>
      </c>
      <c r="DX26" s="20">
        <f t="shared" si="95"/>
        <v>0.98516954038048321</v>
      </c>
      <c r="DY26" s="21">
        <v>190.75215</v>
      </c>
      <c r="DZ26" s="33">
        <f t="shared" si="96"/>
        <v>0.99969681882500916</v>
      </c>
      <c r="EA26" s="34">
        <v>178.68465</v>
      </c>
      <c r="EB26" s="20">
        <f t="shared" si="97"/>
        <v>0.93645327813007706</v>
      </c>
      <c r="EC26" s="34">
        <v>169.7612</v>
      </c>
      <c r="ED26" s="73">
        <f t="shared" si="98"/>
        <v>0.889687123316388</v>
      </c>
    </row>
    <row r="27" spans="1:134" s="30" customFormat="1" ht="12" customHeight="1" x14ac:dyDescent="0.45">
      <c r="A27" s="49"/>
      <c r="B27" s="85"/>
      <c r="C27" s="28"/>
      <c r="D27" s="29"/>
      <c r="E27" s="25"/>
      <c r="F27" s="26"/>
      <c r="G27" s="24"/>
      <c r="H27" s="24"/>
      <c r="I27" s="27"/>
      <c r="J27" s="27"/>
      <c r="K27" s="27"/>
      <c r="L27" s="27"/>
      <c r="M27" s="27"/>
      <c r="N27" s="27"/>
      <c r="O27" s="27"/>
      <c r="P27" s="27"/>
      <c r="Q27" s="74"/>
      <c r="R27" s="68"/>
      <c r="S27" s="26"/>
      <c r="T27" s="24"/>
      <c r="U27" s="24"/>
      <c r="V27" s="27"/>
      <c r="W27" s="27"/>
      <c r="X27" s="27"/>
      <c r="Y27" s="27"/>
      <c r="Z27" s="27"/>
      <c r="AA27" s="27"/>
      <c r="AB27" s="27"/>
      <c r="AC27" s="27"/>
      <c r="AD27" s="27"/>
      <c r="AE27" s="25"/>
      <c r="AF27" s="26"/>
      <c r="AG27" s="24"/>
      <c r="AH27" s="24"/>
      <c r="AI27" s="24"/>
      <c r="AJ27" s="27"/>
      <c r="AK27" s="27"/>
      <c r="AL27" s="27"/>
      <c r="AM27" s="27"/>
      <c r="AN27" s="27"/>
      <c r="AO27" s="27"/>
      <c r="AP27" s="27"/>
      <c r="AQ27" s="27"/>
      <c r="AR27" s="25"/>
      <c r="AS27" s="26"/>
      <c r="AT27" s="24"/>
      <c r="AU27" s="24"/>
      <c r="AV27" s="24"/>
      <c r="AW27" s="27"/>
      <c r="AX27" s="27"/>
      <c r="AY27" s="27"/>
      <c r="AZ27" s="27"/>
      <c r="BA27" s="27"/>
      <c r="BB27" s="27"/>
      <c r="BC27" s="27"/>
      <c r="BD27" s="27"/>
      <c r="BE27" s="25"/>
      <c r="BF27" s="26"/>
      <c r="BG27" s="24"/>
      <c r="BH27" s="24"/>
      <c r="BI27" s="24"/>
      <c r="BJ27" s="27"/>
      <c r="BK27" s="27"/>
      <c r="BL27" s="27"/>
      <c r="BM27" s="27"/>
      <c r="BN27" s="27"/>
      <c r="BO27" s="27"/>
      <c r="BP27" s="27"/>
      <c r="BQ27" s="27"/>
      <c r="BR27" s="25"/>
      <c r="BS27" s="26"/>
      <c r="BT27" s="24"/>
      <c r="BU27" s="24"/>
      <c r="BV27" s="24"/>
      <c r="BW27" s="27"/>
      <c r="BX27" s="27"/>
      <c r="BY27" s="27"/>
      <c r="BZ27" s="27"/>
      <c r="CA27" s="27"/>
      <c r="CB27" s="27"/>
      <c r="CC27" s="27"/>
      <c r="CD27" s="27"/>
      <c r="CE27" s="25"/>
      <c r="CF27" s="26"/>
      <c r="CG27" s="24"/>
      <c r="CH27" s="24"/>
      <c r="CI27" s="24"/>
      <c r="CJ27" s="27"/>
      <c r="CK27" s="27"/>
      <c r="CL27" s="27"/>
      <c r="CM27" s="27"/>
      <c r="CN27" s="27"/>
      <c r="CO27" s="27"/>
      <c r="CP27" s="27"/>
      <c r="CQ27" s="27"/>
      <c r="CR27" s="25"/>
      <c r="CS27" s="26"/>
      <c r="CT27" s="24"/>
      <c r="CU27" s="24"/>
      <c r="CV27" s="24"/>
      <c r="CW27" s="27"/>
      <c r="CX27" s="27"/>
      <c r="CY27" s="27"/>
      <c r="CZ27" s="27"/>
      <c r="DA27" s="27"/>
      <c r="DB27" s="27"/>
      <c r="DC27" s="27"/>
      <c r="DD27" s="27"/>
      <c r="DE27" s="25"/>
      <c r="DF27" s="26"/>
      <c r="DG27" s="24"/>
      <c r="DH27" s="24"/>
      <c r="DI27" s="24"/>
      <c r="DJ27" s="27"/>
      <c r="DK27" s="27"/>
      <c r="DL27" s="27"/>
      <c r="DM27" s="27"/>
      <c r="DN27" s="27"/>
      <c r="DO27" s="27"/>
      <c r="DP27" s="27"/>
      <c r="DQ27" s="27"/>
      <c r="DR27" s="25"/>
      <c r="DS27" s="26"/>
      <c r="DT27" s="24"/>
      <c r="DU27" s="24"/>
      <c r="DV27" s="24"/>
      <c r="DW27" s="27"/>
      <c r="DX27" s="27"/>
      <c r="DY27" s="27"/>
      <c r="DZ27" s="27"/>
      <c r="EA27" s="27"/>
      <c r="EB27" s="27"/>
      <c r="EC27" s="27"/>
      <c r="ED27" s="74"/>
    </row>
    <row r="28" spans="1:134" s="9" customFormat="1" ht="18" customHeight="1" x14ac:dyDescent="0.45">
      <c r="A28" s="48">
        <v>45579</v>
      </c>
      <c r="B28" s="84">
        <f t="shared" ref="B28:B32" si="100">INT(YEAR(A28)/100)</f>
        <v>20</v>
      </c>
      <c r="C28" s="14"/>
      <c r="D28" s="15"/>
      <c r="E28" s="12" t="s">
        <v>11</v>
      </c>
      <c r="F28" s="13" t="s">
        <v>2</v>
      </c>
      <c r="G28" s="17">
        <v>231.3</v>
      </c>
      <c r="H28" s="19">
        <v>227.50219999999999</v>
      </c>
      <c r="I28" s="33">
        <f>H28/G28</f>
        <v>0.98358063121487238</v>
      </c>
      <c r="J28" s="34">
        <v>226.88037</v>
      </c>
      <c r="K28" s="20">
        <f>J28/G28</f>
        <v>0.98089221789883263</v>
      </c>
      <c r="L28" s="34">
        <v>218.90921</v>
      </c>
      <c r="M28" s="20">
        <f>L28/G28</f>
        <v>0.94642978815391265</v>
      </c>
      <c r="N28" s="34">
        <v>221.62709000000001</v>
      </c>
      <c r="O28" s="20">
        <f>N28/G28</f>
        <v>0.95818024210981412</v>
      </c>
      <c r="P28" s="34">
        <v>220.12092999999999</v>
      </c>
      <c r="Q28" s="73">
        <f>P28/G28</f>
        <v>0.9516685257241676</v>
      </c>
      <c r="R28" s="35" t="s">
        <v>11</v>
      </c>
      <c r="S28" s="13" t="s">
        <v>43</v>
      </c>
      <c r="T28" s="18">
        <v>165.27</v>
      </c>
      <c r="U28" s="19">
        <v>167.75120000000001</v>
      </c>
      <c r="V28" s="20">
        <f>U28/T28</f>
        <v>1.0150130090155502</v>
      </c>
      <c r="W28" s="34">
        <v>165.74700000000001</v>
      </c>
      <c r="X28" s="20">
        <f>W28/T28</f>
        <v>1.002886186240697</v>
      </c>
      <c r="Y28" s="34">
        <v>162.12598</v>
      </c>
      <c r="Z28" s="20">
        <f>Y28/T28</f>
        <v>0.98097646275791117</v>
      </c>
      <c r="AA28" s="34">
        <v>165.25592</v>
      </c>
      <c r="AB28" s="33">
        <f>AA28/T28</f>
        <v>0.99991480607490768</v>
      </c>
      <c r="AC28" s="34">
        <v>162.12325999999999</v>
      </c>
      <c r="AD28" s="20">
        <f t="shared" ref="AD28:AD32" si="101">AC28/T28</f>
        <v>0.98096000484056378</v>
      </c>
      <c r="AE28" s="12" t="s">
        <v>11</v>
      </c>
      <c r="AF28" s="13" t="s">
        <v>12</v>
      </c>
      <c r="AG28" s="17">
        <v>872.27</v>
      </c>
      <c r="AH28" s="19">
        <v>840.53539999999998</v>
      </c>
      <c r="AI28" s="20">
        <f>AH28/AG28</f>
        <v>0.96361837504442427</v>
      </c>
      <c r="AJ28" s="34">
        <v>837.54840000000002</v>
      </c>
      <c r="AK28" s="20">
        <f>AJ28/AG28</f>
        <v>0.96019397663567474</v>
      </c>
      <c r="AL28" s="34">
        <v>823.87959999999998</v>
      </c>
      <c r="AM28" s="20">
        <f>AL28/AG28</f>
        <v>0.94452359934423979</v>
      </c>
      <c r="AN28" s="21">
        <v>847.90989999999999</v>
      </c>
      <c r="AO28" s="33">
        <f>AN28/AG28</f>
        <v>0.9720727527027182</v>
      </c>
      <c r="AP28" s="34">
        <v>815.28300000000002</v>
      </c>
      <c r="AQ28" s="20">
        <f>AP28/AG28</f>
        <v>0.93466816467378222</v>
      </c>
      <c r="AR28" s="12"/>
      <c r="AS28" s="13"/>
      <c r="AT28" s="17">
        <v>166.35</v>
      </c>
      <c r="AU28" s="19">
        <v>164.5077</v>
      </c>
      <c r="AV28" s="33">
        <f>AU28/AT28</f>
        <v>0.98892515779981971</v>
      </c>
      <c r="AW28" s="34">
        <v>163.13042999999999</v>
      </c>
      <c r="AX28" s="20">
        <f>AW28/AT28</f>
        <v>0.98064580703336335</v>
      </c>
      <c r="AY28" s="34">
        <v>158.54787999999999</v>
      </c>
      <c r="AZ28" s="20">
        <f>AY28/AT28</f>
        <v>0.95309816651638113</v>
      </c>
      <c r="BA28" s="34">
        <v>162.05544</v>
      </c>
      <c r="BB28" s="20">
        <f>BA28/AT28</f>
        <v>0.97418358881875566</v>
      </c>
      <c r="BC28" s="34">
        <v>160.17088000000001</v>
      </c>
      <c r="BD28" s="20">
        <f t="shared" ref="BD28:BD32" si="102">BC28/AT28</f>
        <v>0.96285470393748129</v>
      </c>
      <c r="BE28" s="12"/>
      <c r="BF28" s="13"/>
      <c r="BG28" s="18">
        <v>23.44</v>
      </c>
      <c r="BH28" s="10">
        <v>23.5703</v>
      </c>
      <c r="BI28" s="20">
        <f>BH28/BG28</f>
        <v>1.0055588737201364</v>
      </c>
      <c r="BJ28" s="21">
        <v>23.690441</v>
      </c>
      <c r="BK28" s="20">
        <f>BJ28/BG28</f>
        <v>1.0106843430034129</v>
      </c>
      <c r="BL28" s="21">
        <v>24.632956</v>
      </c>
      <c r="BM28" s="20">
        <f>BL28/BG28</f>
        <v>1.0508940273037541</v>
      </c>
      <c r="BN28" s="34">
        <v>23.391697000000001</v>
      </c>
      <c r="BO28" s="33">
        <f>BN28/BG28</f>
        <v>0.99793929180887364</v>
      </c>
      <c r="BP28" s="21">
        <v>47.15</v>
      </c>
      <c r="BQ28" s="20">
        <f t="shared" ref="BQ28:BQ32" si="103">BP28/BG28</f>
        <v>2.0115187713310578</v>
      </c>
      <c r="BR28" s="12" t="s">
        <v>11</v>
      </c>
      <c r="BS28" s="13" t="s">
        <v>6</v>
      </c>
      <c r="BT28" s="17">
        <v>590.41999999999996</v>
      </c>
      <c r="BU28" s="10">
        <v>589.97400000000005</v>
      </c>
      <c r="BV28" s="33">
        <f>BU28/BT28</f>
        <v>0.99924460553504302</v>
      </c>
      <c r="BW28" s="34">
        <v>587.21356000000003</v>
      </c>
      <c r="BX28" s="20">
        <f>BW28/BT28</f>
        <v>0.99456922190982699</v>
      </c>
      <c r="BY28" s="34">
        <v>561.93384000000003</v>
      </c>
      <c r="BZ28" s="20">
        <f>BY28/BT28</f>
        <v>0.95175271840384823</v>
      </c>
      <c r="CA28" s="34">
        <v>583.16650000000004</v>
      </c>
      <c r="CB28" s="20">
        <f>CA28/BT28</f>
        <v>0.98771467768707033</v>
      </c>
      <c r="CC28" s="34">
        <v>532.3442</v>
      </c>
      <c r="CD28" s="20">
        <f t="shared" ref="CD28:CD32" si="104">CC28/BT28</f>
        <v>0.90163646217946558</v>
      </c>
      <c r="CE28" s="12"/>
      <c r="CF28" s="13"/>
      <c r="CG28" s="17">
        <v>419.14</v>
      </c>
      <c r="CH28" s="10">
        <v>416.38380000000001</v>
      </c>
      <c r="CI28" s="20">
        <f t="shared" ref="CI28:CI32" si="105">CH28/CG28</f>
        <v>0.99342415422054686</v>
      </c>
      <c r="CJ28" s="34">
        <v>416.01949999999999</v>
      </c>
      <c r="CK28" s="20">
        <f t="shared" ref="CK28:CK32" si="106">CJ28/CG28</f>
        <v>0.99255499355823829</v>
      </c>
      <c r="CL28" s="34">
        <v>403.58487000000002</v>
      </c>
      <c r="CM28" s="20">
        <f t="shared" ref="CM28:CM32" si="107">CL28/CG28</f>
        <v>0.96288798492150607</v>
      </c>
      <c r="CN28" s="21">
        <v>416.46996999999999</v>
      </c>
      <c r="CO28" s="33">
        <f t="shared" ref="CO28:CO32" si="108">CN28/CG28</f>
        <v>0.99362974185236441</v>
      </c>
      <c r="CP28" s="34">
        <v>394.64425999999997</v>
      </c>
      <c r="CQ28" s="20">
        <f t="shared" ref="CQ28:CQ32" si="109">CP28/CG28</f>
        <v>0.94155714081213915</v>
      </c>
      <c r="CR28" s="12" t="s">
        <v>11</v>
      </c>
      <c r="CS28" s="13" t="s">
        <v>7</v>
      </c>
      <c r="CT28" s="17">
        <v>138.07</v>
      </c>
      <c r="CU28" s="19">
        <v>134.78970000000001</v>
      </c>
      <c r="CV28" s="33">
        <f>CU28/CT28</f>
        <v>0.97624176142536412</v>
      </c>
      <c r="CW28" s="34">
        <v>126.72490000000001</v>
      </c>
      <c r="CX28" s="20">
        <f t="shared" ref="CX28:CX32" si="110">CW28/CT28</f>
        <v>0.91783081045846315</v>
      </c>
      <c r="CY28" s="34">
        <v>127.46823999999999</v>
      </c>
      <c r="CZ28" s="20">
        <f t="shared" ref="CZ28:CZ32" si="111">CY28/CT28</f>
        <v>0.92321460128920119</v>
      </c>
      <c r="DA28" s="34">
        <v>122.76267</v>
      </c>
      <c r="DB28" s="20">
        <f t="shared" ref="DB28:DB32" si="112">DA28/CT28</f>
        <v>0.8891335554428913</v>
      </c>
      <c r="DC28" s="34">
        <v>96.626339999999999</v>
      </c>
      <c r="DD28" s="20">
        <f t="shared" ref="DD28:DD32" si="113">DC28/CT28</f>
        <v>0.69983588035054689</v>
      </c>
      <c r="DE28" s="12" t="s">
        <v>17</v>
      </c>
      <c r="DF28" s="13" t="s">
        <v>39</v>
      </c>
      <c r="DG28" s="17">
        <v>219.16</v>
      </c>
      <c r="DH28" s="19">
        <v>217.60640000000001</v>
      </c>
      <c r="DI28" s="20">
        <f t="shared" ref="DI28:DI32" si="114">DH28/DG28</f>
        <v>0.99291111516700137</v>
      </c>
      <c r="DJ28" s="21">
        <v>225.00441000000001</v>
      </c>
      <c r="DK28" s="20">
        <f t="shared" ref="DK28:DK32" si="115">DJ28/DG28</f>
        <v>1.0266673206789561</v>
      </c>
      <c r="DL28" s="21">
        <v>234.23034999999999</v>
      </c>
      <c r="DM28" s="20">
        <f t="shared" ref="DM28:DM32" si="116">DL28/DG28</f>
        <v>1.0687641449169556</v>
      </c>
      <c r="DN28" s="21">
        <v>218.71010999999999</v>
      </c>
      <c r="DO28" s="33">
        <f t="shared" ref="DO28:DO32" si="117">DN28/DG28</f>
        <v>0.99794720751962029</v>
      </c>
      <c r="DP28" s="34">
        <v>216.95088000000001</v>
      </c>
      <c r="DQ28" s="20">
        <f t="shared" ref="DQ28:DQ32" si="118">DP28/DG28</f>
        <v>0.98992005840481845</v>
      </c>
      <c r="DR28" s="12"/>
      <c r="DS28" s="13"/>
      <c r="DT28" s="17">
        <v>192.21</v>
      </c>
      <c r="DU28" s="10">
        <v>190.8134</v>
      </c>
      <c r="DV28" s="33">
        <f t="shared" ref="DV28:DV32" si="119">DU28/DT28</f>
        <v>0.99273398886634412</v>
      </c>
      <c r="DW28" s="34">
        <v>185.00456</v>
      </c>
      <c r="DX28" s="20">
        <f t="shared" ref="DX28:DX32" si="120">DW28/DT28</f>
        <v>0.96251266843556527</v>
      </c>
      <c r="DY28" s="34">
        <v>181.34533999999999</v>
      </c>
      <c r="DZ28" s="20">
        <f t="shared" ref="DZ28:DZ32" si="121">DY28/DT28</f>
        <v>0.94347505332709014</v>
      </c>
      <c r="EA28" s="34">
        <v>181.34724</v>
      </c>
      <c r="EB28" s="20">
        <f t="shared" ref="EB28:EB32" si="122">EA28/DT28</f>
        <v>0.94348493834868108</v>
      </c>
      <c r="EC28" s="34">
        <v>181.01687999999999</v>
      </c>
      <c r="ED28" s="73">
        <f t="shared" ref="ED28:ED32" si="123">EC28/DT28</f>
        <v>0.94176619322615873</v>
      </c>
    </row>
    <row r="29" spans="1:134" s="9" customFormat="1" ht="18" customHeight="1" x14ac:dyDescent="0.45">
      <c r="A29" s="48">
        <v>45580</v>
      </c>
      <c r="B29" s="84">
        <f t="shared" si="100"/>
        <v>20</v>
      </c>
      <c r="C29" s="14"/>
      <c r="D29" s="15"/>
      <c r="E29" s="12" t="s">
        <v>11</v>
      </c>
      <c r="F29" s="13" t="s">
        <v>4</v>
      </c>
      <c r="G29" s="17">
        <v>233.85</v>
      </c>
      <c r="H29" s="19">
        <v>231.27629999999999</v>
      </c>
      <c r="I29" s="33">
        <f>H29/G29</f>
        <v>0.98899422706863371</v>
      </c>
      <c r="J29" s="34">
        <v>227.78792999999999</v>
      </c>
      <c r="K29" s="20">
        <f>J29/G29</f>
        <v>0.97407710070558051</v>
      </c>
      <c r="L29" s="34">
        <v>219.76958999999999</v>
      </c>
      <c r="M29" s="20">
        <f>L29/G29</f>
        <v>0.93978871071199488</v>
      </c>
      <c r="N29" s="34">
        <v>222.67037999999999</v>
      </c>
      <c r="O29" s="20">
        <f>N29/G29</f>
        <v>0.95219320076972414</v>
      </c>
      <c r="P29" s="34">
        <v>224.44970000000001</v>
      </c>
      <c r="Q29" s="73">
        <f>P29/G29</f>
        <v>0.95980200983536457</v>
      </c>
      <c r="R29" s="35" t="s">
        <v>10</v>
      </c>
      <c r="S29" s="13" t="s">
        <v>2</v>
      </c>
      <c r="T29" s="18">
        <v>156.63999999999999</v>
      </c>
      <c r="U29" s="10">
        <v>165.32140000000001</v>
      </c>
      <c r="V29" s="20">
        <f>U29/T29</f>
        <v>1.0554226251276815</v>
      </c>
      <c r="W29" s="34">
        <v>165.07004000000001</v>
      </c>
      <c r="X29" s="20">
        <f>W29/T29</f>
        <v>1.0538179264555669</v>
      </c>
      <c r="Y29" s="34">
        <v>158.97514000000001</v>
      </c>
      <c r="Z29" s="33">
        <f>Y29/T29</f>
        <v>1.0149076864147091</v>
      </c>
      <c r="AA29" s="34">
        <v>163.64291</v>
      </c>
      <c r="AB29" s="20">
        <f>AA29/T29</f>
        <v>1.0447070352400409</v>
      </c>
      <c r="AC29" s="34">
        <v>160.06859</v>
      </c>
      <c r="AD29" s="20">
        <f t="shared" si="101"/>
        <v>1.0218883426966292</v>
      </c>
      <c r="AE29" s="12" t="s">
        <v>17</v>
      </c>
      <c r="AF29" s="13" t="s">
        <v>63</v>
      </c>
      <c r="AG29" s="18">
        <v>730.43</v>
      </c>
      <c r="AH29" s="10">
        <v>872.27250000000004</v>
      </c>
      <c r="AI29" s="20">
        <f>AH29/AG29</f>
        <v>1.1941904083895789</v>
      </c>
      <c r="AJ29" s="34">
        <v>854.64859999999999</v>
      </c>
      <c r="AK29" s="20">
        <f>AJ29/AG29</f>
        <v>1.1700622920745316</v>
      </c>
      <c r="AL29" s="34">
        <v>831.02260000000001</v>
      </c>
      <c r="AM29" s="33">
        <f>AL29/AG29</f>
        <v>1.1377169612420082</v>
      </c>
      <c r="AN29" s="34">
        <v>849.68364999999994</v>
      </c>
      <c r="AO29" s="20">
        <f>AN29/AG29</f>
        <v>1.1632649945922264</v>
      </c>
      <c r="AP29" s="34">
        <v>840.09357</v>
      </c>
      <c r="AQ29" s="20">
        <f t="shared" ref="AQ29:AQ32" si="124">AP29/AG29</f>
        <v>1.1501356324356886</v>
      </c>
      <c r="AR29" s="12"/>
      <c r="AS29" s="13"/>
      <c r="AT29" s="17">
        <v>166.9</v>
      </c>
      <c r="AU29" s="19">
        <v>166.32339999999999</v>
      </c>
      <c r="AV29" s="33">
        <f>AU29/AT29</f>
        <v>0.99654523666866379</v>
      </c>
      <c r="AW29" s="34">
        <v>164.14452</v>
      </c>
      <c r="AX29" s="20">
        <f>AW29/AT29</f>
        <v>0.98349023367285793</v>
      </c>
      <c r="AY29" s="34">
        <v>157.92070000000001</v>
      </c>
      <c r="AZ29" s="20">
        <f>AY29/AT29</f>
        <v>0.9461995206710605</v>
      </c>
      <c r="BA29" s="34">
        <v>162.02283</v>
      </c>
      <c r="BB29" s="20">
        <f>BA29/AT29</f>
        <v>0.9707778909526662</v>
      </c>
      <c r="BC29" s="34">
        <v>162.22389999999999</v>
      </c>
      <c r="BD29" s="20">
        <f t="shared" si="102"/>
        <v>0.97198262432594351</v>
      </c>
      <c r="BE29" s="12" t="s">
        <v>10</v>
      </c>
      <c r="BF29" s="13" t="s">
        <v>35</v>
      </c>
      <c r="BG29" s="18">
        <v>22.66</v>
      </c>
      <c r="BH29" s="10">
        <v>23.448599999999999</v>
      </c>
      <c r="BI29" s="20">
        <f>BH29/BG29</f>
        <v>1.0348014121800528</v>
      </c>
      <c r="BJ29" s="34">
        <v>23.720199999999998</v>
      </c>
      <c r="BK29" s="20">
        <f>BJ29/BG29</f>
        <v>1.0467872903795232</v>
      </c>
      <c r="BL29" s="21">
        <v>24.791155</v>
      </c>
      <c r="BM29" s="20">
        <f>BL29/BG29</f>
        <v>1.0940492056487201</v>
      </c>
      <c r="BN29" s="34">
        <v>23.219086000000001</v>
      </c>
      <c r="BO29" s="33">
        <f>BN29/BG29</f>
        <v>1.0246728155339806</v>
      </c>
      <c r="BP29" s="21">
        <v>47.145000000000003</v>
      </c>
      <c r="BQ29" s="20">
        <f t="shared" si="103"/>
        <v>2.08053839364519</v>
      </c>
      <c r="BR29" s="12"/>
      <c r="BS29" s="13"/>
      <c r="BT29" s="18">
        <v>586.27</v>
      </c>
      <c r="BU29" s="19">
        <v>590.35040000000004</v>
      </c>
      <c r="BV29" s="20">
        <f>BU29/BT29</f>
        <v>1.0069599331366095</v>
      </c>
      <c r="BW29" s="34">
        <v>588.69380000000001</v>
      </c>
      <c r="BX29" s="33">
        <f>BW29/BT29</f>
        <v>1.0041342726047726</v>
      </c>
      <c r="BY29" s="34">
        <v>561.59502999999995</v>
      </c>
      <c r="BZ29" s="20">
        <f>BY29/BT29</f>
        <v>0.9579119347740801</v>
      </c>
      <c r="CA29" s="34">
        <v>582.88720000000001</v>
      </c>
      <c r="CB29" s="20">
        <f>CA29/BT29</f>
        <v>0.99422996230405791</v>
      </c>
      <c r="CC29" s="34">
        <v>540.97149999999999</v>
      </c>
      <c r="CD29" s="20">
        <f t="shared" si="104"/>
        <v>0.92273440564927423</v>
      </c>
      <c r="CE29" s="12"/>
      <c r="CF29" s="13"/>
      <c r="CG29" s="18">
        <v>418.74</v>
      </c>
      <c r="CH29" s="10">
        <v>419.18290000000002</v>
      </c>
      <c r="CI29" s="33">
        <f t="shared" si="105"/>
        <v>1.0010576969002245</v>
      </c>
      <c r="CJ29" s="34">
        <v>416.69637999999998</v>
      </c>
      <c r="CK29" s="20">
        <f t="shared" si="106"/>
        <v>0.99511959688589569</v>
      </c>
      <c r="CL29" s="34">
        <v>403.88756999999998</v>
      </c>
      <c r="CM29" s="20">
        <f t="shared" si="107"/>
        <v>0.96453066341882787</v>
      </c>
      <c r="CN29" s="34">
        <v>417.42014</v>
      </c>
      <c r="CO29" s="20">
        <f t="shared" si="108"/>
        <v>0.99684802025122987</v>
      </c>
      <c r="CP29" s="34">
        <v>399.50842</v>
      </c>
      <c r="CQ29" s="20">
        <f t="shared" si="109"/>
        <v>0.95407274203563064</v>
      </c>
      <c r="CR29" s="12" t="s">
        <v>11</v>
      </c>
      <c r="CS29" s="13" t="s">
        <v>42</v>
      </c>
      <c r="CT29" s="18">
        <v>131.6</v>
      </c>
      <c r="CU29" s="19">
        <v>138.0616</v>
      </c>
      <c r="CV29" s="20">
        <f>CU29/CT29</f>
        <v>1.0491003039513678</v>
      </c>
      <c r="CW29" s="34">
        <v>128.60905</v>
      </c>
      <c r="CX29" s="20">
        <f t="shared" si="110"/>
        <v>0.97727241641337392</v>
      </c>
      <c r="CY29" s="34">
        <v>130.07181</v>
      </c>
      <c r="CZ29" s="33">
        <f t="shared" si="111"/>
        <v>0.988387613981763</v>
      </c>
      <c r="DA29" s="34">
        <v>124.742065</v>
      </c>
      <c r="DB29" s="20">
        <f t="shared" si="112"/>
        <v>0.94788803191489368</v>
      </c>
      <c r="DC29" s="34">
        <v>96.392719999999997</v>
      </c>
      <c r="DD29" s="20">
        <f t="shared" si="113"/>
        <v>0.73246747720364747</v>
      </c>
      <c r="DE29" s="12" t="s">
        <v>10</v>
      </c>
      <c r="DF29" s="13" t="s">
        <v>7</v>
      </c>
      <c r="DG29" s="17">
        <v>219.57</v>
      </c>
      <c r="DH29" s="19">
        <v>218.97319999999999</v>
      </c>
      <c r="DI29" s="20">
        <f t="shared" si="114"/>
        <v>0.99728196019492643</v>
      </c>
      <c r="DJ29" s="34">
        <v>219.06084000000001</v>
      </c>
      <c r="DK29" s="33">
        <f t="shared" si="115"/>
        <v>0.99768110397595311</v>
      </c>
      <c r="DL29" s="21">
        <v>228.94068999999999</v>
      </c>
      <c r="DM29" s="20">
        <f t="shared" si="116"/>
        <v>1.0426774604909597</v>
      </c>
      <c r="DN29" s="34">
        <v>213.54646</v>
      </c>
      <c r="DO29" s="20">
        <f t="shared" si="117"/>
        <v>0.9725666530035979</v>
      </c>
      <c r="DP29" s="34">
        <v>217.88487000000001</v>
      </c>
      <c r="DQ29" s="20">
        <f t="shared" si="118"/>
        <v>0.99232531766634791</v>
      </c>
      <c r="DR29" s="12" t="s">
        <v>11</v>
      </c>
      <c r="DS29" s="13" t="s">
        <v>5</v>
      </c>
      <c r="DT29" s="18">
        <v>187.13</v>
      </c>
      <c r="DU29" s="19">
        <v>192.1892</v>
      </c>
      <c r="DV29" s="20">
        <f t="shared" si="119"/>
        <v>1.0270357505477477</v>
      </c>
      <c r="DW29" s="34">
        <v>187.21350000000001</v>
      </c>
      <c r="DX29" s="33">
        <f t="shared" si="120"/>
        <v>1.0004462138620211</v>
      </c>
      <c r="DY29" s="34">
        <v>182.17204000000001</v>
      </c>
      <c r="DZ29" s="20">
        <f t="shared" si="121"/>
        <v>0.97350526372040835</v>
      </c>
      <c r="EA29" s="34">
        <v>182.63141999999999</v>
      </c>
      <c r="EB29" s="20">
        <f t="shared" si="122"/>
        <v>0.97596013466574039</v>
      </c>
      <c r="EC29" s="34">
        <v>175.25299000000001</v>
      </c>
      <c r="ED29" s="73">
        <f t="shared" si="123"/>
        <v>0.93653070058248289</v>
      </c>
    </row>
    <row r="30" spans="1:134" s="9" customFormat="1" ht="18" customHeight="1" x14ac:dyDescent="0.45">
      <c r="A30" s="48">
        <v>45581</v>
      </c>
      <c r="B30" s="84">
        <f t="shared" si="100"/>
        <v>20</v>
      </c>
      <c r="C30" s="14"/>
      <c r="D30" s="15"/>
      <c r="E30" s="12"/>
      <c r="F30" s="13"/>
      <c r="G30" s="18">
        <v>231.78</v>
      </c>
      <c r="H30" s="19">
        <v>233.80680000000001</v>
      </c>
      <c r="I30" s="33">
        <f>H30/G30</f>
        <v>1.0087444990939685</v>
      </c>
      <c r="J30" s="34">
        <v>229.49146999999999</v>
      </c>
      <c r="K30" s="20">
        <f>J30/G30</f>
        <v>0.99012628354474064</v>
      </c>
      <c r="L30" s="34">
        <v>220.99203</v>
      </c>
      <c r="M30" s="20">
        <f>L30/G30</f>
        <v>0.95345599275174731</v>
      </c>
      <c r="N30" s="34">
        <v>224.15985000000001</v>
      </c>
      <c r="O30" s="20">
        <f>N30/G30</f>
        <v>0.96712334972819058</v>
      </c>
      <c r="P30" s="34">
        <v>227.89465000000001</v>
      </c>
      <c r="Q30" s="73">
        <f>P30/G30</f>
        <v>0.98323690568642685</v>
      </c>
      <c r="R30" s="35"/>
      <c r="S30" s="13"/>
      <c r="T30" s="18">
        <v>156.13</v>
      </c>
      <c r="U30" s="10">
        <v>156.667</v>
      </c>
      <c r="V30" s="33">
        <f>U30/T30</f>
        <v>1.0034394414910652</v>
      </c>
      <c r="W30" s="21">
        <v>159.05160000000001</v>
      </c>
      <c r="X30" s="20">
        <f>W30/T30</f>
        <v>1.0187126112854674</v>
      </c>
      <c r="Y30" s="34">
        <v>155.57631000000001</v>
      </c>
      <c r="Z30" s="20">
        <f>Y30/T30</f>
        <v>0.99645366041119587</v>
      </c>
      <c r="AA30" s="21">
        <v>162.16174000000001</v>
      </c>
      <c r="AB30" s="20">
        <f>AA30/T30</f>
        <v>1.0386328059950043</v>
      </c>
      <c r="AC30" s="34">
        <v>152.56290999999999</v>
      </c>
      <c r="AD30" s="20">
        <f t="shared" si="101"/>
        <v>0.97715307756356873</v>
      </c>
      <c r="AE30" s="12" t="s">
        <v>17</v>
      </c>
      <c r="AF30" s="13" t="s">
        <v>44</v>
      </c>
      <c r="AG30" s="18">
        <v>683.52</v>
      </c>
      <c r="AH30" s="19">
        <v>730.25720000000001</v>
      </c>
      <c r="AI30" s="33">
        <f>AH30/AG30</f>
        <v>1.0683772237827716</v>
      </c>
      <c r="AJ30" s="21">
        <v>796.47473000000002</v>
      </c>
      <c r="AK30" s="20">
        <f>AJ30/AG30</f>
        <v>1.1652544621956928</v>
      </c>
      <c r="AL30" s="21">
        <v>831.25525000000005</v>
      </c>
      <c r="AM30" s="20">
        <f>AL30/AG30</f>
        <v>1.2161388840121723</v>
      </c>
      <c r="AN30" s="21">
        <v>839.11284999999998</v>
      </c>
      <c r="AO30" s="20">
        <f>AN30/AG30</f>
        <v>1.2276346705290262</v>
      </c>
      <c r="AP30" s="21">
        <v>744.06700000000001</v>
      </c>
      <c r="AQ30" s="20">
        <f t="shared" si="124"/>
        <v>1.088581168071161</v>
      </c>
      <c r="AR30" s="12"/>
      <c r="AS30" s="13"/>
      <c r="AT30" s="18">
        <v>166.74</v>
      </c>
      <c r="AU30" s="10">
        <v>166.9682</v>
      </c>
      <c r="AV30" s="33">
        <f>AU30/AT30</f>
        <v>1.0013685978169604</v>
      </c>
      <c r="AW30" s="34">
        <v>164.86972</v>
      </c>
      <c r="AX30" s="20">
        <f>AW30/AT30</f>
        <v>0.98878325536763823</v>
      </c>
      <c r="AY30" s="34">
        <v>157.80521999999999</v>
      </c>
      <c r="AZ30" s="20">
        <f>AY30/AT30</f>
        <v>0.94641489744512408</v>
      </c>
      <c r="BA30" s="34">
        <v>162.45908</v>
      </c>
      <c r="BB30" s="20">
        <f>BA30/AT30</f>
        <v>0.97432577665827036</v>
      </c>
      <c r="BC30" s="34">
        <v>162.68707000000001</v>
      </c>
      <c r="BD30" s="20">
        <f t="shared" si="102"/>
        <v>0.97569311502938705</v>
      </c>
      <c r="BE30" s="12" t="s">
        <v>11</v>
      </c>
      <c r="BF30" s="13" t="s">
        <v>43</v>
      </c>
      <c r="BG30" s="18">
        <v>22.31</v>
      </c>
      <c r="BH30" s="10">
        <v>22.670100000000001</v>
      </c>
      <c r="BI30" s="33">
        <f>BH30/BG30</f>
        <v>1.0161407440609593</v>
      </c>
      <c r="BJ30" s="21">
        <v>23.349720000000001</v>
      </c>
      <c r="BK30" s="20">
        <f>BJ30/BG30</f>
        <v>1.046603316898252</v>
      </c>
      <c r="BL30" s="21">
        <v>24.734047</v>
      </c>
      <c r="BM30" s="20">
        <f>BL30/BG30</f>
        <v>1.1086529359031825</v>
      </c>
      <c r="BN30" s="21">
        <v>22.959109999999999</v>
      </c>
      <c r="BO30" s="20">
        <f>BN30/BG30</f>
        <v>1.0290950246526223</v>
      </c>
      <c r="BP30" s="21">
        <v>47.14</v>
      </c>
      <c r="BQ30" s="20">
        <f t="shared" si="103"/>
        <v>2.1129538323621695</v>
      </c>
      <c r="BR30" s="12"/>
      <c r="BS30" s="13"/>
      <c r="BT30" s="18">
        <v>576.79</v>
      </c>
      <c r="BU30" s="19">
        <v>586.1386</v>
      </c>
      <c r="BV30" s="20">
        <f>BU30/BT30</f>
        <v>1.0162079786404064</v>
      </c>
      <c r="BW30" s="21">
        <v>587.8152</v>
      </c>
      <c r="BX30" s="20">
        <f>BW30/BT30</f>
        <v>1.0191147558036722</v>
      </c>
      <c r="BY30" s="34">
        <v>560.92096000000004</v>
      </c>
      <c r="BZ30" s="20">
        <f>BY30/BT30</f>
        <v>0.97248731774129249</v>
      </c>
      <c r="CA30" s="34">
        <v>584.48649999999998</v>
      </c>
      <c r="CB30" s="33">
        <f>CA30/BT30</f>
        <v>1.013343677941712</v>
      </c>
      <c r="CC30" s="34">
        <v>521.77686000000006</v>
      </c>
      <c r="CD30" s="20">
        <f t="shared" si="104"/>
        <v>0.90462189011598693</v>
      </c>
      <c r="CE30" s="12"/>
      <c r="CF30" s="13"/>
      <c r="CG30" s="18">
        <v>416.12</v>
      </c>
      <c r="CH30" s="19">
        <v>418.65390000000002</v>
      </c>
      <c r="CI30" s="20">
        <f t="shared" si="105"/>
        <v>1.0060893492261849</v>
      </c>
      <c r="CJ30" s="34">
        <v>417.30691999999999</v>
      </c>
      <c r="CK30" s="33">
        <f t="shared" si="106"/>
        <v>1.002852350283572</v>
      </c>
      <c r="CL30" s="34">
        <v>404.745</v>
      </c>
      <c r="CM30" s="20">
        <f t="shared" si="107"/>
        <v>0.97266413534557339</v>
      </c>
      <c r="CN30" s="34">
        <v>418.39319999999998</v>
      </c>
      <c r="CO30" s="20">
        <f t="shared" si="108"/>
        <v>1.0054628472555993</v>
      </c>
      <c r="CP30" s="34">
        <v>395.22455000000002</v>
      </c>
      <c r="CQ30" s="20">
        <f t="shared" si="109"/>
        <v>0.94978503796981639</v>
      </c>
      <c r="CR30" s="12"/>
      <c r="CS30" s="13"/>
      <c r="CT30" s="17">
        <v>135.72</v>
      </c>
      <c r="CU30" s="19">
        <v>131.58109999999999</v>
      </c>
      <c r="CV30" s="33">
        <f>CU30/CT30</f>
        <v>0.96950412614205717</v>
      </c>
      <c r="CW30" s="34">
        <v>127.49623</v>
      </c>
      <c r="CX30" s="20">
        <f t="shared" si="110"/>
        <v>0.93940635131152372</v>
      </c>
      <c r="CY30" s="34">
        <v>131.11903000000001</v>
      </c>
      <c r="CZ30" s="20">
        <f t="shared" si="111"/>
        <v>0.96609954317712943</v>
      </c>
      <c r="DA30" s="34">
        <v>126.14216999999999</v>
      </c>
      <c r="DB30" s="20">
        <f t="shared" si="112"/>
        <v>0.92942948717948715</v>
      </c>
      <c r="DC30" s="34">
        <v>93.50609</v>
      </c>
      <c r="DD30" s="20">
        <f t="shared" si="113"/>
        <v>0.68896323312702623</v>
      </c>
      <c r="DE30" s="12"/>
      <c r="DF30" s="13"/>
      <c r="DG30" s="17">
        <v>221.33</v>
      </c>
      <c r="DH30" s="10">
        <v>219.58760000000001</v>
      </c>
      <c r="DI30" s="20">
        <f t="shared" si="114"/>
        <v>0.99212759228301628</v>
      </c>
      <c r="DJ30" s="34">
        <v>218.24405999999999</v>
      </c>
      <c r="DK30" s="20">
        <f t="shared" si="115"/>
        <v>0.98605729001942788</v>
      </c>
      <c r="DL30" s="21">
        <v>222.49538000000001</v>
      </c>
      <c r="DM30" s="20">
        <f t="shared" si="116"/>
        <v>1.0052653503817828</v>
      </c>
      <c r="DN30" s="34">
        <v>209.58344</v>
      </c>
      <c r="DO30" s="20">
        <f t="shared" si="117"/>
        <v>0.94692739348484156</v>
      </c>
      <c r="DP30" s="21">
        <v>221.32825</v>
      </c>
      <c r="DQ30" s="33">
        <f t="shared" si="118"/>
        <v>0.9999920932544164</v>
      </c>
      <c r="DR30" s="12"/>
      <c r="DS30" s="13"/>
      <c r="DT30" s="17">
        <v>187.48</v>
      </c>
      <c r="DU30" s="19">
        <v>187.0478</v>
      </c>
      <c r="DV30" s="33">
        <f t="shared" si="119"/>
        <v>0.99769468743332623</v>
      </c>
      <c r="DW30" s="34">
        <v>185.15526</v>
      </c>
      <c r="DX30" s="20">
        <f t="shared" si="120"/>
        <v>0.98760006400682743</v>
      </c>
      <c r="DY30" s="34">
        <v>182.24348000000001</v>
      </c>
      <c r="DZ30" s="20">
        <f t="shared" si="121"/>
        <v>0.97206891401749529</v>
      </c>
      <c r="EA30" s="34">
        <v>184.62074000000001</v>
      </c>
      <c r="EB30" s="20">
        <f t="shared" si="122"/>
        <v>0.98474898655856635</v>
      </c>
      <c r="EC30" s="34">
        <v>173.75550999999999</v>
      </c>
      <c r="ED30" s="73">
        <f t="shared" si="123"/>
        <v>0.92679491145722204</v>
      </c>
    </row>
    <row r="31" spans="1:134" s="9" customFormat="1" ht="18" customHeight="1" x14ac:dyDescent="0.45">
      <c r="A31" s="48">
        <v>45582</v>
      </c>
      <c r="B31" s="84">
        <f t="shared" si="100"/>
        <v>20</v>
      </c>
      <c r="C31" s="14"/>
      <c r="D31" s="15"/>
      <c r="E31" s="12"/>
      <c r="F31" s="13"/>
      <c r="G31" s="17">
        <v>232.15</v>
      </c>
      <c r="H31" s="10">
        <v>231.80860000000001</v>
      </c>
      <c r="I31" s="33">
        <f>H31/G31</f>
        <v>0.9985293990954125</v>
      </c>
      <c r="J31" s="34">
        <v>230.1473</v>
      </c>
      <c r="K31" s="20">
        <f>J31/G31</f>
        <v>0.99137325005384447</v>
      </c>
      <c r="L31" s="34">
        <v>222.34329</v>
      </c>
      <c r="M31" s="20">
        <f>L31/G31</f>
        <v>0.95775701055352136</v>
      </c>
      <c r="N31" s="34">
        <v>226.18695</v>
      </c>
      <c r="O31" s="20">
        <f>N31/G31</f>
        <v>0.97431380572905446</v>
      </c>
      <c r="P31" s="34">
        <v>220.61483999999999</v>
      </c>
      <c r="Q31" s="73">
        <f>P31/G31</f>
        <v>0.95031160887357302</v>
      </c>
      <c r="R31" s="35"/>
      <c r="S31" s="13"/>
      <c r="T31" s="17">
        <v>156.25</v>
      </c>
      <c r="U31" s="10">
        <v>156.14760000000001</v>
      </c>
      <c r="V31" s="20">
        <f>U31/T31</f>
        <v>0.99934464000000012</v>
      </c>
      <c r="W31" s="21">
        <v>156.33398</v>
      </c>
      <c r="X31" s="33">
        <f>W31/T31</f>
        <v>1.000537472</v>
      </c>
      <c r="Y31" s="34">
        <v>152.48044999999999</v>
      </c>
      <c r="Z31" s="20">
        <f>Y31/T31</f>
        <v>0.97587487999999989</v>
      </c>
      <c r="AA31" s="21">
        <v>159.49415999999999</v>
      </c>
      <c r="AB31" s="20">
        <f>AA31/T31</f>
        <v>1.0207626240000001</v>
      </c>
      <c r="AC31" s="34">
        <v>152.06589</v>
      </c>
      <c r="AD31" s="20">
        <f t="shared" si="101"/>
        <v>0.97322169599999997</v>
      </c>
      <c r="AE31" s="12" t="s">
        <v>10</v>
      </c>
      <c r="AF31" s="13" t="s">
        <v>7</v>
      </c>
      <c r="AG31" s="17">
        <v>700.6</v>
      </c>
      <c r="AH31" s="10">
        <v>683.57669999999996</v>
      </c>
      <c r="AI31" s="33">
        <f>AH31/AG31</f>
        <v>0.97570182700542385</v>
      </c>
      <c r="AJ31" s="21">
        <v>733.18240000000003</v>
      </c>
      <c r="AK31" s="20">
        <f>AJ31/AG31</f>
        <v>1.0465064230659435</v>
      </c>
      <c r="AL31" s="21">
        <v>815.71489999999994</v>
      </c>
      <c r="AM31" s="20">
        <f>AL31/AG31</f>
        <v>1.1643090208392806</v>
      </c>
      <c r="AN31" s="21">
        <v>807.71172999999999</v>
      </c>
      <c r="AO31" s="20">
        <f>AN31/AG31</f>
        <v>1.1528857122466456</v>
      </c>
      <c r="AP31" s="34">
        <v>678.41283999999996</v>
      </c>
      <c r="AQ31" s="20">
        <f t="shared" si="124"/>
        <v>0.96833120182700538</v>
      </c>
      <c r="AR31" s="12" t="s">
        <v>11</v>
      </c>
      <c r="AS31" s="13" t="s">
        <v>35</v>
      </c>
      <c r="AT31" s="18">
        <v>164.51</v>
      </c>
      <c r="AU31" s="19">
        <v>166.72280000000001</v>
      </c>
      <c r="AV31" s="20">
        <f>AU31/AT31</f>
        <v>1.0134508540514255</v>
      </c>
      <c r="AW31" s="34">
        <v>165.08635000000001</v>
      </c>
      <c r="AX31" s="33">
        <f>AW31/AT31</f>
        <v>1.0035034344416753</v>
      </c>
      <c r="AY31" s="34">
        <v>158.20065</v>
      </c>
      <c r="AZ31" s="20">
        <f>AY31/AT31</f>
        <v>0.96164762020545869</v>
      </c>
      <c r="BA31" s="34">
        <v>162.90870000000001</v>
      </c>
      <c r="BB31" s="20">
        <f>BA31/AT31</f>
        <v>0.99026624521305706</v>
      </c>
      <c r="BC31" s="34">
        <v>160.97246999999999</v>
      </c>
      <c r="BD31" s="20">
        <f t="shared" si="102"/>
        <v>0.97849656555832465</v>
      </c>
      <c r="BE31" s="12"/>
      <c r="BF31" s="13"/>
      <c r="BG31" s="17">
        <v>22.44</v>
      </c>
      <c r="BH31" s="10">
        <v>22.319400000000002</v>
      </c>
      <c r="BI31" s="20">
        <f>BH31/BG31</f>
        <v>0.99462566844919786</v>
      </c>
      <c r="BJ31" s="21">
        <v>22.863150000000001</v>
      </c>
      <c r="BK31" s="20">
        <f>BJ31/BG31</f>
        <v>1.0188569518716577</v>
      </c>
      <c r="BL31" s="21">
        <v>24.473590000000002</v>
      </c>
      <c r="BM31" s="20">
        <f>BL31/BG31</f>
        <v>1.0906234402852051</v>
      </c>
      <c r="BN31" s="21">
        <v>22.497897999999999</v>
      </c>
      <c r="BO31" s="33">
        <f>BN31/BG31</f>
        <v>1.0025801247771835</v>
      </c>
      <c r="BP31" s="21">
        <v>47.13</v>
      </c>
      <c r="BQ31" s="20">
        <f t="shared" si="103"/>
        <v>2.1002673796791442</v>
      </c>
      <c r="BR31" s="12" t="s">
        <v>10</v>
      </c>
      <c r="BS31" s="13" t="s">
        <v>2</v>
      </c>
      <c r="BT31" s="17">
        <v>576.92999999999995</v>
      </c>
      <c r="BU31" s="19">
        <v>576.67830000000004</v>
      </c>
      <c r="BV31" s="33">
        <f>BU31/BT31</f>
        <v>0.99956372523529735</v>
      </c>
      <c r="BW31" s="21">
        <v>583.69899999999996</v>
      </c>
      <c r="BX31" s="20">
        <f>BW31/BT31</f>
        <v>1.011732792539823</v>
      </c>
      <c r="BY31" s="34">
        <v>559.70996000000002</v>
      </c>
      <c r="BZ31" s="20">
        <f>BY31/BT31</f>
        <v>0.97015228883920068</v>
      </c>
      <c r="CA31" s="21">
        <v>582.03656000000001</v>
      </c>
      <c r="CB31" s="20">
        <f>CA31/BT31</f>
        <v>1.0088512644514933</v>
      </c>
      <c r="CC31" s="34">
        <v>531.26179999999999</v>
      </c>
      <c r="CD31" s="20">
        <f t="shared" si="104"/>
        <v>0.92084273655382809</v>
      </c>
      <c r="CE31" s="12"/>
      <c r="CF31" s="13"/>
      <c r="CG31" s="17">
        <v>416.72</v>
      </c>
      <c r="CH31" s="19">
        <v>415.851</v>
      </c>
      <c r="CI31" s="20">
        <f t="shared" si="105"/>
        <v>0.99791466692263386</v>
      </c>
      <c r="CJ31" s="21">
        <v>417.02337999999997</v>
      </c>
      <c r="CK31" s="33">
        <f t="shared" si="106"/>
        <v>1.0007280188135916</v>
      </c>
      <c r="CL31" s="34">
        <v>405.85397</v>
      </c>
      <c r="CM31" s="20">
        <f t="shared" si="107"/>
        <v>0.97392486561720093</v>
      </c>
      <c r="CN31" s="21">
        <v>418.45821999999998</v>
      </c>
      <c r="CO31" s="20">
        <f t="shared" si="108"/>
        <v>1.0041711940871567</v>
      </c>
      <c r="CP31" s="34">
        <v>392.14830000000001</v>
      </c>
      <c r="CQ31" s="20">
        <f t="shared" si="109"/>
        <v>0.94103546746016509</v>
      </c>
      <c r="CR31" s="12"/>
      <c r="CS31" s="13"/>
      <c r="CT31" s="17">
        <v>136.93</v>
      </c>
      <c r="CU31" s="10">
        <v>135.71969999999999</v>
      </c>
      <c r="CV31" s="33">
        <f>CU31/CT31</f>
        <v>0.99116117724384711</v>
      </c>
      <c r="CW31" s="34">
        <v>128.11179000000001</v>
      </c>
      <c r="CX31" s="20">
        <f t="shared" si="110"/>
        <v>0.93560059884612579</v>
      </c>
      <c r="CY31" s="34">
        <v>131.34824</v>
      </c>
      <c r="CZ31" s="20">
        <f t="shared" si="111"/>
        <v>0.95923639815964357</v>
      </c>
      <c r="DA31" s="34">
        <v>127.64218</v>
      </c>
      <c r="DB31" s="20">
        <f t="shared" si="112"/>
        <v>0.93217103629591758</v>
      </c>
      <c r="DC31" s="34">
        <v>97.239429999999999</v>
      </c>
      <c r="DD31" s="20">
        <f t="shared" si="113"/>
        <v>0.71013970641933832</v>
      </c>
      <c r="DE31" s="12"/>
      <c r="DF31" s="13"/>
      <c r="DG31" s="18">
        <v>220.89</v>
      </c>
      <c r="DH31" s="10">
        <v>221.4333</v>
      </c>
      <c r="DI31" s="33">
        <f t="shared" si="114"/>
        <v>1.0024595952736657</v>
      </c>
      <c r="DJ31" s="34">
        <v>219.11825999999999</v>
      </c>
      <c r="DK31" s="20">
        <f t="shared" si="115"/>
        <v>0.99197908461225048</v>
      </c>
      <c r="DL31" s="34">
        <v>217.25700000000001</v>
      </c>
      <c r="DM31" s="20">
        <f t="shared" si="116"/>
        <v>0.98355289963330172</v>
      </c>
      <c r="DN31" s="34">
        <v>206.96028000000001</v>
      </c>
      <c r="DO31" s="20">
        <f t="shared" si="117"/>
        <v>0.93693820453619459</v>
      </c>
      <c r="DP31" s="34">
        <v>220.02267000000001</v>
      </c>
      <c r="DQ31" s="20">
        <f t="shared" si="118"/>
        <v>0.99607347548553582</v>
      </c>
      <c r="DR31" s="12" t="s">
        <v>11</v>
      </c>
      <c r="DS31" s="13" t="s">
        <v>13</v>
      </c>
      <c r="DT31" s="17">
        <v>205.84</v>
      </c>
      <c r="DU31" s="19">
        <v>187.4435</v>
      </c>
      <c r="DV31" s="33">
        <f t="shared" si="119"/>
        <v>0.91062718616401084</v>
      </c>
      <c r="DW31" s="34">
        <v>184.29732999999999</v>
      </c>
      <c r="DX31" s="20">
        <f t="shared" si="120"/>
        <v>0.89534264477263892</v>
      </c>
      <c r="DY31" s="34">
        <v>181.79419999999999</v>
      </c>
      <c r="DZ31" s="20">
        <f t="shared" si="121"/>
        <v>0.88318208317139524</v>
      </c>
      <c r="EA31" s="34">
        <v>184.90432999999999</v>
      </c>
      <c r="EB31" s="20">
        <f t="shared" si="122"/>
        <v>0.89829153711620668</v>
      </c>
      <c r="EC31" s="34">
        <v>174.82765000000001</v>
      </c>
      <c r="ED31" s="73">
        <f t="shared" si="123"/>
        <v>0.84933759230470274</v>
      </c>
    </row>
    <row r="32" spans="1:134" s="9" customFormat="1" ht="18" customHeight="1" x14ac:dyDescent="0.45">
      <c r="A32" s="48">
        <v>45583</v>
      </c>
      <c r="B32" s="84">
        <f t="shared" si="100"/>
        <v>20</v>
      </c>
      <c r="C32" s="14"/>
      <c r="D32" s="15"/>
      <c r="E32" s="12"/>
      <c r="F32" s="13"/>
      <c r="G32" s="17">
        <v>235</v>
      </c>
      <c r="H32" s="10">
        <v>232.15520000000001</v>
      </c>
      <c r="I32" s="33">
        <f>H32/G32</f>
        <v>0.98789446808510639</v>
      </c>
      <c r="J32" s="34">
        <v>230.34132</v>
      </c>
      <c r="K32" s="20">
        <f>J32/G32</f>
        <v>0.98017582978723405</v>
      </c>
      <c r="L32" s="34">
        <v>223.56215</v>
      </c>
      <c r="M32" s="20">
        <f>L32/G32</f>
        <v>0.95132829787234041</v>
      </c>
      <c r="N32" s="34">
        <v>227.96045000000001</v>
      </c>
      <c r="O32" s="20">
        <f>N32/G32</f>
        <v>0.97004446808510647</v>
      </c>
      <c r="P32" s="34">
        <v>225.63176999999999</v>
      </c>
      <c r="Q32" s="73">
        <f>P32/G32</f>
        <v>0.96013519148936166</v>
      </c>
      <c r="R32" s="35"/>
      <c r="S32" s="13"/>
      <c r="T32" s="18">
        <v>155.97</v>
      </c>
      <c r="U32" s="10">
        <v>156.2826</v>
      </c>
      <c r="V32" s="20">
        <f>U32/T32</f>
        <v>1.0020042315829967</v>
      </c>
      <c r="W32" s="34">
        <v>156.10159999999999</v>
      </c>
      <c r="X32" s="33">
        <f>W32/T32</f>
        <v>1.0008437520035904</v>
      </c>
      <c r="Y32" s="34">
        <v>150.21789999999999</v>
      </c>
      <c r="Z32" s="20">
        <f>Y32/T32</f>
        <v>0.963120471885619</v>
      </c>
      <c r="AA32" s="21">
        <v>157.89069000000001</v>
      </c>
      <c r="AB32" s="20">
        <f>AA32/T32</f>
        <v>1.0123144835545297</v>
      </c>
      <c r="AC32" s="34">
        <v>152.97695999999999</v>
      </c>
      <c r="AD32" s="20">
        <f t="shared" si="101"/>
        <v>0.98081015579919206</v>
      </c>
      <c r="AE32" s="12" t="s">
        <v>10</v>
      </c>
      <c r="AF32" s="13" t="s">
        <v>7</v>
      </c>
      <c r="AG32" s="17">
        <v>723.26</v>
      </c>
      <c r="AH32" s="19">
        <v>700.35080000000005</v>
      </c>
      <c r="AI32" s="20">
        <f>AH32/AG32</f>
        <v>0.96832508364903358</v>
      </c>
      <c r="AJ32" s="34">
        <v>713.24159999999995</v>
      </c>
      <c r="AK32" s="33">
        <f>AJ32/AG32</f>
        <v>0.98614827309681163</v>
      </c>
      <c r="AL32" s="21">
        <v>785.82460000000003</v>
      </c>
      <c r="AM32" s="20">
        <f>AL32/AG32</f>
        <v>1.086503608660786</v>
      </c>
      <c r="AN32" s="21">
        <v>773.64710000000002</v>
      </c>
      <c r="AO32" s="20">
        <f>AN32/AG32</f>
        <v>1.0696666482316179</v>
      </c>
      <c r="AP32" s="34">
        <v>695.29570000000001</v>
      </c>
      <c r="AQ32" s="20">
        <f t="shared" si="124"/>
        <v>0.96133575754223932</v>
      </c>
      <c r="AR32" s="12" t="s">
        <v>11</v>
      </c>
      <c r="AS32" s="13" t="s">
        <v>6</v>
      </c>
      <c r="AT32" s="17">
        <v>165.05</v>
      </c>
      <c r="AU32" s="19">
        <v>164.4469</v>
      </c>
      <c r="AV32" s="33">
        <f>AU32/AT32</f>
        <v>0.9963459557709784</v>
      </c>
      <c r="AW32" s="34">
        <v>164.21867</v>
      </c>
      <c r="AX32" s="20">
        <f>AW32/AT32</f>
        <v>0.99496316267797635</v>
      </c>
      <c r="AY32" s="34">
        <v>158.82483999999999</v>
      </c>
      <c r="AZ32" s="20">
        <f>AY32/AT32</f>
        <v>0.96228318691305659</v>
      </c>
      <c r="BA32" s="34">
        <v>162.99547000000001</v>
      </c>
      <c r="BB32" s="20">
        <f>BA32/AT32</f>
        <v>0.98755207512874887</v>
      </c>
      <c r="BC32" s="34">
        <v>161.87178</v>
      </c>
      <c r="BD32" s="20">
        <f t="shared" si="102"/>
        <v>0.98074389578915477</v>
      </c>
      <c r="BE32" s="12"/>
      <c r="BF32" s="13"/>
      <c r="BG32" s="17">
        <v>22.77</v>
      </c>
      <c r="BH32" s="10">
        <v>22.470500000000001</v>
      </c>
      <c r="BI32" s="20">
        <f>BH32/BG32</f>
        <v>0.9868467281510761</v>
      </c>
      <c r="BJ32" s="21">
        <v>22.678599999999999</v>
      </c>
      <c r="BK32" s="33">
        <f>BJ32/BG32</f>
        <v>0.99598594642072902</v>
      </c>
      <c r="BL32" s="21">
        <v>24.119926</v>
      </c>
      <c r="BM32" s="20">
        <f>BL32/BG32</f>
        <v>1.0592852876592007</v>
      </c>
      <c r="BN32" s="34">
        <v>22.199314000000001</v>
      </c>
      <c r="BO32" s="20">
        <f>BN32/BG32</f>
        <v>0.97493693456302155</v>
      </c>
      <c r="BP32" s="21">
        <v>47.12</v>
      </c>
      <c r="BQ32" s="20">
        <f t="shared" si="103"/>
        <v>2.0693895476504172</v>
      </c>
      <c r="BR32" s="12"/>
      <c r="BS32" s="13"/>
      <c r="BT32" s="18">
        <v>576.47</v>
      </c>
      <c r="BU32" s="10">
        <v>576.92550000000006</v>
      </c>
      <c r="BV32" s="33">
        <f>BU32/BT32</f>
        <v>1.0007901538675039</v>
      </c>
      <c r="BW32" s="21">
        <v>581.4194</v>
      </c>
      <c r="BX32" s="20">
        <f>BW32/BT32</f>
        <v>1.0085857026384719</v>
      </c>
      <c r="BY32" s="34">
        <v>557.97564999999997</v>
      </c>
      <c r="BZ32" s="20">
        <f>BY32/BT32</f>
        <v>0.9679179315489097</v>
      </c>
      <c r="CA32" s="34">
        <v>578.33969999999999</v>
      </c>
      <c r="CB32" s="20">
        <f>CA32/BT32</f>
        <v>1.0032433604524085</v>
      </c>
      <c r="CC32" s="34">
        <v>531.67939999999999</v>
      </c>
      <c r="CD32" s="20">
        <f t="shared" si="104"/>
        <v>0.92230194112442965</v>
      </c>
      <c r="CE32" s="12"/>
      <c r="CF32" s="13"/>
      <c r="CG32" s="17">
        <v>418.16</v>
      </c>
      <c r="CH32" s="10">
        <v>416.7559</v>
      </c>
      <c r="CI32" s="20">
        <f t="shared" si="105"/>
        <v>0.99664219437535861</v>
      </c>
      <c r="CJ32" s="34">
        <v>416.67653999999999</v>
      </c>
      <c r="CK32" s="20">
        <f t="shared" si="106"/>
        <v>0.99645241056055089</v>
      </c>
      <c r="CL32" s="34">
        <v>406.88376</v>
      </c>
      <c r="CM32" s="20">
        <f t="shared" si="107"/>
        <v>0.97303367132198193</v>
      </c>
      <c r="CN32" s="21">
        <v>418.45141999999998</v>
      </c>
      <c r="CO32" s="33">
        <f t="shared" si="108"/>
        <v>1.0006969102735794</v>
      </c>
      <c r="CP32" s="34">
        <v>399.76632999999998</v>
      </c>
      <c r="CQ32" s="20">
        <f t="shared" si="109"/>
        <v>0.95601284197436376</v>
      </c>
      <c r="CR32" s="12"/>
      <c r="CS32" s="13"/>
      <c r="CT32" s="17">
        <v>138</v>
      </c>
      <c r="CU32" s="19">
        <v>136.91560000000001</v>
      </c>
      <c r="CV32" s="33">
        <f>CU32/CT32</f>
        <v>0.9921420289855073</v>
      </c>
      <c r="CW32" s="34">
        <v>129.2062</v>
      </c>
      <c r="CX32" s="20">
        <f t="shared" si="110"/>
        <v>0.93627681159420284</v>
      </c>
      <c r="CY32" s="34">
        <v>131.01958999999999</v>
      </c>
      <c r="CZ32" s="20">
        <f t="shared" si="111"/>
        <v>0.94941731884057967</v>
      </c>
      <c r="DA32" s="34">
        <v>129.74154999999999</v>
      </c>
      <c r="DB32" s="20">
        <f t="shared" si="112"/>
        <v>0.94015615942028974</v>
      </c>
      <c r="DC32" s="34">
        <v>99.060844000000003</v>
      </c>
      <c r="DD32" s="20">
        <f t="shared" si="113"/>
        <v>0.71783220289855076</v>
      </c>
      <c r="DE32" s="12"/>
      <c r="DF32" s="13"/>
      <c r="DG32" s="18">
        <v>220.7</v>
      </c>
      <c r="DH32" s="19">
        <v>220.84739999999999</v>
      </c>
      <c r="DI32" s="33">
        <f t="shared" si="114"/>
        <v>1.000667874943362</v>
      </c>
      <c r="DJ32" s="34">
        <v>219.22728000000001</v>
      </c>
      <c r="DK32" s="20">
        <f t="shared" si="115"/>
        <v>0.99332705029451751</v>
      </c>
      <c r="DL32" s="34">
        <v>214.72853000000001</v>
      </c>
      <c r="DM32" s="20">
        <f t="shared" si="116"/>
        <v>0.97294304485727234</v>
      </c>
      <c r="DN32" s="34">
        <v>208.40561</v>
      </c>
      <c r="DO32" s="20">
        <f t="shared" si="117"/>
        <v>0.94429365654734942</v>
      </c>
      <c r="DP32" s="34">
        <v>218.29459</v>
      </c>
      <c r="DQ32" s="20">
        <f t="shared" si="118"/>
        <v>0.98910099682827368</v>
      </c>
      <c r="DR32" s="12"/>
      <c r="DS32" s="13"/>
      <c r="DT32" s="18">
        <v>200.78</v>
      </c>
      <c r="DU32" s="19">
        <v>205.8109</v>
      </c>
      <c r="DV32" s="33">
        <f t="shared" si="119"/>
        <v>1.025056778563602</v>
      </c>
      <c r="DW32" s="34">
        <v>194.42818</v>
      </c>
      <c r="DX32" s="20">
        <f t="shared" si="120"/>
        <v>0.96836427931068825</v>
      </c>
      <c r="DY32" s="34">
        <v>183.55385999999999</v>
      </c>
      <c r="DZ32" s="20">
        <f t="shared" si="121"/>
        <v>0.91420390477139146</v>
      </c>
      <c r="EA32" s="34">
        <v>186.74936</v>
      </c>
      <c r="EB32" s="20">
        <f t="shared" si="122"/>
        <v>0.93011933459507912</v>
      </c>
      <c r="EC32" s="21">
        <v>211.92482000000001</v>
      </c>
      <c r="ED32" s="73">
        <f t="shared" si="123"/>
        <v>1.0555076202809046</v>
      </c>
    </row>
    <row r="33" spans="1:134" s="30" customFormat="1" ht="12" customHeight="1" x14ac:dyDescent="0.45">
      <c r="A33" s="49"/>
      <c r="B33" s="85"/>
      <c r="C33" s="28"/>
      <c r="D33" s="29"/>
      <c r="E33" s="25"/>
      <c r="F33" s="26"/>
      <c r="G33" s="24"/>
      <c r="H33" s="24"/>
      <c r="I33" s="27"/>
      <c r="J33" s="27"/>
      <c r="K33" s="27"/>
      <c r="L33" s="27"/>
      <c r="M33" s="27"/>
      <c r="N33" s="27"/>
      <c r="O33" s="27"/>
      <c r="P33" s="27"/>
      <c r="Q33" s="74"/>
      <c r="R33" s="68"/>
      <c r="S33" s="26"/>
      <c r="T33" s="24"/>
      <c r="U33" s="24"/>
      <c r="V33" s="27"/>
      <c r="W33" s="27"/>
      <c r="X33" s="27"/>
      <c r="Y33" s="27"/>
      <c r="Z33" s="27"/>
      <c r="AA33" s="27"/>
      <c r="AB33" s="27"/>
      <c r="AC33" s="27"/>
      <c r="AD33" s="27"/>
      <c r="AE33" s="25"/>
      <c r="AF33" s="26"/>
      <c r="AG33" s="24"/>
      <c r="AH33" s="24"/>
      <c r="AI33" s="24"/>
      <c r="AJ33" s="27"/>
      <c r="AK33" s="27"/>
      <c r="AL33" s="27"/>
      <c r="AM33" s="27"/>
      <c r="AN33" s="27"/>
      <c r="AO33" s="27"/>
      <c r="AP33" s="27"/>
      <c r="AQ33" s="27"/>
      <c r="AR33" s="25"/>
      <c r="AS33" s="26"/>
      <c r="AT33" s="24"/>
      <c r="AU33" s="24"/>
      <c r="AV33" s="24"/>
      <c r="AW33" s="27"/>
      <c r="AX33" s="27"/>
      <c r="AY33" s="27"/>
      <c r="AZ33" s="27"/>
      <c r="BA33" s="27"/>
      <c r="BB33" s="27"/>
      <c r="BC33" s="27"/>
      <c r="BD33" s="27"/>
      <c r="BE33" s="25"/>
      <c r="BF33" s="26"/>
      <c r="BG33" s="24"/>
      <c r="BH33" s="24"/>
      <c r="BI33" s="24"/>
      <c r="BJ33" s="27"/>
      <c r="BK33" s="27"/>
      <c r="BL33" s="27"/>
      <c r="BM33" s="27"/>
      <c r="BN33" s="27"/>
      <c r="BO33" s="27"/>
      <c r="BP33" s="27"/>
      <c r="BQ33" s="27"/>
      <c r="BR33" s="25"/>
      <c r="BS33" s="26"/>
      <c r="BT33" s="24"/>
      <c r="BU33" s="24"/>
      <c r="BV33" s="24"/>
      <c r="BW33" s="27"/>
      <c r="BX33" s="27"/>
      <c r="BY33" s="27"/>
      <c r="BZ33" s="27"/>
      <c r="CA33" s="27"/>
      <c r="CB33" s="27"/>
      <c r="CC33" s="27"/>
      <c r="CD33" s="27"/>
      <c r="CE33" s="25"/>
      <c r="CF33" s="26"/>
      <c r="CG33" s="24"/>
      <c r="CH33" s="24"/>
      <c r="CI33" s="24"/>
      <c r="CJ33" s="27"/>
      <c r="CK33" s="27"/>
      <c r="CL33" s="27"/>
      <c r="CM33" s="27"/>
      <c r="CN33" s="27"/>
      <c r="CO33" s="27"/>
      <c r="CP33" s="27"/>
      <c r="CQ33" s="27"/>
      <c r="CR33" s="25"/>
      <c r="CS33" s="26"/>
      <c r="CT33" s="24"/>
      <c r="CU33" s="24"/>
      <c r="CV33" s="24"/>
      <c r="CW33" s="27"/>
      <c r="CX33" s="27"/>
      <c r="CY33" s="27"/>
      <c r="CZ33" s="27"/>
      <c r="DA33" s="27"/>
      <c r="DB33" s="27"/>
      <c r="DC33" s="27"/>
      <c r="DD33" s="27"/>
      <c r="DE33" s="25"/>
      <c r="DF33" s="26"/>
      <c r="DG33" s="24"/>
      <c r="DH33" s="24"/>
      <c r="DI33" s="24"/>
      <c r="DJ33" s="27"/>
      <c r="DK33" s="27"/>
      <c r="DL33" s="27"/>
      <c r="DM33" s="27"/>
      <c r="DN33" s="27"/>
      <c r="DO33" s="27"/>
      <c r="DP33" s="27"/>
      <c r="DQ33" s="27"/>
      <c r="DR33" s="25"/>
      <c r="DS33" s="26"/>
      <c r="DT33" s="24"/>
      <c r="DU33" s="24"/>
      <c r="DV33" s="24"/>
      <c r="DW33" s="27"/>
      <c r="DX33" s="27"/>
      <c r="DY33" s="27"/>
      <c r="DZ33" s="27"/>
      <c r="EA33" s="27"/>
      <c r="EB33" s="27"/>
      <c r="EC33" s="27"/>
      <c r="ED33" s="74"/>
    </row>
    <row r="34" spans="1:134" s="9" customFormat="1" ht="18" customHeight="1" x14ac:dyDescent="0.45">
      <c r="A34" s="48">
        <v>45586</v>
      </c>
      <c r="B34" s="84">
        <f t="shared" ref="B34:B38" si="125">INT(YEAR(A34)/100)</f>
        <v>20</v>
      </c>
      <c r="C34" s="14"/>
      <c r="D34" s="15"/>
      <c r="E34" s="12"/>
      <c r="F34" s="13"/>
      <c r="G34" s="17">
        <v>236.48</v>
      </c>
      <c r="H34" s="19">
        <v>234.95689999999999</v>
      </c>
      <c r="I34" s="33">
        <f>H34/G34</f>
        <v>0.99355928619756428</v>
      </c>
      <c r="J34" s="34">
        <v>234.22707</v>
      </c>
      <c r="K34" s="20">
        <f>J34/G34</f>
        <v>0.9904730632611638</v>
      </c>
      <c r="L34" s="34">
        <v>229.4298</v>
      </c>
      <c r="M34" s="20">
        <f>L34/G34</f>
        <v>0.97018690798376184</v>
      </c>
      <c r="N34" s="34">
        <v>231.50304</v>
      </c>
      <c r="O34" s="20">
        <f>N34/G34</f>
        <v>0.97895399188092025</v>
      </c>
      <c r="P34" s="34">
        <v>226.22769</v>
      </c>
      <c r="Q34" s="73">
        <f>P34/G34</f>
        <v>0.95664618572395133</v>
      </c>
      <c r="R34" s="35"/>
      <c r="S34" s="13"/>
      <c r="T34" s="17">
        <v>157.9</v>
      </c>
      <c r="U34" s="19">
        <v>155.94540000000001</v>
      </c>
      <c r="V34" s="20">
        <f>U34/T34</f>
        <v>0.98762127929069032</v>
      </c>
      <c r="W34" s="21">
        <v>156.19132999999999</v>
      </c>
      <c r="X34" s="20">
        <f>W34/T34</f>
        <v>0.98917878404053194</v>
      </c>
      <c r="Y34" s="34">
        <v>154.07991000000001</v>
      </c>
      <c r="Z34" s="20">
        <f>Y34/T34</f>
        <v>0.97580690310322993</v>
      </c>
      <c r="AA34" s="34">
        <v>153.59465</v>
      </c>
      <c r="AB34" s="20">
        <f>AA34/T34</f>
        <v>0.97273369221025963</v>
      </c>
      <c r="AC34" s="21">
        <v>157.02393000000001</v>
      </c>
      <c r="AD34" s="33">
        <f t="shared" ref="AD34:AD38" si="126">AC34/T34</f>
        <v>0.99445174160861305</v>
      </c>
      <c r="AE34" s="12" t="s">
        <v>10</v>
      </c>
      <c r="AF34" s="13" t="s">
        <v>7</v>
      </c>
      <c r="AG34" s="18">
        <v>714.1</v>
      </c>
      <c r="AH34" s="10">
        <v>723.43830000000003</v>
      </c>
      <c r="AI34" s="20">
        <f>AH34/AG34</f>
        <v>1.0130770200252066</v>
      </c>
      <c r="AJ34" s="34">
        <v>723.01829999999995</v>
      </c>
      <c r="AK34" s="33">
        <f>AJ34/AG34</f>
        <v>1.0124888671054473</v>
      </c>
      <c r="AL34" s="21">
        <v>744.91436999999996</v>
      </c>
      <c r="AM34" s="20">
        <f>AL34/AG34</f>
        <v>1.0431513373477104</v>
      </c>
      <c r="AN34" s="21">
        <v>732.2826</v>
      </c>
      <c r="AO34" s="20">
        <f>AN34/AG34</f>
        <v>1.0254622601876489</v>
      </c>
      <c r="AP34" s="21">
        <v>724.19880000000001</v>
      </c>
      <c r="AQ34" s="20">
        <f>AP34/AG34</f>
        <v>1.0141419969191989</v>
      </c>
      <c r="AR34" s="12"/>
      <c r="AS34" s="13"/>
      <c r="AT34" s="17">
        <v>165.8</v>
      </c>
      <c r="AU34" s="10">
        <v>165.05699999999999</v>
      </c>
      <c r="AV34" s="33">
        <f>AU34/AT34</f>
        <v>0.99551869722557285</v>
      </c>
      <c r="AW34" s="21">
        <v>167.90163000000001</v>
      </c>
      <c r="AX34" s="20">
        <f>AW34/AT34</f>
        <v>1.0126756936067551</v>
      </c>
      <c r="AY34" s="34">
        <v>163.25612000000001</v>
      </c>
      <c r="AZ34" s="20">
        <f>AY34/AT34</f>
        <v>0.98465693606755123</v>
      </c>
      <c r="BA34" s="34">
        <v>164.06059999999999</v>
      </c>
      <c r="BB34" s="20">
        <f>BA34/AT34</f>
        <v>0.98950904704463194</v>
      </c>
      <c r="BC34" s="34">
        <v>159.92426</v>
      </c>
      <c r="BD34" s="20">
        <f t="shared" ref="BD34:BD38" si="127">BC34/AT34</f>
        <v>0.96456127864897467</v>
      </c>
      <c r="BE34" s="12"/>
      <c r="BF34" s="13"/>
      <c r="BG34" s="17">
        <v>22.84</v>
      </c>
      <c r="BH34" s="10">
        <v>22.7742</v>
      </c>
      <c r="BI34" s="33">
        <f>BH34/BG34</f>
        <v>0.99711908931698778</v>
      </c>
      <c r="BJ34" s="34">
        <v>22.521988</v>
      </c>
      <c r="BK34" s="20">
        <f>BJ34/BG34</f>
        <v>0.98607653239929949</v>
      </c>
      <c r="BL34" s="21">
        <v>23.322510000000001</v>
      </c>
      <c r="BM34" s="20">
        <f>BL34/BG34</f>
        <v>1.0211256567425571</v>
      </c>
      <c r="BN34" s="34">
        <v>22.614273000000001</v>
      </c>
      <c r="BO34" s="20">
        <f>BN34/BG34</f>
        <v>0.99011703152364272</v>
      </c>
      <c r="BP34" s="21">
        <v>47.1</v>
      </c>
      <c r="BQ34" s="20">
        <f t="shared" ref="BQ34:BQ38" si="128">BP34/BG34</f>
        <v>2.0621716287215412</v>
      </c>
      <c r="BR34" s="12"/>
      <c r="BS34" s="13"/>
      <c r="BT34" s="18">
        <v>575.16</v>
      </c>
      <c r="BU34" s="19">
        <v>576.43870000000004</v>
      </c>
      <c r="BV34" s="20">
        <f>BU34/BT34</f>
        <v>1.002223207455317</v>
      </c>
      <c r="BW34" s="34">
        <v>569.22180000000003</v>
      </c>
      <c r="BX34" s="20">
        <f>BW34/BT34</f>
        <v>0.98967556853745053</v>
      </c>
      <c r="BY34" s="34">
        <v>557.34607000000005</v>
      </c>
      <c r="BZ34" s="20">
        <f>BY34/BT34</f>
        <v>0.96902787050559858</v>
      </c>
      <c r="CA34" s="34">
        <v>574.05780000000004</v>
      </c>
      <c r="CB34" s="33">
        <f>CA34/BT34</f>
        <v>0.99808366367619461</v>
      </c>
      <c r="CC34" s="34">
        <v>538.74059999999997</v>
      </c>
      <c r="CD34" s="20">
        <f t="shared" ref="CD34:CD38" si="129">CC34/BT34</f>
        <v>0.93667953265178383</v>
      </c>
      <c r="CE34" s="12"/>
      <c r="CF34" s="13"/>
      <c r="CG34" s="17">
        <v>418.78</v>
      </c>
      <c r="CH34" s="10">
        <v>418.18770000000001</v>
      </c>
      <c r="CI34" s="33">
        <f t="shared" ref="CI34:CI38" si="130">CH34/CG34</f>
        <v>0.99858565356511786</v>
      </c>
      <c r="CJ34" s="21">
        <v>421.26339999999999</v>
      </c>
      <c r="CK34" s="20">
        <f t="shared" ref="CK34:CK38" si="131">CJ34/CG34</f>
        <v>1.0059300826209465</v>
      </c>
      <c r="CL34" s="34">
        <v>415.67203000000001</v>
      </c>
      <c r="CM34" s="20">
        <f t="shared" ref="CM34:CM38" si="132">CL34/CG34</f>
        <v>0.99257851377811745</v>
      </c>
      <c r="CN34" s="21">
        <v>419.60223000000002</v>
      </c>
      <c r="CO34" s="20">
        <f t="shared" ref="CO34:CO38" si="133">CN34/CG34</f>
        <v>1.0019633936673196</v>
      </c>
      <c r="CP34" s="34">
        <v>394.17469999999997</v>
      </c>
      <c r="CQ34" s="20">
        <f t="shared" ref="CQ34:CQ38" si="134">CP34/CG34</f>
        <v>0.94124528391995799</v>
      </c>
      <c r="CR34" s="12"/>
      <c r="CS34" s="13"/>
      <c r="CT34" s="17">
        <v>143.71</v>
      </c>
      <c r="CU34" s="19">
        <v>137.97839999999999</v>
      </c>
      <c r="CV34" s="33">
        <f>CU34/CT34</f>
        <v>0.96011690209449574</v>
      </c>
      <c r="CW34" s="34">
        <v>131.92676</v>
      </c>
      <c r="CX34" s="20">
        <f t="shared" ref="CX34:CX38" si="135">CW34/CT34</f>
        <v>0.91800681928884553</v>
      </c>
      <c r="CY34" s="34">
        <v>128.90562</v>
      </c>
      <c r="CZ34" s="20">
        <f t="shared" ref="CZ34:CZ38" si="136">CY34/CT34</f>
        <v>0.89698434346948708</v>
      </c>
      <c r="DA34" s="34">
        <v>132.52744999999999</v>
      </c>
      <c r="DB34" s="20">
        <f t="shared" ref="DB34:DB38" si="137">DA34/CT34</f>
        <v>0.9221866954282929</v>
      </c>
      <c r="DC34" s="34">
        <v>94.409109999999998</v>
      </c>
      <c r="DD34" s="20">
        <f t="shared" ref="DD34:DD38" si="138">DC34/CT34</f>
        <v>0.6569418272910722</v>
      </c>
      <c r="DE34" s="12"/>
      <c r="DF34" s="13"/>
      <c r="DG34" s="18">
        <v>218.85</v>
      </c>
      <c r="DH34" s="10">
        <v>220.7679</v>
      </c>
      <c r="DI34" s="20">
        <f t="shared" ref="DI34:DI38" si="139">DH34/DG34</f>
        <v>1.0087635366689514</v>
      </c>
      <c r="DJ34" s="21">
        <v>227.29285999999999</v>
      </c>
      <c r="DK34" s="20">
        <f t="shared" ref="DK34:DK38" si="140">DJ34/DG34</f>
        <v>1.0385782956362806</v>
      </c>
      <c r="DL34" s="34">
        <v>220.02544</v>
      </c>
      <c r="DM34" s="33">
        <f t="shared" ref="DM34:DM38" si="141">DL34/DG34</f>
        <v>1.0053709846927119</v>
      </c>
      <c r="DN34" s="21">
        <v>220.94121000000001</v>
      </c>
      <c r="DO34" s="20">
        <f t="shared" ref="DO34:DO38" si="142">DN34/DG34</f>
        <v>1.0095554489376286</v>
      </c>
      <c r="DP34" s="21">
        <v>221.50511</v>
      </c>
      <c r="DQ34" s="20">
        <f t="shared" ref="DQ34:DQ38" si="143">DP34/DG34</f>
        <v>1.0121320996116061</v>
      </c>
      <c r="DR34" s="12"/>
      <c r="DS34" s="13"/>
      <c r="DT34" s="17">
        <v>201.95</v>
      </c>
      <c r="DU34" s="19">
        <v>200.77160000000001</v>
      </c>
      <c r="DV34" s="33">
        <f t="shared" ref="DV34:DV38" si="144">DU34/DT34</f>
        <v>0.99416489230007432</v>
      </c>
      <c r="DW34" s="34">
        <v>198.18188000000001</v>
      </c>
      <c r="DX34" s="20">
        <f t="shared" ref="DX34:DX38" si="145">DW34/DT34</f>
        <v>0.98134132210943315</v>
      </c>
      <c r="DY34" s="34">
        <v>188.17377999999999</v>
      </c>
      <c r="DZ34" s="20">
        <f t="shared" ref="DZ34:DZ38" si="146">DY34/DT34</f>
        <v>0.9317840059420649</v>
      </c>
      <c r="EA34" s="34">
        <v>192.51212000000001</v>
      </c>
      <c r="EB34" s="20">
        <f t="shared" ref="EB34:EB38" si="147">EA34/DT34</f>
        <v>0.95326625402327314</v>
      </c>
      <c r="EC34" s="34">
        <v>162.99878000000001</v>
      </c>
      <c r="ED34" s="73">
        <f t="shared" ref="ED34:ED38" si="148">EC34/DT34</f>
        <v>0.80712443674176781</v>
      </c>
    </row>
    <row r="35" spans="1:134" s="9" customFormat="1" ht="18" customHeight="1" x14ac:dyDescent="0.45">
      <c r="A35" s="48">
        <v>45587</v>
      </c>
      <c r="B35" s="84">
        <f t="shared" si="125"/>
        <v>20</v>
      </c>
      <c r="C35" s="14"/>
      <c r="D35" s="15"/>
      <c r="E35" s="12"/>
      <c r="F35" s="13"/>
      <c r="G35" s="17">
        <v>235.86</v>
      </c>
      <c r="H35" s="19">
        <v>236.47309999999999</v>
      </c>
      <c r="I35" s="20">
        <f>H35/G35</f>
        <v>1.0025994233867548</v>
      </c>
      <c r="J35" s="34">
        <v>235.61685</v>
      </c>
      <c r="K35" s="33">
        <f>J35/G35</f>
        <v>0.99896909183413884</v>
      </c>
      <c r="L35" s="34">
        <v>230.43114</v>
      </c>
      <c r="M35" s="20">
        <f>L35/G35</f>
        <v>0.97698270160264555</v>
      </c>
      <c r="N35" s="34">
        <v>232.66486</v>
      </c>
      <c r="O35" s="20">
        <f>N35/G35</f>
        <v>0.98645323496989734</v>
      </c>
      <c r="P35" s="34">
        <v>229.17723000000001</v>
      </c>
      <c r="Q35" s="73">
        <f>P35/G35</f>
        <v>0.97166636988043753</v>
      </c>
      <c r="R35" s="35"/>
      <c r="S35" s="13"/>
      <c r="T35" s="18">
        <v>154.09</v>
      </c>
      <c r="U35" s="19">
        <v>157.85489999999999</v>
      </c>
      <c r="V35" s="20">
        <f>U35/T35</f>
        <v>1.0244331234992536</v>
      </c>
      <c r="W35" s="34">
        <v>157.19141999999999</v>
      </c>
      <c r="X35" s="20">
        <f>W35/T35</f>
        <v>1.0201273281848269</v>
      </c>
      <c r="Y35" s="34">
        <v>153.98267999999999</v>
      </c>
      <c r="Z35" s="33">
        <f>Y35/T35</f>
        <v>0.99930352391459532</v>
      </c>
      <c r="AA35" s="34">
        <v>153.75873000000001</v>
      </c>
      <c r="AB35" s="20">
        <f>AA35/T35</f>
        <v>0.99785015250827447</v>
      </c>
      <c r="AC35" s="34">
        <v>157.00664</v>
      </c>
      <c r="AD35" s="20">
        <f t="shared" si="126"/>
        <v>1.018928158868194</v>
      </c>
      <c r="AE35" s="12" t="s">
        <v>10</v>
      </c>
      <c r="AF35" s="13" t="s">
        <v>7</v>
      </c>
      <c r="AG35" s="17">
        <v>720.91</v>
      </c>
      <c r="AH35" s="10">
        <v>714.26930000000004</v>
      </c>
      <c r="AI35" s="20">
        <f>AH35/AG35</f>
        <v>0.99078844793386145</v>
      </c>
      <c r="AJ35" s="21">
        <v>724.35919999999999</v>
      </c>
      <c r="AK35" s="20">
        <f>AJ35/AG35</f>
        <v>1.0047845084684635</v>
      </c>
      <c r="AL35" s="21">
        <v>714.66723999999999</v>
      </c>
      <c r="AM35" s="20">
        <f>AL35/AG35</f>
        <v>0.99134044471570659</v>
      </c>
      <c r="AN35" s="21">
        <v>722.92345999999998</v>
      </c>
      <c r="AO35" s="33">
        <f>AN35/AG35</f>
        <v>1.0027929422535407</v>
      </c>
      <c r="AP35" s="34">
        <v>708.8931</v>
      </c>
      <c r="AQ35" s="20">
        <f t="shared" ref="AQ35:AQ38" si="149">AP35/AG35</f>
        <v>0.98333092896478069</v>
      </c>
      <c r="AR35" s="12" t="s">
        <v>10</v>
      </c>
      <c r="AS35" s="13" t="s">
        <v>6</v>
      </c>
      <c r="AT35" s="17">
        <v>166.82</v>
      </c>
      <c r="AU35" s="19">
        <v>165.72380000000001</v>
      </c>
      <c r="AV35" s="33">
        <f>AU35/AT35</f>
        <v>0.99342884546217491</v>
      </c>
      <c r="AW35" s="21">
        <v>168.17449999999999</v>
      </c>
      <c r="AX35" s="20">
        <f>AW35/AT35</f>
        <v>1.0081195300323702</v>
      </c>
      <c r="AY35" s="34">
        <v>163.72929999999999</v>
      </c>
      <c r="AZ35" s="20">
        <f>AY35/AT35</f>
        <v>0.981472844982616</v>
      </c>
      <c r="BA35" s="34">
        <v>163.77887000000001</v>
      </c>
      <c r="BB35" s="20">
        <f>BA35/AT35</f>
        <v>0.98176999160772105</v>
      </c>
      <c r="BC35" s="34">
        <v>159.90424999999999</v>
      </c>
      <c r="BD35" s="20">
        <f t="shared" si="127"/>
        <v>0.95854363985133673</v>
      </c>
      <c r="BE35" s="12"/>
      <c r="BF35" s="13"/>
      <c r="BG35" s="18">
        <v>22.4</v>
      </c>
      <c r="BH35" s="19">
        <v>22.822800000000001</v>
      </c>
      <c r="BI35" s="20">
        <f>BH35/BG35</f>
        <v>1.0188750000000002</v>
      </c>
      <c r="BJ35" s="34">
        <v>22.727765999999999</v>
      </c>
      <c r="BK35" s="33">
        <f>BJ35/BG35</f>
        <v>1.0146324107142857</v>
      </c>
      <c r="BL35" s="21">
        <v>23.170359000000001</v>
      </c>
      <c r="BM35" s="20">
        <f>BL35/BG35</f>
        <v>1.0343910267857144</v>
      </c>
      <c r="BN35" s="34">
        <v>22.771163999999999</v>
      </c>
      <c r="BO35" s="20">
        <f>BN35/BG35</f>
        <v>1.0165698214285714</v>
      </c>
      <c r="BP35" s="21">
        <v>47.08</v>
      </c>
      <c r="BQ35" s="20">
        <f t="shared" si="128"/>
        <v>2.1017857142857141</v>
      </c>
      <c r="BR35" s="12"/>
      <c r="BS35" s="13"/>
      <c r="BT35" s="17">
        <v>582.01</v>
      </c>
      <c r="BU35" s="19">
        <v>575.0575</v>
      </c>
      <c r="BV35" s="33">
        <f>BU35/BT35</f>
        <v>0.98805432896341994</v>
      </c>
      <c r="BW35" s="34">
        <v>568.12879999999996</v>
      </c>
      <c r="BX35" s="20">
        <f>BW35/BT35</f>
        <v>0.9761495506950052</v>
      </c>
      <c r="BY35" s="34">
        <v>555.00559999999996</v>
      </c>
      <c r="BZ35" s="20">
        <f>BY35/BT35</f>
        <v>0.95360148451057536</v>
      </c>
      <c r="CA35" s="34">
        <v>571.61926000000005</v>
      </c>
      <c r="CB35" s="20">
        <f>CA35/BT35</f>
        <v>0.98214680160134715</v>
      </c>
      <c r="CC35" s="34">
        <v>533.17846999999995</v>
      </c>
      <c r="CD35" s="20">
        <f t="shared" si="129"/>
        <v>0.91609846909846904</v>
      </c>
      <c r="CE35" s="12" t="s">
        <v>10</v>
      </c>
      <c r="CF35" s="13" t="s">
        <v>6</v>
      </c>
      <c r="CG35" s="17">
        <v>427.51</v>
      </c>
      <c r="CH35" s="19">
        <v>418.67</v>
      </c>
      <c r="CI35" s="20">
        <f t="shared" si="130"/>
        <v>0.97932212111997385</v>
      </c>
      <c r="CJ35" s="21">
        <v>421.63112999999998</v>
      </c>
      <c r="CK35" s="33">
        <f t="shared" si="131"/>
        <v>0.98624857898060858</v>
      </c>
      <c r="CL35" s="34">
        <v>416.07436999999999</v>
      </c>
      <c r="CM35" s="20">
        <f t="shared" si="132"/>
        <v>0.97325061402072466</v>
      </c>
      <c r="CN35" s="21">
        <v>420.11826000000002</v>
      </c>
      <c r="CO35" s="20">
        <f t="shared" si="133"/>
        <v>0.98270978456644298</v>
      </c>
      <c r="CP35" s="34">
        <v>394.81268</v>
      </c>
      <c r="CQ35" s="20">
        <f t="shared" si="134"/>
        <v>0.9235168300156722</v>
      </c>
      <c r="CR35" s="12"/>
      <c r="CS35" s="13"/>
      <c r="CT35" s="18">
        <v>143.59</v>
      </c>
      <c r="CU35" s="19">
        <v>143.69399999999999</v>
      </c>
      <c r="CV35" s="33">
        <f>CU35/CT35</f>
        <v>1.0007242844209205</v>
      </c>
      <c r="CW35" s="34">
        <v>134.60633999999999</v>
      </c>
      <c r="CX35" s="20">
        <f t="shared" si="135"/>
        <v>0.93743533672261292</v>
      </c>
      <c r="CY35" s="34">
        <v>130.29857999999999</v>
      </c>
      <c r="CZ35" s="20">
        <f t="shared" si="136"/>
        <v>0.90743491886621619</v>
      </c>
      <c r="DA35" s="34">
        <v>134.84421</v>
      </c>
      <c r="DB35" s="20">
        <f t="shared" si="137"/>
        <v>0.93909192840727074</v>
      </c>
      <c r="DC35" s="34">
        <v>98.142619999999994</v>
      </c>
      <c r="DD35" s="20">
        <f t="shared" si="138"/>
        <v>0.68349202590709657</v>
      </c>
      <c r="DE35" s="12"/>
      <c r="DF35" s="13"/>
      <c r="DG35" s="18">
        <v>217.97</v>
      </c>
      <c r="DH35" s="19">
        <v>218.83699999999999</v>
      </c>
      <c r="DI35" s="20">
        <f t="shared" si="139"/>
        <v>1.0039776115979262</v>
      </c>
      <c r="DJ35" s="21">
        <v>226.084</v>
      </c>
      <c r="DK35" s="20">
        <f t="shared" si="140"/>
        <v>1.0372253062348029</v>
      </c>
      <c r="DL35" s="21">
        <v>221.25496000000001</v>
      </c>
      <c r="DM35" s="20">
        <f t="shared" si="141"/>
        <v>1.01507069780245</v>
      </c>
      <c r="DN35" s="21">
        <v>221.37790000000001</v>
      </c>
      <c r="DO35" s="20">
        <f t="shared" si="142"/>
        <v>1.0156347203743634</v>
      </c>
      <c r="DP35" s="34">
        <v>218.49459999999999</v>
      </c>
      <c r="DQ35" s="33">
        <f t="shared" si="143"/>
        <v>1.0024067532229206</v>
      </c>
      <c r="DR35" s="12"/>
      <c r="DS35" s="13"/>
      <c r="DT35" s="18">
        <v>198.48</v>
      </c>
      <c r="DU35" s="19">
        <v>201.94470000000001</v>
      </c>
      <c r="DV35" s="20">
        <f t="shared" si="144"/>
        <v>1.0174561668681985</v>
      </c>
      <c r="DW35" s="34">
        <v>198.69069999999999</v>
      </c>
      <c r="DX35" s="33">
        <f t="shared" si="145"/>
        <v>1.0010615679161627</v>
      </c>
      <c r="DY35" s="34">
        <v>190.53052</v>
      </c>
      <c r="DZ35" s="20">
        <f t="shared" si="146"/>
        <v>0.95994820636839984</v>
      </c>
      <c r="EA35" s="34">
        <v>194.89352</v>
      </c>
      <c r="EB35" s="20">
        <f t="shared" si="147"/>
        <v>0.9819302700523983</v>
      </c>
      <c r="EC35" s="34">
        <v>189.99945</v>
      </c>
      <c r="ED35" s="73">
        <f t="shared" si="148"/>
        <v>0.95727252116082229</v>
      </c>
    </row>
    <row r="36" spans="1:134" s="9" customFormat="1" ht="18" customHeight="1" x14ac:dyDescent="0.45">
      <c r="A36" s="48">
        <v>45588</v>
      </c>
      <c r="B36" s="84">
        <f t="shared" si="125"/>
        <v>20</v>
      </c>
      <c r="C36" s="14"/>
      <c r="D36" s="15"/>
      <c r="E36" s="12" t="s">
        <v>11</v>
      </c>
      <c r="F36" s="13" t="s">
        <v>5</v>
      </c>
      <c r="G36" s="18">
        <v>230.76</v>
      </c>
      <c r="H36" s="19">
        <v>234.24969999999999</v>
      </c>
      <c r="I36" s="20">
        <f>H36/G36</f>
        <v>1.015122638238863</v>
      </c>
      <c r="J36" s="21">
        <v>236.40154000000001</v>
      </c>
      <c r="K36" s="20">
        <f>J36/G36</f>
        <v>1.024447651239383</v>
      </c>
      <c r="L36" s="34">
        <v>231.11377999999999</v>
      </c>
      <c r="M36" s="33">
        <f>L36/G36</f>
        <v>1.0015331079909864</v>
      </c>
      <c r="N36" s="34">
        <v>232.91221999999999</v>
      </c>
      <c r="O36" s="20">
        <f>N36/G36</f>
        <v>1.0093266597330559</v>
      </c>
      <c r="P36" s="34">
        <v>224.97246999999999</v>
      </c>
      <c r="Q36" s="73">
        <f>P36/G36</f>
        <v>0.97491970012133822</v>
      </c>
      <c r="R36" s="35"/>
      <c r="S36" s="13"/>
      <c r="T36" s="18">
        <v>152.91</v>
      </c>
      <c r="U36" s="19">
        <v>153.65049999999999</v>
      </c>
      <c r="V36" s="20">
        <f>U36/T36</f>
        <v>1.0048427179386568</v>
      </c>
      <c r="W36" s="21">
        <v>155.01438999999999</v>
      </c>
      <c r="X36" s="20">
        <f>W36/T36</f>
        <v>1.0137622784644562</v>
      </c>
      <c r="Y36" s="34">
        <v>154.44499999999999</v>
      </c>
      <c r="Z36" s="20">
        <f>Y36/T36</f>
        <v>1.0100385847884377</v>
      </c>
      <c r="AA36" s="34">
        <v>153.53192000000001</v>
      </c>
      <c r="AB36" s="33">
        <f>AA36/T36</f>
        <v>1.0040672290890067</v>
      </c>
      <c r="AC36" s="34">
        <v>153.84790000000001</v>
      </c>
      <c r="AD36" s="20">
        <f t="shared" si="126"/>
        <v>1.0061336734026551</v>
      </c>
      <c r="AE36" s="12" t="s">
        <v>10</v>
      </c>
      <c r="AF36" s="13" t="s">
        <v>14</v>
      </c>
      <c r="AG36" s="18">
        <v>708.62</v>
      </c>
      <c r="AH36" s="10">
        <v>725.16020000000003</v>
      </c>
      <c r="AI36" s="20">
        <f>AH36/AG36</f>
        <v>1.0233414241765686</v>
      </c>
      <c r="AJ36" s="21">
        <v>725.02466000000004</v>
      </c>
      <c r="AK36" s="20">
        <f>AJ36/AG36</f>
        <v>1.0231501509977139</v>
      </c>
      <c r="AL36" s="34">
        <v>693.31949999999995</v>
      </c>
      <c r="AM36" s="20">
        <f>AL36/AG36</f>
        <v>0.97840803251390018</v>
      </c>
      <c r="AN36" s="34">
        <v>720.49540000000002</v>
      </c>
      <c r="AO36" s="20">
        <f>AN36/AG36</f>
        <v>1.0167584883294289</v>
      </c>
      <c r="AP36" s="34">
        <v>709.91129999999998</v>
      </c>
      <c r="AQ36" s="33">
        <f t="shared" si="149"/>
        <v>1.0018222742795857</v>
      </c>
      <c r="AR36" s="12" t="s">
        <v>11</v>
      </c>
      <c r="AS36" s="13" t="s">
        <v>43</v>
      </c>
      <c r="AT36" s="18">
        <v>164.48</v>
      </c>
      <c r="AU36" s="19">
        <v>165.4889</v>
      </c>
      <c r="AV36" s="20">
        <f>AU36/AT36</f>
        <v>1.0061338764591441</v>
      </c>
      <c r="AW36" s="21">
        <v>168.76027999999999</v>
      </c>
      <c r="AX36" s="20">
        <f>AW36/AT36</f>
        <v>1.0260231031128404</v>
      </c>
      <c r="AY36" s="34">
        <v>164.07664</v>
      </c>
      <c r="AZ36" s="33">
        <f>AY36/AT36</f>
        <v>0.99754766536964989</v>
      </c>
      <c r="BA36" s="34">
        <v>163.80672999999999</v>
      </c>
      <c r="BB36" s="20">
        <f>BA36/AT36</f>
        <v>0.99590667558365753</v>
      </c>
      <c r="BC36" s="34">
        <v>161.15027000000001</v>
      </c>
      <c r="BD36" s="20">
        <f t="shared" si="127"/>
        <v>0.97975601896887166</v>
      </c>
      <c r="BE36" s="12"/>
      <c r="BF36" s="13"/>
      <c r="BG36" s="18">
        <v>21.98</v>
      </c>
      <c r="BH36" s="19">
        <v>22.329699999999999</v>
      </c>
      <c r="BI36" s="33">
        <f>BH36/BG36</f>
        <v>1.0159099181073703</v>
      </c>
      <c r="BJ36" s="21">
        <v>22.587536</v>
      </c>
      <c r="BK36" s="20">
        <f>BJ36/BG36</f>
        <v>1.0276404003639672</v>
      </c>
      <c r="BL36" s="21">
        <v>23.175943</v>
      </c>
      <c r="BM36" s="20">
        <f>BL36/BG36</f>
        <v>1.0544105095541401</v>
      </c>
      <c r="BN36" s="21">
        <v>22.787445000000002</v>
      </c>
      <c r="BO36" s="20">
        <f>BN36/BG36</f>
        <v>1.0367354413102821</v>
      </c>
      <c r="BP36" s="21">
        <v>47.075000000000003</v>
      </c>
      <c r="BQ36" s="20">
        <f t="shared" si="128"/>
        <v>2.1417197452229302</v>
      </c>
      <c r="BR36" s="12" t="s">
        <v>10</v>
      </c>
      <c r="BS36" s="13" t="s">
        <v>2</v>
      </c>
      <c r="BT36" s="18">
        <v>563.69000000000005</v>
      </c>
      <c r="BU36" s="19">
        <v>576.71860000000004</v>
      </c>
      <c r="BV36" s="20">
        <f>BU36/BT36</f>
        <v>1.0231130585960369</v>
      </c>
      <c r="BW36" s="34">
        <v>569.61284999999998</v>
      </c>
      <c r="BX36" s="33">
        <f>BW36/BT36</f>
        <v>1.0105072823715162</v>
      </c>
      <c r="BY36" s="34">
        <v>553.50214000000005</v>
      </c>
      <c r="BZ36" s="20">
        <f>BY36/BT36</f>
        <v>0.9819264844151927</v>
      </c>
      <c r="CA36" s="34">
        <v>570.39290000000005</v>
      </c>
      <c r="CB36" s="20">
        <f>CA36/BT36</f>
        <v>1.0118911103620785</v>
      </c>
      <c r="CC36" s="34">
        <v>543.72879999999998</v>
      </c>
      <c r="CD36" s="20">
        <f t="shared" si="129"/>
        <v>0.96458833756142548</v>
      </c>
      <c r="CE36" s="12" t="s">
        <v>11</v>
      </c>
      <c r="CF36" s="13" t="s">
        <v>5</v>
      </c>
      <c r="CG36" s="18">
        <v>424.6</v>
      </c>
      <c r="CH36" s="10">
        <v>431.2722</v>
      </c>
      <c r="CI36" s="20">
        <f t="shared" si="130"/>
        <v>1.0157140838436174</v>
      </c>
      <c r="CJ36" s="34">
        <v>423.75995</v>
      </c>
      <c r="CK36" s="33">
        <f t="shared" si="131"/>
        <v>0.99802154969382939</v>
      </c>
      <c r="CL36" s="34">
        <v>416.33019999999999</v>
      </c>
      <c r="CM36" s="20">
        <f t="shared" si="132"/>
        <v>0.98052331606217613</v>
      </c>
      <c r="CN36" s="34">
        <v>421.38278000000003</v>
      </c>
      <c r="CO36" s="20">
        <f t="shared" si="133"/>
        <v>0.99242293923692892</v>
      </c>
      <c r="CP36" s="34">
        <v>402.31313999999998</v>
      </c>
      <c r="CQ36" s="20">
        <f t="shared" si="134"/>
        <v>0.9475109279321714</v>
      </c>
      <c r="CR36" s="12" t="s">
        <v>11</v>
      </c>
      <c r="CS36" s="13" t="s">
        <v>2</v>
      </c>
      <c r="CT36" s="18">
        <v>139.56</v>
      </c>
      <c r="CU36" s="19">
        <v>142.72370000000001</v>
      </c>
      <c r="CV36" s="33">
        <f>CU36/CT36</f>
        <v>1.0226691028948123</v>
      </c>
      <c r="CW36" s="34">
        <v>136.19962000000001</v>
      </c>
      <c r="CX36" s="20">
        <f t="shared" si="135"/>
        <v>0.9759216107767269</v>
      </c>
      <c r="CY36" s="34">
        <v>130.67429000000001</v>
      </c>
      <c r="CZ36" s="20">
        <f t="shared" si="136"/>
        <v>0.93633053883634287</v>
      </c>
      <c r="DA36" s="34">
        <v>136.73690999999999</v>
      </c>
      <c r="DB36" s="20">
        <f t="shared" si="137"/>
        <v>0.97977149613069647</v>
      </c>
      <c r="DC36" s="34">
        <v>98.195880000000002</v>
      </c>
      <c r="DD36" s="20">
        <f t="shared" si="138"/>
        <v>0.7036104901117799</v>
      </c>
      <c r="DE36" s="12"/>
      <c r="DF36" s="13"/>
      <c r="DG36" s="18">
        <v>213.65</v>
      </c>
      <c r="DH36" s="19">
        <v>216.0153</v>
      </c>
      <c r="DI36" s="33">
        <f t="shared" si="139"/>
        <v>1.0110709103674234</v>
      </c>
      <c r="DJ36" s="21">
        <v>224.93805</v>
      </c>
      <c r="DK36" s="20">
        <f t="shared" si="140"/>
        <v>1.0528343084483969</v>
      </c>
      <c r="DL36" s="21">
        <v>222.46887000000001</v>
      </c>
      <c r="DM36" s="20">
        <f t="shared" si="141"/>
        <v>1.0412771823075122</v>
      </c>
      <c r="DN36" s="21">
        <v>221.44116</v>
      </c>
      <c r="DO36" s="20">
        <f t="shared" si="142"/>
        <v>1.036466931897964</v>
      </c>
      <c r="DP36" s="34">
        <v>217.80582999999999</v>
      </c>
      <c r="DQ36" s="20">
        <f t="shared" si="143"/>
        <v>1.019451579686403</v>
      </c>
      <c r="DR36" s="12" t="s">
        <v>10</v>
      </c>
      <c r="DS36" s="13" t="s">
        <v>8</v>
      </c>
      <c r="DT36" s="17">
        <v>200.86</v>
      </c>
      <c r="DU36" s="10">
        <v>201.3646</v>
      </c>
      <c r="DV36" s="33">
        <f t="shared" si="144"/>
        <v>1.0025121975505327</v>
      </c>
      <c r="DW36" s="34">
        <v>197.77091999999999</v>
      </c>
      <c r="DX36" s="20">
        <f t="shared" si="145"/>
        <v>0.98462073085731339</v>
      </c>
      <c r="DY36" s="34">
        <v>193.30739</v>
      </c>
      <c r="DZ36" s="20">
        <f t="shared" si="146"/>
        <v>0.96239863586577712</v>
      </c>
      <c r="EA36" s="34">
        <v>195.80788999999999</v>
      </c>
      <c r="EB36" s="20">
        <f t="shared" si="147"/>
        <v>0.97484760529722181</v>
      </c>
      <c r="EC36" s="34">
        <v>167.87935999999999</v>
      </c>
      <c r="ED36" s="73">
        <f t="shared" si="148"/>
        <v>0.83580284775465485</v>
      </c>
    </row>
    <row r="37" spans="1:134" s="9" customFormat="1" ht="18" customHeight="1" x14ac:dyDescent="0.45">
      <c r="A37" s="48">
        <v>45589</v>
      </c>
      <c r="B37" s="84">
        <f t="shared" si="125"/>
        <v>20</v>
      </c>
      <c r="C37" s="14"/>
      <c r="D37" s="15"/>
      <c r="E37" s="12"/>
      <c r="F37" s="13"/>
      <c r="G37" s="18">
        <v>230.57</v>
      </c>
      <c r="H37" s="19">
        <v>230.74039999999999</v>
      </c>
      <c r="I37" s="33">
        <f>H37/G37</f>
        <v>1.0007390380361711</v>
      </c>
      <c r="J37" s="34">
        <v>225.40379999999999</v>
      </c>
      <c r="K37" s="20">
        <f>J37/G37</f>
        <v>0.97759378930476648</v>
      </c>
      <c r="L37" s="21">
        <v>232.88410999999999</v>
      </c>
      <c r="M37" s="20">
        <f>L37/G37</f>
        <v>1.010036474823264</v>
      </c>
      <c r="N37" s="21">
        <v>233.26865000000001</v>
      </c>
      <c r="O37" s="20">
        <f>N37/G37</f>
        <v>1.0117042546732014</v>
      </c>
      <c r="P37" s="34">
        <v>222.92295999999999</v>
      </c>
      <c r="Q37" s="73">
        <f>P37/G37</f>
        <v>0.96683419352040589</v>
      </c>
      <c r="R37" s="35"/>
      <c r="S37" s="13"/>
      <c r="T37" s="17">
        <v>153.44</v>
      </c>
      <c r="U37" s="19">
        <v>152.84270000000001</v>
      </c>
      <c r="V37" s="33">
        <f>U37/T37</f>
        <v>0.99610727320125136</v>
      </c>
      <c r="W37" s="34">
        <v>150.93808000000001</v>
      </c>
      <c r="X37" s="20">
        <f>W37/T37</f>
        <v>0.98369447340980198</v>
      </c>
      <c r="Y37" s="21">
        <v>155.77734000000001</v>
      </c>
      <c r="Z37" s="20">
        <f>Y37/T37</f>
        <v>1.0152329249217935</v>
      </c>
      <c r="AA37" s="21">
        <v>155.67972</v>
      </c>
      <c r="AB37" s="20">
        <f>AA37/T37</f>
        <v>1.0145967153284672</v>
      </c>
      <c r="AC37" s="21">
        <v>156.80792</v>
      </c>
      <c r="AD37" s="20">
        <f t="shared" si="126"/>
        <v>1.0219494264859228</v>
      </c>
      <c r="AE37" s="12"/>
      <c r="AF37" s="13"/>
      <c r="AG37" s="17">
        <v>710.81</v>
      </c>
      <c r="AH37" s="19">
        <v>708.23839999999996</v>
      </c>
      <c r="AI37" s="20">
        <f>AH37/AG37</f>
        <v>0.99638215556899878</v>
      </c>
      <c r="AJ37" s="34">
        <v>701.77184999999997</v>
      </c>
      <c r="AK37" s="20">
        <f>AJ37/AG37</f>
        <v>0.98728471743503898</v>
      </c>
      <c r="AL37" s="21">
        <v>711.55804000000001</v>
      </c>
      <c r="AM37" s="33">
        <f>AL37/AG37</f>
        <v>1.0010523768658293</v>
      </c>
      <c r="AN37" s="21">
        <v>713.41920000000005</v>
      </c>
      <c r="AO37" s="20">
        <f>AN37/AG37</f>
        <v>1.0036707418297437</v>
      </c>
      <c r="AP37" s="21">
        <v>709.42280000000005</v>
      </c>
      <c r="AQ37" s="20">
        <f t="shared" si="149"/>
        <v>0.99804842362938073</v>
      </c>
      <c r="AR37" s="12"/>
      <c r="AS37" s="13"/>
      <c r="AT37" s="17">
        <v>164.53</v>
      </c>
      <c r="AU37" s="10">
        <v>164.4924</v>
      </c>
      <c r="AV37" s="33">
        <f>AU37/AT37</f>
        <v>0.99977147024858692</v>
      </c>
      <c r="AW37" s="34">
        <v>158.36076</v>
      </c>
      <c r="AX37" s="20">
        <f>AW37/AT37</f>
        <v>0.96250385947851458</v>
      </c>
      <c r="AY37" s="34">
        <v>163.68934999999999</v>
      </c>
      <c r="AZ37" s="20">
        <f>AY37/AT37</f>
        <v>0.99489059745942987</v>
      </c>
      <c r="BA37" s="34">
        <v>163.49378999999999</v>
      </c>
      <c r="BB37" s="20">
        <f>BA37/AT37</f>
        <v>0.9937019996353248</v>
      </c>
      <c r="BC37" s="34">
        <v>160.35677000000001</v>
      </c>
      <c r="BD37" s="20">
        <f t="shared" si="127"/>
        <v>0.97463544642314481</v>
      </c>
      <c r="BE37" s="12"/>
      <c r="BF37" s="13"/>
      <c r="BG37" s="17">
        <v>22.34</v>
      </c>
      <c r="BH37" s="10">
        <v>21.9772</v>
      </c>
      <c r="BI37" s="20">
        <f>BH37/BG37</f>
        <v>0.98376007162041179</v>
      </c>
      <c r="BJ37" s="21">
        <v>22.294354999999999</v>
      </c>
      <c r="BK37" s="33">
        <f>BJ37/BG37</f>
        <v>0.99795680393912267</v>
      </c>
      <c r="BL37" s="21">
        <v>22.138199</v>
      </c>
      <c r="BM37" s="20">
        <f>BL37/BG37</f>
        <v>0.99096683079677705</v>
      </c>
      <c r="BN37" s="21">
        <v>22.135152999999999</v>
      </c>
      <c r="BO37" s="20">
        <f>BN37/BG37</f>
        <v>0.99083048343777969</v>
      </c>
      <c r="BP37" s="21">
        <v>47.07</v>
      </c>
      <c r="BQ37" s="20">
        <f t="shared" si="128"/>
        <v>2.1069829901521935</v>
      </c>
      <c r="BR37" s="12"/>
      <c r="BS37" s="13"/>
      <c r="BT37" s="17">
        <v>567.78</v>
      </c>
      <c r="BU37" s="19">
        <v>563.63940000000002</v>
      </c>
      <c r="BV37" s="20">
        <f>BU37/BT37</f>
        <v>0.99270738666384872</v>
      </c>
      <c r="BW37" s="34">
        <v>547.54139999999995</v>
      </c>
      <c r="BX37" s="20">
        <f>BW37/BT37</f>
        <v>0.96435485575398916</v>
      </c>
      <c r="BY37" s="21">
        <v>573.26959999999997</v>
      </c>
      <c r="BZ37" s="20">
        <f>BY37/BT37</f>
        <v>1.0096685335869526</v>
      </c>
      <c r="CA37" s="21">
        <v>565.74599999999998</v>
      </c>
      <c r="CB37" s="33">
        <f>CA37/BT37</f>
        <v>0.99641762654549304</v>
      </c>
      <c r="CC37" s="34">
        <v>537.31610000000001</v>
      </c>
      <c r="CD37" s="20">
        <f t="shared" si="129"/>
        <v>0.9463455916023813</v>
      </c>
      <c r="CE37" s="12"/>
      <c r="CF37" s="13"/>
      <c r="CG37" s="17">
        <v>424.73</v>
      </c>
      <c r="CH37" s="10">
        <v>424.63170000000002</v>
      </c>
      <c r="CI37" s="33">
        <f t="shared" si="130"/>
        <v>0.99976855884915128</v>
      </c>
      <c r="CJ37" s="34">
        <v>414.42313000000001</v>
      </c>
      <c r="CK37" s="20">
        <f t="shared" si="131"/>
        <v>0.97573312457325834</v>
      </c>
      <c r="CL37" s="34">
        <v>419.99331999999998</v>
      </c>
      <c r="CM37" s="20">
        <f t="shared" si="132"/>
        <v>0.98884778565206122</v>
      </c>
      <c r="CN37" s="34">
        <v>419.59338000000002</v>
      </c>
      <c r="CO37" s="20">
        <f t="shared" si="133"/>
        <v>0.9879061521437148</v>
      </c>
      <c r="CP37" s="34">
        <v>408.43810000000002</v>
      </c>
      <c r="CQ37" s="20">
        <f t="shared" si="134"/>
        <v>0.96164174887575637</v>
      </c>
      <c r="CR37" s="12"/>
      <c r="CS37" s="13"/>
      <c r="CT37" s="17">
        <v>140.41</v>
      </c>
      <c r="CU37" s="19">
        <v>139.54419999999999</v>
      </c>
      <c r="CV37" s="33">
        <f>CU37/CT37</f>
        <v>0.9938337725233245</v>
      </c>
      <c r="CW37" s="34">
        <v>130.73322999999999</v>
      </c>
      <c r="CX37" s="20">
        <f t="shared" si="135"/>
        <v>0.93108204543835904</v>
      </c>
      <c r="CY37" s="34">
        <v>130.12529000000001</v>
      </c>
      <c r="CZ37" s="20">
        <f t="shared" si="136"/>
        <v>0.92675229684495408</v>
      </c>
      <c r="DA37" s="34">
        <v>134.79230999999999</v>
      </c>
      <c r="DB37" s="20">
        <f t="shared" si="137"/>
        <v>0.95999081262018371</v>
      </c>
      <c r="DC37" s="34">
        <v>93.55059</v>
      </c>
      <c r="DD37" s="20">
        <f t="shared" si="138"/>
        <v>0.66626728865465423</v>
      </c>
      <c r="DE37" s="12" t="s">
        <v>17</v>
      </c>
      <c r="DF37" s="13" t="s">
        <v>64</v>
      </c>
      <c r="DG37" s="17">
        <v>260.48</v>
      </c>
      <c r="DH37" s="10">
        <v>213.78120000000001</v>
      </c>
      <c r="DI37" s="20">
        <f t="shared" si="139"/>
        <v>0.8207202088452088</v>
      </c>
      <c r="DJ37" s="34">
        <v>206.06366</v>
      </c>
      <c r="DK37" s="20">
        <f t="shared" si="140"/>
        <v>0.79109206081081074</v>
      </c>
      <c r="DL37" s="21">
        <v>222.80287000000001</v>
      </c>
      <c r="DM37" s="33">
        <f t="shared" si="141"/>
        <v>0.85535499846437346</v>
      </c>
      <c r="DN37" s="21">
        <v>221.09282999999999</v>
      </c>
      <c r="DO37" s="20">
        <f t="shared" si="142"/>
        <v>0.84879004146191639</v>
      </c>
      <c r="DP37" s="21">
        <v>215.17501999999999</v>
      </c>
      <c r="DQ37" s="20">
        <f t="shared" si="143"/>
        <v>0.82607117628992621</v>
      </c>
      <c r="DR37" s="12"/>
      <c r="DS37" s="13"/>
      <c r="DT37" s="18">
        <v>197.93</v>
      </c>
      <c r="DU37" s="10">
        <v>200.85579999999999</v>
      </c>
      <c r="DV37" s="20">
        <f t="shared" si="144"/>
        <v>1.0147819936341129</v>
      </c>
      <c r="DW37" s="34">
        <v>190.41707</v>
      </c>
      <c r="DX37" s="20">
        <f t="shared" si="145"/>
        <v>0.96204248976911022</v>
      </c>
      <c r="DY37" s="34">
        <v>200.18929</v>
      </c>
      <c r="DZ37" s="33">
        <f t="shared" si="146"/>
        <v>1.0114145910170262</v>
      </c>
      <c r="EA37" s="34">
        <v>194.86969999999999</v>
      </c>
      <c r="EB37" s="20">
        <f t="shared" si="147"/>
        <v>0.98453847319759502</v>
      </c>
      <c r="EC37" s="34">
        <v>179.97887</v>
      </c>
      <c r="ED37" s="73">
        <f t="shared" si="148"/>
        <v>0.90930566361845089</v>
      </c>
    </row>
    <row r="38" spans="1:134" s="9" customFormat="1" ht="18" customHeight="1" x14ac:dyDescent="0.45">
      <c r="A38" s="48">
        <v>45590</v>
      </c>
      <c r="B38" s="84">
        <f t="shared" si="125"/>
        <v>20</v>
      </c>
      <c r="C38" s="14"/>
      <c r="D38" s="15"/>
      <c r="E38" s="12" t="s">
        <v>11</v>
      </c>
      <c r="F38" s="13" t="s">
        <v>6</v>
      </c>
      <c r="G38" s="17">
        <v>231.41</v>
      </c>
      <c r="H38" s="19">
        <v>230.3972</v>
      </c>
      <c r="I38" s="33">
        <f>H38/G38</f>
        <v>0.99562335249124934</v>
      </c>
      <c r="J38" s="21">
        <v>224.04886999999999</v>
      </c>
      <c r="K38" s="20">
        <f>J38/G38</f>
        <v>0.96819009550149082</v>
      </c>
      <c r="L38" s="21">
        <v>233.19685000000001</v>
      </c>
      <c r="M38" s="20">
        <f>L38/G38</f>
        <v>1.0077215764227994</v>
      </c>
      <c r="N38" s="21">
        <v>232.66745</v>
      </c>
      <c r="O38" s="20">
        <f>N38/G38</f>
        <v>1.0054338619765784</v>
      </c>
      <c r="P38" s="34">
        <v>223.63444999999999</v>
      </c>
      <c r="Q38" s="73">
        <f>P38/G38</f>
        <v>0.96639924808780953</v>
      </c>
      <c r="R38" s="35"/>
      <c r="S38" s="13"/>
      <c r="T38" s="17">
        <v>156.22999999999999</v>
      </c>
      <c r="U38" s="19">
        <v>151.5823</v>
      </c>
      <c r="V38" s="20">
        <f>U38/T38</f>
        <v>0.97025091211675107</v>
      </c>
      <c r="W38" s="34">
        <v>151.11646999999999</v>
      </c>
      <c r="X38" s="20">
        <f>W38/T38</f>
        <v>0.96726921845996294</v>
      </c>
      <c r="Y38" s="21">
        <v>156.10255000000001</v>
      </c>
      <c r="Z38" s="33">
        <f>Y38/T38</f>
        <v>0.99918421557959436</v>
      </c>
      <c r="AA38" s="21">
        <v>154.88594000000001</v>
      </c>
      <c r="AB38" s="20">
        <f>AA38/T38</f>
        <v>0.99139691480509518</v>
      </c>
      <c r="AC38" s="21">
        <v>157.31077999999999</v>
      </c>
      <c r="AD38" s="20">
        <f t="shared" si="126"/>
        <v>1.0069178774883185</v>
      </c>
      <c r="AE38" s="12"/>
      <c r="AF38" s="13"/>
      <c r="AG38" s="17">
        <v>711.7</v>
      </c>
      <c r="AH38" s="19">
        <v>710.34820000000002</v>
      </c>
      <c r="AI38" s="20">
        <f>AH38/AG38</f>
        <v>0.99810060418715751</v>
      </c>
      <c r="AJ38" s="34">
        <v>699.38120000000004</v>
      </c>
      <c r="AK38" s="20">
        <f>AJ38/AG38</f>
        <v>0.98269102149782206</v>
      </c>
      <c r="AL38" s="34">
        <v>710.66796999999997</v>
      </c>
      <c r="AM38" s="33">
        <f>AL38/AG38</f>
        <v>0.99854990866938309</v>
      </c>
      <c r="AN38" s="21">
        <v>713.51220000000001</v>
      </c>
      <c r="AO38" s="20">
        <f>AN38/AG38</f>
        <v>1.0025462975973021</v>
      </c>
      <c r="AP38" s="21">
        <v>717.78480000000002</v>
      </c>
      <c r="AQ38" s="20">
        <f t="shared" si="149"/>
        <v>1.008549669804693</v>
      </c>
      <c r="AR38" s="12"/>
      <c r="AS38" s="13"/>
      <c r="AT38" s="17">
        <v>166.99</v>
      </c>
      <c r="AU38" s="19">
        <v>164.39099999999999</v>
      </c>
      <c r="AV38" s="20">
        <f>AU38/AT38</f>
        <v>0.98443619378405878</v>
      </c>
      <c r="AW38" s="34">
        <v>157.83926</v>
      </c>
      <c r="AX38" s="20">
        <f>AW38/AT38</f>
        <v>0.94520186837535169</v>
      </c>
      <c r="AY38" s="34">
        <v>163.64465000000001</v>
      </c>
      <c r="AZ38" s="33">
        <f>AY38/AT38</f>
        <v>0.97996676447691478</v>
      </c>
      <c r="BA38" s="34">
        <v>163.13182</v>
      </c>
      <c r="BB38" s="20">
        <f>BA38/AT38</f>
        <v>0.97689574226001552</v>
      </c>
      <c r="BC38" s="34">
        <v>159.57039</v>
      </c>
      <c r="BD38" s="20">
        <f t="shared" si="127"/>
        <v>0.95556853703814593</v>
      </c>
      <c r="BE38" s="12"/>
      <c r="BF38" s="13"/>
      <c r="BG38" s="17">
        <v>22.68</v>
      </c>
      <c r="BH38" s="10">
        <v>22.6005</v>
      </c>
      <c r="BI38" s="33">
        <f>BH38/BG38</f>
        <v>0.99649470899470904</v>
      </c>
      <c r="BJ38" s="34">
        <v>22.270962000000001</v>
      </c>
      <c r="BK38" s="20">
        <f>BJ38/BG38</f>
        <v>0.9819648148148149</v>
      </c>
      <c r="BL38" s="34">
        <v>22.103297999999999</v>
      </c>
      <c r="BM38" s="20">
        <f>BL38/BG38</f>
        <v>0.97457222222222217</v>
      </c>
      <c r="BN38" s="34">
        <v>22.144317999999998</v>
      </c>
      <c r="BO38" s="20">
        <f>BN38/BG38</f>
        <v>0.97638086419753078</v>
      </c>
      <c r="BP38" s="21">
        <v>47.07</v>
      </c>
      <c r="BQ38" s="20">
        <f t="shared" si="128"/>
        <v>2.0753968253968256</v>
      </c>
      <c r="BR38" s="12"/>
      <c r="BS38" s="13"/>
      <c r="BT38" s="18">
        <v>573.25</v>
      </c>
      <c r="BU38" s="19">
        <v>562.32910000000004</v>
      </c>
      <c r="BV38" s="20">
        <f>BU38/BT38</f>
        <v>0.98094914958569568</v>
      </c>
      <c r="BW38" s="34">
        <v>545.36865</v>
      </c>
      <c r="BX38" s="20">
        <f>BW38/BT38</f>
        <v>0.95136266899258615</v>
      </c>
      <c r="BY38" s="21">
        <v>571.58074999999997</v>
      </c>
      <c r="BZ38" s="33">
        <f>BY38/BT38</f>
        <v>0.99708809419973832</v>
      </c>
      <c r="CA38" s="34">
        <v>563.85473999999999</v>
      </c>
      <c r="CB38" s="20">
        <f>CA38/BT38</f>
        <v>0.9836105364151766</v>
      </c>
      <c r="CC38" s="34">
        <v>545.05460000000005</v>
      </c>
      <c r="CD38" s="20">
        <f t="shared" si="129"/>
        <v>0.95081482773658976</v>
      </c>
      <c r="CE38" s="12"/>
      <c r="CF38" s="13"/>
      <c r="CG38" s="17">
        <v>428.15</v>
      </c>
      <c r="CH38" s="10">
        <v>428.20780000000002</v>
      </c>
      <c r="CI38" s="33">
        <f t="shared" si="130"/>
        <v>1.0001349994160926</v>
      </c>
      <c r="CJ38" s="34">
        <v>415.06139999999999</v>
      </c>
      <c r="CK38" s="20">
        <f t="shared" si="131"/>
        <v>0.96942987270816305</v>
      </c>
      <c r="CL38" s="34">
        <v>420.93317000000002</v>
      </c>
      <c r="CM38" s="20">
        <f t="shared" si="132"/>
        <v>0.98314415508583453</v>
      </c>
      <c r="CN38" s="34">
        <v>420.68365</v>
      </c>
      <c r="CO38" s="20">
        <f t="shared" si="133"/>
        <v>0.9825613686792013</v>
      </c>
      <c r="CP38" s="34">
        <v>405.41829999999999</v>
      </c>
      <c r="CQ38" s="20">
        <f t="shared" si="134"/>
        <v>0.94690715870606101</v>
      </c>
      <c r="CR38" s="12"/>
      <c r="CS38" s="13"/>
      <c r="CT38" s="17">
        <v>141.54</v>
      </c>
      <c r="CU38" s="10">
        <v>140.82419999999999</v>
      </c>
      <c r="CV38" s="33">
        <f>CU38/CT38</f>
        <v>0.99494277236117001</v>
      </c>
      <c r="CW38" s="34">
        <v>130.8502</v>
      </c>
      <c r="CX38" s="20">
        <f t="shared" si="135"/>
        <v>0.92447506005369517</v>
      </c>
      <c r="CY38" s="34">
        <v>130.69526999999999</v>
      </c>
      <c r="CZ38" s="20">
        <f t="shared" si="136"/>
        <v>0.92338045782111067</v>
      </c>
      <c r="DA38" s="34">
        <v>135.41</v>
      </c>
      <c r="DB38" s="20">
        <f t="shared" si="137"/>
        <v>0.95669068814469416</v>
      </c>
      <c r="DC38" s="34">
        <v>98.402950000000004</v>
      </c>
      <c r="DD38" s="20">
        <f t="shared" si="138"/>
        <v>0.69523067684046924</v>
      </c>
      <c r="DE38" s="12" t="s">
        <v>11</v>
      </c>
      <c r="DF38" s="13" t="s">
        <v>14</v>
      </c>
      <c r="DG38" s="17">
        <v>269.19</v>
      </c>
      <c r="DH38" s="19">
        <v>247.1962</v>
      </c>
      <c r="DI38" s="20">
        <f t="shared" si="139"/>
        <v>0.9182963705932613</v>
      </c>
      <c r="DJ38" s="34">
        <v>233.47443999999999</v>
      </c>
      <c r="DK38" s="20">
        <f t="shared" si="140"/>
        <v>0.867322114491623</v>
      </c>
      <c r="DL38" s="34">
        <v>227.03100000000001</v>
      </c>
      <c r="DM38" s="20">
        <f t="shared" si="141"/>
        <v>0.84338571269363649</v>
      </c>
      <c r="DN38" s="34">
        <v>230.03027</v>
      </c>
      <c r="DO38" s="20">
        <f t="shared" si="142"/>
        <v>0.85452754559976229</v>
      </c>
      <c r="DP38" s="34">
        <v>256.69970000000001</v>
      </c>
      <c r="DQ38" s="33">
        <f t="shared" si="143"/>
        <v>0.95360043092239688</v>
      </c>
      <c r="DR38" s="12" t="s">
        <v>11</v>
      </c>
      <c r="DS38" s="13" t="s">
        <v>5</v>
      </c>
      <c r="DT38" s="17">
        <v>203.44</v>
      </c>
      <c r="DU38" s="19">
        <v>195.5992</v>
      </c>
      <c r="DV38" s="20">
        <f t="shared" si="144"/>
        <v>0.96145890680298862</v>
      </c>
      <c r="DW38" s="34">
        <v>189.42615000000001</v>
      </c>
      <c r="DX38" s="20">
        <f t="shared" si="145"/>
        <v>0.93111556232795911</v>
      </c>
      <c r="DY38" s="21">
        <v>200.73475999999999</v>
      </c>
      <c r="DZ38" s="33">
        <f t="shared" si="146"/>
        <v>0.98670251671254428</v>
      </c>
      <c r="EA38" s="34">
        <v>194.15932000000001</v>
      </c>
      <c r="EB38" s="20">
        <f t="shared" si="147"/>
        <v>0.95438124262681878</v>
      </c>
      <c r="EC38" s="34">
        <v>168.46100000000001</v>
      </c>
      <c r="ED38" s="73">
        <f t="shared" si="148"/>
        <v>0.82806232795910351</v>
      </c>
    </row>
    <row r="39" spans="1:134" s="30" customFormat="1" ht="12" customHeight="1" x14ac:dyDescent="0.45">
      <c r="A39" s="49"/>
      <c r="B39" s="85"/>
      <c r="C39" s="28"/>
      <c r="D39" s="29"/>
      <c r="E39" s="25"/>
      <c r="F39" s="26"/>
      <c r="G39" s="24"/>
      <c r="H39" s="24"/>
      <c r="I39" s="27"/>
      <c r="J39" s="27"/>
      <c r="K39" s="27"/>
      <c r="L39" s="27"/>
      <c r="M39" s="27"/>
      <c r="N39" s="27"/>
      <c r="O39" s="27"/>
      <c r="P39" s="27"/>
      <c r="Q39" s="74"/>
      <c r="R39" s="68"/>
      <c r="S39" s="26"/>
      <c r="T39" s="24"/>
      <c r="U39" s="24"/>
      <c r="V39" s="27"/>
      <c r="W39" s="27"/>
      <c r="X39" s="27"/>
      <c r="Y39" s="27"/>
      <c r="Z39" s="27"/>
      <c r="AA39" s="27"/>
      <c r="AB39" s="27"/>
      <c r="AC39" s="27"/>
      <c r="AD39" s="27"/>
      <c r="AE39" s="25"/>
      <c r="AF39" s="26"/>
      <c r="AG39" s="24"/>
      <c r="AH39" s="24"/>
      <c r="AI39" s="24"/>
      <c r="AJ39" s="27"/>
      <c r="AK39" s="27"/>
      <c r="AL39" s="27"/>
      <c r="AM39" s="27"/>
      <c r="AN39" s="27"/>
      <c r="AO39" s="27"/>
      <c r="AP39" s="27"/>
      <c r="AQ39" s="27"/>
      <c r="AR39" s="25"/>
      <c r="AS39" s="26"/>
      <c r="AT39" s="24"/>
      <c r="AU39" s="24"/>
      <c r="AV39" s="24"/>
      <c r="AW39" s="27"/>
      <c r="AX39" s="27"/>
      <c r="AY39" s="27"/>
      <c r="AZ39" s="27"/>
      <c r="BA39" s="27"/>
      <c r="BB39" s="27"/>
      <c r="BC39" s="27"/>
      <c r="BD39" s="27"/>
      <c r="BE39" s="25"/>
      <c r="BF39" s="26"/>
      <c r="BG39" s="24"/>
      <c r="BH39" s="24"/>
      <c r="BI39" s="24"/>
      <c r="BJ39" s="27"/>
      <c r="BK39" s="27"/>
      <c r="BL39" s="27"/>
      <c r="BM39" s="27"/>
      <c r="BN39" s="27"/>
      <c r="BO39" s="27"/>
      <c r="BP39" s="27"/>
      <c r="BQ39" s="27"/>
      <c r="BR39" s="25"/>
      <c r="BS39" s="26"/>
      <c r="BT39" s="24"/>
      <c r="BU39" s="24"/>
      <c r="BV39" s="24"/>
      <c r="BW39" s="27"/>
      <c r="BX39" s="27"/>
      <c r="BY39" s="27"/>
      <c r="BZ39" s="27"/>
      <c r="CA39" s="27"/>
      <c r="CB39" s="27"/>
      <c r="CC39" s="27"/>
      <c r="CD39" s="27"/>
      <c r="CE39" s="25"/>
      <c r="CF39" s="26"/>
      <c r="CG39" s="24"/>
      <c r="CH39" s="24"/>
      <c r="CI39" s="24"/>
      <c r="CJ39" s="27"/>
      <c r="CK39" s="27"/>
      <c r="CL39" s="27"/>
      <c r="CM39" s="27"/>
      <c r="CN39" s="27"/>
      <c r="CO39" s="27"/>
      <c r="CP39" s="27"/>
      <c r="CQ39" s="27"/>
      <c r="CR39" s="25"/>
      <c r="CS39" s="26"/>
      <c r="CT39" s="24"/>
      <c r="CU39" s="24"/>
      <c r="CV39" s="24"/>
      <c r="CW39" s="27"/>
      <c r="CX39" s="27"/>
      <c r="CY39" s="27"/>
      <c r="CZ39" s="27"/>
      <c r="DA39" s="27"/>
      <c r="DB39" s="27"/>
      <c r="DC39" s="27"/>
      <c r="DD39" s="27"/>
      <c r="DE39" s="25"/>
      <c r="DF39" s="26"/>
      <c r="DG39" s="24"/>
      <c r="DH39" s="24"/>
      <c r="DI39" s="24"/>
      <c r="DJ39" s="27"/>
      <c r="DK39" s="27"/>
      <c r="DL39" s="27"/>
      <c r="DM39" s="27"/>
      <c r="DN39" s="27"/>
      <c r="DO39" s="27"/>
      <c r="DP39" s="27"/>
      <c r="DQ39" s="27"/>
      <c r="DR39" s="25"/>
      <c r="DS39" s="26"/>
      <c r="DT39" s="24"/>
      <c r="DU39" s="24"/>
      <c r="DV39" s="24"/>
      <c r="DW39" s="27"/>
      <c r="DX39" s="27"/>
      <c r="DY39" s="27"/>
      <c r="DZ39" s="27"/>
      <c r="EA39" s="27"/>
      <c r="EB39" s="27"/>
      <c r="EC39" s="27"/>
      <c r="ED39" s="74"/>
    </row>
    <row r="40" spans="1:134" s="9" customFormat="1" ht="18" customHeight="1" x14ac:dyDescent="0.45">
      <c r="A40" s="48">
        <v>45593</v>
      </c>
      <c r="B40" s="84">
        <f t="shared" ref="B40:B44" si="150">INT(YEAR(A40)/100)</f>
        <v>20</v>
      </c>
      <c r="C40" s="14"/>
      <c r="D40" s="15"/>
      <c r="E40" s="12"/>
      <c r="F40" s="13"/>
      <c r="G40" s="17">
        <v>233.4</v>
      </c>
      <c r="H40" s="19">
        <v>231.40379999999999</v>
      </c>
      <c r="I40" s="20">
        <f>H40/G40</f>
        <v>0.99144730077120813</v>
      </c>
      <c r="J40" s="34">
        <v>227.52808999999999</v>
      </c>
      <c r="K40" s="20">
        <f>J40/G40</f>
        <v>0.97484185946872315</v>
      </c>
      <c r="L40" s="21">
        <v>232.51087999999999</v>
      </c>
      <c r="M40" s="33">
        <f>L40/G40</f>
        <v>0.99619057412167944</v>
      </c>
      <c r="N40" s="34">
        <v>228.34470999999999</v>
      </c>
      <c r="O40" s="20">
        <f>N40/G40</f>
        <v>0.97834065981148233</v>
      </c>
      <c r="P40" s="34">
        <v>223.90544</v>
      </c>
      <c r="Q40" s="73">
        <f>P40/G40</f>
        <v>0.9593206512425021</v>
      </c>
      <c r="R40" s="35"/>
      <c r="S40" s="13"/>
      <c r="T40" s="17">
        <v>159.91999999999999</v>
      </c>
      <c r="U40" s="19">
        <v>156.21870000000001</v>
      </c>
      <c r="V40" s="20">
        <f>U40/T40</f>
        <v>0.97685530265132581</v>
      </c>
      <c r="W40" s="34">
        <v>151.26012</v>
      </c>
      <c r="X40" s="20">
        <f>W40/T40</f>
        <v>0.94584867433716868</v>
      </c>
      <c r="Y40" s="34">
        <v>153.70047</v>
      </c>
      <c r="Z40" s="20">
        <f>Y40/T40</f>
        <v>0.96110849174587298</v>
      </c>
      <c r="AA40" s="34">
        <v>154.10861</v>
      </c>
      <c r="AB40" s="20">
        <f>AA40/T40</f>
        <v>0.96366064282141073</v>
      </c>
      <c r="AC40" s="21">
        <v>158.20453000000001</v>
      </c>
      <c r="AD40" s="33">
        <f t="shared" ref="AD40:AD44" si="151">AC40/T40</f>
        <v>0.98927294897448736</v>
      </c>
      <c r="AE40" s="12" t="s">
        <v>65</v>
      </c>
      <c r="AF40" s="13" t="s">
        <v>66</v>
      </c>
      <c r="AG40" s="18">
        <v>708.65</v>
      </c>
      <c r="AH40" s="19">
        <v>711.65599999999995</v>
      </c>
      <c r="AI40" s="33">
        <f>AH40/AG40</f>
        <v>1.0042418683412122</v>
      </c>
      <c r="AJ40" s="34">
        <v>697.96514999999999</v>
      </c>
      <c r="AK40" s="20">
        <f>AJ40/AG40</f>
        <v>0.98492224652508298</v>
      </c>
      <c r="AL40" s="34">
        <v>698.96389999999997</v>
      </c>
      <c r="AM40" s="20">
        <f>AL40/AG40</f>
        <v>0.98633161645382061</v>
      </c>
      <c r="AN40" s="21">
        <v>717.91039999999998</v>
      </c>
      <c r="AO40" s="20">
        <f>AN40/AG40</f>
        <v>1.0130676638679179</v>
      </c>
      <c r="AP40" s="21">
        <v>729.95950000000005</v>
      </c>
      <c r="AQ40" s="20">
        <f>AP40/AG40</f>
        <v>1.0300705566923023</v>
      </c>
      <c r="AR40" s="12" t="s">
        <v>67</v>
      </c>
      <c r="AS40" s="13" t="s">
        <v>68</v>
      </c>
      <c r="AT40" s="17">
        <v>168.34</v>
      </c>
      <c r="AU40" s="19">
        <v>167.07939999999999</v>
      </c>
      <c r="AV40" s="20">
        <f>AU40/AT40</f>
        <v>0.99251158369965542</v>
      </c>
      <c r="AW40" s="34">
        <v>163.26157000000001</v>
      </c>
      <c r="AX40" s="20">
        <f>AW40/AT40</f>
        <v>0.9698323036711417</v>
      </c>
      <c r="AY40" s="21">
        <v>167.30670000000001</v>
      </c>
      <c r="AZ40" s="20">
        <f>AY40/AT40</f>
        <v>0.99386182725436623</v>
      </c>
      <c r="BA40" s="34">
        <v>163.22716</v>
      </c>
      <c r="BB40" s="20">
        <f>BA40/AT40</f>
        <v>0.96962789592491383</v>
      </c>
      <c r="BC40" s="21">
        <v>167.59438</v>
      </c>
      <c r="BD40" s="33">
        <f t="shared" ref="BD40:BD44" si="152">BC40/AT40</f>
        <v>0.9955707496732803</v>
      </c>
      <c r="BE40" s="12"/>
      <c r="BF40" s="13"/>
      <c r="BG40" s="17">
        <v>22.92</v>
      </c>
      <c r="BH40" s="10">
        <v>22.6782</v>
      </c>
      <c r="BI40" s="33">
        <f>BH40/BG40</f>
        <v>0.98945026178010465</v>
      </c>
      <c r="BJ40" s="34">
        <v>22.439070000000001</v>
      </c>
      <c r="BK40" s="20">
        <f>BJ40/BG40</f>
        <v>0.97901701570680622</v>
      </c>
      <c r="BL40" s="34">
        <v>22.221136000000001</v>
      </c>
      <c r="BM40" s="20">
        <f>BL40/BG40</f>
        <v>0.96950855148342063</v>
      </c>
      <c r="BN40" s="34">
        <v>22.431318000000001</v>
      </c>
      <c r="BO40" s="20">
        <f>BN40/BG40</f>
        <v>0.97867879581151829</v>
      </c>
      <c r="BP40" s="21">
        <v>47.07</v>
      </c>
      <c r="BQ40" s="20">
        <f t="shared" ref="BQ40:BQ44" si="153">BP40/BG40</f>
        <v>2.0536649214659684</v>
      </c>
      <c r="BR40" s="12"/>
      <c r="BS40" s="13"/>
      <c r="BT40" s="17">
        <v>578.16</v>
      </c>
      <c r="BU40" s="10">
        <v>573.25480000000005</v>
      </c>
      <c r="BV40" s="20">
        <f>BU40/BT40</f>
        <v>0.99151584336515852</v>
      </c>
      <c r="BW40" s="21">
        <v>577.65170000000001</v>
      </c>
      <c r="BX40" s="33">
        <f>BW40/BT40</f>
        <v>0.99912083160370835</v>
      </c>
      <c r="BY40" s="34">
        <v>553.24170000000004</v>
      </c>
      <c r="BZ40" s="20">
        <f>BY40/BT40</f>
        <v>0.95690068493150693</v>
      </c>
      <c r="CA40" s="34">
        <v>561.18176000000005</v>
      </c>
      <c r="CB40" s="20">
        <f>CA40/BT40</f>
        <v>0.97063401134634031</v>
      </c>
      <c r="CC40" s="34">
        <v>540.46875</v>
      </c>
      <c r="CD40" s="20">
        <f t="shared" ref="CD40:CD44" si="154">CC40/BT40</f>
        <v>0.93480827106683273</v>
      </c>
      <c r="CE40" s="12"/>
      <c r="CF40" s="13"/>
      <c r="CG40" s="18">
        <v>426.59</v>
      </c>
      <c r="CH40" s="10">
        <v>428.15660000000003</v>
      </c>
      <c r="CI40" s="33">
        <f t="shared" ref="CI40:CI44" si="155">CH40/CG40</f>
        <v>1.0036723786305353</v>
      </c>
      <c r="CJ40" s="34">
        <v>415.4332</v>
      </c>
      <c r="CK40" s="20">
        <f t="shared" ref="CK40:CK44" si="156">CJ40/CG40</f>
        <v>0.97384655055205238</v>
      </c>
      <c r="CL40" s="34">
        <v>417.16726999999997</v>
      </c>
      <c r="CM40" s="20">
        <f t="shared" ref="CM40:CM44" si="157">CL40/CG40</f>
        <v>0.97791150753651046</v>
      </c>
      <c r="CN40" s="34">
        <v>422.11590000000001</v>
      </c>
      <c r="CO40" s="20">
        <f t="shared" ref="CO40:CO44" si="158">CN40/CG40</f>
        <v>0.98951194355235716</v>
      </c>
      <c r="CP40" s="34">
        <v>415.35178000000002</v>
      </c>
      <c r="CQ40" s="20">
        <f t="shared" ref="CQ40:CQ44" si="159">CP40/CG40</f>
        <v>0.97365568813146119</v>
      </c>
      <c r="CR40" s="12" t="s">
        <v>65</v>
      </c>
      <c r="CS40" s="13" t="s">
        <v>66</v>
      </c>
      <c r="CT40" s="18">
        <v>140.52000000000001</v>
      </c>
      <c r="CU40" s="19">
        <v>141.53290000000001</v>
      </c>
      <c r="CV40" s="20">
        <f>CU40/CT40</f>
        <v>1.0072082265869626</v>
      </c>
      <c r="CW40" s="34">
        <v>140.37375</v>
      </c>
      <c r="CX40" s="33">
        <f t="shared" ref="CX40:CX44" si="160">CW40/CT40</f>
        <v>0.9989592228864218</v>
      </c>
      <c r="CY40" s="34">
        <v>123.95374</v>
      </c>
      <c r="CZ40" s="20">
        <f t="shared" ref="CZ40:CZ44" si="161">CY40/CT40</f>
        <v>0.88210745801309409</v>
      </c>
      <c r="DA40" s="34">
        <v>137.23374999999999</v>
      </c>
      <c r="DB40" s="20">
        <f t="shared" ref="DB40:DB44" si="162">DA40/CT40</f>
        <v>0.9766136493025902</v>
      </c>
      <c r="DC40" s="34">
        <v>104.59444999999999</v>
      </c>
      <c r="DD40" s="20">
        <f t="shared" ref="DD40:DD44" si="163">DC40/CT40</f>
        <v>0.74433852832337022</v>
      </c>
      <c r="DE40" s="12"/>
      <c r="DF40" s="13"/>
      <c r="DG40" s="18">
        <v>262.51</v>
      </c>
      <c r="DH40" s="10">
        <v>269.20179999999999</v>
      </c>
      <c r="DI40" s="20">
        <f t="shared" ref="DI40:DI44" si="164">DH40/DG40</f>
        <v>1.0254916003199879</v>
      </c>
      <c r="DJ40" s="34">
        <v>261.23779999999999</v>
      </c>
      <c r="DK40" s="33">
        <f t="shared" ref="DK40:DK44" si="165">DJ40/DG40</f>
        <v>0.99515370843015505</v>
      </c>
      <c r="DL40" s="34">
        <v>237.05502000000001</v>
      </c>
      <c r="DM40" s="20">
        <f t="shared" ref="DM40:DM44" si="166">DL40/DG40</f>
        <v>0.90303234162508106</v>
      </c>
      <c r="DN40" s="34">
        <v>237.76850999999999</v>
      </c>
      <c r="DO40" s="20">
        <f t="shared" ref="DO40:DO44" si="167">DN40/DG40</f>
        <v>0.90575029522684847</v>
      </c>
      <c r="DP40" s="34">
        <v>265.54755</v>
      </c>
      <c r="DQ40" s="20">
        <f t="shared" ref="DQ40:DQ44" si="168">DP40/DG40</f>
        <v>1.011571178240829</v>
      </c>
      <c r="DR40" s="12"/>
      <c r="DS40" s="13"/>
      <c r="DT40" s="18">
        <v>194.68</v>
      </c>
      <c r="DU40" s="19">
        <v>203.4117</v>
      </c>
      <c r="DV40" s="20">
        <f t="shared" ref="DV40:DV44" si="169">DU40/DT40</f>
        <v>1.0448515512636121</v>
      </c>
      <c r="DW40" s="21">
        <v>205.05672999999999</v>
      </c>
      <c r="DX40" s="20">
        <f t="shared" ref="DX40:DX44" si="170">DW40/DT40</f>
        <v>1.0533014690774603</v>
      </c>
      <c r="DY40" s="34">
        <v>198.23097000000001</v>
      </c>
      <c r="DZ40" s="20">
        <f t="shared" ref="DZ40:DZ44" si="171">DY40/DT40</f>
        <v>1.0182400349291145</v>
      </c>
      <c r="EA40" s="34">
        <v>191.60900000000001</v>
      </c>
      <c r="EB40" s="33">
        <f t="shared" ref="EB40:EB44" si="172">EA40/DT40</f>
        <v>0.98422539552085475</v>
      </c>
      <c r="EC40" s="34">
        <v>191.58913999999999</v>
      </c>
      <c r="ED40" s="73">
        <f t="shared" ref="ED40:ED44" si="173">EC40/DT40</f>
        <v>0.9841233819601396</v>
      </c>
    </row>
    <row r="41" spans="1:134" s="9" customFormat="1" ht="18" customHeight="1" x14ac:dyDescent="0.45">
      <c r="A41" s="48">
        <v>45594</v>
      </c>
      <c r="B41" s="84">
        <f t="shared" si="150"/>
        <v>20</v>
      </c>
      <c r="C41" s="14"/>
      <c r="D41" s="15"/>
      <c r="E41" s="12"/>
      <c r="F41" s="13"/>
      <c r="G41" s="17">
        <v>233.67</v>
      </c>
      <c r="H41" s="19">
        <v>231.6035</v>
      </c>
      <c r="I41" s="20">
        <f>H41/G41</f>
        <v>0.99115633157872218</v>
      </c>
      <c r="J41" s="34">
        <v>228.20599999999999</v>
      </c>
      <c r="K41" s="20">
        <f>J41/G41</f>
        <v>0.97661659605426454</v>
      </c>
      <c r="L41" s="21">
        <v>232.13525000000001</v>
      </c>
      <c r="M41" s="33">
        <f>L41/G41</f>
        <v>0.99343197671930517</v>
      </c>
      <c r="N41" s="34">
        <v>228.21796000000001</v>
      </c>
      <c r="O41" s="20">
        <f>N41/G41</f>
        <v>0.97666777934694238</v>
      </c>
      <c r="P41" s="34">
        <v>225.25706</v>
      </c>
      <c r="Q41" s="73">
        <f>P41/G41</f>
        <v>0.96399649077759242</v>
      </c>
      <c r="R41" s="35" t="s">
        <v>11</v>
      </c>
      <c r="S41" s="13" t="s">
        <v>2</v>
      </c>
      <c r="T41" s="17">
        <v>166.25</v>
      </c>
      <c r="U41" s="19">
        <v>159.56319999999999</v>
      </c>
      <c r="V41" s="33">
        <f>U41/T41</f>
        <v>0.95977864661654133</v>
      </c>
      <c r="W41" s="34">
        <v>154.32929999999999</v>
      </c>
      <c r="X41" s="20">
        <f>W41/T41</f>
        <v>0.92829654135338335</v>
      </c>
      <c r="Y41" s="34">
        <v>154.19007999999999</v>
      </c>
      <c r="Z41" s="20">
        <f>Y41/T41</f>
        <v>0.92745912781954887</v>
      </c>
      <c r="AA41" s="34">
        <v>154.59007</v>
      </c>
      <c r="AB41" s="20">
        <f>AA41/T41</f>
        <v>0.92986508270676693</v>
      </c>
      <c r="AC41" s="34">
        <v>158.65186</v>
      </c>
      <c r="AD41" s="20">
        <f t="shared" si="151"/>
        <v>0.95429690225563912</v>
      </c>
      <c r="AE41" s="12"/>
      <c r="AF41" s="13"/>
      <c r="AG41" s="17">
        <v>715.14</v>
      </c>
      <c r="AH41" s="10">
        <v>713.01329999999996</v>
      </c>
      <c r="AI41" s="20">
        <f>AH41/AG41</f>
        <v>0.99702617669267557</v>
      </c>
      <c r="AJ41" s="34">
        <v>696.4049</v>
      </c>
      <c r="AK41" s="20">
        <f>AJ41/AG41</f>
        <v>0.97380219257767708</v>
      </c>
      <c r="AL41" s="34">
        <v>706.46069999999997</v>
      </c>
      <c r="AM41" s="20">
        <f>AL41/AG41</f>
        <v>0.98786349525966943</v>
      </c>
      <c r="AN41" s="21">
        <v>715.73929999999996</v>
      </c>
      <c r="AO41" s="33">
        <f>AN41/AG41</f>
        <v>1.0008380177307938</v>
      </c>
      <c r="AP41" s="21">
        <v>721.10126000000002</v>
      </c>
      <c r="AQ41" s="20">
        <f t="shared" ref="AQ41:AQ44" si="174">AP41/AG41</f>
        <v>1.0083357943899096</v>
      </c>
      <c r="AR41" s="12" t="s">
        <v>11</v>
      </c>
      <c r="AS41" s="13" t="s">
        <v>4</v>
      </c>
      <c r="AT41" s="17">
        <v>171.14</v>
      </c>
      <c r="AU41" s="10">
        <v>170.35249999999999</v>
      </c>
      <c r="AV41" s="33">
        <f>AU41/AT41</f>
        <v>0.99539850414865028</v>
      </c>
      <c r="AW41" s="34">
        <v>164.60703000000001</v>
      </c>
      <c r="AX41" s="20">
        <f>AW41/AT41</f>
        <v>0.96182675002921603</v>
      </c>
      <c r="AY41" s="34">
        <v>167.43090000000001</v>
      </c>
      <c r="AZ41" s="20">
        <f>AY41/AT41</f>
        <v>0.97832710061937611</v>
      </c>
      <c r="BA41" s="34">
        <v>163.54074</v>
      </c>
      <c r="BB41" s="20">
        <f>BA41/AT41</f>
        <v>0.95559623699894836</v>
      </c>
      <c r="BC41" s="34">
        <v>167.55658</v>
      </c>
      <c r="BD41" s="20">
        <f t="shared" si="152"/>
        <v>0.97906147014140477</v>
      </c>
      <c r="BE41" s="12"/>
      <c r="BF41" s="13"/>
      <c r="BG41" s="17">
        <v>22.9</v>
      </c>
      <c r="BH41" s="10">
        <v>23.4495</v>
      </c>
      <c r="BI41" s="20">
        <f>BH41/BG41</f>
        <v>1.0239956331877731</v>
      </c>
      <c r="BJ41" s="34">
        <v>22.747005000000001</v>
      </c>
      <c r="BK41" s="33">
        <f>BJ41/BG41</f>
        <v>0.99331899563318793</v>
      </c>
      <c r="BL41" s="34">
        <v>22.266570999999999</v>
      </c>
      <c r="BM41" s="20">
        <f>BL41/BG41</f>
        <v>0.97233934497816599</v>
      </c>
      <c r="BN41" s="34">
        <v>22.605146000000001</v>
      </c>
      <c r="BO41" s="20">
        <f>BN41/BG41</f>
        <v>0.98712427947598269</v>
      </c>
      <c r="BP41" s="21">
        <v>47.07</v>
      </c>
      <c r="BQ41" s="20">
        <f t="shared" si="153"/>
        <v>2.0554585152838429</v>
      </c>
      <c r="BR41" s="12"/>
      <c r="BS41" s="13"/>
      <c r="BT41" s="17">
        <v>593.28</v>
      </c>
      <c r="BU41" s="19">
        <v>573.94010000000003</v>
      </c>
      <c r="BV41" s="20">
        <f>BU41/BT41</f>
        <v>0.96740173274002161</v>
      </c>
      <c r="BW41" s="21">
        <v>580.54840000000002</v>
      </c>
      <c r="BX41" s="33">
        <f>BW41/BT41</f>
        <v>0.9785403182308523</v>
      </c>
      <c r="BY41" s="34">
        <v>552.79669999999999</v>
      </c>
      <c r="BZ41" s="20">
        <f>BY41/BT41</f>
        <v>0.9317635854908306</v>
      </c>
      <c r="CA41" s="34">
        <v>561.30629999999996</v>
      </c>
      <c r="CB41" s="20">
        <f>CA41/BT41</f>
        <v>0.94610689724919095</v>
      </c>
      <c r="CC41" s="34">
        <v>534.43039999999996</v>
      </c>
      <c r="CD41" s="20">
        <f t="shared" si="154"/>
        <v>0.90080636461704422</v>
      </c>
      <c r="CE41" s="12" t="s">
        <v>11</v>
      </c>
      <c r="CF41" s="13" t="s">
        <v>4</v>
      </c>
      <c r="CG41" s="17">
        <v>431.95</v>
      </c>
      <c r="CH41" s="10">
        <v>428.47359999999998</v>
      </c>
      <c r="CI41" s="33">
        <f t="shared" si="155"/>
        <v>0.99195184627850441</v>
      </c>
      <c r="CJ41" s="34">
        <v>416.2131</v>
      </c>
      <c r="CK41" s="20">
        <f t="shared" si="156"/>
        <v>0.96356777404792227</v>
      </c>
      <c r="CL41" s="34">
        <v>418.30405000000002</v>
      </c>
      <c r="CM41" s="20">
        <f t="shared" si="157"/>
        <v>0.96840849635374471</v>
      </c>
      <c r="CN41" s="34">
        <v>422.70702999999997</v>
      </c>
      <c r="CO41" s="20">
        <f t="shared" si="158"/>
        <v>0.97860175946290073</v>
      </c>
      <c r="CP41" s="34">
        <v>410.0351</v>
      </c>
      <c r="CQ41" s="20">
        <f t="shared" si="159"/>
        <v>0.94926519273064014</v>
      </c>
      <c r="CR41" s="12"/>
      <c r="CS41" s="13"/>
      <c r="CT41" s="17">
        <v>141.25</v>
      </c>
      <c r="CU41" s="19">
        <v>139.13040000000001</v>
      </c>
      <c r="CV41" s="20">
        <f>CU41/CT41</f>
        <v>0.98499398230088497</v>
      </c>
      <c r="CW41" s="34">
        <v>140.33662000000001</v>
      </c>
      <c r="CX41" s="33">
        <f t="shared" si="160"/>
        <v>0.99353359292035404</v>
      </c>
      <c r="CY41" s="34">
        <v>124.20142</v>
      </c>
      <c r="CZ41" s="20">
        <f t="shared" si="161"/>
        <v>0.87930208849557523</v>
      </c>
      <c r="DA41" s="34">
        <v>136.45334</v>
      </c>
      <c r="DB41" s="20">
        <f t="shared" si="162"/>
        <v>0.96604134513274331</v>
      </c>
      <c r="DC41" s="34">
        <v>103.58577</v>
      </c>
      <c r="DD41" s="20">
        <f t="shared" si="163"/>
        <v>0.73335058407079645</v>
      </c>
      <c r="DE41" s="12" t="s">
        <v>11</v>
      </c>
      <c r="DF41" s="13" t="s">
        <v>7</v>
      </c>
      <c r="DG41" s="18">
        <v>259.52</v>
      </c>
      <c r="DH41" s="10">
        <v>269.39710000000002</v>
      </c>
      <c r="DI41" s="20">
        <f t="shared" si="164"/>
        <v>1.0380591091245377</v>
      </c>
      <c r="DJ41" s="34">
        <v>259.51436999999999</v>
      </c>
      <c r="DK41" s="33">
        <f t="shared" si="165"/>
        <v>0.99997830610357585</v>
      </c>
      <c r="DL41" s="34">
        <v>251.33250000000001</v>
      </c>
      <c r="DM41" s="20">
        <f t="shared" si="166"/>
        <v>0.96845137176325535</v>
      </c>
      <c r="DN41" s="34">
        <v>246.66230999999999</v>
      </c>
      <c r="DO41" s="20">
        <f t="shared" si="167"/>
        <v>0.95045588008631321</v>
      </c>
      <c r="DP41" s="21">
        <v>266.76909999999998</v>
      </c>
      <c r="DQ41" s="20">
        <f t="shared" si="168"/>
        <v>1.0279327219482122</v>
      </c>
      <c r="DR41" s="12" t="s">
        <v>11</v>
      </c>
      <c r="DS41" s="13" t="s">
        <v>6</v>
      </c>
      <c r="DT41" s="17">
        <v>196.94</v>
      </c>
      <c r="DU41" s="10">
        <v>197.56880000000001</v>
      </c>
      <c r="DV41" s="20">
        <f t="shared" si="169"/>
        <v>1.0031928506144003</v>
      </c>
      <c r="DW41" s="21">
        <v>201.16734</v>
      </c>
      <c r="DX41" s="20">
        <f t="shared" si="170"/>
        <v>1.0214651162790698</v>
      </c>
      <c r="DY41" s="21">
        <v>197.20090999999999</v>
      </c>
      <c r="DZ41" s="33">
        <f t="shared" si="171"/>
        <v>1.0013248197420535</v>
      </c>
      <c r="EA41" s="34">
        <v>191.21952999999999</v>
      </c>
      <c r="EB41" s="20">
        <f t="shared" si="172"/>
        <v>0.97095323448766113</v>
      </c>
      <c r="EC41" s="34">
        <v>165.96338</v>
      </c>
      <c r="ED41" s="73">
        <f t="shared" si="173"/>
        <v>0.842710368640195</v>
      </c>
    </row>
    <row r="42" spans="1:134" s="9" customFormat="1" ht="18" customHeight="1" x14ac:dyDescent="0.45">
      <c r="A42" s="48">
        <v>45595</v>
      </c>
      <c r="B42" s="84">
        <f t="shared" si="150"/>
        <v>20</v>
      </c>
      <c r="C42" s="14"/>
      <c r="D42" s="15"/>
      <c r="E42" s="12"/>
      <c r="F42" s="13"/>
      <c r="G42" s="18">
        <v>230.1</v>
      </c>
      <c r="H42" s="19">
        <v>232.3853</v>
      </c>
      <c r="I42" s="20">
        <f>H42/G42</f>
        <v>1.0099317687961755</v>
      </c>
      <c r="J42" s="34">
        <v>228.91809000000001</v>
      </c>
      <c r="K42" s="33">
        <f>J42/G42</f>
        <v>0.99486349413298569</v>
      </c>
      <c r="L42" s="34">
        <v>231.67674</v>
      </c>
      <c r="M42" s="20">
        <f>L42/G42</f>
        <v>1.0068524119947848</v>
      </c>
      <c r="N42" s="34">
        <v>228.17046999999999</v>
      </c>
      <c r="O42" s="20">
        <f>N42/G42</f>
        <v>0.99161438504997823</v>
      </c>
      <c r="P42" s="34">
        <v>224.91938999999999</v>
      </c>
      <c r="Q42" s="73">
        <f>P42/G42</f>
        <v>0.97748539765319431</v>
      </c>
      <c r="R42" s="35"/>
      <c r="S42" s="13"/>
      <c r="T42" s="18">
        <v>148.6</v>
      </c>
      <c r="U42" s="19">
        <v>162.3562</v>
      </c>
      <c r="V42" s="20">
        <f>U42/T42</f>
        <v>1.0925720053835801</v>
      </c>
      <c r="W42" s="34">
        <v>159.3124</v>
      </c>
      <c r="X42" s="20">
        <f>W42/T42</f>
        <v>1.0720888290713324</v>
      </c>
      <c r="Y42" s="34">
        <v>156.20587</v>
      </c>
      <c r="Z42" s="33">
        <f>Y42/T42</f>
        <v>1.0511835127860027</v>
      </c>
      <c r="AA42" s="34">
        <v>156.8159</v>
      </c>
      <c r="AB42" s="20">
        <f>AA42/T42</f>
        <v>1.0552886944818305</v>
      </c>
      <c r="AC42" s="34">
        <v>163.00165999999999</v>
      </c>
      <c r="AD42" s="20">
        <f t="shared" si="151"/>
        <v>1.0969156123822341</v>
      </c>
      <c r="AE42" s="12" t="s">
        <v>69</v>
      </c>
      <c r="AF42" s="13" t="s">
        <v>70</v>
      </c>
      <c r="AG42" s="18">
        <v>683.83</v>
      </c>
      <c r="AH42" s="19">
        <v>711.54179999999997</v>
      </c>
      <c r="AI42" s="20">
        <f>AH42/AG42</f>
        <v>1.040524399339017</v>
      </c>
      <c r="AJ42" s="34">
        <v>698.38477</v>
      </c>
      <c r="AK42" s="33">
        <f>AJ42/AG42</f>
        <v>1.02128419343989</v>
      </c>
      <c r="AL42" s="34">
        <v>713.54944</v>
      </c>
      <c r="AM42" s="20">
        <f>AL42/AG42</f>
        <v>1.0434602752146001</v>
      </c>
      <c r="AN42" s="21">
        <v>716.11315999999999</v>
      </c>
      <c r="AO42" s="20">
        <f>AN42/AG42</f>
        <v>1.0472093356535981</v>
      </c>
      <c r="AP42" s="21">
        <v>725.38980000000004</v>
      </c>
      <c r="AQ42" s="20">
        <f t="shared" si="174"/>
        <v>1.0607750464296681</v>
      </c>
      <c r="AR42" s="12"/>
      <c r="AS42" s="13"/>
      <c r="AT42" s="17">
        <v>176.14</v>
      </c>
      <c r="AU42" s="19">
        <v>169.70949999999999</v>
      </c>
      <c r="AV42" s="20">
        <f>AU42/AT42</f>
        <v>0.9634921085500171</v>
      </c>
      <c r="AW42" s="34">
        <v>166.45896999999999</v>
      </c>
      <c r="AX42" s="20">
        <f>AW42/AT42</f>
        <v>0.94503786760531394</v>
      </c>
      <c r="AY42" s="34">
        <v>168.05414999999999</v>
      </c>
      <c r="AZ42" s="20">
        <f>AY42/AT42</f>
        <v>0.95409418644260247</v>
      </c>
      <c r="BA42" s="34">
        <v>164.44449</v>
      </c>
      <c r="BB42" s="20">
        <f>BA42/AT42</f>
        <v>0.9336010559781992</v>
      </c>
      <c r="BC42" s="34">
        <v>170.50121999999999</v>
      </c>
      <c r="BD42" s="33">
        <f t="shared" si="152"/>
        <v>0.9679869422050642</v>
      </c>
      <c r="BE42" s="12"/>
      <c r="BF42" s="13"/>
      <c r="BG42" s="18">
        <v>22.3</v>
      </c>
      <c r="BH42" s="19">
        <v>21.977699999999999</v>
      </c>
      <c r="BI42" s="20">
        <f>BH42/BG42</f>
        <v>0.98554708520179368</v>
      </c>
      <c r="BJ42" s="34">
        <v>22.875969000000001</v>
      </c>
      <c r="BK42" s="20">
        <f>BJ42/BG42</f>
        <v>1.0258282062780268</v>
      </c>
      <c r="BL42" s="34">
        <v>22.378428</v>
      </c>
      <c r="BM42" s="33">
        <f>BL42/BG42</f>
        <v>1.0035169506726458</v>
      </c>
      <c r="BN42" s="34">
        <v>22.782066</v>
      </c>
      <c r="BO42" s="20">
        <f>BN42/BG42</f>
        <v>1.0216173094170404</v>
      </c>
      <c r="BP42" s="21">
        <v>47.07</v>
      </c>
      <c r="BQ42" s="20">
        <f t="shared" si="153"/>
        <v>2.1107623318385649</v>
      </c>
      <c r="BR42" s="12"/>
      <c r="BS42" s="13"/>
      <c r="BT42" s="18">
        <v>591.79999999999995</v>
      </c>
      <c r="BU42" s="19">
        <v>578.80529999999999</v>
      </c>
      <c r="BV42" s="20">
        <f>BU42/BT42</f>
        <v>0.97804207502534646</v>
      </c>
      <c r="BW42" s="34">
        <v>587.67349999999999</v>
      </c>
      <c r="BX42" s="33">
        <f>BW42/BT42</f>
        <v>0.99302720513687059</v>
      </c>
      <c r="BY42" s="34">
        <v>554.07006999999999</v>
      </c>
      <c r="BZ42" s="20">
        <f>BY42/BT42</f>
        <v>0.93624547144305514</v>
      </c>
      <c r="CA42" s="34">
        <v>564.09619999999995</v>
      </c>
      <c r="CB42" s="20">
        <f>CA42/BT42</f>
        <v>0.95318722541399126</v>
      </c>
      <c r="CC42" s="34">
        <v>545.88775999999996</v>
      </c>
      <c r="CD42" s="20">
        <f t="shared" si="154"/>
        <v>0.92241933085501859</v>
      </c>
      <c r="CE42" s="12" t="s">
        <v>69</v>
      </c>
      <c r="CF42" s="13" t="s">
        <v>71</v>
      </c>
      <c r="CG42" s="17">
        <v>432.53</v>
      </c>
      <c r="CH42" s="19">
        <v>430.26920000000001</v>
      </c>
      <c r="CI42" s="33">
        <f t="shared" si="155"/>
        <v>0.99477307932397763</v>
      </c>
      <c r="CJ42" s="34">
        <v>417.95612</v>
      </c>
      <c r="CK42" s="20">
        <f t="shared" si="156"/>
        <v>0.96630550482047495</v>
      </c>
      <c r="CL42" s="34">
        <v>419.49187999999998</v>
      </c>
      <c r="CM42" s="20">
        <f t="shared" si="157"/>
        <v>0.9698561487064481</v>
      </c>
      <c r="CN42" s="34">
        <v>423.75824</v>
      </c>
      <c r="CO42" s="20">
        <f t="shared" si="158"/>
        <v>0.97971988070191673</v>
      </c>
      <c r="CP42" s="34">
        <v>414.91989999999998</v>
      </c>
      <c r="CQ42" s="20">
        <f t="shared" si="159"/>
        <v>0.95928582988463229</v>
      </c>
      <c r="CR42" s="12" t="s">
        <v>69</v>
      </c>
      <c r="CS42" s="13" t="s">
        <v>72</v>
      </c>
      <c r="CT42" s="18">
        <v>139.34</v>
      </c>
      <c r="CU42" s="19">
        <v>140.6284</v>
      </c>
      <c r="CV42" s="20">
        <f>CU42/CT42</f>
        <v>1.0092464475383953</v>
      </c>
      <c r="CW42" s="34">
        <v>140.60364999999999</v>
      </c>
      <c r="CX42" s="33">
        <f t="shared" si="160"/>
        <v>1.0090688244581598</v>
      </c>
      <c r="CY42" s="34">
        <v>124.1994</v>
      </c>
      <c r="CZ42" s="20">
        <f t="shared" si="161"/>
        <v>0.89134060571264528</v>
      </c>
      <c r="DA42" s="34">
        <v>136.06702000000001</v>
      </c>
      <c r="DB42" s="20">
        <f t="shared" si="162"/>
        <v>0.97651083680206696</v>
      </c>
      <c r="DC42" s="34">
        <v>103.40828</v>
      </c>
      <c r="DD42" s="20">
        <f t="shared" si="163"/>
        <v>0.74212918042198939</v>
      </c>
      <c r="DE42" s="12" t="s">
        <v>69</v>
      </c>
      <c r="DF42" s="13" t="s">
        <v>73</v>
      </c>
      <c r="DG42" s="18">
        <v>257.55</v>
      </c>
      <c r="DH42" s="10">
        <v>259.52100000000002</v>
      </c>
      <c r="DI42" s="20">
        <f t="shared" si="164"/>
        <v>1.0076528829353524</v>
      </c>
      <c r="DJ42" s="34">
        <v>256.00574</v>
      </c>
      <c r="DK42" s="33">
        <f t="shared" si="165"/>
        <v>0.9940040380508639</v>
      </c>
      <c r="DL42" s="21">
        <v>263.64035000000001</v>
      </c>
      <c r="DM42" s="20">
        <f t="shared" si="166"/>
        <v>1.0236472529605902</v>
      </c>
      <c r="DN42" s="34">
        <v>252.46169</v>
      </c>
      <c r="DO42" s="20">
        <f t="shared" si="167"/>
        <v>0.98024340904678697</v>
      </c>
      <c r="DP42" s="34">
        <v>259.279</v>
      </c>
      <c r="DQ42" s="20">
        <f t="shared" si="168"/>
        <v>1.0067132595612502</v>
      </c>
      <c r="DR42" s="12" t="s">
        <v>74</v>
      </c>
      <c r="DS42" s="13" t="s">
        <v>75</v>
      </c>
      <c r="DT42" s="18">
        <v>194.48</v>
      </c>
      <c r="DU42" s="19">
        <v>194.3587</v>
      </c>
      <c r="DV42" s="33">
        <f t="shared" si="169"/>
        <v>0.99937628547922674</v>
      </c>
      <c r="DW42" s="21">
        <v>200.40003999999999</v>
      </c>
      <c r="DX42" s="20">
        <f t="shared" si="170"/>
        <v>1.0304403537638831</v>
      </c>
      <c r="DY42" s="34">
        <v>195.77008000000001</v>
      </c>
      <c r="DZ42" s="20">
        <f t="shared" si="171"/>
        <v>1.0066334841628961</v>
      </c>
      <c r="EA42" s="34">
        <v>191.09348</v>
      </c>
      <c r="EB42" s="20">
        <f t="shared" si="172"/>
        <v>0.98258679555738382</v>
      </c>
      <c r="EC42" s="34">
        <v>188.38140999999999</v>
      </c>
      <c r="ED42" s="73">
        <f t="shared" si="173"/>
        <v>0.96864155697243937</v>
      </c>
    </row>
    <row r="43" spans="1:134" s="9" customFormat="1" ht="18" customHeight="1" x14ac:dyDescent="0.45">
      <c r="A43" s="48">
        <v>45596</v>
      </c>
      <c r="B43" s="84">
        <f t="shared" si="150"/>
        <v>20</v>
      </c>
      <c r="C43" s="14"/>
      <c r="D43" s="15"/>
      <c r="E43" s="12" t="s">
        <v>10</v>
      </c>
      <c r="F43" s="13" t="s">
        <v>2</v>
      </c>
      <c r="G43" s="18">
        <v>225.91</v>
      </c>
      <c r="H43" s="10">
        <v>231.81120000000001</v>
      </c>
      <c r="I43" s="20">
        <f>H43/G43</f>
        <v>1.0261219069540968</v>
      </c>
      <c r="J43" s="34">
        <v>228.11707999999999</v>
      </c>
      <c r="K43" s="20">
        <f>J43/G43</f>
        <v>1.0097697313089282</v>
      </c>
      <c r="L43" s="21">
        <v>231.17679999999999</v>
      </c>
      <c r="M43" s="20">
        <f>L43/G43</f>
        <v>1.0233137089991589</v>
      </c>
      <c r="N43" s="34">
        <v>227.86223000000001</v>
      </c>
      <c r="O43" s="33">
        <f>N43/G43</f>
        <v>1.0086416271966714</v>
      </c>
      <c r="P43" s="34">
        <v>222.00432000000001</v>
      </c>
      <c r="Q43" s="73">
        <f>P43/G43</f>
        <v>0.98271134522597503</v>
      </c>
      <c r="R43" s="35" t="s">
        <v>10</v>
      </c>
      <c r="S43" s="13" t="s">
        <v>7</v>
      </c>
      <c r="T43" s="18">
        <v>144.07</v>
      </c>
      <c r="U43" s="10">
        <v>150.54499999999999</v>
      </c>
      <c r="V43" s="20">
        <f>U43/T43</f>
        <v>1.0449434302769487</v>
      </c>
      <c r="W43" s="21">
        <v>149.24216000000001</v>
      </c>
      <c r="X43" s="33">
        <f>W43/T43</f>
        <v>1.0359003262303048</v>
      </c>
      <c r="Y43" s="21">
        <v>157.12569999999999</v>
      </c>
      <c r="Z43" s="20">
        <f>Y43/T43</f>
        <v>1.090620531685986</v>
      </c>
      <c r="AA43" s="21">
        <v>156.67457999999999</v>
      </c>
      <c r="AB43" s="20">
        <f>AA43/T43</f>
        <v>1.0874892760463664</v>
      </c>
      <c r="AC43" s="21">
        <v>150.67506</v>
      </c>
      <c r="AD43" s="20">
        <f t="shared" si="151"/>
        <v>1.0458461858818631</v>
      </c>
      <c r="AE43" s="12"/>
      <c r="AF43" s="13"/>
      <c r="AG43" s="18">
        <v>672.55</v>
      </c>
      <c r="AH43" s="10">
        <v>687.01919999999996</v>
      </c>
      <c r="AI43" s="20">
        <f>AH43/AG43</f>
        <v>1.0215139394840533</v>
      </c>
      <c r="AJ43" s="21">
        <v>684.13762999999994</v>
      </c>
      <c r="AK43" s="33">
        <f>AJ43/AG43</f>
        <v>1.0172293955839715</v>
      </c>
      <c r="AL43" s="21">
        <v>716.89499999999998</v>
      </c>
      <c r="AM43" s="20">
        <f>AL43/AG43</f>
        <v>1.0659356181696529</v>
      </c>
      <c r="AN43" s="21">
        <v>714.40139999999997</v>
      </c>
      <c r="AO43" s="20">
        <f>AN43/AG43</f>
        <v>1.0622279384432385</v>
      </c>
      <c r="AP43" s="21">
        <v>706.20370000000003</v>
      </c>
      <c r="AQ43" s="20">
        <f t="shared" si="174"/>
        <v>1.0500389562114343</v>
      </c>
      <c r="AR43" s="12"/>
      <c r="AS43" s="13"/>
      <c r="AT43" s="18">
        <v>172.69</v>
      </c>
      <c r="AU43" s="10">
        <v>182.13210000000001</v>
      </c>
      <c r="AV43" s="20">
        <f>AU43/AT43</f>
        <v>1.0546765881058544</v>
      </c>
      <c r="AW43" s="34">
        <v>169.83922000000001</v>
      </c>
      <c r="AX43" s="33">
        <f>AW43/AT43</f>
        <v>0.98349192194105051</v>
      </c>
      <c r="AY43" s="34">
        <v>169.46953999999999</v>
      </c>
      <c r="AZ43" s="20">
        <f>AY43/AT43</f>
        <v>0.98135120736579995</v>
      </c>
      <c r="BA43" s="34">
        <v>166.25200000000001</v>
      </c>
      <c r="BB43" s="20">
        <f>BA43/AT43</f>
        <v>0.96271932364352319</v>
      </c>
      <c r="BC43" s="21">
        <v>181.01357999999999</v>
      </c>
      <c r="BD43" s="20">
        <f t="shared" si="152"/>
        <v>1.0481995483235855</v>
      </c>
      <c r="BE43" s="12" t="s">
        <v>10</v>
      </c>
      <c r="BF43" s="13" t="s">
        <v>4</v>
      </c>
      <c r="BG43" s="18">
        <v>21.52</v>
      </c>
      <c r="BH43" s="10">
        <v>22.606300000000001</v>
      </c>
      <c r="BI43" s="20">
        <f>BH43/BG43</f>
        <v>1.0504786245353162</v>
      </c>
      <c r="BJ43" s="21">
        <v>22.588384999999999</v>
      </c>
      <c r="BK43" s="20">
        <f>BJ43/BG43</f>
        <v>1.0496461431226765</v>
      </c>
      <c r="BL43" s="21">
        <v>22.486011999999999</v>
      </c>
      <c r="BM43" s="33">
        <f>BL43/BG43</f>
        <v>1.0448890334572489</v>
      </c>
      <c r="BN43" s="21">
        <v>22.81185</v>
      </c>
      <c r="BO43" s="20">
        <f>BN43/BG43</f>
        <v>1.0600302044609666</v>
      </c>
      <c r="BP43" s="21">
        <v>47.064999999999998</v>
      </c>
      <c r="BQ43" s="20">
        <f t="shared" si="153"/>
        <v>2.1870353159851299</v>
      </c>
      <c r="BR43" s="12"/>
      <c r="BS43" s="13"/>
      <c r="BT43" s="18">
        <v>567.58000000000004</v>
      </c>
      <c r="BU43" s="19">
        <v>591.74120000000005</v>
      </c>
      <c r="BV43" s="20">
        <f>BU43/BT43</f>
        <v>1.0425688008738856</v>
      </c>
      <c r="BW43" s="34">
        <v>591.45165999999995</v>
      </c>
      <c r="BX43" s="20">
        <f>BW43/BT43</f>
        <v>1.0420586701434158</v>
      </c>
      <c r="BY43" s="34">
        <v>557.0403</v>
      </c>
      <c r="BZ43" s="20">
        <f>BY43/BT43</f>
        <v>0.98143045914232352</v>
      </c>
      <c r="CA43" s="34">
        <v>567.44653000000005</v>
      </c>
      <c r="CB43" s="33">
        <f>CA43/BT43</f>
        <v>0.99976484372247088</v>
      </c>
      <c r="CC43" s="34">
        <v>547.82889999999998</v>
      </c>
      <c r="CD43" s="20">
        <f t="shared" si="154"/>
        <v>0.96520120511645924</v>
      </c>
      <c r="CE43" s="12" t="s">
        <v>11</v>
      </c>
      <c r="CF43" s="13" t="s">
        <v>6</v>
      </c>
      <c r="CG43" s="18">
        <v>406.35</v>
      </c>
      <c r="CH43" s="10">
        <v>435.89960000000002</v>
      </c>
      <c r="CI43" s="20">
        <f t="shared" si="155"/>
        <v>1.0727195767195767</v>
      </c>
      <c r="CJ43" s="34">
        <v>419.76150000000001</v>
      </c>
      <c r="CK43" s="20">
        <f t="shared" si="156"/>
        <v>1.0330047988187523</v>
      </c>
      <c r="CL43" s="34">
        <v>420.73984000000002</v>
      </c>
      <c r="CM43" s="20">
        <f t="shared" si="157"/>
        <v>1.035412427710102</v>
      </c>
      <c r="CN43" s="34">
        <v>424.68970000000002</v>
      </c>
      <c r="CO43" s="20">
        <f t="shared" si="158"/>
        <v>1.0451327673188138</v>
      </c>
      <c r="CP43" s="34">
        <v>418.10969999999998</v>
      </c>
      <c r="CQ43" s="33">
        <f t="shared" si="159"/>
        <v>1.0289398301956441</v>
      </c>
      <c r="CR43" s="12" t="s">
        <v>10</v>
      </c>
      <c r="CS43" s="13" t="s">
        <v>2</v>
      </c>
      <c r="CT43" s="18">
        <v>132.76</v>
      </c>
      <c r="CU43" s="19">
        <v>135.38980000000001</v>
      </c>
      <c r="CV43" s="20">
        <f>CU43/CT43</f>
        <v>1.0198086773124437</v>
      </c>
      <c r="CW43" s="21">
        <v>140.04313999999999</v>
      </c>
      <c r="CX43" s="20">
        <f t="shared" si="160"/>
        <v>1.0548594456161495</v>
      </c>
      <c r="CY43" s="34">
        <v>123.97074000000001</v>
      </c>
      <c r="CZ43" s="20">
        <f t="shared" si="161"/>
        <v>0.93379587225067806</v>
      </c>
      <c r="DA43" s="34">
        <v>135.23905999999999</v>
      </c>
      <c r="DB43" s="33">
        <f t="shared" si="162"/>
        <v>1.0186732449532991</v>
      </c>
      <c r="DC43" s="34">
        <v>102.08599</v>
      </c>
      <c r="DD43" s="20">
        <f t="shared" si="163"/>
        <v>0.76895141608918349</v>
      </c>
      <c r="DE43" s="12"/>
      <c r="DF43" s="13"/>
      <c r="DG43" s="18">
        <v>249.85</v>
      </c>
      <c r="DH43" s="10">
        <v>260.76240000000001</v>
      </c>
      <c r="DI43" s="20">
        <f t="shared" si="164"/>
        <v>1.04367580548329</v>
      </c>
      <c r="DJ43" s="34">
        <v>254.41337999999999</v>
      </c>
      <c r="DK43" s="20">
        <f t="shared" si="165"/>
        <v>1.0182644786872124</v>
      </c>
      <c r="DL43" s="21">
        <v>269.89312999999999</v>
      </c>
      <c r="DM43" s="20">
        <f t="shared" si="166"/>
        <v>1.0802206523914348</v>
      </c>
      <c r="DN43" s="34">
        <v>254.20528999999999</v>
      </c>
      <c r="DO43" s="33">
        <f t="shared" si="167"/>
        <v>1.0174316189713828</v>
      </c>
      <c r="DP43" s="21">
        <v>264.34305000000001</v>
      </c>
      <c r="DQ43" s="20">
        <f t="shared" si="168"/>
        <v>1.0580070042025216</v>
      </c>
      <c r="DR43" s="12"/>
      <c r="DS43" s="13"/>
      <c r="DT43" s="18">
        <v>190.54</v>
      </c>
      <c r="DU43" s="10">
        <v>195.33619999999999</v>
      </c>
      <c r="DV43" s="20">
        <f t="shared" si="169"/>
        <v>1.0251716175081347</v>
      </c>
      <c r="DW43" s="21">
        <v>199.60919000000001</v>
      </c>
      <c r="DX43" s="20">
        <f t="shared" si="170"/>
        <v>1.0475973024036949</v>
      </c>
      <c r="DY43" s="34">
        <v>194.21634</v>
      </c>
      <c r="DZ43" s="20">
        <f t="shared" si="171"/>
        <v>1.0192943214023302</v>
      </c>
      <c r="EA43" s="34">
        <v>190.56193999999999</v>
      </c>
      <c r="EB43" s="33">
        <f t="shared" si="172"/>
        <v>1.0001151464259472</v>
      </c>
      <c r="EC43" s="34">
        <v>166.78415000000001</v>
      </c>
      <c r="ED43" s="73">
        <f t="shared" si="173"/>
        <v>0.87532355410937346</v>
      </c>
    </row>
    <row r="44" spans="1:134" s="9" customFormat="1" ht="18" customHeight="1" x14ac:dyDescent="0.45">
      <c r="A44" s="48">
        <v>45597</v>
      </c>
      <c r="B44" s="84">
        <f t="shared" si="150"/>
        <v>20</v>
      </c>
      <c r="C44" s="14"/>
      <c r="D44" s="15"/>
      <c r="E44" s="12"/>
      <c r="F44" s="13"/>
      <c r="G44" s="18">
        <v>222.91</v>
      </c>
      <c r="H44" s="10">
        <v>225.96109999999999</v>
      </c>
      <c r="I44" s="20">
        <f>H44/G44</f>
        <v>1.0136875869184871</v>
      </c>
      <c r="J44" s="34">
        <v>225.81827000000001</v>
      </c>
      <c r="K44" s="33">
        <f>J44/G44</f>
        <v>1.0130468350455342</v>
      </c>
      <c r="L44" s="21">
        <v>230.52599000000001</v>
      </c>
      <c r="M44" s="20">
        <f>L44/G44</f>
        <v>1.0341662105782603</v>
      </c>
      <c r="N44" s="21">
        <v>227.31905</v>
      </c>
      <c r="O44" s="20">
        <f>N44/G44</f>
        <v>1.0197795074245211</v>
      </c>
      <c r="P44" s="34">
        <v>218.3382</v>
      </c>
      <c r="Q44" s="73">
        <f>P44/G44</f>
        <v>0.97949037728231125</v>
      </c>
      <c r="R44" s="35" t="s">
        <v>76</v>
      </c>
      <c r="S44" s="13" t="s">
        <v>78</v>
      </c>
      <c r="T44" s="17">
        <v>141.86000000000001</v>
      </c>
      <c r="U44" s="19">
        <v>144.0273</v>
      </c>
      <c r="V44" s="20">
        <f>U44/T44</f>
        <v>1.0152777386155363</v>
      </c>
      <c r="W44" s="34">
        <v>141.47253000000001</v>
      </c>
      <c r="X44" s="33">
        <f>W44/T44</f>
        <v>0.99726864514309876</v>
      </c>
      <c r="Y44" s="21">
        <v>155.10925</v>
      </c>
      <c r="Z44" s="20">
        <f>Y44/T44</f>
        <v>1.0933966586775694</v>
      </c>
      <c r="AA44" s="21">
        <v>154.46360000000001</v>
      </c>
      <c r="AB44" s="20">
        <f>AA44/T44</f>
        <v>1.0888453404765261</v>
      </c>
      <c r="AC44" s="21">
        <v>147.77135000000001</v>
      </c>
      <c r="AD44" s="20">
        <f t="shared" si="151"/>
        <v>1.0416703087551107</v>
      </c>
      <c r="AE44" s="12" t="s">
        <v>76</v>
      </c>
      <c r="AF44" s="13" t="s">
        <v>77</v>
      </c>
      <c r="AG44" s="17">
        <v>674.73</v>
      </c>
      <c r="AH44" s="10">
        <v>672.66319999999996</v>
      </c>
      <c r="AI44" s="33">
        <f>AH44/AG44</f>
        <v>0.99693684881359945</v>
      </c>
      <c r="AJ44" s="34">
        <v>668.93409999999994</v>
      </c>
      <c r="AK44" s="20">
        <f>AJ44/AG44</f>
        <v>0.99141004549968126</v>
      </c>
      <c r="AL44" s="21">
        <v>714.54840000000002</v>
      </c>
      <c r="AM44" s="20">
        <f>AL44/AG44</f>
        <v>1.0590138277533236</v>
      </c>
      <c r="AN44" s="21">
        <v>699.76134999999999</v>
      </c>
      <c r="AO44" s="20">
        <f>AN44/AG44</f>
        <v>1.0370983208098055</v>
      </c>
      <c r="AP44" s="21">
        <v>697.36059999999998</v>
      </c>
      <c r="AQ44" s="20">
        <f t="shared" si="174"/>
        <v>1.0335402309071777</v>
      </c>
      <c r="AR44" s="12"/>
      <c r="AS44" s="13"/>
      <c r="AT44" s="18">
        <v>172.65</v>
      </c>
      <c r="AU44" s="10">
        <v>172.7088</v>
      </c>
      <c r="AV44" s="33">
        <f>AU44/AT44</f>
        <v>1.0003405734144222</v>
      </c>
      <c r="AW44" s="34">
        <v>169.72331</v>
      </c>
      <c r="AX44" s="20">
        <f>AW44/AT44</f>
        <v>0.98304842166232254</v>
      </c>
      <c r="AY44" s="34">
        <v>171.29651999999999</v>
      </c>
      <c r="AZ44" s="20">
        <f>AY44/AT44</f>
        <v>0.9921605560382275</v>
      </c>
      <c r="BA44" s="34">
        <v>167.70453000000001</v>
      </c>
      <c r="BB44" s="20">
        <f>BA44/AT44</f>
        <v>0.97135551694178979</v>
      </c>
      <c r="BC44" s="34">
        <v>168.79915</v>
      </c>
      <c r="BD44" s="20">
        <f t="shared" si="152"/>
        <v>0.9776956269910223</v>
      </c>
      <c r="BE44" s="12"/>
      <c r="BF44" s="13"/>
      <c r="BG44" s="17">
        <v>23.2</v>
      </c>
      <c r="BH44" s="10">
        <v>21.533999999999999</v>
      </c>
      <c r="BI44" s="20">
        <f>BH44/BG44</f>
        <v>0.92818965517241381</v>
      </c>
      <c r="BJ44" s="21">
        <v>21.959575999999998</v>
      </c>
      <c r="BK44" s="20">
        <f>BJ44/BG44</f>
        <v>0.94653344827586205</v>
      </c>
      <c r="BL44" s="21">
        <v>22.483429999999998</v>
      </c>
      <c r="BM44" s="20">
        <f>BL44/BG44</f>
        <v>0.96911336206896548</v>
      </c>
      <c r="BN44" s="21">
        <v>22.548124000000001</v>
      </c>
      <c r="BO44" s="33">
        <f>BN44/BG44</f>
        <v>0.97190189655172421</v>
      </c>
      <c r="BP44" s="21">
        <v>47.06</v>
      </c>
      <c r="BQ44" s="20">
        <f t="shared" si="153"/>
        <v>2.0284482758620692</v>
      </c>
      <c r="BR44" s="12"/>
      <c r="BS44" s="13"/>
      <c r="BT44" s="18">
        <v>567.16</v>
      </c>
      <c r="BU44" s="19">
        <v>567.4982</v>
      </c>
      <c r="BV44" s="33">
        <f>BU44/BT44</f>
        <v>1.000596304393822</v>
      </c>
      <c r="BW44" s="21">
        <v>583.27435000000003</v>
      </c>
      <c r="BX44" s="20">
        <f>BW44/BT44</f>
        <v>1.0284123527752311</v>
      </c>
      <c r="BY44" s="34">
        <v>559.74459999999999</v>
      </c>
      <c r="BZ44" s="20">
        <f>BY44/BT44</f>
        <v>0.98692538260808238</v>
      </c>
      <c r="CA44" s="21">
        <v>568.94510000000002</v>
      </c>
      <c r="CB44" s="20">
        <f>CA44/BT44</f>
        <v>1.0031474363495312</v>
      </c>
      <c r="CC44" s="34">
        <v>529.4579</v>
      </c>
      <c r="CD44" s="20">
        <f t="shared" si="154"/>
        <v>0.9335247549192468</v>
      </c>
      <c r="CE44" s="12" t="s">
        <v>79</v>
      </c>
      <c r="CF44" s="13" t="s">
        <v>80</v>
      </c>
      <c r="CG44" s="17">
        <v>410.37</v>
      </c>
      <c r="CH44" s="10">
        <v>406.38279999999997</v>
      </c>
      <c r="CI44" s="20">
        <f t="shared" si="155"/>
        <v>0.99028389014791518</v>
      </c>
      <c r="CJ44" s="21">
        <v>414.02118000000002</v>
      </c>
      <c r="CK44" s="33">
        <f t="shared" si="156"/>
        <v>1.0088972878134366</v>
      </c>
      <c r="CL44" s="21">
        <v>421.28336000000002</v>
      </c>
      <c r="CM44" s="20">
        <f t="shared" si="157"/>
        <v>1.0265939517995954</v>
      </c>
      <c r="CN44" s="21">
        <v>423.44</v>
      </c>
      <c r="CO44" s="20">
        <f t="shared" si="158"/>
        <v>1.0318493067232011</v>
      </c>
      <c r="CP44" s="34">
        <v>385.80430000000001</v>
      </c>
      <c r="CQ44" s="20">
        <f t="shared" si="159"/>
        <v>0.94013768062967573</v>
      </c>
      <c r="CR44" s="12"/>
      <c r="CS44" s="13"/>
      <c r="CT44" s="17">
        <v>135.4</v>
      </c>
      <c r="CU44" s="10">
        <v>132.76009999999999</v>
      </c>
      <c r="CV44" s="20">
        <f>CU44/CT44</f>
        <v>0.98050295420974876</v>
      </c>
      <c r="CW44" s="34">
        <v>137.05074999999999</v>
      </c>
      <c r="CX44" s="20">
        <f t="shared" si="160"/>
        <v>1.0121916543574594</v>
      </c>
      <c r="CY44" s="34">
        <v>123.25885</v>
      </c>
      <c r="CZ44" s="20">
        <f t="shared" si="161"/>
        <v>0.91033124076809446</v>
      </c>
      <c r="DA44" s="21">
        <v>133.94736</v>
      </c>
      <c r="DB44" s="33">
        <f t="shared" si="162"/>
        <v>0.98927149187592323</v>
      </c>
      <c r="DC44" s="34">
        <v>99.870270000000005</v>
      </c>
      <c r="DD44" s="20">
        <f t="shared" si="163"/>
        <v>0.73759431314623336</v>
      </c>
      <c r="DE44" s="12" t="s">
        <v>81</v>
      </c>
      <c r="DF44" s="13" t="s">
        <v>82</v>
      </c>
      <c r="DG44" s="18">
        <v>248.98</v>
      </c>
      <c r="DH44" s="19">
        <v>249.77170000000001</v>
      </c>
      <c r="DI44" s="20">
        <f t="shared" si="164"/>
        <v>1.0031797734757812</v>
      </c>
      <c r="DJ44" s="34">
        <v>249.01334</v>
      </c>
      <c r="DK44" s="33">
        <f t="shared" si="165"/>
        <v>1.0001339063378585</v>
      </c>
      <c r="DL44" s="34">
        <v>268.98739999999998</v>
      </c>
      <c r="DM44" s="20">
        <f t="shared" si="166"/>
        <v>1.0803574584303959</v>
      </c>
      <c r="DN44" s="21">
        <v>252.75558000000001</v>
      </c>
      <c r="DO44" s="20">
        <f t="shared" si="167"/>
        <v>1.0151641898947708</v>
      </c>
      <c r="DP44" s="21">
        <v>257.01870000000002</v>
      </c>
      <c r="DQ44" s="20">
        <f t="shared" si="168"/>
        <v>1.0322865290384771</v>
      </c>
      <c r="DR44" s="12"/>
      <c r="DS44" s="13"/>
      <c r="DT44" s="17">
        <v>192.95</v>
      </c>
      <c r="DU44" s="19">
        <v>190.53030000000001</v>
      </c>
      <c r="DV44" s="20">
        <f t="shared" si="169"/>
        <v>0.98745944545218978</v>
      </c>
      <c r="DW44" s="21">
        <v>196.62084999999999</v>
      </c>
      <c r="DX44" s="20">
        <f t="shared" si="170"/>
        <v>1.019024876911117</v>
      </c>
      <c r="DY44" s="21">
        <v>192.52601999999999</v>
      </c>
      <c r="DZ44" s="33">
        <f t="shared" si="171"/>
        <v>0.99780264317180611</v>
      </c>
      <c r="EA44" s="34">
        <v>190.05893</v>
      </c>
      <c r="EB44" s="20">
        <f t="shared" si="172"/>
        <v>0.98501648095361505</v>
      </c>
      <c r="EC44" s="34">
        <v>180.84990999999999</v>
      </c>
      <c r="ED44" s="73">
        <f t="shared" si="173"/>
        <v>0.93728898678414097</v>
      </c>
    </row>
    <row r="45" spans="1:134" s="30" customFormat="1" ht="12" customHeight="1" x14ac:dyDescent="0.45">
      <c r="A45" s="49"/>
      <c r="B45" s="85"/>
      <c r="C45" s="28"/>
      <c r="D45" s="29"/>
      <c r="E45" s="25"/>
      <c r="F45" s="26"/>
      <c r="G45" s="24"/>
      <c r="H45" s="24"/>
      <c r="I45" s="27"/>
      <c r="J45" s="27"/>
      <c r="K45" s="27"/>
      <c r="L45" s="27"/>
      <c r="M45" s="27"/>
      <c r="N45" s="27"/>
      <c r="O45" s="27"/>
      <c r="P45" s="27"/>
      <c r="Q45" s="74"/>
      <c r="R45" s="68"/>
      <c r="S45" s="26"/>
      <c r="T45" s="24"/>
      <c r="U45" s="24"/>
      <c r="V45" s="27"/>
      <c r="W45" s="27"/>
      <c r="X45" s="27"/>
      <c r="Y45" s="27"/>
      <c r="Z45" s="27"/>
      <c r="AA45" s="27"/>
      <c r="AB45" s="27"/>
      <c r="AC45" s="27"/>
      <c r="AD45" s="27"/>
      <c r="AE45" s="25"/>
      <c r="AF45" s="26"/>
      <c r="AG45" s="24"/>
      <c r="AH45" s="24"/>
      <c r="AI45" s="24"/>
      <c r="AJ45" s="27"/>
      <c r="AK45" s="27"/>
      <c r="AL45" s="27"/>
      <c r="AM45" s="27"/>
      <c r="AN45" s="27"/>
      <c r="AO45" s="27"/>
      <c r="AP45" s="27"/>
      <c r="AQ45" s="27"/>
      <c r="AR45" s="25"/>
      <c r="AS45" s="26"/>
      <c r="AT45" s="24"/>
      <c r="AU45" s="24"/>
      <c r="AV45" s="24"/>
      <c r="AW45" s="27"/>
      <c r="AX45" s="27"/>
      <c r="AY45" s="27"/>
      <c r="AZ45" s="27"/>
      <c r="BA45" s="27"/>
      <c r="BB45" s="27"/>
      <c r="BC45" s="27"/>
      <c r="BD45" s="27"/>
      <c r="BE45" s="25"/>
      <c r="BF45" s="26"/>
      <c r="BG45" s="24"/>
      <c r="BH45" s="24"/>
      <c r="BI45" s="24"/>
      <c r="BJ45" s="27"/>
      <c r="BK45" s="27"/>
      <c r="BL45" s="27"/>
      <c r="BM45" s="27"/>
      <c r="BN45" s="27"/>
      <c r="BO45" s="27"/>
      <c r="BP45" s="27"/>
      <c r="BQ45" s="27"/>
      <c r="BR45" s="25"/>
      <c r="BS45" s="26"/>
      <c r="BT45" s="24"/>
      <c r="BU45" s="24"/>
      <c r="BV45" s="24"/>
      <c r="BW45" s="27"/>
      <c r="BX45" s="27"/>
      <c r="BY45" s="27"/>
      <c r="BZ45" s="27"/>
      <c r="CA45" s="27"/>
      <c r="CB45" s="27"/>
      <c r="CC45" s="27"/>
      <c r="CD45" s="27"/>
      <c r="CE45" s="25"/>
      <c r="CF45" s="26"/>
      <c r="CG45" s="24"/>
      <c r="CH45" s="24"/>
      <c r="CI45" s="24"/>
      <c r="CJ45" s="27"/>
      <c r="CK45" s="27"/>
      <c r="CL45" s="27"/>
      <c r="CM45" s="27"/>
      <c r="CN45" s="27"/>
      <c r="CO45" s="27"/>
      <c r="CP45" s="27"/>
      <c r="CQ45" s="27"/>
      <c r="CR45" s="25"/>
      <c r="CS45" s="26"/>
      <c r="CT45" s="24"/>
      <c r="CU45" s="24"/>
      <c r="CV45" s="24"/>
      <c r="CW45" s="27"/>
      <c r="CX45" s="27"/>
      <c r="CY45" s="27"/>
      <c r="CZ45" s="27"/>
      <c r="DA45" s="27"/>
      <c r="DB45" s="27"/>
      <c r="DC45" s="27"/>
      <c r="DD45" s="27"/>
      <c r="DE45" s="25"/>
      <c r="DF45" s="26"/>
      <c r="DG45" s="24"/>
      <c r="DH45" s="24"/>
      <c r="DI45" s="24"/>
      <c r="DJ45" s="27"/>
      <c r="DK45" s="27"/>
      <c r="DL45" s="27"/>
      <c r="DM45" s="27"/>
      <c r="DN45" s="27"/>
      <c r="DO45" s="27"/>
      <c r="DP45" s="27"/>
      <c r="DQ45" s="27"/>
      <c r="DR45" s="25"/>
      <c r="DS45" s="26"/>
      <c r="DT45" s="24"/>
      <c r="DU45" s="24"/>
      <c r="DV45" s="24"/>
      <c r="DW45" s="27"/>
      <c r="DX45" s="27"/>
      <c r="DY45" s="27"/>
      <c r="DZ45" s="27"/>
      <c r="EA45" s="27"/>
      <c r="EB45" s="27"/>
      <c r="EC45" s="27"/>
      <c r="ED45" s="74"/>
    </row>
    <row r="46" spans="1:134" s="9" customFormat="1" ht="18" customHeight="1" x14ac:dyDescent="0.45">
      <c r="A46" s="48">
        <v>45600</v>
      </c>
      <c r="B46" s="84">
        <f t="shared" ref="B46:B50" si="175">INT(YEAR(A46)/100)</f>
        <v>20</v>
      </c>
      <c r="C46" s="14"/>
      <c r="D46" s="15"/>
      <c r="E46" s="12" t="s">
        <v>83</v>
      </c>
      <c r="F46" s="13" t="s">
        <v>84</v>
      </c>
      <c r="G46" s="18">
        <v>222.01</v>
      </c>
      <c r="H46" s="10">
        <v>222.9239</v>
      </c>
      <c r="I46" s="33">
        <f>H46/G46</f>
        <v>1.004116481239584</v>
      </c>
      <c r="J46" s="34">
        <v>218.8339</v>
      </c>
      <c r="K46" s="20">
        <f>J46/G46</f>
        <v>0.98569388766271793</v>
      </c>
      <c r="L46" s="21">
        <v>224.50712999999999</v>
      </c>
      <c r="M46" s="20">
        <f>L46/G46</f>
        <v>1.0112478266744742</v>
      </c>
      <c r="N46" s="21">
        <v>228.48741000000001</v>
      </c>
      <c r="O46" s="20">
        <f>N46/G46</f>
        <v>1.0291762082789064</v>
      </c>
      <c r="P46" s="34">
        <v>217.71251000000001</v>
      </c>
      <c r="Q46" s="73">
        <f>P46/G46</f>
        <v>0.9806428088824829</v>
      </c>
      <c r="R46" s="35" t="s">
        <v>85</v>
      </c>
      <c r="S46" s="13" t="s">
        <v>87</v>
      </c>
      <c r="T46" s="18">
        <v>140.71</v>
      </c>
      <c r="U46" s="19">
        <v>141.8372</v>
      </c>
      <c r="V46" s="33">
        <f>U46/T46</f>
        <v>1.0080108023594627</v>
      </c>
      <c r="W46" s="34">
        <v>137.85532000000001</v>
      </c>
      <c r="X46" s="20">
        <f>W46/T46</f>
        <v>0.97971231611115062</v>
      </c>
      <c r="Y46" s="21">
        <v>150.85532000000001</v>
      </c>
      <c r="Z46" s="20">
        <f>Y46/T46</f>
        <v>1.0721009167791913</v>
      </c>
      <c r="AA46" s="21">
        <v>150.45007000000001</v>
      </c>
      <c r="AB46" s="20">
        <f>AA46/T46</f>
        <v>1.069220879823751</v>
      </c>
      <c r="AC46" s="21">
        <v>145.56219999999999</v>
      </c>
      <c r="AD46" s="20">
        <f t="shared" ref="AD46:AD50" si="176">AC46/T46</f>
        <v>1.0344836898585743</v>
      </c>
      <c r="AE46" s="12"/>
      <c r="AF46" s="13"/>
      <c r="AG46" s="18">
        <v>671.16</v>
      </c>
      <c r="AH46" s="10">
        <v>674.72680000000003</v>
      </c>
      <c r="AI46" s="33">
        <f>AH46/AG46</f>
        <v>1.0053143810715777</v>
      </c>
      <c r="AJ46" s="34">
        <v>661.65930000000003</v>
      </c>
      <c r="AK46" s="20">
        <f>AJ46/AG46</f>
        <v>0.98584435902020395</v>
      </c>
      <c r="AL46" s="21">
        <v>705.72</v>
      </c>
      <c r="AM46" s="20">
        <f>AL46/AG46</f>
        <v>1.0514929376005722</v>
      </c>
      <c r="AN46" s="21">
        <v>691.08385999999996</v>
      </c>
      <c r="AO46" s="20">
        <f>AN46/AG46</f>
        <v>1.0296857083258835</v>
      </c>
      <c r="AP46" s="21">
        <v>690.17859999999996</v>
      </c>
      <c r="AQ46" s="20">
        <f>AP46/AG46</f>
        <v>1.0283369092317778</v>
      </c>
      <c r="AR46" s="12" t="s">
        <v>85</v>
      </c>
      <c r="AS46" s="13" t="s">
        <v>86</v>
      </c>
      <c r="AT46" s="18">
        <v>170.68</v>
      </c>
      <c r="AU46" s="19">
        <v>172.57040000000001</v>
      </c>
      <c r="AV46" s="20">
        <f>AU46/AT46</f>
        <v>1.0110756972111554</v>
      </c>
      <c r="AW46" s="34">
        <v>168.26624000000001</v>
      </c>
      <c r="AX46" s="20">
        <f>AW46/AT46</f>
        <v>0.98585797984532464</v>
      </c>
      <c r="AY46" s="34">
        <v>169.46017000000001</v>
      </c>
      <c r="AZ46" s="20">
        <f>AY46/AT46</f>
        <v>0.9928531169439887</v>
      </c>
      <c r="BA46" s="34">
        <v>169.61818</v>
      </c>
      <c r="BB46" s="33">
        <f>BA46/AT46</f>
        <v>0.99377888446215135</v>
      </c>
      <c r="BC46" s="34">
        <v>172.11422999999999</v>
      </c>
      <c r="BD46" s="20">
        <f t="shared" ref="BD46:BD50" si="177">BC46/AT46</f>
        <v>1.0084030349191468</v>
      </c>
      <c r="BE46" s="12" t="s">
        <v>85</v>
      </c>
      <c r="BF46" s="13" t="s">
        <v>86</v>
      </c>
      <c r="BG46" s="18">
        <v>22.52</v>
      </c>
      <c r="BH46" s="10">
        <v>23.206199999999999</v>
      </c>
      <c r="BI46" s="20">
        <f>BH46/BG46</f>
        <v>1.0304706927175844</v>
      </c>
      <c r="BJ46" s="34">
        <v>23.05883</v>
      </c>
      <c r="BK46" s="20">
        <f>BJ46/BG46</f>
        <v>1.0239267317939609</v>
      </c>
      <c r="BL46" s="21">
        <v>23.264538000000002</v>
      </c>
      <c r="BM46" s="20">
        <f>BL46/BG46</f>
        <v>1.033061190053286</v>
      </c>
      <c r="BN46" s="21">
        <v>22.276104</v>
      </c>
      <c r="BO46" s="33">
        <f>BN46/BG46</f>
        <v>0.98916980461811721</v>
      </c>
      <c r="BP46" s="21">
        <v>47.06</v>
      </c>
      <c r="BQ46" s="20">
        <f t="shared" ref="BQ46:BQ50" si="178">BP46/BG46</f>
        <v>2.0896980461811725</v>
      </c>
      <c r="BR46" s="12" t="s">
        <v>88</v>
      </c>
      <c r="BS46" s="13" t="s">
        <v>89</v>
      </c>
      <c r="BT46" s="18">
        <v>560.67999999999995</v>
      </c>
      <c r="BU46" s="19">
        <v>567.10979999999995</v>
      </c>
      <c r="BV46" s="33">
        <f>BU46/BT46</f>
        <v>1.0114678604551617</v>
      </c>
      <c r="BW46" s="21">
        <v>577.649</v>
      </c>
      <c r="BX46" s="20">
        <f>BW46/BT46</f>
        <v>1.0302650353142613</v>
      </c>
      <c r="BY46" s="21">
        <v>575.21479999999997</v>
      </c>
      <c r="BZ46" s="20">
        <f>BY46/BT46</f>
        <v>1.0259235214382536</v>
      </c>
      <c r="CA46" s="21">
        <v>567.88850000000002</v>
      </c>
      <c r="CB46" s="20">
        <f>CA46/BT46</f>
        <v>1.0128567097096384</v>
      </c>
      <c r="CC46" s="34">
        <v>532.31964000000005</v>
      </c>
      <c r="CD46" s="20">
        <f t="shared" ref="CD46:CD50" si="179">CC46/BT46</f>
        <v>0.94941792109581236</v>
      </c>
      <c r="CE46" s="12"/>
      <c r="CF46" s="13"/>
      <c r="CG46" s="18">
        <v>408.46</v>
      </c>
      <c r="CH46" s="10">
        <v>410.41759999999999</v>
      </c>
      <c r="CI46" s="20">
        <f t="shared" ref="CI46:CI50" si="180">CH46/CG46</f>
        <v>1.0047926357538071</v>
      </c>
      <c r="CJ46" s="34">
        <v>408.37950000000001</v>
      </c>
      <c r="CK46" s="33">
        <f t="shared" ref="CK46:CK50" si="181">CJ46/CG46</f>
        <v>0.99980291827841161</v>
      </c>
      <c r="CL46" s="21">
        <v>418.93655000000001</v>
      </c>
      <c r="CM46" s="20">
        <f t="shared" ref="CM46:CM50" si="182">CL46/CG46</f>
        <v>1.0256489007491554</v>
      </c>
      <c r="CN46" s="21">
        <v>423.33690000000001</v>
      </c>
      <c r="CO46" s="20">
        <f t="shared" ref="CO46:CO50" si="183">CN46/CG46</f>
        <v>1.0364219262596093</v>
      </c>
      <c r="CP46" s="21">
        <v>423.14062000000001</v>
      </c>
      <c r="CQ46" s="20">
        <f t="shared" ref="CQ46:CQ50" si="184">CP46/CG46</f>
        <v>1.0359413896097538</v>
      </c>
      <c r="CR46" s="12"/>
      <c r="CS46" s="13"/>
      <c r="CT46" s="17">
        <v>136.05000000000001</v>
      </c>
      <c r="CU46" s="10">
        <v>135.39769999999999</v>
      </c>
      <c r="CV46" s="33">
        <f>CU46/CT46</f>
        <v>0.99520543917677307</v>
      </c>
      <c r="CW46" s="21">
        <v>141.76964000000001</v>
      </c>
      <c r="CX46" s="20">
        <f t="shared" ref="CX46:CX50" si="185">CW46/CT46</f>
        <v>1.0420407203234106</v>
      </c>
      <c r="CY46" s="34">
        <v>131.81998999999999</v>
      </c>
      <c r="CZ46" s="20">
        <f t="shared" ref="CZ46:CZ50" si="186">CY46/CT46</f>
        <v>0.96890841602352062</v>
      </c>
      <c r="DA46" s="34">
        <v>134.72820999999999</v>
      </c>
      <c r="DB46" s="20">
        <f t="shared" ref="DB46:DB50" si="187">DA46/CT46</f>
        <v>0.99028452774715159</v>
      </c>
      <c r="DC46" s="34">
        <v>99.148169999999993</v>
      </c>
      <c r="DD46" s="20">
        <f t="shared" ref="DD46:DD50" si="188">DC46/CT46</f>
        <v>0.72876273428886429</v>
      </c>
      <c r="DE46" s="12"/>
      <c r="DF46" s="13"/>
      <c r="DG46" s="18">
        <v>242.84</v>
      </c>
      <c r="DH46" s="19">
        <v>248.86240000000001</v>
      </c>
      <c r="DI46" s="20">
        <f t="shared" ref="DI46:DI50" si="189">DH46/DG46</f>
        <v>1.0247998682259924</v>
      </c>
      <c r="DJ46" s="34">
        <v>240.72336000000001</v>
      </c>
      <c r="DK46" s="33">
        <f t="shared" ref="DK46:DK50" si="190">DJ46/DG46</f>
        <v>0.99128380826881901</v>
      </c>
      <c r="DL46" s="21">
        <v>262.8494</v>
      </c>
      <c r="DM46" s="20">
        <f t="shared" ref="DM46:DM50" si="191">DL46/DG46</f>
        <v>1.0823974633503541</v>
      </c>
      <c r="DN46" s="34">
        <v>245.66543999999999</v>
      </c>
      <c r="DO46" s="20">
        <f t="shared" ref="DO46:DO50" si="192">DN46/DG46</f>
        <v>1.0116349859990117</v>
      </c>
      <c r="DP46" s="21">
        <v>251.03026</v>
      </c>
      <c r="DQ46" s="20">
        <f t="shared" ref="DQ46:DQ50" si="193">DP46/DG46</f>
        <v>1.0337269807280514</v>
      </c>
      <c r="DR46" s="12"/>
      <c r="DS46" s="13"/>
      <c r="DT46" s="18">
        <v>191.56</v>
      </c>
      <c r="DU46" s="10">
        <v>192.964</v>
      </c>
      <c r="DV46" s="20">
        <f t="shared" ref="DV46:DV50" si="194">DU46/DT46</f>
        <v>1.0073292963040301</v>
      </c>
      <c r="DW46" s="34">
        <v>191.16864000000001</v>
      </c>
      <c r="DX46" s="20">
        <f t="shared" ref="DX46:DX50" si="195">DW46/DT46</f>
        <v>0.99795698475673422</v>
      </c>
      <c r="DY46" s="34">
        <v>191.73022</v>
      </c>
      <c r="DZ46" s="33">
        <f t="shared" ref="DZ46:DZ50" si="196">DY46/DT46</f>
        <v>1.0008885988724159</v>
      </c>
      <c r="EA46" s="34">
        <v>188.57653999999999</v>
      </c>
      <c r="EB46" s="20">
        <f t="shared" ref="EB46:EB50" si="197">EA46/DT46</f>
        <v>0.98442545416579652</v>
      </c>
      <c r="EC46" s="34">
        <v>182.71571</v>
      </c>
      <c r="ED46" s="73">
        <f t="shared" ref="ED46:ED50" si="198">EC46/DT46</f>
        <v>0.95383018375443729</v>
      </c>
    </row>
    <row r="47" spans="1:134" s="9" customFormat="1" ht="18" customHeight="1" x14ac:dyDescent="0.45">
      <c r="A47" s="48">
        <v>45601</v>
      </c>
      <c r="B47" s="84">
        <f t="shared" si="175"/>
        <v>20</v>
      </c>
      <c r="C47" s="14"/>
      <c r="D47" s="15"/>
      <c r="E47" s="12"/>
      <c r="F47" s="13"/>
      <c r="G47" s="17">
        <v>223.45</v>
      </c>
      <c r="H47" s="19">
        <v>222.01339999999999</v>
      </c>
      <c r="I47" s="20">
        <f>H47/G47</f>
        <v>0.99357082121279927</v>
      </c>
      <c r="J47" s="34">
        <v>216.93875</v>
      </c>
      <c r="K47" s="20">
        <f>J47/G47</f>
        <v>0.97086037144775117</v>
      </c>
      <c r="L47" s="21">
        <v>223.1636</v>
      </c>
      <c r="M47" s="33">
        <f>L47/G47</f>
        <v>0.99871828149474162</v>
      </c>
      <c r="N47" s="21">
        <v>226.86067</v>
      </c>
      <c r="O47" s="20">
        <f>N47/G47</f>
        <v>1.015263683150593</v>
      </c>
      <c r="P47" s="34">
        <v>215.78530000000001</v>
      </c>
      <c r="Q47" s="73">
        <f>P47/G47</f>
        <v>0.96569836652494978</v>
      </c>
      <c r="R47" s="35"/>
      <c r="S47" s="13"/>
      <c r="T47" s="17">
        <v>141.66</v>
      </c>
      <c r="U47" s="19">
        <v>140.6609</v>
      </c>
      <c r="V47" s="33">
        <f>U47/T47</f>
        <v>0.99294719751517724</v>
      </c>
      <c r="W47" s="34">
        <v>136.20482000000001</v>
      </c>
      <c r="X47" s="20">
        <f>W47/T47</f>
        <v>0.96149103487222942</v>
      </c>
      <c r="Y47" s="21">
        <v>145.11420000000001</v>
      </c>
      <c r="Z47" s="20">
        <f>Y47/T47</f>
        <v>1.0243837357052097</v>
      </c>
      <c r="AA47" s="21">
        <v>146.58104</v>
      </c>
      <c r="AB47" s="20">
        <f>AA47/T47</f>
        <v>1.0347383876888325</v>
      </c>
      <c r="AC47" s="21">
        <v>145.58590000000001</v>
      </c>
      <c r="AD47" s="20">
        <f t="shared" si="176"/>
        <v>1.0277135394606807</v>
      </c>
      <c r="AE47" s="12"/>
      <c r="AF47" s="13"/>
      <c r="AG47" s="17">
        <v>676.46</v>
      </c>
      <c r="AH47" s="19">
        <v>671.06359999999995</v>
      </c>
      <c r="AI47" s="33">
        <f>AH47/AG47</f>
        <v>0.99202258817964095</v>
      </c>
      <c r="AJ47" s="34">
        <v>659.68273999999997</v>
      </c>
      <c r="AK47" s="20">
        <f>AJ47/AG47</f>
        <v>0.97519844484522356</v>
      </c>
      <c r="AL47" s="34">
        <v>696.6662</v>
      </c>
      <c r="AM47" s="20">
        <f>AL47/AG47</f>
        <v>1.0298705023209058</v>
      </c>
      <c r="AN47" s="21">
        <v>685.21387000000004</v>
      </c>
      <c r="AO47" s="20">
        <f>AN47/AG47</f>
        <v>1.0129407060284421</v>
      </c>
      <c r="AP47" s="21">
        <v>684.43695000000002</v>
      </c>
      <c r="AQ47" s="20">
        <f t="shared" ref="AQ47:AQ50" si="199">AP47/AG47</f>
        <v>1.0117921976170061</v>
      </c>
      <c r="AR47" s="12"/>
      <c r="AS47" s="13"/>
      <c r="AT47" s="17">
        <v>171.41</v>
      </c>
      <c r="AU47" s="19">
        <v>170.643</v>
      </c>
      <c r="AV47" s="20">
        <f>AU47/AT47</f>
        <v>0.99552534857942943</v>
      </c>
      <c r="AW47" s="34">
        <v>167.49632</v>
      </c>
      <c r="AX47" s="20">
        <f>AW47/AT47</f>
        <v>0.97716772650370454</v>
      </c>
      <c r="AY47" s="21">
        <v>170.70074</v>
      </c>
      <c r="AZ47" s="33">
        <f>AY47/AT47</f>
        <v>0.99586220173852169</v>
      </c>
      <c r="BA47" s="34">
        <v>169.92114000000001</v>
      </c>
      <c r="BB47" s="20">
        <f>BA47/AT47</f>
        <v>0.99131404235458853</v>
      </c>
      <c r="BC47" s="34">
        <v>170.51329999999999</v>
      </c>
      <c r="BD47" s="20">
        <f t="shared" si="177"/>
        <v>0.99476868327402135</v>
      </c>
      <c r="BE47" s="12" t="s">
        <v>90</v>
      </c>
      <c r="BF47" s="13" t="s">
        <v>91</v>
      </c>
      <c r="BG47" s="17">
        <v>23.32</v>
      </c>
      <c r="BH47" s="10">
        <v>22.523700000000002</v>
      </c>
      <c r="BI47" s="20">
        <f>BH47/BG47</f>
        <v>0.9658533447684392</v>
      </c>
      <c r="BJ47" s="21">
        <v>23.331855999999998</v>
      </c>
      <c r="BK47" s="33">
        <f>BJ47/BG47</f>
        <v>1.0005084048027444</v>
      </c>
      <c r="BL47" s="21">
        <v>23.220959000000001</v>
      </c>
      <c r="BM47" s="20">
        <f>BL47/BG47</f>
        <v>0.99575295883361925</v>
      </c>
      <c r="BN47" s="21">
        <v>22.551867000000001</v>
      </c>
      <c r="BO47" s="20">
        <f>BN47/BG47</f>
        <v>0.96706119210977703</v>
      </c>
      <c r="BP47" s="21">
        <v>47.06</v>
      </c>
      <c r="BQ47" s="20">
        <f t="shared" si="178"/>
        <v>2.0180102915951972</v>
      </c>
      <c r="BR47" s="12"/>
      <c r="BS47" s="13"/>
      <c r="BT47" s="17">
        <v>572.42999999999995</v>
      </c>
      <c r="BU47" s="19">
        <v>560.65480000000002</v>
      </c>
      <c r="BV47" s="20">
        <f>BU47/BT47</f>
        <v>0.97942944988906955</v>
      </c>
      <c r="BW47" s="21">
        <v>573.47260000000006</v>
      </c>
      <c r="BX47" s="33">
        <f>BW47/BT47</f>
        <v>1.0018213580699826</v>
      </c>
      <c r="BY47" s="21">
        <v>573.9162</v>
      </c>
      <c r="BZ47" s="20">
        <f>BY47/BT47</f>
        <v>1.0025962999842777</v>
      </c>
      <c r="CA47" s="21">
        <v>563.79625999999996</v>
      </c>
      <c r="CB47" s="20">
        <f>CA47/BT47</f>
        <v>0.98491738727879397</v>
      </c>
      <c r="CC47" s="34">
        <v>521.93744000000004</v>
      </c>
      <c r="CD47" s="20">
        <f t="shared" si="179"/>
        <v>0.91179260346243218</v>
      </c>
      <c r="CE47" s="12"/>
      <c r="CF47" s="13"/>
      <c r="CG47" s="17">
        <v>411.46</v>
      </c>
      <c r="CH47" s="19">
        <v>408.42169999999999</v>
      </c>
      <c r="CI47" s="33">
        <f t="shared" si="180"/>
        <v>0.99261580712584452</v>
      </c>
      <c r="CJ47" s="34">
        <v>405.11707000000001</v>
      </c>
      <c r="CK47" s="20">
        <f t="shared" si="181"/>
        <v>0.98458433383560984</v>
      </c>
      <c r="CL47" s="21">
        <v>417.0301</v>
      </c>
      <c r="CM47" s="20">
        <f t="shared" si="182"/>
        <v>1.0135374033927964</v>
      </c>
      <c r="CN47" s="21">
        <v>420.09039999999999</v>
      </c>
      <c r="CO47" s="20">
        <f t="shared" si="183"/>
        <v>1.0209750644048023</v>
      </c>
      <c r="CP47" s="34">
        <v>388.75787000000003</v>
      </c>
      <c r="CQ47" s="20">
        <f t="shared" si="184"/>
        <v>0.94482542652991797</v>
      </c>
      <c r="CR47" s="12"/>
      <c r="CS47" s="13"/>
      <c r="CT47" s="17">
        <v>139.91</v>
      </c>
      <c r="CU47" s="10">
        <v>136.05009999999999</v>
      </c>
      <c r="CV47" s="20">
        <f>CU47/CT47</f>
        <v>0.97241155028232429</v>
      </c>
      <c r="CW47" s="21">
        <v>141.9281</v>
      </c>
      <c r="CX47" s="33">
        <f t="shared" si="185"/>
        <v>1.0144242727467658</v>
      </c>
      <c r="CY47" s="34">
        <v>130.67061000000001</v>
      </c>
      <c r="CZ47" s="20">
        <f t="shared" si="186"/>
        <v>0.93396190408119517</v>
      </c>
      <c r="DA47" s="34">
        <v>133.25954999999999</v>
      </c>
      <c r="DB47" s="20">
        <f t="shared" si="187"/>
        <v>0.95246622828961469</v>
      </c>
      <c r="DC47" s="34">
        <v>97.522803999999994</v>
      </c>
      <c r="DD47" s="20">
        <f t="shared" si="188"/>
        <v>0.69703955399899931</v>
      </c>
      <c r="DE47" s="12"/>
      <c r="DF47" s="13"/>
      <c r="DG47" s="17">
        <v>251.44</v>
      </c>
      <c r="DH47" s="10">
        <v>242.88589999999999</v>
      </c>
      <c r="DI47" s="20">
        <f t="shared" si="189"/>
        <v>0.96597955774737509</v>
      </c>
      <c r="DJ47" s="34">
        <v>236.71028000000001</v>
      </c>
      <c r="DK47" s="20">
        <f t="shared" si="190"/>
        <v>0.94141854915685652</v>
      </c>
      <c r="DL47" s="21">
        <v>255.28214</v>
      </c>
      <c r="DM47" s="33">
        <f t="shared" si="191"/>
        <v>1.0152805440661787</v>
      </c>
      <c r="DN47" s="34">
        <v>240.38007999999999</v>
      </c>
      <c r="DO47" s="20">
        <f t="shared" si="192"/>
        <v>0.95601368119630925</v>
      </c>
      <c r="DP47" s="21">
        <v>244.41028</v>
      </c>
      <c r="DQ47" s="20">
        <f t="shared" si="193"/>
        <v>0.9720421571746739</v>
      </c>
      <c r="DR47" s="12"/>
      <c r="DS47" s="13"/>
      <c r="DT47" s="17">
        <v>195.76</v>
      </c>
      <c r="DU47" s="10">
        <v>191.59</v>
      </c>
      <c r="DV47" s="33">
        <f t="shared" si="194"/>
        <v>0.9786984062116878</v>
      </c>
      <c r="DW47" s="34">
        <v>190.7741</v>
      </c>
      <c r="DX47" s="20">
        <f t="shared" si="195"/>
        <v>0.97453054760931757</v>
      </c>
      <c r="DY47" s="34">
        <v>190.49170000000001</v>
      </c>
      <c r="DZ47" s="20">
        <f t="shared" si="196"/>
        <v>0.97308796485492444</v>
      </c>
      <c r="EA47" s="34">
        <v>187.29637</v>
      </c>
      <c r="EB47" s="20">
        <f t="shared" si="197"/>
        <v>0.95676527380465881</v>
      </c>
      <c r="EC47" s="34">
        <v>165.97906</v>
      </c>
      <c r="ED47" s="73">
        <f t="shared" si="198"/>
        <v>0.84787014711892117</v>
      </c>
    </row>
    <row r="48" spans="1:134" s="9" customFormat="1" ht="18" customHeight="1" x14ac:dyDescent="0.45">
      <c r="A48" s="48">
        <v>45602</v>
      </c>
      <c r="B48" s="84">
        <f t="shared" si="175"/>
        <v>20</v>
      </c>
      <c r="C48" s="14"/>
      <c r="D48" s="15"/>
      <c r="E48" s="12"/>
      <c r="F48" s="13"/>
      <c r="G48" s="18">
        <v>222.72</v>
      </c>
      <c r="H48" s="10">
        <v>223.45660000000001</v>
      </c>
      <c r="I48" s="33">
        <f>H48/G48</f>
        <v>1.0033072916666668</v>
      </c>
      <c r="J48" s="34">
        <v>216.29751999999999</v>
      </c>
      <c r="K48" s="20">
        <f>J48/G48</f>
        <v>0.97116343390804594</v>
      </c>
      <c r="L48" s="34">
        <v>221.62743</v>
      </c>
      <c r="M48" s="20">
        <f>L48/G48</f>
        <v>0.99509442349137933</v>
      </c>
      <c r="N48" s="21">
        <v>225.39142000000001</v>
      </c>
      <c r="O48" s="20">
        <f>N48/G48</f>
        <v>1.011994522270115</v>
      </c>
      <c r="P48" s="34">
        <v>218.13202999999999</v>
      </c>
      <c r="Q48" s="73">
        <f>P48/G48</f>
        <v>0.97940027837643673</v>
      </c>
      <c r="R48" s="35"/>
      <c r="S48" s="13"/>
      <c r="T48" s="17">
        <v>145.1</v>
      </c>
      <c r="U48" s="10">
        <v>141.66650000000001</v>
      </c>
      <c r="V48" s="20">
        <f>U48/T48</f>
        <v>0.9763370089593385</v>
      </c>
      <c r="W48" s="34">
        <v>136.33986999999999</v>
      </c>
      <c r="X48" s="20">
        <f>W48/T48</f>
        <v>0.93962694693314952</v>
      </c>
      <c r="Y48" s="34">
        <v>140.23177000000001</v>
      </c>
      <c r="Z48" s="20">
        <f>Y48/T48</f>
        <v>0.96644913852515524</v>
      </c>
      <c r="AA48" s="21">
        <v>142.49698000000001</v>
      </c>
      <c r="AB48" s="20">
        <f>AA48/T48</f>
        <v>0.98206050999310834</v>
      </c>
      <c r="AC48" s="21">
        <v>145.83591999999999</v>
      </c>
      <c r="AD48" s="33">
        <f t="shared" si="176"/>
        <v>1.0050718125430738</v>
      </c>
      <c r="AE48" s="12"/>
      <c r="AF48" s="13"/>
      <c r="AG48" s="18">
        <v>661.43</v>
      </c>
      <c r="AH48" s="10">
        <v>676.57839999999999</v>
      </c>
      <c r="AI48" s="20">
        <f>AH48/AG48</f>
        <v>1.0229024991306714</v>
      </c>
      <c r="AJ48" s="34">
        <v>660.83307000000002</v>
      </c>
      <c r="AK48" s="33">
        <f>AJ48/AG48</f>
        <v>0.99909751598808649</v>
      </c>
      <c r="AL48" s="21">
        <v>686.96640000000002</v>
      </c>
      <c r="AM48" s="20">
        <f>AL48/AG48</f>
        <v>1.0386078647778301</v>
      </c>
      <c r="AN48" s="21">
        <v>678.07920000000001</v>
      </c>
      <c r="AO48" s="20">
        <f>AN48/AG48</f>
        <v>1.0251715223077273</v>
      </c>
      <c r="AP48" s="21">
        <v>690.16129999999998</v>
      </c>
      <c r="AQ48" s="20">
        <f t="shared" si="199"/>
        <v>1.0434381567210438</v>
      </c>
      <c r="AR48" s="12" t="s">
        <v>92</v>
      </c>
      <c r="AS48" s="13" t="s">
        <v>93</v>
      </c>
      <c r="AT48" s="17">
        <v>178.33</v>
      </c>
      <c r="AU48" s="19">
        <v>171.39439999999999</v>
      </c>
      <c r="AV48" s="20">
        <f>AU48/AT48</f>
        <v>0.96110805809454369</v>
      </c>
      <c r="AW48" s="34">
        <v>167.59618</v>
      </c>
      <c r="AX48" s="20">
        <f>AW48/AT48</f>
        <v>0.9398092300790668</v>
      </c>
      <c r="AY48" s="34">
        <v>171.35406</v>
      </c>
      <c r="AZ48" s="20">
        <f>AY48/AT48</f>
        <v>0.96088184825884593</v>
      </c>
      <c r="BA48" s="34">
        <v>169.93857</v>
      </c>
      <c r="BB48" s="20">
        <f>BA48/AT48</f>
        <v>0.95294437279201472</v>
      </c>
      <c r="BC48" s="21">
        <v>171.83151000000001</v>
      </c>
      <c r="BD48" s="33">
        <f t="shared" si="177"/>
        <v>0.96355918802220597</v>
      </c>
      <c r="BE48" s="12" t="s">
        <v>92</v>
      </c>
      <c r="BF48" s="13" t="s">
        <v>94</v>
      </c>
      <c r="BG48" s="17">
        <v>25.05</v>
      </c>
      <c r="BH48" s="19">
        <v>23.313700000000001</v>
      </c>
      <c r="BI48" s="20">
        <f>BH48/BG48</f>
        <v>0.93068662674650704</v>
      </c>
      <c r="BJ48" s="21">
        <v>23.658922</v>
      </c>
      <c r="BK48" s="33">
        <f>BJ48/BG48</f>
        <v>0.94446794411177648</v>
      </c>
      <c r="BL48" s="34">
        <v>23.274176000000001</v>
      </c>
      <c r="BM48" s="20">
        <f>BL48/BG48</f>
        <v>0.92910882235528947</v>
      </c>
      <c r="BN48" s="34">
        <v>22.903261000000001</v>
      </c>
      <c r="BO48" s="20">
        <f>BN48/BG48</f>
        <v>0.9143018363273453</v>
      </c>
      <c r="BP48" s="21">
        <v>47.055</v>
      </c>
      <c r="BQ48" s="20">
        <f t="shared" si="178"/>
        <v>1.8784431137724551</v>
      </c>
      <c r="BR48" s="12"/>
      <c r="BS48" s="13"/>
      <c r="BT48" s="18">
        <v>572.04999999999995</v>
      </c>
      <c r="BU48" s="19">
        <v>572.35540000000003</v>
      </c>
      <c r="BV48" s="33">
        <f>BU48/BT48</f>
        <v>1.0005338694170092</v>
      </c>
      <c r="BW48" s="21">
        <v>575.23159999999996</v>
      </c>
      <c r="BX48" s="20">
        <f>BW48/BT48</f>
        <v>1.0055617515951403</v>
      </c>
      <c r="BY48" s="34">
        <v>571.19366000000002</v>
      </c>
      <c r="BZ48" s="20">
        <f>BY48/BT48</f>
        <v>0.9985030329516652</v>
      </c>
      <c r="CA48" s="34">
        <v>560.18700000000001</v>
      </c>
      <c r="CB48" s="20">
        <f>CA48/BT48</f>
        <v>0.97926230224630728</v>
      </c>
      <c r="CC48" s="34">
        <v>532.86670000000004</v>
      </c>
      <c r="CD48" s="20">
        <f t="shared" si="179"/>
        <v>0.93150371471025273</v>
      </c>
      <c r="CE48" s="12"/>
      <c r="CF48" s="13"/>
      <c r="CG48" s="17">
        <v>420.18</v>
      </c>
      <c r="CH48" s="19">
        <v>411.42939999999999</v>
      </c>
      <c r="CI48" s="20">
        <f t="shared" si="180"/>
        <v>0.97917416345375785</v>
      </c>
      <c r="CJ48" s="34">
        <v>404.01614000000001</v>
      </c>
      <c r="CK48" s="20">
        <f t="shared" si="181"/>
        <v>0.96153110571659761</v>
      </c>
      <c r="CL48" s="21">
        <v>414.25896999999998</v>
      </c>
      <c r="CM48" s="20">
        <f t="shared" si="182"/>
        <v>0.98590834880289391</v>
      </c>
      <c r="CN48" s="21">
        <v>417.01569999999998</v>
      </c>
      <c r="CO48" s="20">
        <f t="shared" si="183"/>
        <v>0.99246917987529149</v>
      </c>
      <c r="CP48" s="21">
        <v>418.27676000000002</v>
      </c>
      <c r="CQ48" s="33">
        <f t="shared" si="184"/>
        <v>0.99547041744014475</v>
      </c>
      <c r="CR48" s="12"/>
      <c r="CS48" s="13"/>
      <c r="CT48" s="17">
        <v>145.61000000000001</v>
      </c>
      <c r="CU48" s="10">
        <v>139.9083</v>
      </c>
      <c r="CV48" s="20">
        <f>CU48/CT48</f>
        <v>0.96084266190508882</v>
      </c>
      <c r="CW48" s="21">
        <v>143.40826000000001</v>
      </c>
      <c r="CX48" s="33">
        <f t="shared" si="185"/>
        <v>0.98487919785729006</v>
      </c>
      <c r="CY48" s="34">
        <v>130.06630000000001</v>
      </c>
      <c r="CZ48" s="20">
        <f t="shared" si="186"/>
        <v>0.89325115033308156</v>
      </c>
      <c r="DA48" s="34">
        <v>131.9384</v>
      </c>
      <c r="DB48" s="20">
        <f t="shared" si="187"/>
        <v>0.90610809697136174</v>
      </c>
      <c r="DC48" s="34">
        <v>99.635339999999999</v>
      </c>
      <c r="DD48" s="20">
        <f t="shared" si="188"/>
        <v>0.68426165785316939</v>
      </c>
      <c r="DE48" s="12" t="s">
        <v>92</v>
      </c>
      <c r="DF48" s="13" t="s">
        <v>95</v>
      </c>
      <c r="DG48" s="17">
        <v>288.52999999999997</v>
      </c>
      <c r="DH48" s="19">
        <v>251.35980000000001</v>
      </c>
      <c r="DI48" s="20">
        <f t="shared" si="189"/>
        <v>0.8711738813988148</v>
      </c>
      <c r="DJ48" s="34">
        <v>240.71064999999999</v>
      </c>
      <c r="DK48" s="20">
        <f t="shared" si="190"/>
        <v>0.83426558763386827</v>
      </c>
      <c r="DL48" s="34">
        <v>248.85391000000001</v>
      </c>
      <c r="DM48" s="20">
        <f t="shared" si="191"/>
        <v>0.86248885731119829</v>
      </c>
      <c r="DN48" s="34">
        <v>236.98571999999999</v>
      </c>
      <c r="DO48" s="20">
        <f t="shared" si="192"/>
        <v>0.82135556094686868</v>
      </c>
      <c r="DP48" s="21">
        <v>252.93494999999999</v>
      </c>
      <c r="DQ48" s="33">
        <f t="shared" si="193"/>
        <v>0.87663310574290376</v>
      </c>
      <c r="DR48" s="12" t="s">
        <v>92</v>
      </c>
      <c r="DS48" s="13" t="s">
        <v>96</v>
      </c>
      <c r="DT48" s="18">
        <v>193.22</v>
      </c>
      <c r="DU48" s="10">
        <v>195.76439999999999</v>
      </c>
      <c r="DV48" s="20">
        <f t="shared" si="194"/>
        <v>1.0131684090673843</v>
      </c>
      <c r="DW48" s="34">
        <v>192.55598000000001</v>
      </c>
      <c r="DX48" s="33">
        <f t="shared" si="195"/>
        <v>0.99656339923403381</v>
      </c>
      <c r="DY48" s="34">
        <v>190.16050000000001</v>
      </c>
      <c r="DZ48" s="20">
        <f t="shared" si="196"/>
        <v>0.98416571783459272</v>
      </c>
      <c r="EA48" s="34">
        <v>185.94749999999999</v>
      </c>
      <c r="EB48" s="20">
        <f t="shared" si="197"/>
        <v>0.96236155677466095</v>
      </c>
      <c r="EC48" s="34">
        <v>190.74706</v>
      </c>
      <c r="ED48" s="73">
        <f t="shared" si="198"/>
        <v>0.98720142842355862</v>
      </c>
    </row>
    <row r="49" spans="1:134" s="9" customFormat="1" ht="18" customHeight="1" x14ac:dyDescent="0.45">
      <c r="A49" s="48">
        <v>45603</v>
      </c>
      <c r="B49" s="84">
        <f t="shared" si="175"/>
        <v>20</v>
      </c>
      <c r="C49" s="14"/>
      <c r="D49" s="15"/>
      <c r="E49" s="12"/>
      <c r="F49" s="13"/>
      <c r="G49" s="17">
        <v>227.48</v>
      </c>
      <c r="H49" s="10">
        <v>222.73500000000001</v>
      </c>
      <c r="I49" s="20">
        <f>H49/G49</f>
        <v>0.97914102338667142</v>
      </c>
      <c r="J49" s="34">
        <v>215.91228000000001</v>
      </c>
      <c r="K49" s="20">
        <f>J49/G49</f>
        <v>0.94914840865131012</v>
      </c>
      <c r="L49" s="34">
        <v>220.08620999999999</v>
      </c>
      <c r="M49" s="20">
        <f>L49/G49</f>
        <v>0.96749696676630914</v>
      </c>
      <c r="N49" s="21">
        <v>224.30452</v>
      </c>
      <c r="O49" s="33">
        <f>N49/G49</f>
        <v>0.98604061895551265</v>
      </c>
      <c r="P49" s="34">
        <v>218.35993999999999</v>
      </c>
      <c r="Q49" s="73">
        <f>P49/G49</f>
        <v>0.95990829963073676</v>
      </c>
      <c r="R49" s="35"/>
      <c r="S49" s="13"/>
      <c r="T49" s="17">
        <v>149.82</v>
      </c>
      <c r="U49" s="19">
        <v>145.0701</v>
      </c>
      <c r="V49" s="20">
        <f>U49/T49</f>
        <v>0.96829595514617539</v>
      </c>
      <c r="W49" s="34">
        <v>138.59764000000001</v>
      </c>
      <c r="X49" s="20">
        <f>W49/T49</f>
        <v>0.92509437992257393</v>
      </c>
      <c r="Y49" s="34">
        <v>137.77431999999999</v>
      </c>
      <c r="Z49" s="20">
        <f>Y49/T49</f>
        <v>0.91959898544920571</v>
      </c>
      <c r="AA49" s="34">
        <v>140.10953000000001</v>
      </c>
      <c r="AB49" s="20">
        <f>AA49/T49</f>
        <v>0.93518575624082245</v>
      </c>
      <c r="AC49" s="21">
        <v>146.16040000000001</v>
      </c>
      <c r="AD49" s="33">
        <f t="shared" si="176"/>
        <v>0.97557335469229756</v>
      </c>
      <c r="AE49" s="12"/>
      <c r="AF49" s="13"/>
      <c r="AG49" s="17">
        <v>677.21</v>
      </c>
      <c r="AH49" s="19">
        <v>661.40200000000004</v>
      </c>
      <c r="AI49" s="20">
        <f>AH49/AG49</f>
        <v>0.97665716690539128</v>
      </c>
      <c r="AJ49" s="34">
        <v>654.02606000000003</v>
      </c>
      <c r="AK49" s="20">
        <f>AJ49/AG49</f>
        <v>0.96576550848333598</v>
      </c>
      <c r="AL49" s="21">
        <v>677.94494999999995</v>
      </c>
      <c r="AM49" s="33">
        <f>AL49/AG49</f>
        <v>1.0010852615879859</v>
      </c>
      <c r="AN49" s="21">
        <v>668.053</v>
      </c>
      <c r="AO49" s="20">
        <f>AN49/AG49</f>
        <v>0.98647834497423248</v>
      </c>
      <c r="AP49" s="21">
        <v>669.27149999999995</v>
      </c>
      <c r="AQ49" s="20">
        <f t="shared" si="199"/>
        <v>0.98827763913704747</v>
      </c>
      <c r="AR49" s="12" t="s">
        <v>97</v>
      </c>
      <c r="AS49" s="13" t="s">
        <v>98</v>
      </c>
      <c r="AT49" s="17">
        <v>182.28</v>
      </c>
      <c r="AU49" s="10">
        <v>178.34989999999999</v>
      </c>
      <c r="AV49" s="33">
        <f>AU49/AT49</f>
        <v>0.97843921439543557</v>
      </c>
      <c r="AW49" s="34">
        <v>171.21704</v>
      </c>
      <c r="AX49" s="20">
        <f>AW49/AT49</f>
        <v>0.93930787798990567</v>
      </c>
      <c r="AY49" s="34">
        <v>171.79793000000001</v>
      </c>
      <c r="AZ49" s="20">
        <f>AY49/AT49</f>
        <v>0.94249467851656799</v>
      </c>
      <c r="BA49" s="34">
        <v>170.77061</v>
      </c>
      <c r="BB49" s="20">
        <f>BA49/AT49</f>
        <v>0.93685873381610707</v>
      </c>
      <c r="BC49" s="34">
        <v>177.23017999999999</v>
      </c>
      <c r="BD49" s="20">
        <f t="shared" si="177"/>
        <v>0.97229635725257835</v>
      </c>
      <c r="BE49" s="12" t="s">
        <v>105</v>
      </c>
      <c r="BF49" s="13" t="s">
        <v>106</v>
      </c>
      <c r="BG49" s="17">
        <v>26.23</v>
      </c>
      <c r="BH49" s="10">
        <v>25.060099999999998</v>
      </c>
      <c r="BI49" s="33">
        <f>BH49/BG49</f>
        <v>0.95539839878002275</v>
      </c>
      <c r="BJ49" s="34">
        <v>24.727148</v>
      </c>
      <c r="BK49" s="20">
        <f>BJ49/BG49</f>
        <v>0.94270484178421654</v>
      </c>
      <c r="BL49" s="34">
        <v>23.575872</v>
      </c>
      <c r="BM49" s="20">
        <f>BL49/BG49</f>
        <v>0.898813267251239</v>
      </c>
      <c r="BN49" s="34">
        <v>23.727703000000002</v>
      </c>
      <c r="BO49" s="20">
        <f>BN49/BG49</f>
        <v>0.90460171559283264</v>
      </c>
      <c r="BP49" s="21">
        <v>47.05</v>
      </c>
      <c r="BQ49" s="20">
        <f t="shared" si="178"/>
        <v>1.7937476172321767</v>
      </c>
      <c r="BR49" s="12"/>
      <c r="BS49" s="13"/>
      <c r="BT49" s="17">
        <v>591.70000000000005</v>
      </c>
      <c r="BU49" s="19">
        <v>571.63030000000003</v>
      </c>
      <c r="BV49" s="20">
        <f>BU49/BT49</f>
        <v>0.96608129119486219</v>
      </c>
      <c r="BW49" s="21">
        <v>576.61189999999999</v>
      </c>
      <c r="BX49" s="33">
        <f>BW49/BT49</f>
        <v>0.97450042251140767</v>
      </c>
      <c r="BY49" s="34">
        <v>568.26580000000001</v>
      </c>
      <c r="BZ49" s="20">
        <f>BY49/BT49</f>
        <v>0.96039513266858201</v>
      </c>
      <c r="CA49" s="34">
        <v>557.07420000000002</v>
      </c>
      <c r="CB49" s="20">
        <f>CA49/BT49</f>
        <v>0.94148081798208549</v>
      </c>
      <c r="CC49" s="34">
        <v>519.91736000000003</v>
      </c>
      <c r="CD49" s="20">
        <f t="shared" si="179"/>
        <v>0.87868406286969747</v>
      </c>
      <c r="CE49" s="12"/>
      <c r="CF49" s="13"/>
      <c r="CG49" s="17">
        <v>425.43</v>
      </c>
      <c r="CH49" s="10">
        <v>420.20460000000003</v>
      </c>
      <c r="CI49" s="33">
        <f t="shared" si="180"/>
        <v>0.98771736830971024</v>
      </c>
      <c r="CJ49" s="34">
        <v>405.88135</v>
      </c>
      <c r="CK49" s="20">
        <f t="shared" si="181"/>
        <v>0.95404966739534114</v>
      </c>
      <c r="CL49" s="34">
        <v>411.40796</v>
      </c>
      <c r="CM49" s="20">
        <f t="shared" si="182"/>
        <v>0.96704031215476105</v>
      </c>
      <c r="CN49" s="34">
        <v>414.74856999999997</v>
      </c>
      <c r="CO49" s="20">
        <f t="shared" si="183"/>
        <v>0.97489262628399498</v>
      </c>
      <c r="CP49" s="34">
        <v>402.93117999999998</v>
      </c>
      <c r="CQ49" s="20">
        <f t="shared" si="184"/>
        <v>0.94711510706814273</v>
      </c>
      <c r="CR49" s="12" t="s">
        <v>99</v>
      </c>
      <c r="CS49" s="13" t="s">
        <v>100</v>
      </c>
      <c r="CT49" s="17">
        <v>148.88</v>
      </c>
      <c r="CU49" s="19">
        <v>145.602</v>
      </c>
      <c r="CV49" s="20">
        <f>CU49/CT49</f>
        <v>0.97798226759806561</v>
      </c>
      <c r="CW49" s="21">
        <v>146.49124</v>
      </c>
      <c r="CX49" s="33">
        <f t="shared" si="185"/>
        <v>0.98395513164965076</v>
      </c>
      <c r="CY49" s="34">
        <v>131.16199</v>
      </c>
      <c r="CZ49" s="20">
        <f t="shared" si="186"/>
        <v>0.8809913353036003</v>
      </c>
      <c r="DA49" s="34">
        <v>132.26709</v>
      </c>
      <c r="DB49" s="20">
        <f t="shared" si="187"/>
        <v>0.88841409188608278</v>
      </c>
      <c r="DC49" s="34">
        <v>104.21605</v>
      </c>
      <c r="DD49" s="20">
        <f t="shared" si="188"/>
        <v>0.70000033584094568</v>
      </c>
      <c r="DE49" s="12" t="s">
        <v>101</v>
      </c>
      <c r="DF49" s="13" t="s">
        <v>102</v>
      </c>
      <c r="DG49" s="17">
        <v>296.91000000000003</v>
      </c>
      <c r="DH49" s="10">
        <v>288.52530000000002</v>
      </c>
      <c r="DI49" s="33">
        <f t="shared" si="189"/>
        <v>0.97176012933212086</v>
      </c>
      <c r="DJ49" s="34">
        <v>267.85663</v>
      </c>
      <c r="DK49" s="20">
        <f t="shared" si="190"/>
        <v>0.90214755313057815</v>
      </c>
      <c r="DL49" s="34">
        <v>249.68235999999999</v>
      </c>
      <c r="DM49" s="20">
        <f t="shared" si="191"/>
        <v>0.84093617594557257</v>
      </c>
      <c r="DN49" s="34">
        <v>244.58998</v>
      </c>
      <c r="DO49" s="20">
        <f t="shared" si="192"/>
        <v>0.82378491798861597</v>
      </c>
      <c r="DP49" s="34">
        <v>282.97205000000002</v>
      </c>
      <c r="DQ49" s="20">
        <f t="shared" si="193"/>
        <v>0.95305665016334917</v>
      </c>
      <c r="DR49" s="12"/>
      <c r="DS49" s="13"/>
      <c r="DT49" s="17">
        <v>201.19</v>
      </c>
      <c r="DU49" s="10">
        <v>193.22460000000001</v>
      </c>
      <c r="DV49" s="33">
        <f t="shared" si="194"/>
        <v>0.96040856901436455</v>
      </c>
      <c r="DW49" s="34">
        <v>192.05455000000001</v>
      </c>
      <c r="DX49" s="20">
        <f t="shared" si="195"/>
        <v>0.95459292211342517</v>
      </c>
      <c r="DY49" s="34">
        <v>190.60638</v>
      </c>
      <c r="DZ49" s="20">
        <f t="shared" si="196"/>
        <v>0.94739490034295937</v>
      </c>
      <c r="EA49" s="34">
        <v>185.11249000000001</v>
      </c>
      <c r="EB49" s="20">
        <f t="shared" si="197"/>
        <v>0.92008792683532981</v>
      </c>
      <c r="EC49" s="34">
        <v>157.40503000000001</v>
      </c>
      <c r="ED49" s="73">
        <f t="shared" si="198"/>
        <v>0.78237004821313194</v>
      </c>
    </row>
    <row r="50" spans="1:134" s="9" customFormat="1" ht="18" customHeight="1" x14ac:dyDescent="0.45">
      <c r="A50" s="48">
        <v>45604</v>
      </c>
      <c r="B50" s="84">
        <f t="shared" si="175"/>
        <v>20</v>
      </c>
      <c r="C50" s="14"/>
      <c r="D50" s="15"/>
      <c r="E50" s="12"/>
      <c r="F50" s="13"/>
      <c r="G50" s="18">
        <v>226.96</v>
      </c>
      <c r="H50" s="19">
        <v>227.4684</v>
      </c>
      <c r="I50" s="33">
        <f>H50/G50</f>
        <v>1.0022400422982023</v>
      </c>
      <c r="J50" s="34">
        <v>216.96746999999999</v>
      </c>
      <c r="K50" s="20">
        <f>J50/G50</f>
        <v>0.95597228586535066</v>
      </c>
      <c r="L50" s="34">
        <v>218.87619000000001</v>
      </c>
      <c r="M50" s="20">
        <f>L50/G50</f>
        <v>0.96438222594289746</v>
      </c>
      <c r="N50" s="34">
        <v>224.08788000000001</v>
      </c>
      <c r="O50" s="20">
        <f>N50/G50</f>
        <v>0.98734525907648929</v>
      </c>
      <c r="P50" s="34">
        <v>221.42384000000001</v>
      </c>
      <c r="Q50" s="73">
        <f>P50/G50</f>
        <v>0.9756073316884033</v>
      </c>
      <c r="R50" s="35"/>
      <c r="S50" s="13"/>
      <c r="T50" s="18">
        <v>147.94999999999999</v>
      </c>
      <c r="U50" s="10">
        <v>149.84309999999999</v>
      </c>
      <c r="V50" s="33">
        <f>U50/T50</f>
        <v>1.0127955390334573</v>
      </c>
      <c r="W50" s="34">
        <v>142.34975</v>
      </c>
      <c r="X50" s="20">
        <f>W50/T50</f>
        <v>0.96214768502872605</v>
      </c>
      <c r="Y50" s="34">
        <v>138.63892999999999</v>
      </c>
      <c r="Z50" s="20">
        <f>Y50/T50</f>
        <v>0.93706610341331531</v>
      </c>
      <c r="AA50" s="34">
        <v>140.72388000000001</v>
      </c>
      <c r="AB50" s="20">
        <f>AA50/T50</f>
        <v>0.95115836431226775</v>
      </c>
      <c r="AC50" s="21">
        <v>153.09047000000001</v>
      </c>
      <c r="AD50" s="20">
        <f t="shared" si="176"/>
        <v>1.0347446434606287</v>
      </c>
      <c r="AE50" s="12" t="s">
        <v>103</v>
      </c>
      <c r="AF50" s="13" t="s">
        <v>104</v>
      </c>
      <c r="AG50" s="18">
        <v>669.47</v>
      </c>
      <c r="AH50" s="19">
        <v>677.19939999999997</v>
      </c>
      <c r="AI50" s="20">
        <f>AH50/AG50</f>
        <v>1.0115455509582205</v>
      </c>
      <c r="AJ50" s="34">
        <v>657.0104</v>
      </c>
      <c r="AK50" s="20">
        <f>AJ50/AG50</f>
        <v>0.98138885984435442</v>
      </c>
      <c r="AL50" s="34">
        <v>671.29259999999999</v>
      </c>
      <c r="AM50" s="33">
        <f>AL50/AG50</f>
        <v>1.0027224520889659</v>
      </c>
      <c r="AN50" s="34">
        <v>666.4357</v>
      </c>
      <c r="AO50" s="20">
        <f>AN50/AG50</f>
        <v>0.99546760870539375</v>
      </c>
      <c r="AP50" s="21">
        <v>684.44039999999995</v>
      </c>
      <c r="AQ50" s="20">
        <f t="shared" si="199"/>
        <v>1.0223615695998325</v>
      </c>
      <c r="AR50" s="12"/>
      <c r="AS50" s="13"/>
      <c r="AT50" s="18">
        <v>179.86</v>
      </c>
      <c r="AU50" s="10">
        <v>182.27549999999999</v>
      </c>
      <c r="AV50" s="20">
        <f>AU50/AT50</f>
        <v>1.0134298899143777</v>
      </c>
      <c r="AW50" s="34">
        <v>174.94269</v>
      </c>
      <c r="AX50" s="20">
        <f>AW50/AT50</f>
        <v>0.97266034693650605</v>
      </c>
      <c r="AY50" s="34">
        <v>172.54909000000001</v>
      </c>
      <c r="AZ50" s="20">
        <f>AY50/AT50</f>
        <v>0.95935221839208273</v>
      </c>
      <c r="BA50" s="34">
        <v>172.66175999999999</v>
      </c>
      <c r="BB50" s="20">
        <f>BA50/AT50</f>
        <v>0.95997865006115857</v>
      </c>
      <c r="BC50" s="34">
        <v>178.51490000000001</v>
      </c>
      <c r="BD50" s="33">
        <f t="shared" si="177"/>
        <v>0.99252140553764034</v>
      </c>
      <c r="BE50" s="12" t="s">
        <v>105</v>
      </c>
      <c r="BF50" s="13" t="s">
        <v>106</v>
      </c>
      <c r="BG50" s="18">
        <v>26.2</v>
      </c>
      <c r="BH50" s="10">
        <v>26.2333</v>
      </c>
      <c r="BI50" s="33">
        <f>BH50/BG50</f>
        <v>1.0012709923664123</v>
      </c>
      <c r="BJ50" s="34">
        <v>26.040028</v>
      </c>
      <c r="BK50" s="20">
        <f>BJ50/BG50</f>
        <v>0.99389419847328242</v>
      </c>
      <c r="BL50" s="34">
        <v>24.228300000000001</v>
      </c>
      <c r="BM50" s="20">
        <f>BL50/BG50</f>
        <v>0.92474427480916033</v>
      </c>
      <c r="BN50" s="34">
        <v>24.881836</v>
      </c>
      <c r="BO50" s="20">
        <f>BN50/BG50</f>
        <v>0.94968839694656493</v>
      </c>
      <c r="BP50" s="21">
        <v>47.05</v>
      </c>
      <c r="BQ50" s="20">
        <f t="shared" si="178"/>
        <v>1.7958015267175571</v>
      </c>
      <c r="BR50" s="12"/>
      <c r="BS50" s="13"/>
      <c r="BT50" s="18">
        <v>589.34</v>
      </c>
      <c r="BU50" s="10">
        <v>591.79719999999998</v>
      </c>
      <c r="BV50" s="33">
        <f>BU50/BT50</f>
        <v>1.0041694098483047</v>
      </c>
      <c r="BW50" s="34">
        <v>584.04083000000003</v>
      </c>
      <c r="BX50" s="20">
        <f>BW50/BT50</f>
        <v>0.99100829741745</v>
      </c>
      <c r="BY50" s="34">
        <v>567.07380000000001</v>
      </c>
      <c r="BZ50" s="20">
        <f>BY50/BT50</f>
        <v>0.96221841381884821</v>
      </c>
      <c r="CA50" s="34">
        <v>559.45000000000005</v>
      </c>
      <c r="CB50" s="20">
        <f>CA50/BT50</f>
        <v>0.94928224793837179</v>
      </c>
      <c r="CC50" s="34">
        <v>547.76697000000001</v>
      </c>
      <c r="CD50" s="20">
        <f t="shared" si="179"/>
        <v>0.92945832626327751</v>
      </c>
      <c r="CE50" s="12" t="s">
        <v>103</v>
      </c>
      <c r="CF50" s="13" t="s">
        <v>104</v>
      </c>
      <c r="CG50" s="18">
        <v>422.54</v>
      </c>
      <c r="CH50" s="19">
        <v>425.41340000000002</v>
      </c>
      <c r="CI50" s="20">
        <f t="shared" si="180"/>
        <v>1.0068003029299002</v>
      </c>
      <c r="CJ50" s="34">
        <v>409.26355000000001</v>
      </c>
      <c r="CK50" s="20">
        <f t="shared" si="181"/>
        <v>0.96857942443318978</v>
      </c>
      <c r="CL50" s="34">
        <v>409.29320000000001</v>
      </c>
      <c r="CM50" s="20">
        <f t="shared" si="182"/>
        <v>0.9686495953045865</v>
      </c>
      <c r="CN50" s="34">
        <v>415.05889999999999</v>
      </c>
      <c r="CO50" s="20">
        <f t="shared" si="183"/>
        <v>0.98229493065745244</v>
      </c>
      <c r="CP50" s="34">
        <v>425.08519999999999</v>
      </c>
      <c r="CQ50" s="33">
        <f t="shared" si="184"/>
        <v>1.0060235717328536</v>
      </c>
      <c r="CR50" s="12"/>
      <c r="CS50" s="13"/>
      <c r="CT50" s="18">
        <v>147.63</v>
      </c>
      <c r="CU50" s="19">
        <v>148.85900000000001</v>
      </c>
      <c r="CV50" s="33">
        <f>CU50/CT50</f>
        <v>1.0083248662196032</v>
      </c>
      <c r="CW50" s="21">
        <v>149.48283000000001</v>
      </c>
      <c r="CX50" s="20">
        <f t="shared" si="185"/>
        <v>1.0125504978662874</v>
      </c>
      <c r="CY50" s="34">
        <v>133.87389999999999</v>
      </c>
      <c r="CZ50" s="20">
        <f t="shared" si="186"/>
        <v>0.90682042945200836</v>
      </c>
      <c r="DA50" s="34">
        <v>134.62706</v>
      </c>
      <c r="DB50" s="20">
        <f t="shared" si="187"/>
        <v>0.91192210255368156</v>
      </c>
      <c r="DC50" s="34">
        <v>102.56211</v>
      </c>
      <c r="DD50" s="20">
        <f t="shared" si="188"/>
        <v>0.69472403982930309</v>
      </c>
      <c r="DE50" s="12" t="s">
        <v>107</v>
      </c>
      <c r="DF50" s="13" t="s">
        <v>108</v>
      </c>
      <c r="DG50" s="17">
        <v>321.22000000000003</v>
      </c>
      <c r="DH50" s="19">
        <v>296.89760000000001</v>
      </c>
      <c r="DI50" s="33">
        <f t="shared" si="189"/>
        <v>0.92428117800884124</v>
      </c>
      <c r="DJ50" s="34">
        <v>281.43979999999999</v>
      </c>
      <c r="DK50" s="20">
        <f t="shared" si="190"/>
        <v>0.87615901874104962</v>
      </c>
      <c r="DL50" s="34">
        <v>260.13830000000002</v>
      </c>
      <c r="DM50" s="20">
        <f t="shared" si="191"/>
        <v>0.80984465475375134</v>
      </c>
      <c r="DN50" s="34">
        <v>257.48599999999999</v>
      </c>
      <c r="DO50" s="20">
        <f t="shared" si="192"/>
        <v>0.80158769690554754</v>
      </c>
      <c r="DP50" s="34">
        <v>291.94639999999998</v>
      </c>
      <c r="DQ50" s="20">
        <f t="shared" si="193"/>
        <v>0.90886744287404253</v>
      </c>
      <c r="DR50" s="12"/>
      <c r="DS50" s="13"/>
      <c r="DT50" s="17">
        <v>201.2</v>
      </c>
      <c r="DU50" s="19">
        <v>201.1772</v>
      </c>
      <c r="DV50" s="33">
        <f t="shared" si="194"/>
        <v>0.99988667992047719</v>
      </c>
      <c r="DW50" s="34">
        <v>195.7775</v>
      </c>
      <c r="DX50" s="20">
        <f t="shared" si="195"/>
        <v>0.9730492047713718</v>
      </c>
      <c r="DY50" s="34">
        <v>192.14673999999999</v>
      </c>
      <c r="DZ50" s="20">
        <f t="shared" si="196"/>
        <v>0.95500367793240559</v>
      </c>
      <c r="EA50" s="34">
        <v>186.38355999999999</v>
      </c>
      <c r="EB50" s="20">
        <f t="shared" si="197"/>
        <v>0.9263596421471173</v>
      </c>
      <c r="EC50" s="21">
        <v>204.26159999999999</v>
      </c>
      <c r="ED50" s="73">
        <f t="shared" si="198"/>
        <v>1.0152166998011929</v>
      </c>
    </row>
    <row r="51" spans="1:134" s="30" customFormat="1" ht="12" customHeight="1" x14ac:dyDescent="0.45">
      <c r="A51" s="49"/>
      <c r="B51" s="85"/>
      <c r="C51" s="28"/>
      <c r="D51" s="29"/>
      <c r="E51" s="25"/>
      <c r="F51" s="26"/>
      <c r="G51" s="24"/>
      <c r="H51" s="24"/>
      <c r="I51" s="27"/>
      <c r="J51" s="27"/>
      <c r="K51" s="27"/>
      <c r="L51" s="27"/>
      <c r="M51" s="27"/>
      <c r="N51" s="27"/>
      <c r="O51" s="27"/>
      <c r="P51" s="27"/>
      <c r="Q51" s="74"/>
      <c r="R51" s="68"/>
      <c r="S51" s="26"/>
      <c r="T51" s="24"/>
      <c r="U51" s="24"/>
      <c r="V51" s="27"/>
      <c r="W51" s="27"/>
      <c r="X51" s="27"/>
      <c r="Y51" s="27"/>
      <c r="Z51" s="27"/>
      <c r="AA51" s="27"/>
      <c r="AB51" s="27"/>
      <c r="AC51" s="27"/>
      <c r="AD51" s="27"/>
      <c r="AE51" s="25"/>
      <c r="AF51" s="26"/>
      <c r="AG51" s="24"/>
      <c r="AH51" s="24"/>
      <c r="AI51" s="24"/>
      <c r="AJ51" s="27"/>
      <c r="AK51" s="27"/>
      <c r="AL51" s="27"/>
      <c r="AM51" s="27"/>
      <c r="AN51" s="27"/>
      <c r="AO51" s="27"/>
      <c r="AP51" s="27"/>
      <c r="AQ51" s="27"/>
      <c r="AR51" s="25"/>
      <c r="AS51" s="26"/>
      <c r="AT51" s="24"/>
      <c r="AU51" s="24"/>
      <c r="AV51" s="24"/>
      <c r="AW51" s="27"/>
      <c r="AX51" s="27"/>
      <c r="AY51" s="27"/>
      <c r="AZ51" s="27"/>
      <c r="BA51" s="27"/>
      <c r="BB51" s="27"/>
      <c r="BC51" s="27"/>
      <c r="BD51" s="27"/>
      <c r="BE51" s="25"/>
      <c r="BF51" s="26"/>
      <c r="BG51" s="24"/>
      <c r="BH51" s="24"/>
      <c r="BI51" s="24"/>
      <c r="BJ51" s="27"/>
      <c r="BK51" s="27"/>
      <c r="BL51" s="27"/>
      <c r="BM51" s="27"/>
      <c r="BN51" s="27"/>
      <c r="BO51" s="27"/>
      <c r="BP51" s="27"/>
      <c r="BQ51" s="27"/>
      <c r="BR51" s="25"/>
      <c r="BS51" s="26"/>
      <c r="BT51" s="24"/>
      <c r="BU51" s="24"/>
      <c r="BV51" s="24"/>
      <c r="BW51" s="27"/>
      <c r="BX51" s="27"/>
      <c r="BY51" s="27"/>
      <c r="BZ51" s="27"/>
      <c r="CA51" s="27"/>
      <c r="CB51" s="27"/>
      <c r="CC51" s="27"/>
      <c r="CD51" s="27"/>
      <c r="CE51" s="25"/>
      <c r="CF51" s="26"/>
      <c r="CG51" s="24"/>
      <c r="CH51" s="24"/>
      <c r="CI51" s="24"/>
      <c r="CJ51" s="27"/>
      <c r="CK51" s="27"/>
      <c r="CL51" s="27"/>
      <c r="CM51" s="27"/>
      <c r="CN51" s="27"/>
      <c r="CO51" s="27"/>
      <c r="CP51" s="27"/>
      <c r="CQ51" s="27"/>
      <c r="CR51" s="25"/>
      <c r="CS51" s="26"/>
      <c r="CT51" s="24"/>
      <c r="CU51" s="24"/>
      <c r="CV51" s="24"/>
      <c r="CW51" s="27"/>
      <c r="CX51" s="27"/>
      <c r="CY51" s="27"/>
      <c r="CZ51" s="27"/>
      <c r="DA51" s="27"/>
      <c r="DB51" s="27"/>
      <c r="DC51" s="27"/>
      <c r="DD51" s="27"/>
      <c r="DE51" s="25"/>
      <c r="DF51" s="26"/>
      <c r="DG51" s="24"/>
      <c r="DH51" s="24"/>
      <c r="DI51" s="24"/>
      <c r="DJ51" s="27"/>
      <c r="DK51" s="27"/>
      <c r="DL51" s="27"/>
      <c r="DM51" s="27"/>
      <c r="DN51" s="27"/>
      <c r="DO51" s="27"/>
      <c r="DP51" s="27"/>
      <c r="DQ51" s="27"/>
      <c r="DR51" s="25"/>
      <c r="DS51" s="26"/>
      <c r="DT51" s="24"/>
      <c r="DU51" s="24"/>
      <c r="DV51" s="24"/>
      <c r="DW51" s="27"/>
      <c r="DX51" s="27"/>
      <c r="DY51" s="27"/>
      <c r="DZ51" s="27"/>
      <c r="EA51" s="27"/>
      <c r="EB51" s="27"/>
      <c r="EC51" s="27"/>
      <c r="ED51" s="74"/>
    </row>
    <row r="52" spans="1:134" s="9" customFormat="1" ht="18" customHeight="1" x14ac:dyDescent="0.45">
      <c r="A52" s="48">
        <v>45607</v>
      </c>
      <c r="B52" s="84">
        <f t="shared" ref="B52:B56" si="200">INT(YEAR(A52)/100)</f>
        <v>20</v>
      </c>
      <c r="C52" s="14"/>
      <c r="D52" s="15"/>
      <c r="E52" s="12"/>
      <c r="F52" s="13"/>
      <c r="G52" s="18">
        <v>224.23</v>
      </c>
      <c r="H52" s="10">
        <v>226.98249999999999</v>
      </c>
      <c r="I52" s="20">
        <f>H52/G52</f>
        <v>1.0122753422824777</v>
      </c>
      <c r="J52" s="34">
        <v>217.99886000000001</v>
      </c>
      <c r="K52" s="20">
        <f>J52/G52</f>
        <v>0.97221094411987696</v>
      </c>
      <c r="L52" s="34">
        <v>219.59417999999999</v>
      </c>
      <c r="M52" s="20">
        <f>L52/G52</f>
        <v>0.97932560317531103</v>
      </c>
      <c r="N52" s="34">
        <v>223.99312</v>
      </c>
      <c r="O52" s="33">
        <f>N52/G52</f>
        <v>0.99894358471212596</v>
      </c>
      <c r="P52" s="34">
        <v>220.98686000000001</v>
      </c>
      <c r="Q52" s="73">
        <f>P52/G52</f>
        <v>0.98553654729518803</v>
      </c>
      <c r="R52" s="35"/>
      <c r="S52" s="13"/>
      <c r="T52" s="18">
        <v>147.35</v>
      </c>
      <c r="U52" s="10">
        <v>148.05070000000001</v>
      </c>
      <c r="V52" s="33">
        <f>U52/T52</f>
        <v>1.0047553444180524</v>
      </c>
      <c r="W52" s="34">
        <v>140.86806999999999</v>
      </c>
      <c r="X52" s="20">
        <f>W52/T52</f>
        <v>0.95600997624703088</v>
      </c>
      <c r="Y52" s="34">
        <v>145.96065999999999</v>
      </c>
      <c r="Z52" s="20">
        <f>Y52/T52</f>
        <v>0.99057115710892429</v>
      </c>
      <c r="AA52" s="34">
        <v>143.85097999999999</v>
      </c>
      <c r="AB52" s="20">
        <f>AA52/T52</f>
        <v>0.97625368171021376</v>
      </c>
      <c r="AC52" s="21">
        <v>151.43871999999999</v>
      </c>
      <c r="AD52" s="20">
        <f t="shared" ref="AD52:AD56" si="201">AC52/T52</f>
        <v>1.0277483542585679</v>
      </c>
      <c r="AE52" s="12"/>
      <c r="AF52" s="13"/>
      <c r="AG52" s="17">
        <v>671.31</v>
      </c>
      <c r="AH52" s="10">
        <v>669.60400000000004</v>
      </c>
      <c r="AI52" s="33">
        <f>AH52/AG52</f>
        <v>0.99745870015343152</v>
      </c>
      <c r="AJ52" s="34">
        <v>659.44159999999999</v>
      </c>
      <c r="AK52" s="20">
        <f>AJ52/AG52</f>
        <v>0.98232053745661474</v>
      </c>
      <c r="AL52" s="21">
        <v>684.65139999999997</v>
      </c>
      <c r="AM52" s="20">
        <f>AL52/AG52</f>
        <v>1.0198736798200534</v>
      </c>
      <c r="AN52" s="21">
        <v>692.54330000000004</v>
      </c>
      <c r="AO52" s="20">
        <f>AN52/AG52</f>
        <v>1.0316296494912933</v>
      </c>
      <c r="AP52" s="34">
        <v>666.72069999999997</v>
      </c>
      <c r="AQ52" s="20">
        <f>AP52/AG52</f>
        <v>0.99316366507276821</v>
      </c>
      <c r="AR52" s="12"/>
      <c r="AS52" s="13"/>
      <c r="AT52" s="17">
        <v>181.97</v>
      </c>
      <c r="AU52" s="10">
        <v>179.8553</v>
      </c>
      <c r="AV52" s="33">
        <f>AU52/AT52</f>
        <v>0.98837885365719624</v>
      </c>
      <c r="AW52" s="34">
        <v>173.37119000000001</v>
      </c>
      <c r="AX52" s="20">
        <f>AW52/AT52</f>
        <v>0.95274600208825633</v>
      </c>
      <c r="AY52" s="34">
        <v>171.45206999999999</v>
      </c>
      <c r="AZ52" s="20">
        <f>AY52/AT52</f>
        <v>0.94219964829367475</v>
      </c>
      <c r="BA52" s="34">
        <v>172.86299</v>
      </c>
      <c r="BB52" s="20">
        <f>BA52/AT52</f>
        <v>0.94995323404956855</v>
      </c>
      <c r="BC52" s="34">
        <v>174.66015999999999</v>
      </c>
      <c r="BD52" s="20">
        <f t="shared" ref="BD52:BD56" si="202">BC52/AT52</f>
        <v>0.95982942243226899</v>
      </c>
      <c r="BE52" s="12"/>
      <c r="BF52" s="13"/>
      <c r="BG52" s="18">
        <v>25.05</v>
      </c>
      <c r="BH52" s="10">
        <v>26.2089</v>
      </c>
      <c r="BI52" s="20">
        <f>BH52/BG52</f>
        <v>1.0462634730538922</v>
      </c>
      <c r="BJ52" s="34">
        <v>25.114954000000001</v>
      </c>
      <c r="BK52" s="20">
        <f>BJ52/BG52</f>
        <v>1.0025929740518962</v>
      </c>
      <c r="BL52" s="34">
        <v>26.003226999999999</v>
      </c>
      <c r="BM52" s="20">
        <f>BL52/BG52</f>
        <v>1.0380529740518962</v>
      </c>
      <c r="BN52" s="34">
        <v>25.059753000000001</v>
      </c>
      <c r="BO52" s="33">
        <f>BN52/BG52</f>
        <v>1.0003893413173652</v>
      </c>
      <c r="BP52" s="21">
        <v>47.05</v>
      </c>
      <c r="BQ52" s="20">
        <f t="shared" ref="BQ52:BQ56" si="203">BP52/BG52</f>
        <v>1.8782435129740518</v>
      </c>
      <c r="BR52" s="12"/>
      <c r="BS52" s="13"/>
      <c r="BT52" s="18">
        <v>583.16999999999996</v>
      </c>
      <c r="BU52" s="10">
        <v>589.37739999999997</v>
      </c>
      <c r="BV52" s="33">
        <f>BU52/BT52</f>
        <v>1.0106442375293654</v>
      </c>
      <c r="BW52" s="34">
        <v>561.62890000000004</v>
      </c>
      <c r="BX52" s="20">
        <f>BW52/BT52</f>
        <v>0.96306205737606543</v>
      </c>
      <c r="BY52" s="34">
        <v>563.61009999999999</v>
      </c>
      <c r="BZ52" s="20">
        <f>BY52/BT52</f>
        <v>0.96645935147555606</v>
      </c>
      <c r="CA52" s="34">
        <v>561.95525999999995</v>
      </c>
      <c r="CB52" s="20">
        <f>CA52/BT52</f>
        <v>0.96362168835845463</v>
      </c>
      <c r="CC52" s="34">
        <v>540.96519999999998</v>
      </c>
      <c r="CD52" s="20">
        <f t="shared" ref="CD52:CD56" si="204">CC52/BT52</f>
        <v>0.92762865030780051</v>
      </c>
      <c r="CE52" s="12"/>
      <c r="CF52" s="13"/>
      <c r="CG52" s="18">
        <v>418.01</v>
      </c>
      <c r="CH52" s="10">
        <v>422.55040000000002</v>
      </c>
      <c r="CI52" s="20">
        <f t="shared" ref="CI52:CI56" si="205">CH52/CG52</f>
        <v>1.0108619411018875</v>
      </c>
      <c r="CJ52" s="34">
        <v>405.79172</v>
      </c>
      <c r="CK52" s="20">
        <f t="shared" ref="CK52:CK56" si="206">CJ52/CG52</f>
        <v>0.97077036434535058</v>
      </c>
      <c r="CL52" s="34">
        <v>408.64640000000003</v>
      </c>
      <c r="CM52" s="20">
        <f t="shared" ref="CM52:CM56" si="207">CL52/CG52</f>
        <v>0.97759957895744132</v>
      </c>
      <c r="CN52" s="34">
        <v>415.64307000000002</v>
      </c>
      <c r="CO52" s="33">
        <f t="shared" ref="CO52:CO56" si="208">CN52/CG52</f>
        <v>0.99433762350183019</v>
      </c>
      <c r="CP52" s="34">
        <v>421.37637000000001</v>
      </c>
      <c r="CQ52" s="20">
        <f t="shared" ref="CQ52:CQ56" si="209">CP52/CG52</f>
        <v>1.008053324083156</v>
      </c>
      <c r="CR52" s="12"/>
      <c r="CS52" s="13"/>
      <c r="CT52" s="18">
        <v>145.26</v>
      </c>
      <c r="CU52" s="19">
        <v>147.61410000000001</v>
      </c>
      <c r="CV52" s="33">
        <f>CU52/CT52</f>
        <v>1.0162061131763735</v>
      </c>
      <c r="CW52" s="34">
        <v>139.36834999999999</v>
      </c>
      <c r="CX52" s="20">
        <f t="shared" ref="CX52:CX56" si="210">CW52/CT52</f>
        <v>0.95944065813024926</v>
      </c>
      <c r="CY52" s="34">
        <v>138.64337</v>
      </c>
      <c r="CZ52" s="20">
        <f t="shared" ref="CZ52:CZ56" si="211">CY52/CT52</f>
        <v>0.95444974528431792</v>
      </c>
      <c r="DA52" s="34">
        <v>134.83754999999999</v>
      </c>
      <c r="DB52" s="20">
        <f t="shared" ref="DB52:DB56" si="212">DA52/CT52</f>
        <v>0.92824969021065673</v>
      </c>
      <c r="DC52" s="34">
        <v>106.09981999999999</v>
      </c>
      <c r="DD52" s="20">
        <f t="shared" ref="DD52:DD56" si="213">DC52/CT52</f>
        <v>0.73041319014181472</v>
      </c>
      <c r="DE52" s="12" t="s">
        <v>109</v>
      </c>
      <c r="DF52" s="13" t="s">
        <v>110</v>
      </c>
      <c r="DG52" s="17">
        <v>350</v>
      </c>
      <c r="DH52" s="19">
        <v>321.21260000000001</v>
      </c>
      <c r="DI52" s="20">
        <f t="shared" ref="DI52:DI56" si="214">DH52/DG52</f>
        <v>0.91775028571428574</v>
      </c>
      <c r="DJ52" s="34">
        <v>308.31052</v>
      </c>
      <c r="DK52" s="20">
        <f t="shared" ref="DK52:DK56" si="215">DJ52/DG52</f>
        <v>0.88088719999999998</v>
      </c>
      <c r="DL52" s="34">
        <v>292.39992999999998</v>
      </c>
      <c r="DM52" s="20">
        <f t="shared" ref="DM52:DM56" si="216">DL52/DG52</f>
        <v>0.8354283714285714</v>
      </c>
      <c r="DN52" s="34">
        <v>290.70337000000001</v>
      </c>
      <c r="DO52" s="20">
        <f t="shared" ref="DO52:DO56" si="217">DN52/DG52</f>
        <v>0.83058105714285713</v>
      </c>
      <c r="DP52" s="21">
        <v>335.13607999999999</v>
      </c>
      <c r="DQ52" s="33">
        <f t="shared" ref="DQ52:DQ56" si="218">DP52/DG52</f>
        <v>0.95753165714285715</v>
      </c>
      <c r="DR52" s="12"/>
      <c r="DS52" s="13"/>
      <c r="DT52" s="18">
        <v>194.05</v>
      </c>
      <c r="DU52" s="10">
        <v>201.2004</v>
      </c>
      <c r="DV52" s="20">
        <f t="shared" ref="DV52:DV56" si="219">DU52/DT52</f>
        <v>1.0368482349909816</v>
      </c>
      <c r="DW52" s="34">
        <v>194.75373999999999</v>
      </c>
      <c r="DX52" s="33">
        <f t="shared" ref="DX52:DX56" si="220">DW52/DT52</f>
        <v>1.0036265910847719</v>
      </c>
      <c r="DY52" s="34">
        <v>195.96871999999999</v>
      </c>
      <c r="DZ52" s="20">
        <f t="shared" ref="DZ52:DZ56" si="221">DY52/DT52</f>
        <v>1.0098877608863694</v>
      </c>
      <c r="EA52" s="34">
        <v>191.40903</v>
      </c>
      <c r="EB52" s="20">
        <f t="shared" ref="EB52:EB56" si="222">EA52/DT52</f>
        <v>0.98639026024220555</v>
      </c>
      <c r="EC52" s="34">
        <v>172.00038000000001</v>
      </c>
      <c r="ED52" s="73">
        <f t="shared" ref="ED52:ED56" si="223">EC52/DT52</f>
        <v>0.88637145065704714</v>
      </c>
    </row>
    <row r="53" spans="1:134" s="9" customFormat="1" ht="18" customHeight="1" x14ac:dyDescent="0.45">
      <c r="A53" s="48">
        <v>45608</v>
      </c>
      <c r="B53" s="84">
        <f t="shared" si="200"/>
        <v>20</v>
      </c>
      <c r="C53" s="14"/>
      <c r="D53" s="15"/>
      <c r="E53" s="12"/>
      <c r="F53" s="13"/>
      <c r="G53" s="31">
        <v>224.229995</v>
      </c>
      <c r="H53" s="19">
        <v>224.1747</v>
      </c>
      <c r="I53" s="33">
        <f>H53/G53</f>
        <v>0.99975340052074657</v>
      </c>
      <c r="J53" s="34">
        <v>217.542</v>
      </c>
      <c r="K53" s="20">
        <f>J53/G53</f>
        <v>0.97017350421829163</v>
      </c>
      <c r="L53" s="21">
        <v>227.13659999999999</v>
      </c>
      <c r="M53" s="20">
        <f>L53/G53</f>
        <v>1.0129626056496144</v>
      </c>
      <c r="N53" s="21">
        <v>225.29541</v>
      </c>
      <c r="O53" s="20">
        <f>N53/G53</f>
        <v>1.004751438361313</v>
      </c>
      <c r="P53" s="34">
        <v>213.43940000000001</v>
      </c>
      <c r="Q53" s="73">
        <f>P53/G53</f>
        <v>0.9518771117129089</v>
      </c>
      <c r="R53" s="35"/>
      <c r="S53" s="13"/>
      <c r="T53" s="18">
        <v>143.63</v>
      </c>
      <c r="U53" s="19">
        <v>147.33349999999999</v>
      </c>
      <c r="V53" s="33">
        <f>U53/T53</f>
        <v>1.0257850031330502</v>
      </c>
      <c r="W53" s="34">
        <v>139.90952999999999</v>
      </c>
      <c r="X53" s="20">
        <f>W53/T53</f>
        <v>0.97409684606280023</v>
      </c>
      <c r="Y53" s="21">
        <v>149.70466999999999</v>
      </c>
      <c r="Z53" s="20">
        <f>Y53/T53</f>
        <v>1.0422938801086123</v>
      </c>
      <c r="AA53" s="21">
        <v>147.90366</v>
      </c>
      <c r="AB53" s="20">
        <f>AA53/T53</f>
        <v>1.0297546473577943</v>
      </c>
      <c r="AC53" s="21">
        <v>149.82135</v>
      </c>
      <c r="AD53" s="20">
        <f t="shared" si="201"/>
        <v>1.0431062452133955</v>
      </c>
      <c r="AE53" s="12"/>
      <c r="AF53" s="13"/>
      <c r="AG53" s="18">
        <v>669.17998999999998</v>
      </c>
      <c r="AH53" s="19">
        <v>671.12170000000003</v>
      </c>
      <c r="AI53" s="20">
        <f>AH53/AG53</f>
        <v>1.0029016259138293</v>
      </c>
      <c r="AJ53" s="34">
        <v>655.98410000000001</v>
      </c>
      <c r="AK53" s="20">
        <f>AJ53/AG53</f>
        <v>0.98028050719209348</v>
      </c>
      <c r="AL53" s="34">
        <v>666.10590000000002</v>
      </c>
      <c r="AM53" s="20">
        <f>AL53/AG53</f>
        <v>0.9954061836188498</v>
      </c>
      <c r="AN53" s="34">
        <v>669.40625</v>
      </c>
      <c r="AO53" s="33">
        <f>AN53/AG53</f>
        <v>1.0003381153103517</v>
      </c>
      <c r="AP53" s="21">
        <v>675.76324</v>
      </c>
      <c r="AQ53" s="20">
        <f t="shared" ref="AQ53:AQ56" si="224">AP53/AG53</f>
        <v>1.009837786691739</v>
      </c>
      <c r="AR53" s="12" t="s">
        <v>111</v>
      </c>
      <c r="AS53" s="13" t="s">
        <v>112</v>
      </c>
      <c r="AT53" s="17">
        <v>183.32</v>
      </c>
      <c r="AU53" s="19">
        <v>181.92769999999999</v>
      </c>
      <c r="AV53" s="33">
        <f>AU53/AT53</f>
        <v>0.99240508400610949</v>
      </c>
      <c r="AW53" s="34">
        <v>175.72301999999999</v>
      </c>
      <c r="AX53" s="20">
        <f>AW53/AT53</f>
        <v>0.95855891337551824</v>
      </c>
      <c r="AY53" s="34">
        <v>175.06853000000001</v>
      </c>
      <c r="AZ53" s="20">
        <f>AY53/AT53</f>
        <v>0.9549887082696924</v>
      </c>
      <c r="BA53" s="34">
        <v>175.67085</v>
      </c>
      <c r="BB53" s="20">
        <f>BA53/AT53</f>
        <v>0.95827432904211218</v>
      </c>
      <c r="BC53" s="34">
        <v>179.15030999999999</v>
      </c>
      <c r="BD53" s="20">
        <f t="shared" si="202"/>
        <v>0.97725458215142913</v>
      </c>
      <c r="BE53" s="12"/>
      <c r="BF53" s="13"/>
      <c r="BG53" s="18">
        <v>24.159998999999999</v>
      </c>
      <c r="BH53" s="10">
        <v>25.657</v>
      </c>
      <c r="BI53" s="20">
        <f>BH53/BG53</f>
        <v>1.0619619644851808</v>
      </c>
      <c r="BJ53" s="21">
        <v>26.039771999999999</v>
      </c>
      <c r="BK53" s="20">
        <f>BJ53/BG53</f>
        <v>1.0778051770614725</v>
      </c>
      <c r="BL53" s="21">
        <v>25.931775999999999</v>
      </c>
      <c r="BM53" s="20">
        <f>BL53/BG53</f>
        <v>1.0733351437638718</v>
      </c>
      <c r="BN53" s="21">
        <v>25.6065</v>
      </c>
      <c r="BO53" s="33">
        <f>BN53/BG53</f>
        <v>1.0598717326105851</v>
      </c>
      <c r="BP53" s="21">
        <v>47.034999999999997</v>
      </c>
      <c r="BQ53" s="20">
        <f t="shared" si="203"/>
        <v>1.9468129944872927</v>
      </c>
      <c r="BR53" s="12" t="s">
        <v>113</v>
      </c>
      <c r="BS53" s="13" t="s">
        <v>114</v>
      </c>
      <c r="BT53" s="17">
        <v>584.82000000000005</v>
      </c>
      <c r="BU53" s="19">
        <v>583.1558</v>
      </c>
      <c r="BV53" s="33">
        <f>BU53/BT53</f>
        <v>0.99715433808693266</v>
      </c>
      <c r="BW53" s="21">
        <v>587.40380000000005</v>
      </c>
      <c r="BX53" s="20">
        <f>BW53/BT53</f>
        <v>1.0044181115556923</v>
      </c>
      <c r="BY53" s="34">
        <v>570.97619999999995</v>
      </c>
      <c r="BZ53" s="20">
        <f>BY53/BT53</f>
        <v>0.97632810095413958</v>
      </c>
      <c r="CA53" s="34">
        <v>567.50980000000004</v>
      </c>
      <c r="CB53" s="20">
        <f>CA53/BT53</f>
        <v>0.97040080708594101</v>
      </c>
      <c r="CC53" s="34">
        <v>534.29859999999996</v>
      </c>
      <c r="CD53" s="20">
        <f t="shared" si="204"/>
        <v>0.91361205157142356</v>
      </c>
      <c r="CE53" s="12"/>
      <c r="CF53" s="13"/>
      <c r="CG53" s="17">
        <v>423.02999799999998</v>
      </c>
      <c r="CH53" s="10">
        <v>418.03219999999999</v>
      </c>
      <c r="CI53" s="33">
        <f t="shared" si="205"/>
        <v>0.98818571254135978</v>
      </c>
      <c r="CJ53" s="34">
        <v>410.58706999999998</v>
      </c>
      <c r="CK53" s="20">
        <f t="shared" si="206"/>
        <v>0.97058618051006396</v>
      </c>
      <c r="CL53" s="34">
        <v>408.31223</v>
      </c>
      <c r="CM53" s="20">
        <f t="shared" si="207"/>
        <v>0.96520868952655225</v>
      </c>
      <c r="CN53" s="34">
        <v>417.74871999999999</v>
      </c>
      <c r="CO53" s="20">
        <f t="shared" si="208"/>
        <v>0.98751559457965443</v>
      </c>
      <c r="CP53" s="34">
        <v>415.04894999999999</v>
      </c>
      <c r="CQ53" s="20">
        <f t="shared" si="209"/>
        <v>0.98113361218416484</v>
      </c>
      <c r="CR53" s="12"/>
      <c r="CS53" s="13"/>
      <c r="CT53" s="17">
        <v>148.28998999999999</v>
      </c>
      <c r="CU53" s="10">
        <v>145.27979999999999</v>
      </c>
      <c r="CV53" s="20">
        <f>CU53/CT53</f>
        <v>0.97970065275478135</v>
      </c>
      <c r="CW53" s="21">
        <v>150.12836999999999</v>
      </c>
      <c r="CX53" s="33">
        <f t="shared" si="210"/>
        <v>1.0123971955220983</v>
      </c>
      <c r="CY53" s="34">
        <v>138.77762000000001</v>
      </c>
      <c r="CZ53" s="20">
        <f t="shared" si="211"/>
        <v>0.93585291900012957</v>
      </c>
      <c r="DA53" s="34">
        <v>141.02387999999999</v>
      </c>
      <c r="DB53" s="20">
        <f t="shared" si="212"/>
        <v>0.95100067105001496</v>
      </c>
      <c r="DC53" s="34">
        <v>101.48774</v>
      </c>
      <c r="DD53" s="20">
        <f t="shared" si="213"/>
        <v>0.68438699065257214</v>
      </c>
      <c r="DE53" s="12" t="s">
        <v>111</v>
      </c>
      <c r="DF53" s="13" t="s">
        <v>115</v>
      </c>
      <c r="DG53" s="18">
        <v>328.48998999999998</v>
      </c>
      <c r="DH53" s="10">
        <v>350.02519999999998</v>
      </c>
      <c r="DI53" s="20">
        <f t="shared" si="214"/>
        <v>1.0655581925038264</v>
      </c>
      <c r="DJ53" s="34">
        <v>326.57042999999999</v>
      </c>
      <c r="DK53" s="33">
        <f t="shared" si="215"/>
        <v>0.99415641249829256</v>
      </c>
      <c r="DL53" s="34">
        <v>308.31945999999999</v>
      </c>
      <c r="DM53" s="20">
        <f t="shared" si="216"/>
        <v>0.9385962111052456</v>
      </c>
      <c r="DN53" s="34">
        <v>294.77582000000001</v>
      </c>
      <c r="DO53" s="20">
        <f t="shared" si="217"/>
        <v>0.89736621806953698</v>
      </c>
      <c r="DP53" s="34">
        <v>344.50002999999998</v>
      </c>
      <c r="DQ53" s="20">
        <f t="shared" si="218"/>
        <v>1.0487382887983894</v>
      </c>
      <c r="DR53" s="12"/>
      <c r="DS53" s="13"/>
      <c r="DT53" s="18">
        <v>191.77</v>
      </c>
      <c r="DU53" s="10">
        <v>194.04580000000001</v>
      </c>
      <c r="DV53" s="20">
        <f t="shared" si="219"/>
        <v>1.0118673410856756</v>
      </c>
      <c r="DW53" s="21">
        <v>194.16668999999999</v>
      </c>
      <c r="DX53" s="20">
        <f t="shared" si="220"/>
        <v>1.0124977316577148</v>
      </c>
      <c r="DY53" s="21">
        <v>196.67802</v>
      </c>
      <c r="DZ53" s="20">
        <f t="shared" si="221"/>
        <v>1.0255932627626845</v>
      </c>
      <c r="EA53" s="34">
        <v>190.21781999999999</v>
      </c>
      <c r="EB53" s="33">
        <f t="shared" si="222"/>
        <v>0.99190603326902005</v>
      </c>
      <c r="EC53" s="34">
        <v>174.75738999999999</v>
      </c>
      <c r="ED53" s="73">
        <f t="shared" si="223"/>
        <v>0.91128638473170975</v>
      </c>
    </row>
    <row r="54" spans="1:134" s="9" customFormat="1" ht="18" customHeight="1" x14ac:dyDescent="0.45">
      <c r="A54" s="48"/>
      <c r="B54" s="84">
        <f t="shared" si="200"/>
        <v>19</v>
      </c>
      <c r="C54" s="14"/>
      <c r="D54" s="15"/>
      <c r="E54" s="12"/>
      <c r="F54" s="13"/>
      <c r="G54" s="31"/>
      <c r="H54" s="10">
        <v>224.25620000000001</v>
      </c>
      <c r="I54" s="20" t="e">
        <f>H54/G54</f>
        <v>#DIV/0!</v>
      </c>
      <c r="J54" s="34">
        <v>221.86812</v>
      </c>
      <c r="K54" s="20" t="e">
        <f>J54/G54</f>
        <v>#DIV/0!</v>
      </c>
      <c r="L54" s="21">
        <v>227.53978000000001</v>
      </c>
      <c r="M54" s="20" t="e">
        <f>L54/G54</f>
        <v>#DIV/0!</v>
      </c>
      <c r="N54" s="21">
        <v>225.47659999999999</v>
      </c>
      <c r="O54" s="20" t="e">
        <f>N54/G54</f>
        <v>#DIV/0!</v>
      </c>
      <c r="P54" s="34">
        <v>220.45535000000001</v>
      </c>
      <c r="Q54" s="73" t="e">
        <f>P54/G54</f>
        <v>#DIV/0!</v>
      </c>
      <c r="R54" s="35"/>
      <c r="S54" s="13"/>
      <c r="T54" s="31"/>
      <c r="U54" s="10">
        <v>143.66829999999999</v>
      </c>
      <c r="V54" s="20" t="e">
        <f>U54/T54</f>
        <v>#DIV/0!</v>
      </c>
      <c r="W54" s="34">
        <v>143.30104</v>
      </c>
      <c r="X54" s="20" t="e">
        <f>W54/T54</f>
        <v>#DIV/0!</v>
      </c>
      <c r="Y54" s="21">
        <v>153.39886000000001</v>
      </c>
      <c r="Z54" s="20" t="e">
        <f>Y54/T54</f>
        <v>#DIV/0!</v>
      </c>
      <c r="AA54" s="21">
        <v>149.49415999999999</v>
      </c>
      <c r="AB54" s="20" t="e">
        <f>AA54/T54</f>
        <v>#DIV/0!</v>
      </c>
      <c r="AC54" s="34">
        <v>141.62459000000001</v>
      </c>
      <c r="AD54" s="20" t="e">
        <f t="shared" si="201"/>
        <v>#DIV/0!</v>
      </c>
      <c r="AE54" s="12"/>
      <c r="AF54" s="13"/>
      <c r="AG54" s="31"/>
      <c r="AH54" s="10">
        <v>669.3972</v>
      </c>
      <c r="AI54" s="20" t="e">
        <f>AH54/AG54</f>
        <v>#DIV/0!</v>
      </c>
      <c r="AJ54" s="34">
        <v>654.98620000000005</v>
      </c>
      <c r="AK54" s="20" t="e">
        <f>AJ54/AG54</f>
        <v>#DIV/0!</v>
      </c>
      <c r="AL54" s="34">
        <v>666.56915000000004</v>
      </c>
      <c r="AM54" s="20" t="e">
        <f>AL54/AG54</f>
        <v>#DIV/0!</v>
      </c>
      <c r="AN54" s="21">
        <v>673.00919999999996</v>
      </c>
      <c r="AO54" s="20" t="e">
        <f>AN54/AG54</f>
        <v>#DIV/0!</v>
      </c>
      <c r="AP54" s="21">
        <v>677.76379999999995</v>
      </c>
      <c r="AQ54" s="20" t="e">
        <f t="shared" si="224"/>
        <v>#DIV/0!</v>
      </c>
      <c r="AR54" s="12"/>
      <c r="AS54" s="13"/>
      <c r="AT54" s="31"/>
      <c r="AU54" s="19">
        <v>183.30160000000001</v>
      </c>
      <c r="AV54" s="20" t="e">
        <f>AU54/AT54</f>
        <v>#DIV/0!</v>
      </c>
      <c r="AW54" s="34">
        <v>177.31190000000001</v>
      </c>
      <c r="AX54" s="20" t="e">
        <f>AW54/AT54</f>
        <v>#DIV/0!</v>
      </c>
      <c r="AY54" s="34">
        <v>176.64722</v>
      </c>
      <c r="AZ54" s="20" t="e">
        <f>AY54/AT54</f>
        <v>#DIV/0!</v>
      </c>
      <c r="BA54" s="34">
        <v>177.24280999999999</v>
      </c>
      <c r="BB54" s="20" t="e">
        <f>BA54/AT54</f>
        <v>#DIV/0!</v>
      </c>
      <c r="BC54" s="34">
        <v>180.18672000000001</v>
      </c>
      <c r="BD54" s="20" t="e">
        <f t="shared" si="202"/>
        <v>#DIV/0!</v>
      </c>
      <c r="BE54" s="12"/>
      <c r="BF54" s="13"/>
      <c r="BG54" s="31"/>
      <c r="BH54" s="10">
        <v>24.166699999999999</v>
      </c>
      <c r="BI54" s="20" t="e">
        <f>BH54/BG54</f>
        <v>#DIV/0!</v>
      </c>
      <c r="BJ54" s="21">
        <v>25.090109999999999</v>
      </c>
      <c r="BK54" s="20" t="e">
        <f>BJ54/BG54</f>
        <v>#DIV/0!</v>
      </c>
      <c r="BL54" s="21">
        <v>26.331982</v>
      </c>
      <c r="BM54" s="20" t="e">
        <f>BL54/BG54</f>
        <v>#DIV/0!</v>
      </c>
      <c r="BN54" s="21">
        <v>24.983809000000001</v>
      </c>
      <c r="BO54" s="20" t="e">
        <f>BN54/BG54</f>
        <v>#DIV/0!</v>
      </c>
      <c r="BP54" s="21">
        <v>47.01</v>
      </c>
      <c r="BQ54" s="20" t="e">
        <f t="shared" si="203"/>
        <v>#DIV/0!</v>
      </c>
      <c r="BR54" s="12"/>
      <c r="BS54" s="13"/>
      <c r="BT54" s="31"/>
      <c r="BU54" s="19">
        <v>584.81169999999997</v>
      </c>
      <c r="BV54" s="20" t="e">
        <f>BU54/BT54</f>
        <v>#DIV/0!</v>
      </c>
      <c r="BW54" s="21">
        <v>587.49474999999995</v>
      </c>
      <c r="BX54" s="20" t="e">
        <f>BW54/BT54</f>
        <v>#DIV/0!</v>
      </c>
      <c r="BY54" s="34">
        <v>574.20029999999997</v>
      </c>
      <c r="BZ54" s="20" t="e">
        <f>BY54/BT54</f>
        <v>#DIV/0!</v>
      </c>
      <c r="CA54" s="34">
        <v>570.47140000000002</v>
      </c>
      <c r="CB54" s="20" t="e">
        <f>CA54/BT54</f>
        <v>#DIV/0!</v>
      </c>
      <c r="CC54" s="34">
        <v>545.00540000000001</v>
      </c>
      <c r="CD54" s="20" t="e">
        <f t="shared" si="204"/>
        <v>#DIV/0!</v>
      </c>
      <c r="CE54" s="12"/>
      <c r="CF54" s="13"/>
      <c r="CG54" s="31"/>
      <c r="CH54" s="10">
        <v>423.06810000000002</v>
      </c>
      <c r="CI54" s="20" t="e">
        <f t="shared" si="205"/>
        <v>#DIV/0!</v>
      </c>
      <c r="CJ54" s="34">
        <v>411.08294999999998</v>
      </c>
      <c r="CK54" s="20" t="e">
        <f t="shared" si="206"/>
        <v>#DIV/0!</v>
      </c>
      <c r="CL54" s="34">
        <v>409.27285999999998</v>
      </c>
      <c r="CM54" s="20" t="e">
        <f t="shared" si="207"/>
        <v>#DIV/0!</v>
      </c>
      <c r="CN54" s="34">
        <v>419.60097999999999</v>
      </c>
      <c r="CO54" s="20" t="e">
        <f t="shared" si="208"/>
        <v>#DIV/0!</v>
      </c>
      <c r="CP54" s="34">
        <v>413.1026</v>
      </c>
      <c r="CQ54" s="20" t="e">
        <f t="shared" si="209"/>
        <v>#DIV/0!</v>
      </c>
      <c r="CR54" s="12"/>
      <c r="CS54" s="13"/>
      <c r="CT54" s="31"/>
      <c r="CU54" s="19">
        <v>148.28020000000001</v>
      </c>
      <c r="CV54" s="20" t="e">
        <f>CU54/CT54</f>
        <v>#DIV/0!</v>
      </c>
      <c r="CW54" s="21">
        <v>151.26852</v>
      </c>
      <c r="CX54" s="20" t="e">
        <f t="shared" si="210"/>
        <v>#DIV/0!</v>
      </c>
      <c r="CY54" s="34">
        <v>140.63556</v>
      </c>
      <c r="CZ54" s="20" t="e">
        <f t="shared" si="211"/>
        <v>#DIV/0!</v>
      </c>
      <c r="DA54" s="34">
        <v>144.22316000000001</v>
      </c>
      <c r="DB54" s="20" t="e">
        <f t="shared" si="212"/>
        <v>#DIV/0!</v>
      </c>
      <c r="DC54" s="34">
        <v>105.570595</v>
      </c>
      <c r="DD54" s="20" t="e">
        <f t="shared" si="213"/>
        <v>#DIV/0!</v>
      </c>
      <c r="DE54" s="12"/>
      <c r="DF54" s="13"/>
      <c r="DG54" s="31"/>
      <c r="DH54" s="10">
        <v>328.52280000000002</v>
      </c>
      <c r="DI54" s="20" t="e">
        <f t="shared" si="214"/>
        <v>#DIV/0!</v>
      </c>
      <c r="DJ54" s="34">
        <v>313.31256000000002</v>
      </c>
      <c r="DK54" s="20" t="e">
        <f t="shared" si="215"/>
        <v>#DIV/0!</v>
      </c>
      <c r="DL54" s="21">
        <v>332.24599999999998</v>
      </c>
      <c r="DM54" s="20" t="e">
        <f t="shared" si="216"/>
        <v>#DIV/0!</v>
      </c>
      <c r="DN54" s="34">
        <v>307.79239999999999</v>
      </c>
      <c r="DO54" s="20" t="e">
        <f t="shared" si="217"/>
        <v>#DIV/0!</v>
      </c>
      <c r="DP54" s="34">
        <v>326.11664000000002</v>
      </c>
      <c r="DQ54" s="20" t="e">
        <f t="shared" si="218"/>
        <v>#DIV/0!</v>
      </c>
      <c r="DR54" s="12"/>
      <c r="DS54" s="13"/>
      <c r="DT54" s="31"/>
      <c r="DU54" s="10"/>
      <c r="DV54" s="20" t="e">
        <f t="shared" si="219"/>
        <v>#DIV/0!</v>
      </c>
      <c r="DW54" s="21"/>
      <c r="DX54" s="20" t="e">
        <f t="shared" si="220"/>
        <v>#DIV/0!</v>
      </c>
      <c r="DY54" s="21"/>
      <c r="DZ54" s="20" t="e">
        <f t="shared" si="221"/>
        <v>#DIV/0!</v>
      </c>
      <c r="EA54" s="21"/>
      <c r="EB54" s="20" t="e">
        <f t="shared" si="222"/>
        <v>#DIV/0!</v>
      </c>
      <c r="EC54" s="21"/>
      <c r="ED54" s="73" t="e">
        <f t="shared" si="223"/>
        <v>#DIV/0!</v>
      </c>
    </row>
    <row r="55" spans="1:134" s="9" customFormat="1" ht="18" customHeight="1" x14ac:dyDescent="0.45">
      <c r="A55" s="48"/>
      <c r="B55" s="84">
        <f t="shared" si="200"/>
        <v>19</v>
      </c>
      <c r="C55" s="14"/>
      <c r="D55" s="15"/>
      <c r="E55" s="12"/>
      <c r="F55" s="13"/>
      <c r="G55" s="31"/>
      <c r="H55" s="10"/>
      <c r="I55" s="20" t="e">
        <f>H55/G55</f>
        <v>#DIV/0!</v>
      </c>
      <c r="J55" s="21"/>
      <c r="K55" s="20" t="e">
        <f>J55/G55</f>
        <v>#DIV/0!</v>
      </c>
      <c r="L55" s="21"/>
      <c r="M55" s="20" t="e">
        <f>L55/G55</f>
        <v>#DIV/0!</v>
      </c>
      <c r="N55" s="21"/>
      <c r="O55" s="20" t="e">
        <f>N55/G55</f>
        <v>#DIV/0!</v>
      </c>
      <c r="P55" s="21"/>
      <c r="Q55" s="73" t="e">
        <f>P55/G55</f>
        <v>#DIV/0!</v>
      </c>
      <c r="R55" s="35"/>
      <c r="S55" s="13"/>
      <c r="T55" s="31"/>
      <c r="U55" s="10"/>
      <c r="V55" s="20" t="e">
        <f>U55/T55</f>
        <v>#DIV/0!</v>
      </c>
      <c r="W55" s="21"/>
      <c r="X55" s="20" t="e">
        <f>W55/T55</f>
        <v>#DIV/0!</v>
      </c>
      <c r="Y55" s="21"/>
      <c r="Z55" s="20" t="e">
        <f>Y55/T55</f>
        <v>#DIV/0!</v>
      </c>
      <c r="AA55" s="21"/>
      <c r="AB55" s="20" t="e">
        <f>AA55/T55</f>
        <v>#DIV/0!</v>
      </c>
      <c r="AC55" s="21"/>
      <c r="AD55" s="20" t="e">
        <f t="shared" si="201"/>
        <v>#DIV/0!</v>
      </c>
      <c r="AE55" s="12"/>
      <c r="AF55" s="13"/>
      <c r="AG55" s="31"/>
      <c r="AH55" s="10"/>
      <c r="AI55" s="20" t="e">
        <f>AH55/AG55</f>
        <v>#DIV/0!</v>
      </c>
      <c r="AJ55" s="21"/>
      <c r="AK55" s="20" t="e">
        <f>AJ55/AG55</f>
        <v>#DIV/0!</v>
      </c>
      <c r="AL55" s="21"/>
      <c r="AM55" s="20" t="e">
        <f>AL55/AG55</f>
        <v>#DIV/0!</v>
      </c>
      <c r="AN55" s="21"/>
      <c r="AO55" s="20" t="e">
        <f>AN55/AG55</f>
        <v>#DIV/0!</v>
      </c>
      <c r="AP55" s="21"/>
      <c r="AQ55" s="20" t="e">
        <f t="shared" si="224"/>
        <v>#DIV/0!</v>
      </c>
      <c r="AR55" s="12"/>
      <c r="AS55" s="13"/>
      <c r="AT55" s="31"/>
      <c r="AU55" s="10"/>
      <c r="AV55" s="20" t="e">
        <f>AU55/AT55</f>
        <v>#DIV/0!</v>
      </c>
      <c r="AW55" s="21"/>
      <c r="AX55" s="20" t="e">
        <f>AW55/AT55</f>
        <v>#DIV/0!</v>
      </c>
      <c r="AY55" s="21"/>
      <c r="AZ55" s="20" t="e">
        <f>AY55/AT55</f>
        <v>#DIV/0!</v>
      </c>
      <c r="BA55" s="21"/>
      <c r="BB55" s="20" t="e">
        <f>BA55/AT55</f>
        <v>#DIV/0!</v>
      </c>
      <c r="BC55" s="21"/>
      <c r="BD55" s="20" t="e">
        <f t="shared" si="202"/>
        <v>#DIV/0!</v>
      </c>
      <c r="BE55" s="12"/>
      <c r="BF55" s="13"/>
      <c r="BG55" s="31"/>
      <c r="BH55" s="10"/>
      <c r="BI55" s="20" t="e">
        <f>BH55/BG55</f>
        <v>#DIV/0!</v>
      </c>
      <c r="BJ55" s="21"/>
      <c r="BK55" s="20" t="e">
        <f>BJ55/BG55</f>
        <v>#DIV/0!</v>
      </c>
      <c r="BL55" s="21"/>
      <c r="BM55" s="20" t="e">
        <f>BL55/BG55</f>
        <v>#DIV/0!</v>
      </c>
      <c r="BN55" s="21"/>
      <c r="BO55" s="20" t="e">
        <f>BN55/BG55</f>
        <v>#DIV/0!</v>
      </c>
      <c r="BP55" s="21"/>
      <c r="BQ55" s="20" t="e">
        <f t="shared" si="203"/>
        <v>#DIV/0!</v>
      </c>
      <c r="BR55" s="12"/>
      <c r="BS55" s="13"/>
      <c r="BT55" s="31"/>
      <c r="BU55" s="10"/>
      <c r="BV55" s="20" t="e">
        <f>BU55/BT55</f>
        <v>#DIV/0!</v>
      </c>
      <c r="BW55" s="21"/>
      <c r="BX55" s="20" t="e">
        <f>BW55/BT55</f>
        <v>#DIV/0!</v>
      </c>
      <c r="BY55" s="21"/>
      <c r="BZ55" s="20" t="e">
        <f>BY55/BT55</f>
        <v>#DIV/0!</v>
      </c>
      <c r="CA55" s="21"/>
      <c r="CB55" s="20" t="e">
        <f>CA55/BT55</f>
        <v>#DIV/0!</v>
      </c>
      <c r="CC55" s="21"/>
      <c r="CD55" s="20" t="e">
        <f t="shared" si="204"/>
        <v>#DIV/0!</v>
      </c>
      <c r="CE55" s="12"/>
      <c r="CF55" s="13"/>
      <c r="CG55" s="31"/>
      <c r="CH55" s="10"/>
      <c r="CI55" s="20" t="e">
        <f t="shared" si="205"/>
        <v>#DIV/0!</v>
      </c>
      <c r="CJ55" s="21"/>
      <c r="CK55" s="20" t="e">
        <f t="shared" si="206"/>
        <v>#DIV/0!</v>
      </c>
      <c r="CL55" s="21"/>
      <c r="CM55" s="20" t="e">
        <f t="shared" si="207"/>
        <v>#DIV/0!</v>
      </c>
      <c r="CN55" s="21"/>
      <c r="CO55" s="20" t="e">
        <f t="shared" si="208"/>
        <v>#DIV/0!</v>
      </c>
      <c r="CP55" s="21"/>
      <c r="CQ55" s="20" t="e">
        <f t="shared" si="209"/>
        <v>#DIV/0!</v>
      </c>
      <c r="CR55" s="12"/>
      <c r="CS55" s="13"/>
      <c r="CT55" s="31"/>
      <c r="CU55" s="10"/>
      <c r="CV55" s="20" t="e">
        <f>CU55/CT55</f>
        <v>#DIV/0!</v>
      </c>
      <c r="CW55" s="21"/>
      <c r="CX55" s="20" t="e">
        <f t="shared" si="210"/>
        <v>#DIV/0!</v>
      </c>
      <c r="CY55" s="21"/>
      <c r="CZ55" s="20" t="e">
        <f t="shared" si="211"/>
        <v>#DIV/0!</v>
      </c>
      <c r="DA55" s="21"/>
      <c r="DB55" s="20" t="e">
        <f t="shared" si="212"/>
        <v>#DIV/0!</v>
      </c>
      <c r="DC55" s="21"/>
      <c r="DD55" s="20" t="e">
        <f t="shared" si="213"/>
        <v>#DIV/0!</v>
      </c>
      <c r="DE55" s="12"/>
      <c r="DF55" s="13"/>
      <c r="DG55" s="31"/>
      <c r="DH55" s="10"/>
      <c r="DI55" s="20" t="e">
        <f t="shared" si="214"/>
        <v>#DIV/0!</v>
      </c>
      <c r="DJ55" s="21"/>
      <c r="DK55" s="20" t="e">
        <f t="shared" si="215"/>
        <v>#DIV/0!</v>
      </c>
      <c r="DL55" s="21"/>
      <c r="DM55" s="20" t="e">
        <f t="shared" si="216"/>
        <v>#DIV/0!</v>
      </c>
      <c r="DN55" s="21"/>
      <c r="DO55" s="20" t="e">
        <f t="shared" si="217"/>
        <v>#DIV/0!</v>
      </c>
      <c r="DP55" s="21"/>
      <c r="DQ55" s="20" t="e">
        <f t="shared" si="218"/>
        <v>#DIV/0!</v>
      </c>
      <c r="DR55" s="12"/>
      <c r="DS55" s="13"/>
      <c r="DT55" s="31"/>
      <c r="DU55" s="10"/>
      <c r="DV55" s="20" t="e">
        <f t="shared" si="219"/>
        <v>#DIV/0!</v>
      </c>
      <c r="DW55" s="21"/>
      <c r="DX55" s="20" t="e">
        <f t="shared" si="220"/>
        <v>#DIV/0!</v>
      </c>
      <c r="DY55" s="21"/>
      <c r="DZ55" s="20" t="e">
        <f t="shared" si="221"/>
        <v>#DIV/0!</v>
      </c>
      <c r="EA55" s="21"/>
      <c r="EB55" s="20" t="e">
        <f t="shared" si="222"/>
        <v>#DIV/0!</v>
      </c>
      <c r="EC55" s="21"/>
      <c r="ED55" s="73" t="e">
        <f t="shared" si="223"/>
        <v>#DIV/0!</v>
      </c>
    </row>
    <row r="56" spans="1:134" s="9" customFormat="1" ht="18" customHeight="1" x14ac:dyDescent="0.45">
      <c r="A56" s="48"/>
      <c r="B56" s="84">
        <f t="shared" si="200"/>
        <v>19</v>
      </c>
      <c r="C56" s="14"/>
      <c r="D56" s="15"/>
      <c r="E56" s="12"/>
      <c r="F56" s="13"/>
      <c r="G56" s="31"/>
      <c r="H56" s="10"/>
      <c r="I56" s="20" t="e">
        <f>H56/G56</f>
        <v>#DIV/0!</v>
      </c>
      <c r="J56" s="21"/>
      <c r="K56" s="20" t="e">
        <f>J56/G56</f>
        <v>#DIV/0!</v>
      </c>
      <c r="L56" s="21"/>
      <c r="M56" s="20" t="e">
        <f>L56/G56</f>
        <v>#DIV/0!</v>
      </c>
      <c r="N56" s="21"/>
      <c r="O56" s="20" t="e">
        <f>N56/G56</f>
        <v>#DIV/0!</v>
      </c>
      <c r="P56" s="21"/>
      <c r="Q56" s="73" t="e">
        <f>P56/G56</f>
        <v>#DIV/0!</v>
      </c>
      <c r="R56" s="35"/>
      <c r="S56" s="13"/>
      <c r="T56" s="31"/>
      <c r="U56" s="10"/>
      <c r="V56" s="20" t="e">
        <f>U56/T56</f>
        <v>#DIV/0!</v>
      </c>
      <c r="W56" s="21"/>
      <c r="X56" s="20" t="e">
        <f>W56/T56</f>
        <v>#DIV/0!</v>
      </c>
      <c r="Y56" s="21"/>
      <c r="Z56" s="20" t="e">
        <f>Y56/T56</f>
        <v>#DIV/0!</v>
      </c>
      <c r="AA56" s="21"/>
      <c r="AB56" s="20" t="e">
        <f>AA56/T56</f>
        <v>#DIV/0!</v>
      </c>
      <c r="AC56" s="21"/>
      <c r="AD56" s="20" t="e">
        <f t="shared" si="201"/>
        <v>#DIV/0!</v>
      </c>
      <c r="AE56" s="12"/>
      <c r="AF56" s="13"/>
      <c r="AG56" s="31"/>
      <c r="AH56" s="10"/>
      <c r="AI56" s="20" t="e">
        <f>AH56/AG56</f>
        <v>#DIV/0!</v>
      </c>
      <c r="AJ56" s="21"/>
      <c r="AK56" s="20" t="e">
        <f>AJ56/AG56</f>
        <v>#DIV/0!</v>
      </c>
      <c r="AL56" s="21"/>
      <c r="AM56" s="20" t="e">
        <f>AL56/AG56</f>
        <v>#DIV/0!</v>
      </c>
      <c r="AN56" s="21"/>
      <c r="AO56" s="20" t="e">
        <f>AN56/AG56</f>
        <v>#DIV/0!</v>
      </c>
      <c r="AP56" s="21"/>
      <c r="AQ56" s="20" t="e">
        <f t="shared" si="224"/>
        <v>#DIV/0!</v>
      </c>
      <c r="AR56" s="12"/>
      <c r="AS56" s="13"/>
      <c r="AT56" s="31"/>
      <c r="AU56" s="10"/>
      <c r="AV56" s="20" t="e">
        <f>AU56/AT56</f>
        <v>#DIV/0!</v>
      </c>
      <c r="AW56" s="21"/>
      <c r="AX56" s="20" t="e">
        <f>AW56/AT56</f>
        <v>#DIV/0!</v>
      </c>
      <c r="AY56" s="21"/>
      <c r="AZ56" s="20" t="e">
        <f>AY56/AT56</f>
        <v>#DIV/0!</v>
      </c>
      <c r="BA56" s="21"/>
      <c r="BB56" s="20" t="e">
        <f>BA56/AT56</f>
        <v>#DIV/0!</v>
      </c>
      <c r="BC56" s="21"/>
      <c r="BD56" s="20" t="e">
        <f t="shared" si="202"/>
        <v>#DIV/0!</v>
      </c>
      <c r="BE56" s="12"/>
      <c r="BF56" s="13"/>
      <c r="BG56" s="31"/>
      <c r="BH56" s="10"/>
      <c r="BI56" s="20" t="e">
        <f>BH56/BG56</f>
        <v>#DIV/0!</v>
      </c>
      <c r="BJ56" s="21"/>
      <c r="BK56" s="20" t="e">
        <f>BJ56/BG56</f>
        <v>#DIV/0!</v>
      </c>
      <c r="BL56" s="21"/>
      <c r="BM56" s="20" t="e">
        <f>BL56/BG56</f>
        <v>#DIV/0!</v>
      </c>
      <c r="BN56" s="21"/>
      <c r="BO56" s="20" t="e">
        <f>BN56/BG56</f>
        <v>#DIV/0!</v>
      </c>
      <c r="BP56" s="21"/>
      <c r="BQ56" s="20" t="e">
        <f t="shared" si="203"/>
        <v>#DIV/0!</v>
      </c>
      <c r="BR56" s="12"/>
      <c r="BS56" s="13"/>
      <c r="BT56" s="31"/>
      <c r="BU56" s="10"/>
      <c r="BV56" s="20" t="e">
        <f>BU56/BT56</f>
        <v>#DIV/0!</v>
      </c>
      <c r="BW56" s="21"/>
      <c r="BX56" s="20" t="e">
        <f>BW56/BT56</f>
        <v>#DIV/0!</v>
      </c>
      <c r="BY56" s="21"/>
      <c r="BZ56" s="20" t="e">
        <f>BY56/BT56</f>
        <v>#DIV/0!</v>
      </c>
      <c r="CA56" s="21"/>
      <c r="CB56" s="20" t="e">
        <f>CA56/BT56</f>
        <v>#DIV/0!</v>
      </c>
      <c r="CC56" s="21"/>
      <c r="CD56" s="20" t="e">
        <f t="shared" si="204"/>
        <v>#DIV/0!</v>
      </c>
      <c r="CE56" s="12"/>
      <c r="CF56" s="13"/>
      <c r="CG56" s="31"/>
      <c r="CH56" s="10"/>
      <c r="CI56" s="20" t="e">
        <f t="shared" si="205"/>
        <v>#DIV/0!</v>
      </c>
      <c r="CJ56" s="21"/>
      <c r="CK56" s="20" t="e">
        <f t="shared" si="206"/>
        <v>#DIV/0!</v>
      </c>
      <c r="CL56" s="21"/>
      <c r="CM56" s="20" t="e">
        <f t="shared" si="207"/>
        <v>#DIV/0!</v>
      </c>
      <c r="CN56" s="21"/>
      <c r="CO56" s="20" t="e">
        <f t="shared" si="208"/>
        <v>#DIV/0!</v>
      </c>
      <c r="CP56" s="21"/>
      <c r="CQ56" s="20" t="e">
        <f t="shared" si="209"/>
        <v>#DIV/0!</v>
      </c>
      <c r="CR56" s="12"/>
      <c r="CS56" s="13"/>
      <c r="CT56" s="31"/>
      <c r="CU56" s="10"/>
      <c r="CV56" s="20" t="e">
        <f>CU56/CT56</f>
        <v>#DIV/0!</v>
      </c>
      <c r="CW56" s="21"/>
      <c r="CX56" s="20" t="e">
        <f t="shared" si="210"/>
        <v>#DIV/0!</v>
      </c>
      <c r="CY56" s="21"/>
      <c r="CZ56" s="20" t="e">
        <f t="shared" si="211"/>
        <v>#DIV/0!</v>
      </c>
      <c r="DA56" s="21"/>
      <c r="DB56" s="20" t="e">
        <f t="shared" si="212"/>
        <v>#DIV/0!</v>
      </c>
      <c r="DC56" s="21"/>
      <c r="DD56" s="20" t="e">
        <f t="shared" si="213"/>
        <v>#DIV/0!</v>
      </c>
      <c r="DE56" s="12"/>
      <c r="DF56" s="13"/>
      <c r="DG56" s="31"/>
      <c r="DH56" s="10"/>
      <c r="DI56" s="20" t="e">
        <f t="shared" si="214"/>
        <v>#DIV/0!</v>
      </c>
      <c r="DJ56" s="21"/>
      <c r="DK56" s="20" t="e">
        <f t="shared" si="215"/>
        <v>#DIV/0!</v>
      </c>
      <c r="DL56" s="21"/>
      <c r="DM56" s="20" t="e">
        <f t="shared" si="216"/>
        <v>#DIV/0!</v>
      </c>
      <c r="DN56" s="21"/>
      <c r="DO56" s="20" t="e">
        <f t="shared" si="217"/>
        <v>#DIV/0!</v>
      </c>
      <c r="DP56" s="21"/>
      <c r="DQ56" s="20" t="e">
        <f t="shared" si="218"/>
        <v>#DIV/0!</v>
      </c>
      <c r="DR56" s="12"/>
      <c r="DS56" s="13"/>
      <c r="DT56" s="31"/>
      <c r="DU56" s="10"/>
      <c r="DV56" s="20" t="e">
        <f t="shared" si="219"/>
        <v>#DIV/0!</v>
      </c>
      <c r="DW56" s="21"/>
      <c r="DX56" s="20" t="e">
        <f t="shared" si="220"/>
        <v>#DIV/0!</v>
      </c>
      <c r="DY56" s="21"/>
      <c r="DZ56" s="20" t="e">
        <f t="shared" si="221"/>
        <v>#DIV/0!</v>
      </c>
      <c r="EA56" s="21"/>
      <c r="EB56" s="20" t="e">
        <f t="shared" si="222"/>
        <v>#DIV/0!</v>
      </c>
      <c r="EC56" s="21"/>
      <c r="ED56" s="73" t="e">
        <f t="shared" si="223"/>
        <v>#DIV/0!</v>
      </c>
    </row>
    <row r="57" spans="1:134" s="30" customFormat="1" ht="12" customHeight="1" x14ac:dyDescent="0.45">
      <c r="A57" s="49"/>
      <c r="B57" s="23"/>
      <c r="C57" s="88"/>
      <c r="D57" s="89"/>
      <c r="E57" s="25"/>
      <c r="F57" s="26"/>
      <c r="G57" s="24"/>
      <c r="H57" s="24"/>
      <c r="I57" s="27"/>
      <c r="J57" s="27"/>
      <c r="K57" s="27"/>
      <c r="L57" s="27"/>
      <c r="M57" s="27"/>
      <c r="N57" s="27"/>
      <c r="O57" s="27"/>
      <c r="P57" s="27"/>
      <c r="Q57" s="74"/>
      <c r="R57" s="68"/>
      <c r="S57" s="26"/>
      <c r="T57" s="24"/>
      <c r="U57" s="24"/>
      <c r="V57" s="27"/>
      <c r="W57" s="27"/>
      <c r="X57" s="27"/>
      <c r="Y57" s="27"/>
      <c r="Z57" s="27"/>
      <c r="AA57" s="27"/>
      <c r="AB57" s="27"/>
      <c r="AC57" s="27"/>
      <c r="AD57" s="27"/>
      <c r="AE57" s="25"/>
      <c r="AF57" s="26"/>
      <c r="AG57" s="24"/>
      <c r="AH57" s="24"/>
      <c r="AI57" s="24"/>
      <c r="AJ57" s="27"/>
      <c r="AK57" s="27"/>
      <c r="AL57" s="27"/>
      <c r="AM57" s="27"/>
      <c r="AN57" s="27"/>
      <c r="AO57" s="27"/>
      <c r="AP57" s="27"/>
      <c r="AQ57" s="27"/>
      <c r="AR57" s="25"/>
      <c r="AS57" s="26"/>
      <c r="AT57" s="24"/>
      <c r="AU57" s="24"/>
      <c r="AV57" s="24"/>
      <c r="AW57" s="27"/>
      <c r="AX57" s="27"/>
      <c r="AY57" s="27"/>
      <c r="AZ57" s="27"/>
      <c r="BA57" s="27"/>
      <c r="BB57" s="27"/>
      <c r="BC57" s="27"/>
      <c r="BD57" s="27"/>
      <c r="BE57" s="25"/>
      <c r="BF57" s="26"/>
      <c r="BG57" s="24"/>
      <c r="BH57" s="24"/>
      <c r="BI57" s="24"/>
      <c r="BJ57" s="27"/>
      <c r="BK57" s="27"/>
      <c r="BL57" s="27"/>
      <c r="BM57" s="27"/>
      <c r="BN57" s="27"/>
      <c r="BO57" s="27"/>
      <c r="BP57" s="27"/>
      <c r="BQ57" s="27"/>
      <c r="BR57" s="25"/>
      <c r="BS57" s="26"/>
      <c r="BT57" s="24"/>
      <c r="BU57" s="24"/>
      <c r="BV57" s="24"/>
      <c r="BW57" s="27"/>
      <c r="BX57" s="27"/>
      <c r="BY57" s="27"/>
      <c r="BZ57" s="27"/>
      <c r="CA57" s="27"/>
      <c r="CB57" s="27"/>
      <c r="CC57" s="27"/>
      <c r="CD57" s="27"/>
      <c r="CE57" s="25"/>
      <c r="CF57" s="26"/>
      <c r="CG57" s="24"/>
      <c r="CH57" s="24"/>
      <c r="CI57" s="24"/>
      <c r="CJ57" s="27"/>
      <c r="CK57" s="27"/>
      <c r="CL57" s="27"/>
      <c r="CM57" s="27"/>
      <c r="CN57" s="27"/>
      <c r="CO57" s="27"/>
      <c r="CP57" s="27"/>
      <c r="CQ57" s="27"/>
      <c r="CR57" s="25"/>
      <c r="CS57" s="26"/>
      <c r="CT57" s="24"/>
      <c r="CU57" s="24"/>
      <c r="CV57" s="24"/>
      <c r="CW57" s="27"/>
      <c r="CX57" s="27"/>
      <c r="CY57" s="27"/>
      <c r="CZ57" s="27"/>
      <c r="DA57" s="27"/>
      <c r="DB57" s="27"/>
      <c r="DC57" s="27"/>
      <c r="DD57" s="27"/>
      <c r="DE57" s="25"/>
      <c r="DF57" s="26"/>
      <c r="DG57" s="24"/>
      <c r="DH57" s="24"/>
      <c r="DI57" s="24"/>
      <c r="DJ57" s="27"/>
      <c r="DK57" s="27"/>
      <c r="DL57" s="27"/>
      <c r="DM57" s="27"/>
      <c r="DN57" s="27"/>
      <c r="DO57" s="27"/>
      <c r="DP57" s="27"/>
      <c r="DQ57" s="27"/>
      <c r="DR57" s="25"/>
      <c r="DS57" s="26"/>
      <c r="DT57" s="24"/>
      <c r="DU57" s="24"/>
      <c r="DV57" s="24"/>
      <c r="DW57" s="27"/>
      <c r="DX57" s="27"/>
      <c r="DY57" s="27"/>
      <c r="DZ57" s="27"/>
      <c r="EA57" s="27"/>
      <c r="EB57" s="27"/>
      <c r="EC57" s="27"/>
      <c r="ED57" s="74"/>
    </row>
    <row r="58" spans="1:134" s="81" customFormat="1" ht="15" customHeight="1" x14ac:dyDescent="0.45">
      <c r="A58" s="174"/>
      <c r="B58" s="91"/>
      <c r="C58" s="92" t="s">
        <v>58</v>
      </c>
      <c r="D58" s="176"/>
      <c r="E58" s="93" t="s">
        <v>36</v>
      </c>
      <c r="F58" s="94"/>
      <c r="G58" s="95">
        <f>MAXA(G3:G57)</f>
        <v>236.48</v>
      </c>
      <c r="H58" s="96">
        <f>MAXA(H3:H57)</f>
        <v>236.47309999999999</v>
      </c>
      <c r="I58" s="97">
        <f>_xlfn.MAXIFS(I3:I57,$B3:$B57,20)</f>
        <v>1.0283700073964497</v>
      </c>
      <c r="J58" s="96">
        <f>MAXA(J3:J57)</f>
        <v>236.40154000000001</v>
      </c>
      <c r="K58" s="97">
        <f>_xlfn.MAXIFS(K3:K57,$B3:$B57,20)</f>
        <v>1.0344326306563956</v>
      </c>
      <c r="L58" s="96">
        <f>MAXA(L3:L57)</f>
        <v>233.19685000000001</v>
      </c>
      <c r="M58" s="97">
        <f>_xlfn.MAXIFS(M3:M57,$B3:$B57,20)</f>
        <v>1.0341662105782603</v>
      </c>
      <c r="N58" s="96">
        <f>MAXA(N3:N57)</f>
        <v>233.26865000000001</v>
      </c>
      <c r="O58" s="97">
        <f>_xlfn.MAXIFS(O3:O57,$B3:$B57,20)</f>
        <v>1.0291762082789064</v>
      </c>
      <c r="P58" s="96">
        <f>MAXA(P3:P57)</f>
        <v>232.2243</v>
      </c>
      <c r="Q58" s="98">
        <f>_xlfn.MAXIFS(Q3:Q57,$B3:$B57,20)</f>
        <v>1.0265872419433271</v>
      </c>
      <c r="R58" s="99" t="s">
        <v>36</v>
      </c>
      <c r="S58" s="94"/>
      <c r="T58" s="95">
        <f>MAXA(T3:T57)</f>
        <v>172.8</v>
      </c>
      <c r="U58" s="96">
        <f>MAXA(U3:U57)</f>
        <v>172.79759999999999</v>
      </c>
      <c r="V58" s="97">
        <f>_xlfn.MAXIFS(V3:V57,$B3:$B57,20)</f>
        <v>1.0925720053835801</v>
      </c>
      <c r="W58" s="96">
        <f>MAXA(W3:W57)</f>
        <v>171.82622000000001</v>
      </c>
      <c r="X58" s="97">
        <f>_xlfn.MAXIFS(X3:X57,$B3:$B57,20)</f>
        <v>1.0720888290713324</v>
      </c>
      <c r="Y58" s="96">
        <f>MAXA(Y3:Y57)</f>
        <v>173.62165999999999</v>
      </c>
      <c r="Z58" s="97">
        <f>_xlfn.MAXIFS(Z3:Z57,$B3:$B57,20)</f>
        <v>1.0933966586775694</v>
      </c>
      <c r="AA58" s="96">
        <f>MAXA(AA3:AA57)</f>
        <v>165.25592</v>
      </c>
      <c r="AB58" s="97">
        <f>_xlfn.MAXIFS(AB3:AB57,$B3:$B57,20)</f>
        <v>1.0888453404765261</v>
      </c>
      <c r="AC58" s="96">
        <f>MAXA(AC3:AC57)</f>
        <v>172.41316</v>
      </c>
      <c r="AD58" s="100">
        <f>_xlfn.MAXIFS(AD3:AD57,$B3:$B57,20)</f>
        <v>1.0969156123822341</v>
      </c>
      <c r="AE58" s="93" t="s">
        <v>36</v>
      </c>
      <c r="AF58" s="94"/>
      <c r="AG58" s="95">
        <f>MAXA(AG3:AG57)</f>
        <v>872.27</v>
      </c>
      <c r="AH58" s="96">
        <f>MAXA(AH3:AH57)</f>
        <v>872.27250000000004</v>
      </c>
      <c r="AI58" s="97">
        <f>_xlfn.MAXIFS(AI3:AI57,$B3:$B57,20)</f>
        <v>1.1941904083895789</v>
      </c>
      <c r="AJ58" s="96">
        <f>MAXA(AJ3:AJ57)</f>
        <v>854.64859999999999</v>
      </c>
      <c r="AK58" s="97">
        <f>_xlfn.MAXIFS(AK3:AK57,$B3:$B57,20)</f>
        <v>1.1700622920745316</v>
      </c>
      <c r="AL58" s="96">
        <f>MAXA(AL3:AL57)</f>
        <v>832.57024999999999</v>
      </c>
      <c r="AM58" s="97">
        <f>_xlfn.MAXIFS(AM3:AM57,$B3:$B57,20)</f>
        <v>1.2161388840121723</v>
      </c>
      <c r="AN58" s="96">
        <f>MAXA(AN3:AN57)</f>
        <v>849.68364999999994</v>
      </c>
      <c r="AO58" s="97">
        <f>_xlfn.MAXIFS(AO3:AO57,$B3:$B57,20)</f>
        <v>1.2276346705290262</v>
      </c>
      <c r="AP58" s="96">
        <f>MAXA(AP3:AP57)</f>
        <v>842.65840000000003</v>
      </c>
      <c r="AQ58" s="100">
        <f>_xlfn.MAXIFS(AQ3:AQ57,$B3:$B57,20)</f>
        <v>1.1501356324356886</v>
      </c>
      <c r="AR58" s="93" t="s">
        <v>36</v>
      </c>
      <c r="AS58" s="94"/>
      <c r="AT58" s="95">
        <f>MAXA(AT3:AT57)</f>
        <v>183.32</v>
      </c>
      <c r="AU58" s="96">
        <f>MAXA(AU3:AU57)</f>
        <v>183.30160000000001</v>
      </c>
      <c r="AV58" s="97">
        <f>_xlfn.MAXIFS(AV3:AV57,$B3:$B57,20)</f>
        <v>1.0546765881058544</v>
      </c>
      <c r="AW58" s="96">
        <f>MAXA(AW3:AW57)</f>
        <v>177.31190000000001</v>
      </c>
      <c r="AX58" s="97">
        <f>_xlfn.MAXIFS(AX3:AX57,$B3:$B57,20)</f>
        <v>1.0260231031128404</v>
      </c>
      <c r="AY58" s="96">
        <f>MAXA(AY3:AY57)</f>
        <v>176.64722</v>
      </c>
      <c r="AZ58" s="97">
        <f>_xlfn.MAXIFS(AZ3:AZ57,$B3:$B57,20)</f>
        <v>1.0232489881025388</v>
      </c>
      <c r="BA58" s="96">
        <f>MAXA(BA3:BA57)</f>
        <v>177.24280999999999</v>
      </c>
      <c r="BB58" s="97">
        <f>_xlfn.MAXIFS(BB3:BB57,$B3:$B57,20)</f>
        <v>1.0051115639637449</v>
      </c>
      <c r="BC58" s="96">
        <f>MAXA(BC3:BC57)</f>
        <v>181.01357999999999</v>
      </c>
      <c r="BD58" s="100">
        <f>_xlfn.MAXIFS(BD3:BD57,$B3:$B57,20)</f>
        <v>1.0481995483235855</v>
      </c>
      <c r="BE58" s="93" t="s">
        <v>36</v>
      </c>
      <c r="BF58" s="94"/>
      <c r="BG58" s="95">
        <f>MAXA(BG3:BG57)</f>
        <v>26.23</v>
      </c>
      <c r="BH58" s="96">
        <f>MAXA(BH3:BH57)</f>
        <v>26.2333</v>
      </c>
      <c r="BI58" s="97">
        <f>_xlfn.MAXIFS(BI3:BI57,$B3:$B57,20)</f>
        <v>1.0837055625261398</v>
      </c>
      <c r="BJ58" s="96">
        <f>MAXA(BJ3:BJ57)</f>
        <v>26.040028</v>
      </c>
      <c r="BK58" s="97">
        <f>_xlfn.MAXIFS(BK3:BK57,$B3:$B57,20)</f>
        <v>1.0778051770614725</v>
      </c>
      <c r="BL58" s="96">
        <f>MAXA(BL3:BL57)</f>
        <v>26.331982</v>
      </c>
      <c r="BM58" s="97">
        <f>_xlfn.MAXIFS(BM3:BM57,$B3:$B57,20)</f>
        <v>1.1086529359031825</v>
      </c>
      <c r="BN58" s="96">
        <f>MAXA(BN3:BN57)</f>
        <v>26.085806000000002</v>
      </c>
      <c r="BO58" s="97">
        <f>_xlfn.MAXIFS(BO3:BO57,$B3:$B57,20)</f>
        <v>1.1047950460324421</v>
      </c>
      <c r="BP58" s="96">
        <f>MAXA(BP3:BP57)</f>
        <v>47.874245000000002</v>
      </c>
      <c r="BQ58" s="100">
        <f>_xlfn.MAXIFS(BQ3:BQ57,$B3:$B57,20)</f>
        <v>2.2850264805007221</v>
      </c>
      <c r="BR58" s="93" t="s">
        <v>36</v>
      </c>
      <c r="BS58" s="94"/>
      <c r="BT58" s="95">
        <f>MAXA(BT3:BT57)</f>
        <v>595.94000000000005</v>
      </c>
      <c r="BU58" s="96">
        <f>MAXA(BU3:BU57)</f>
        <v>592.31060000000002</v>
      </c>
      <c r="BV58" s="97">
        <f>_xlfn.MAXIFS(BV3:BV57,$B3:$B57,20)</f>
        <v>1.0425688008738856</v>
      </c>
      <c r="BW58" s="96">
        <f>MAXA(BW3:BW57)</f>
        <v>591.45165999999995</v>
      </c>
      <c r="BX58" s="97">
        <f>_xlfn.MAXIFS(BX3:BX57,$B3:$B57,20)</f>
        <v>1.0420586701434158</v>
      </c>
      <c r="BY58" s="96">
        <f>MAXA(BY3:BY57)</f>
        <v>584.20759999999996</v>
      </c>
      <c r="BZ58" s="97">
        <f>_xlfn.MAXIFS(BZ3:BZ57,$B3:$B57,20)</f>
        <v>1.0259235214382536</v>
      </c>
      <c r="CA58" s="96">
        <f>MAXA(CA3:CA57)</f>
        <v>584.48649999999998</v>
      </c>
      <c r="CB58" s="97">
        <f>_xlfn.MAXIFS(CB3:CB57,$B3:$B57,20)</f>
        <v>1.013343677941712</v>
      </c>
      <c r="CC58" s="96">
        <f>MAXA(CC3:CC57)</f>
        <v>547.82889999999998</v>
      </c>
      <c r="CD58" s="100">
        <f>_xlfn.MAXIFS(CD3:CD57,$B3:$B57,20)</f>
        <v>0.96520120511645924</v>
      </c>
      <c r="CE58" s="93" t="s">
        <v>36</v>
      </c>
      <c r="CF58" s="94"/>
      <c r="CG58" s="95">
        <f>MAXA(CG3:CG57)</f>
        <v>438.69</v>
      </c>
      <c r="CH58" s="96">
        <f>MAXA(CH3:CH57)</f>
        <v>438.77269999999999</v>
      </c>
      <c r="CI58" s="97">
        <f>_xlfn.MAXIFS(CI3:CI57,$B3:$B57,20)</f>
        <v>1.0727195767195767</v>
      </c>
      <c r="CJ58" s="96">
        <f>MAXA(CJ3:CJ57)</f>
        <v>430.70575000000002</v>
      </c>
      <c r="CK58" s="97">
        <f>_xlfn.MAXIFS(CK3:CK57,$B3:$B57,20)</f>
        <v>1.0330047988187523</v>
      </c>
      <c r="CL58" s="96">
        <f>MAXA(CL3:CL57)</f>
        <v>426.8732</v>
      </c>
      <c r="CM58" s="97">
        <f>_xlfn.MAXIFS(CM3:CM57,$B3:$B57,20)</f>
        <v>1.035412427710102</v>
      </c>
      <c r="CN58" s="96">
        <f>MAXA(CN3:CN57)</f>
        <v>428.70460000000003</v>
      </c>
      <c r="CO58" s="97">
        <f>_xlfn.MAXIFS(CO3:CO57,$B3:$B57,20)</f>
        <v>1.0451327673188138</v>
      </c>
      <c r="CP58" s="96">
        <f>MAXA(CP3:CP57)</f>
        <v>442.11187999999999</v>
      </c>
      <c r="CQ58" s="100">
        <f>_xlfn.MAXIFS(CQ3:CQ57,$B3:$B57,20)</f>
        <v>1.0359413896097538</v>
      </c>
      <c r="CR58" s="93" t="s">
        <v>36</v>
      </c>
      <c r="CS58" s="94"/>
      <c r="CT58" s="95">
        <f>MAXA(CT3:CT57)</f>
        <v>148.88</v>
      </c>
      <c r="CU58" s="96">
        <f>MAXA(CU3:CU57)</f>
        <v>148.85900000000001</v>
      </c>
      <c r="CV58" s="97">
        <f>_xlfn.MAXIFS(CV3:CV57,$B3:$B57,20)</f>
        <v>1.0491003039513678</v>
      </c>
      <c r="CW58" s="96">
        <f>MAXA(CW3:CW57)</f>
        <v>151.26852</v>
      </c>
      <c r="CX58" s="97">
        <f>_xlfn.MAXIFS(CX3:CX57,$B3:$B57,20)</f>
        <v>1.0548594456161495</v>
      </c>
      <c r="CY58" s="96">
        <f>MAXA(CY3:CY57)</f>
        <v>140.63556</v>
      </c>
      <c r="CZ58" s="97">
        <f>_xlfn.MAXIFS(CZ3:CZ57,$B3:$B57,20)</f>
        <v>1.0855644761740924</v>
      </c>
      <c r="DA58" s="96">
        <f>MAXA(DA3:DA57)</f>
        <v>144.22316000000001</v>
      </c>
      <c r="DB58" s="97">
        <f>_xlfn.MAXIFS(DB3:DB57,$B3:$B57,20)</f>
        <v>1.0186732449532991</v>
      </c>
      <c r="DC58" s="96">
        <f>MAXA(DC3:DC57)</f>
        <v>110.58355</v>
      </c>
      <c r="DD58" s="100">
        <f>_xlfn.MAXIFS(DD3:DD57,$B3:$B57,20)</f>
        <v>0.95330646551724141</v>
      </c>
      <c r="DE58" s="93" t="s">
        <v>36</v>
      </c>
      <c r="DF58" s="94"/>
      <c r="DG58" s="95">
        <f>MAXA(DG3:DG57)</f>
        <v>350</v>
      </c>
      <c r="DH58" s="96">
        <f>MAXA(DH3:DH57)</f>
        <v>350.02519999999998</v>
      </c>
      <c r="DI58" s="97">
        <f>_xlfn.MAXIFS(DI3:DI57,$B3:$B57,20)</f>
        <v>1.1052947658402204</v>
      </c>
      <c r="DJ58" s="96">
        <f>MAXA(DJ3:DJ57)</f>
        <v>326.57042999999999</v>
      </c>
      <c r="DK58" s="97">
        <f>_xlfn.MAXIFS(DK3:DK57,$B3:$B57,20)</f>
        <v>1.0889228650137739</v>
      </c>
      <c r="DL58" s="96">
        <f>MAXA(DL3:DL57)</f>
        <v>332.24599999999998</v>
      </c>
      <c r="DM58" s="97">
        <f>_xlfn.MAXIFS(DM3:DM57,$B3:$B57,20)</f>
        <v>1.0902077594123047</v>
      </c>
      <c r="DN58" s="96">
        <f>MAXA(DN3:DN57)</f>
        <v>307.79239999999999</v>
      </c>
      <c r="DO58" s="97">
        <f>_xlfn.MAXIFS(DO3:DO57,$B3:$B57,20)</f>
        <v>1.1239666666666666</v>
      </c>
      <c r="DP58" s="96">
        <f>MAXA(DP3:DP57)</f>
        <v>344.50002999999998</v>
      </c>
      <c r="DQ58" s="100">
        <f>_xlfn.MAXIFS(DQ3:DQ57,$B3:$B57,20)</f>
        <v>1.0761686868686868</v>
      </c>
      <c r="DR58" s="93" t="s">
        <v>36</v>
      </c>
      <c r="DS58" s="94"/>
      <c r="DT58" s="95">
        <f>MAXA(DT3:DT57)</f>
        <v>205.84</v>
      </c>
      <c r="DU58" s="96">
        <f>MAXA(DU3:DU57)</f>
        <v>205.8109</v>
      </c>
      <c r="DV58" s="97">
        <f>_xlfn.MAXIFS(DV3:DV57,$B3:$B57,20)</f>
        <v>1.0505746530776763</v>
      </c>
      <c r="DW58" s="96">
        <f>MAXA(DW3:DW57)</f>
        <v>205.05672999999999</v>
      </c>
      <c r="DX58" s="97">
        <f>_xlfn.MAXIFS(DX3:DX57,$B3:$B57,20)</f>
        <v>1.0533014690774603</v>
      </c>
      <c r="DY58" s="96">
        <f>MAXA(DY3:DY57)</f>
        <v>200.73475999999999</v>
      </c>
      <c r="DZ58" s="97">
        <f>_xlfn.MAXIFS(DZ3:DZ57,$B3:$B57,20)</f>
        <v>1.0357315279770445</v>
      </c>
      <c r="EA58" s="96">
        <f>MAXA(EA3:EA57)</f>
        <v>195.80788999999999</v>
      </c>
      <c r="EB58" s="97">
        <f>_xlfn.MAXIFS(EB3:EB57,$B3:$B57,20)</f>
        <v>1.0095969631755142</v>
      </c>
      <c r="EC58" s="96">
        <f>MAXA(EC3:EC57)</f>
        <v>211.92482000000001</v>
      </c>
      <c r="ED58" s="98">
        <f>_xlfn.MAXIFS(ED3:ED57,$B3:$B57,20)</f>
        <v>1.0555076202809046</v>
      </c>
    </row>
    <row r="59" spans="1:134" s="81" customFormat="1" ht="15" customHeight="1" x14ac:dyDescent="0.45">
      <c r="A59" s="175"/>
      <c r="B59" s="77"/>
      <c r="C59" s="101"/>
      <c r="D59" s="177"/>
      <c r="E59" s="102"/>
      <c r="F59" s="103"/>
      <c r="G59" s="95"/>
      <c r="H59" s="96"/>
      <c r="I59" s="104"/>
      <c r="J59" s="96"/>
      <c r="K59" s="104"/>
      <c r="L59" s="96"/>
      <c r="M59" s="104"/>
      <c r="N59" s="96"/>
      <c r="O59" s="104"/>
      <c r="P59" s="96"/>
      <c r="Q59" s="105"/>
      <c r="R59" s="106"/>
      <c r="S59" s="103"/>
      <c r="T59" s="95"/>
      <c r="U59" s="96"/>
      <c r="V59" s="104"/>
      <c r="W59" s="96"/>
      <c r="X59" s="104"/>
      <c r="Y59" s="96"/>
      <c r="Z59" s="104"/>
      <c r="AA59" s="96"/>
      <c r="AB59" s="104"/>
      <c r="AC59" s="96"/>
      <c r="AD59" s="107"/>
      <c r="AE59" s="102"/>
      <c r="AF59" s="103"/>
      <c r="AG59" s="95"/>
      <c r="AH59" s="96"/>
      <c r="AI59" s="104"/>
      <c r="AJ59" s="96"/>
      <c r="AK59" s="104"/>
      <c r="AL59" s="96"/>
      <c r="AM59" s="104"/>
      <c r="AN59" s="96"/>
      <c r="AO59" s="104"/>
      <c r="AP59" s="96"/>
      <c r="AQ59" s="107"/>
      <c r="AR59" s="102"/>
      <c r="AS59" s="103"/>
      <c r="AT59" s="95"/>
      <c r="AU59" s="96"/>
      <c r="AV59" s="104"/>
      <c r="AW59" s="96"/>
      <c r="AX59" s="104"/>
      <c r="AY59" s="96"/>
      <c r="AZ59" s="104"/>
      <c r="BA59" s="96"/>
      <c r="BB59" s="104"/>
      <c r="BC59" s="96"/>
      <c r="BD59" s="107"/>
      <c r="BE59" s="102"/>
      <c r="BF59" s="103"/>
      <c r="BG59" s="95"/>
      <c r="BH59" s="96"/>
      <c r="BI59" s="104"/>
      <c r="BJ59" s="96"/>
      <c r="BK59" s="104"/>
      <c r="BL59" s="96"/>
      <c r="BM59" s="104"/>
      <c r="BN59" s="96"/>
      <c r="BO59" s="104"/>
      <c r="BP59" s="96"/>
      <c r="BQ59" s="107"/>
      <c r="BR59" s="102"/>
      <c r="BS59" s="103"/>
      <c r="BT59" s="95"/>
      <c r="BU59" s="96"/>
      <c r="BV59" s="104"/>
      <c r="BW59" s="96"/>
      <c r="BX59" s="104"/>
      <c r="BY59" s="96"/>
      <c r="BZ59" s="104"/>
      <c r="CA59" s="96"/>
      <c r="CB59" s="104"/>
      <c r="CC59" s="96"/>
      <c r="CD59" s="107"/>
      <c r="CE59" s="102"/>
      <c r="CF59" s="103"/>
      <c r="CG59" s="95"/>
      <c r="CH59" s="96"/>
      <c r="CI59" s="104"/>
      <c r="CJ59" s="96"/>
      <c r="CK59" s="104"/>
      <c r="CL59" s="96"/>
      <c r="CM59" s="104"/>
      <c r="CN59" s="96"/>
      <c r="CO59" s="104"/>
      <c r="CP59" s="96"/>
      <c r="CQ59" s="107"/>
      <c r="CR59" s="102"/>
      <c r="CS59" s="103"/>
      <c r="CT59" s="95"/>
      <c r="CU59" s="96"/>
      <c r="CV59" s="104"/>
      <c r="CW59" s="96"/>
      <c r="CX59" s="104"/>
      <c r="CY59" s="96"/>
      <c r="CZ59" s="104"/>
      <c r="DA59" s="96"/>
      <c r="DB59" s="104"/>
      <c r="DC59" s="96"/>
      <c r="DD59" s="107"/>
      <c r="DE59" s="102"/>
      <c r="DF59" s="103"/>
      <c r="DG59" s="95"/>
      <c r="DH59" s="96"/>
      <c r="DI59" s="104"/>
      <c r="DJ59" s="96"/>
      <c r="DK59" s="104"/>
      <c r="DL59" s="96"/>
      <c r="DM59" s="104"/>
      <c r="DN59" s="96"/>
      <c r="DO59" s="104"/>
      <c r="DP59" s="96"/>
      <c r="DQ59" s="107"/>
      <c r="DR59" s="102"/>
      <c r="DS59" s="103"/>
      <c r="DT59" s="95"/>
      <c r="DU59" s="96"/>
      <c r="DV59" s="104"/>
      <c r="DW59" s="96"/>
      <c r="DX59" s="104"/>
      <c r="DY59" s="96"/>
      <c r="DZ59" s="104"/>
      <c r="EA59" s="96"/>
      <c r="EB59" s="104"/>
      <c r="EC59" s="96"/>
      <c r="ED59" s="105"/>
    </row>
    <row r="60" spans="1:134" s="81" customFormat="1" ht="15" customHeight="1" x14ac:dyDescent="0.45">
      <c r="A60" s="175"/>
      <c r="B60" s="77"/>
      <c r="C60" s="78" t="s">
        <v>54</v>
      </c>
      <c r="D60" s="79">
        <f>I67+V67+AI67+AV67+BI67+BV67+CI67+CV67+DI67+DV67</f>
        <v>173</v>
      </c>
      <c r="E60" s="102"/>
      <c r="F60" s="103"/>
      <c r="G60" s="108"/>
      <c r="H60" s="99"/>
      <c r="I60" s="109"/>
      <c r="J60" s="99"/>
      <c r="K60" s="109"/>
      <c r="L60" s="99"/>
      <c r="M60" s="109"/>
      <c r="N60" s="99"/>
      <c r="O60" s="109"/>
      <c r="P60" s="99"/>
      <c r="Q60" s="110"/>
      <c r="R60" s="106"/>
      <c r="S60" s="103"/>
      <c r="T60" s="108"/>
      <c r="U60" s="99"/>
      <c r="V60" s="109"/>
      <c r="W60" s="99"/>
      <c r="X60" s="109"/>
      <c r="Y60" s="99"/>
      <c r="Z60" s="109"/>
      <c r="AA60" s="99"/>
      <c r="AB60" s="109"/>
      <c r="AC60" s="99"/>
      <c r="AD60" s="111"/>
      <c r="AE60" s="102"/>
      <c r="AF60" s="103"/>
      <c r="AG60" s="108"/>
      <c r="AH60" s="99"/>
      <c r="AI60" s="109"/>
      <c r="AJ60" s="99"/>
      <c r="AK60" s="109"/>
      <c r="AL60" s="99"/>
      <c r="AM60" s="109"/>
      <c r="AN60" s="99"/>
      <c r="AO60" s="109"/>
      <c r="AP60" s="99"/>
      <c r="AQ60" s="111"/>
      <c r="AR60" s="102"/>
      <c r="AS60" s="103"/>
      <c r="AT60" s="108"/>
      <c r="AU60" s="99"/>
      <c r="AV60" s="109"/>
      <c r="AW60" s="99"/>
      <c r="AX60" s="109"/>
      <c r="AY60" s="99"/>
      <c r="AZ60" s="109"/>
      <c r="BA60" s="99"/>
      <c r="BB60" s="109"/>
      <c r="BC60" s="99"/>
      <c r="BD60" s="111"/>
      <c r="BE60" s="102"/>
      <c r="BF60" s="103"/>
      <c r="BG60" s="108"/>
      <c r="BH60" s="99"/>
      <c r="BI60" s="109"/>
      <c r="BJ60" s="99"/>
      <c r="BK60" s="109"/>
      <c r="BL60" s="99"/>
      <c r="BM60" s="109"/>
      <c r="BN60" s="99"/>
      <c r="BO60" s="109"/>
      <c r="BP60" s="99"/>
      <c r="BQ60" s="111"/>
      <c r="BR60" s="102"/>
      <c r="BS60" s="103"/>
      <c r="BT60" s="108"/>
      <c r="BU60" s="99"/>
      <c r="BV60" s="109"/>
      <c r="BW60" s="99"/>
      <c r="BX60" s="109"/>
      <c r="BY60" s="99"/>
      <c r="BZ60" s="109"/>
      <c r="CA60" s="99"/>
      <c r="CB60" s="109"/>
      <c r="CC60" s="99"/>
      <c r="CD60" s="111"/>
      <c r="CE60" s="102"/>
      <c r="CF60" s="103"/>
      <c r="CG60" s="108"/>
      <c r="CH60" s="99"/>
      <c r="CI60" s="109"/>
      <c r="CJ60" s="99"/>
      <c r="CK60" s="109"/>
      <c r="CL60" s="99"/>
      <c r="CM60" s="109"/>
      <c r="CN60" s="99"/>
      <c r="CO60" s="109"/>
      <c r="CP60" s="99"/>
      <c r="CQ60" s="111"/>
      <c r="CR60" s="102"/>
      <c r="CS60" s="103"/>
      <c r="CT60" s="108"/>
      <c r="CU60" s="99"/>
      <c r="CV60" s="109"/>
      <c r="CW60" s="99"/>
      <c r="CX60" s="109"/>
      <c r="CY60" s="99"/>
      <c r="CZ60" s="109"/>
      <c r="DA60" s="99"/>
      <c r="DB60" s="109"/>
      <c r="DC60" s="99"/>
      <c r="DD60" s="111"/>
      <c r="DE60" s="102"/>
      <c r="DF60" s="103"/>
      <c r="DG60" s="108"/>
      <c r="DH60" s="99"/>
      <c r="DI60" s="109"/>
      <c r="DJ60" s="99"/>
      <c r="DK60" s="109"/>
      <c r="DL60" s="99"/>
      <c r="DM60" s="109"/>
      <c r="DN60" s="99"/>
      <c r="DO60" s="109"/>
      <c r="DP60" s="99"/>
      <c r="DQ60" s="111"/>
      <c r="DR60" s="102"/>
      <c r="DS60" s="103"/>
      <c r="DT60" s="108"/>
      <c r="DU60" s="99"/>
      <c r="DV60" s="109"/>
      <c r="DW60" s="99"/>
      <c r="DX60" s="109"/>
      <c r="DY60" s="99"/>
      <c r="DZ60" s="109"/>
      <c r="EA60" s="99"/>
      <c r="EB60" s="109"/>
      <c r="EC60" s="99"/>
      <c r="ED60" s="110"/>
    </row>
    <row r="61" spans="1:134" s="81" customFormat="1" ht="15" customHeight="1" x14ac:dyDescent="0.45">
      <c r="A61" s="175"/>
      <c r="B61" s="77"/>
      <c r="C61" s="78" t="s">
        <v>55</v>
      </c>
      <c r="D61" s="79">
        <f>K67+X67+AK67+AX67+BK67+BX67+CK67+CX67+DK67+DX67</f>
        <v>95</v>
      </c>
      <c r="E61" s="61" t="s">
        <v>38</v>
      </c>
      <c r="F61" s="62"/>
      <c r="G61" s="57">
        <f>G58/G64-1</f>
        <v>9.3195266272189325E-2</v>
      </c>
      <c r="H61" s="112" t="s">
        <v>22</v>
      </c>
      <c r="I61" s="113">
        <f>AVERAGEIF($B$3:$B$57,20,I3:I57)</f>
        <v>0.99927661201848195</v>
      </c>
      <c r="J61" s="112"/>
      <c r="K61" s="113">
        <f>AVERAGEIF($B$3:$B$57,20,K3:K57)</f>
        <v>0.98067246157708443</v>
      </c>
      <c r="L61" s="112"/>
      <c r="M61" s="113">
        <f>AVERAGEIF($B$3:$B$57,20,M3:M57)</f>
        <v>0.97708788829050963</v>
      </c>
      <c r="N61" s="112"/>
      <c r="O61" s="113">
        <f>AVERAGEIF($B$3:$B$57,20,O3:O57)</f>
        <v>0.99195832403466055</v>
      </c>
      <c r="P61" s="112"/>
      <c r="Q61" s="114">
        <f>AVERAGEIF($B$3:$B$57,20,Q3:Q57)</f>
        <v>0.97662281550402075</v>
      </c>
      <c r="R61" s="60" t="s">
        <v>38</v>
      </c>
      <c r="S61" s="62"/>
      <c r="T61" s="57">
        <f>T58/T64-1</f>
        <v>0.22805770734134034</v>
      </c>
      <c r="U61" s="112" t="s">
        <v>22</v>
      </c>
      <c r="V61" s="113">
        <f>AVERAGEIF($B$3:$B$57,20,V3:V57)</f>
        <v>1.0005831321795391</v>
      </c>
      <c r="W61" s="112"/>
      <c r="X61" s="113">
        <f>AVERAGEIF($B$3:$B$57,20,X3:X57)</f>
        <v>0.97983517470808712</v>
      </c>
      <c r="Y61" s="112"/>
      <c r="Z61" s="113">
        <f>AVERAGEIF($B$3:$B$57,20,Z3:Z57)</f>
        <v>0.983854663225735</v>
      </c>
      <c r="AA61" s="112"/>
      <c r="AB61" s="113">
        <f>AVERAGEIF($B$3:$B$57,20,AB3:AB57)</f>
        <v>0.9817354166570893</v>
      </c>
      <c r="AC61" s="112"/>
      <c r="AD61" s="115">
        <f>AVERAGEIF($B$3:$B$57,20,AD3:AD57)</f>
        <v>0.96031314096533749</v>
      </c>
      <c r="AE61" s="61" t="s">
        <v>38</v>
      </c>
      <c r="AF61" s="62"/>
      <c r="AG61" s="57">
        <f>AG58/AG64-1</f>
        <v>0.31876389035876818</v>
      </c>
      <c r="AH61" s="112" t="s">
        <v>22</v>
      </c>
      <c r="AI61" s="113">
        <f>AVERAGEIF($B$3:$B$57,20,AI3:AI57)</f>
        <v>1.0065596940890187</v>
      </c>
      <c r="AJ61" s="112"/>
      <c r="AK61" s="113">
        <f>AVERAGEIF($B$3:$B$57,20,AK3:AK57)</f>
        <v>0.99541554733856108</v>
      </c>
      <c r="AL61" s="112"/>
      <c r="AM61" s="113">
        <f>AVERAGEIF($B$3:$B$57,20,AM3:AM57)</f>
        <v>1.0108227597541495</v>
      </c>
      <c r="AN61" s="112"/>
      <c r="AO61" s="113">
        <f>AVERAGEIF($B$3:$B$57,20,AO3:AO57)</f>
        <v>1.020868017402597</v>
      </c>
      <c r="AP61" s="112"/>
      <c r="AQ61" s="115">
        <f>AVERAGEIF($B$3:$B$57,20,AQ3:AQ57)</f>
        <v>0.98131485713949274</v>
      </c>
      <c r="AR61" s="61" t="s">
        <v>38</v>
      </c>
      <c r="AS61" s="62"/>
      <c r="AT61" s="57">
        <f>AT58/AT64-1</f>
        <v>0.15302849235800986</v>
      </c>
      <c r="AU61" s="112" t="s">
        <v>22</v>
      </c>
      <c r="AV61" s="113">
        <f>AVERAGEIF($B$3:$B$57,20,AV3:AV57)</f>
        <v>0.99568774064340082</v>
      </c>
      <c r="AW61" s="112"/>
      <c r="AX61" s="113">
        <f>AVERAGEIF($B$3:$B$57,20,AX3:AX57)</f>
        <v>0.97592386254947427</v>
      </c>
      <c r="AY61" s="112"/>
      <c r="AZ61" s="113">
        <f>AVERAGEIF($B$3:$B$57,20,AZ3:AZ57)</f>
        <v>0.97092363542001814</v>
      </c>
      <c r="BA61" s="112"/>
      <c r="BB61" s="113">
        <f>AVERAGEIF($B$3:$B$57,20,BB3:BB57)</f>
        <v>0.97556992708771839</v>
      </c>
      <c r="BC61" s="112"/>
      <c r="BD61" s="115">
        <f>AVERAGEIF($B$3:$B$57,20,BD3:BD57)</f>
        <v>0.98234746095830683</v>
      </c>
      <c r="BE61" s="61" t="s">
        <v>38</v>
      </c>
      <c r="BF61" s="62"/>
      <c r="BG61" s="57">
        <f>BG58/BG64-1</f>
        <v>0.26287915262397687</v>
      </c>
      <c r="BH61" s="112" t="s">
        <v>22</v>
      </c>
      <c r="BI61" s="113">
        <f>AVERAGEIF($B$3:$B$57,20,BI3:BI57)</f>
        <v>0.99610516589379139</v>
      </c>
      <c r="BJ61" s="112"/>
      <c r="BK61" s="113">
        <f>AVERAGEIF($B$3:$B$57,20,BK3:BK57)</f>
        <v>0.99623386551568438</v>
      </c>
      <c r="BL61" s="112"/>
      <c r="BM61" s="113">
        <f>AVERAGEIF($B$3:$B$57,20,BM3:BM57)</f>
        <v>0.99529601116012989</v>
      </c>
      <c r="BN61" s="112"/>
      <c r="BO61" s="113">
        <f>AVERAGEIF($B$3:$B$57,20,BO3:BO57)</f>
        <v>1.0102208167106113</v>
      </c>
      <c r="BP61" s="112"/>
      <c r="BQ61" s="115">
        <f>AVERAGEIF($B$3:$B$57,20,BQ3:BQ57)</f>
        <v>2.0294500474320292</v>
      </c>
      <c r="BR61" s="61" t="s">
        <v>38</v>
      </c>
      <c r="BS61" s="62"/>
      <c r="BT61" s="57">
        <f>BT58/BT64-1</f>
        <v>0.11749924992499272</v>
      </c>
      <c r="BU61" s="112" t="s">
        <v>22</v>
      </c>
      <c r="BV61" s="113">
        <f>AVERAGEIF($B$3:$B$57,20,BV3:BV57)</f>
        <v>0.9947657338457716</v>
      </c>
      <c r="BW61" s="112"/>
      <c r="BX61" s="113">
        <f>AVERAGEIF($B$3:$B$57,20,BX3:BX57)</f>
        <v>0.98106975210211345</v>
      </c>
      <c r="BY61" s="112"/>
      <c r="BZ61" s="113">
        <f>AVERAGEIF($B$3:$B$57,20,BZ3:BZ57)</f>
        <v>0.96159950596975552</v>
      </c>
      <c r="CA61" s="112"/>
      <c r="CB61" s="113">
        <f>AVERAGEIF($B$3:$B$57,20,CB3:CB57)</f>
        <v>0.97211896629756434</v>
      </c>
      <c r="CC61" s="112"/>
      <c r="CD61" s="115">
        <f>AVERAGEIF($B$3:$B$57,20,CD3:CD57)</f>
        <v>0.91809947021986393</v>
      </c>
      <c r="CE61" s="61" t="s">
        <v>38</v>
      </c>
      <c r="CF61" s="62"/>
      <c r="CG61" s="57">
        <f>CG58/CG64-1</f>
        <v>7.9586563307493474E-2</v>
      </c>
      <c r="CH61" s="112" t="s">
        <v>22</v>
      </c>
      <c r="CI61" s="113">
        <f>AVERAGEIF($B$3:$B$57,20,CI3:CI57)</f>
        <v>1.0008246189322076</v>
      </c>
      <c r="CJ61" s="112"/>
      <c r="CK61" s="113">
        <f>AVERAGEIF($B$3:$B$57,20,CK3:CK57)</f>
        <v>0.98297546038156847</v>
      </c>
      <c r="CL61" s="112"/>
      <c r="CM61" s="113">
        <f>AVERAGEIF($B$3:$B$57,20,CM3:CM57)</f>
        <v>0.97991337982961202</v>
      </c>
      <c r="CN61" s="112"/>
      <c r="CO61" s="113">
        <f>AVERAGEIF($B$3:$B$57,20,CO3:CO57)</f>
        <v>0.99617955979717265</v>
      </c>
      <c r="CP61" s="112"/>
      <c r="CQ61" s="115">
        <f>AVERAGEIF($B$3:$B$57,20,CQ3:CQ57)</f>
        <v>0.97449245340636492</v>
      </c>
      <c r="CR61" s="61" t="s">
        <v>38</v>
      </c>
      <c r="CS61" s="62"/>
      <c r="CT61" s="57">
        <f>CT58/CT64-1</f>
        <v>0.31322219281996988</v>
      </c>
      <c r="CU61" s="112" t="s">
        <v>22</v>
      </c>
      <c r="CV61" s="113">
        <f>AVERAGEIF($B$3:$B$57,20,CV3:CV57)</f>
        <v>0.99413181193851263</v>
      </c>
      <c r="CW61" s="112"/>
      <c r="CX61" s="113">
        <f>AVERAGEIF($B$3:$B$57,20,CX3:CX57)</f>
        <v>0.97723994009503978</v>
      </c>
      <c r="CY61" s="112"/>
      <c r="CZ61" s="113">
        <f>AVERAGEIF($B$3:$B$57,20,CZ3:CZ57)</f>
        <v>0.94529110564233187</v>
      </c>
      <c r="DA61" s="112"/>
      <c r="DB61" s="113">
        <f>AVERAGEIF($B$3:$B$57,20,DB3:DB57)</f>
        <v>0.94560446669144349</v>
      </c>
      <c r="DC61" s="112"/>
      <c r="DD61" s="115">
        <f>AVERAGEIF($B$3:$B$57,20,DD3:DD57)</f>
        <v>0.72910766451919806</v>
      </c>
      <c r="DE61" s="61" t="s">
        <v>38</v>
      </c>
      <c r="DF61" s="62"/>
      <c r="DG61" s="57">
        <f>DG58/DG64-1</f>
        <v>0.63819330681020348</v>
      </c>
      <c r="DH61" s="112" t="s">
        <v>22</v>
      </c>
      <c r="DI61" s="113">
        <f>AVERAGEIF($B$3:$B$57,20,DI3:DI57)</f>
        <v>0.99207467597423238</v>
      </c>
      <c r="DJ61" s="112"/>
      <c r="DK61" s="113">
        <f>AVERAGEIF($B$3:$B$57,20,DK3:DK57)</f>
        <v>0.97046624112986413</v>
      </c>
      <c r="DL61" s="112"/>
      <c r="DM61" s="113">
        <f>AVERAGEIF($B$3:$B$57,20,DM3:DM57)</f>
        <v>0.9769822932026353</v>
      </c>
      <c r="DN61" s="112"/>
      <c r="DO61" s="113">
        <f>AVERAGEIF($B$3:$B$57,20,DO3:DO57)</f>
        <v>0.96080151287712545</v>
      </c>
      <c r="DP61" s="112"/>
      <c r="DQ61" s="115">
        <f>AVERAGEIF($B$3:$B$57,20,DQ3:DQ57)</f>
        <v>0.99756465916768888</v>
      </c>
      <c r="DR61" s="61" t="s">
        <v>38</v>
      </c>
      <c r="DS61" s="62"/>
      <c r="DT61" s="57">
        <f>DT58/DT64-1</f>
        <v>0.23051171688187466</v>
      </c>
      <c r="DU61" s="112" t="s">
        <v>22</v>
      </c>
      <c r="DV61" s="113">
        <f>AVERAGEIF($B$3:$B$57,20,DV3:DV57)</f>
        <v>0.99809482391274729</v>
      </c>
      <c r="DW61" s="112"/>
      <c r="DX61" s="113">
        <f>AVERAGEIF($B$3:$B$57,20,DX3:DX57)</f>
        <v>0.98699471904317126</v>
      </c>
      <c r="DY61" s="112"/>
      <c r="DZ61" s="113">
        <f>AVERAGEIF($B$3:$B$57,20,DZ3:DZ57)</f>
        <v>0.97732008585380414</v>
      </c>
      <c r="EA61" s="112"/>
      <c r="EB61" s="113">
        <f>AVERAGEIF($B$3:$B$57,20,EB3:EB57)</f>
        <v>0.9626352324279539</v>
      </c>
      <c r="EC61" s="112"/>
      <c r="ED61" s="114">
        <f>AVERAGEIF($B$3:$B$57,20,ED3:ED57)</f>
        <v>0.92026413526773443</v>
      </c>
    </row>
    <row r="62" spans="1:134" s="81" customFormat="1" ht="15" customHeight="1" x14ac:dyDescent="0.45">
      <c r="A62" s="175"/>
      <c r="B62" s="77"/>
      <c r="C62" s="78" t="s">
        <v>56</v>
      </c>
      <c r="D62" s="79">
        <f>M67+Z67+AM67+AZ67+BM67+BZ67+CM67+CZ67+DM67+DZ67</f>
        <v>43</v>
      </c>
      <c r="E62" s="53"/>
      <c r="F62" s="63"/>
      <c r="G62" s="58"/>
      <c r="H62" s="116"/>
      <c r="I62" s="113"/>
      <c r="J62" s="116"/>
      <c r="K62" s="113"/>
      <c r="L62" s="116"/>
      <c r="M62" s="113"/>
      <c r="N62" s="116"/>
      <c r="O62" s="113"/>
      <c r="P62" s="116"/>
      <c r="Q62" s="114"/>
      <c r="R62" s="69"/>
      <c r="S62" s="63"/>
      <c r="T62" s="58"/>
      <c r="U62" s="116"/>
      <c r="V62" s="113"/>
      <c r="W62" s="116"/>
      <c r="X62" s="113"/>
      <c r="Y62" s="116"/>
      <c r="Z62" s="113"/>
      <c r="AA62" s="116"/>
      <c r="AB62" s="113"/>
      <c r="AC62" s="116"/>
      <c r="AD62" s="115"/>
      <c r="AE62" s="53"/>
      <c r="AF62" s="63"/>
      <c r="AG62" s="58"/>
      <c r="AH62" s="116"/>
      <c r="AI62" s="113"/>
      <c r="AJ62" s="116"/>
      <c r="AK62" s="113"/>
      <c r="AL62" s="116"/>
      <c r="AM62" s="113"/>
      <c r="AN62" s="116"/>
      <c r="AO62" s="113"/>
      <c r="AP62" s="116"/>
      <c r="AQ62" s="115"/>
      <c r="AR62" s="53"/>
      <c r="AS62" s="63"/>
      <c r="AT62" s="58"/>
      <c r="AU62" s="116"/>
      <c r="AV62" s="113"/>
      <c r="AW62" s="116"/>
      <c r="AX62" s="113"/>
      <c r="AY62" s="116"/>
      <c r="AZ62" s="113"/>
      <c r="BA62" s="116"/>
      <c r="BB62" s="113"/>
      <c r="BC62" s="116"/>
      <c r="BD62" s="115"/>
      <c r="BE62" s="53"/>
      <c r="BF62" s="63"/>
      <c r="BG62" s="58"/>
      <c r="BH62" s="116"/>
      <c r="BI62" s="113"/>
      <c r="BJ62" s="116"/>
      <c r="BK62" s="113"/>
      <c r="BL62" s="116"/>
      <c r="BM62" s="113"/>
      <c r="BN62" s="116"/>
      <c r="BO62" s="113"/>
      <c r="BP62" s="116"/>
      <c r="BQ62" s="115"/>
      <c r="BR62" s="53"/>
      <c r="BS62" s="63"/>
      <c r="BT62" s="58"/>
      <c r="BU62" s="116"/>
      <c r="BV62" s="113"/>
      <c r="BW62" s="116"/>
      <c r="BX62" s="113"/>
      <c r="BY62" s="116"/>
      <c r="BZ62" s="113"/>
      <c r="CA62" s="116"/>
      <c r="CB62" s="113"/>
      <c r="CC62" s="116"/>
      <c r="CD62" s="115"/>
      <c r="CE62" s="53"/>
      <c r="CF62" s="63"/>
      <c r="CG62" s="58"/>
      <c r="CH62" s="116"/>
      <c r="CI62" s="113"/>
      <c r="CJ62" s="116"/>
      <c r="CK62" s="113"/>
      <c r="CL62" s="116"/>
      <c r="CM62" s="113"/>
      <c r="CN62" s="116"/>
      <c r="CO62" s="113"/>
      <c r="CP62" s="116"/>
      <c r="CQ62" s="115"/>
      <c r="CR62" s="53"/>
      <c r="CS62" s="63"/>
      <c r="CT62" s="58"/>
      <c r="CU62" s="116"/>
      <c r="CV62" s="113"/>
      <c r="CW62" s="116"/>
      <c r="CX62" s="113"/>
      <c r="CY62" s="116"/>
      <c r="CZ62" s="113"/>
      <c r="DA62" s="116"/>
      <c r="DB62" s="113"/>
      <c r="DC62" s="116"/>
      <c r="DD62" s="115"/>
      <c r="DE62" s="53"/>
      <c r="DF62" s="63"/>
      <c r="DG62" s="58"/>
      <c r="DH62" s="116"/>
      <c r="DI62" s="113"/>
      <c r="DJ62" s="116"/>
      <c r="DK62" s="113"/>
      <c r="DL62" s="116"/>
      <c r="DM62" s="113"/>
      <c r="DN62" s="116"/>
      <c r="DO62" s="113"/>
      <c r="DP62" s="116"/>
      <c r="DQ62" s="115"/>
      <c r="DR62" s="53"/>
      <c r="DS62" s="63"/>
      <c r="DT62" s="58"/>
      <c r="DU62" s="116"/>
      <c r="DV62" s="113"/>
      <c r="DW62" s="116"/>
      <c r="DX62" s="113"/>
      <c r="DY62" s="116"/>
      <c r="DZ62" s="113"/>
      <c r="EA62" s="116"/>
      <c r="EB62" s="113"/>
      <c r="EC62" s="116"/>
      <c r="ED62" s="114"/>
    </row>
    <row r="63" spans="1:134" s="81" customFormat="1" ht="15" customHeight="1" x14ac:dyDescent="0.45">
      <c r="A63" s="175"/>
      <c r="B63" s="77"/>
      <c r="C63" s="78" t="s">
        <v>57</v>
      </c>
      <c r="D63" s="79">
        <f>O67+AB67+AO67+BB67+BO67+CB67+CO67+DB67+DO67+EB67</f>
        <v>56</v>
      </c>
      <c r="E63" s="64"/>
      <c r="F63" s="65"/>
      <c r="G63" s="59"/>
      <c r="H63" s="80" t="s">
        <v>23</v>
      </c>
      <c r="I63" s="51">
        <f t="shared" ref="I63:K63" si="225">I58-I64</f>
        <v>6.4321420862609613E-2</v>
      </c>
      <c r="J63" s="80"/>
      <c r="K63" s="32">
        <f t="shared" si="225"/>
        <v>0.11301743752334836</v>
      </c>
      <c r="L63" s="80"/>
      <c r="M63" s="32">
        <f t="shared" ref="M63:O63" si="226">M58-M64</f>
        <v>0.10814597923727431</v>
      </c>
      <c r="N63" s="80"/>
      <c r="O63" s="32">
        <f t="shared" si="226"/>
        <v>7.69830075091823E-2</v>
      </c>
      <c r="P63" s="80"/>
      <c r="Q63" s="76">
        <f t="shared" ref="Q63" si="227">Q58-Q64</f>
        <v>7.7781893929170676E-2</v>
      </c>
      <c r="R63" s="70"/>
      <c r="S63" s="65"/>
      <c r="T63" s="59"/>
      <c r="U63" s="80" t="s">
        <v>23</v>
      </c>
      <c r="V63" s="51">
        <f t="shared" ref="V63:X63" si="228">V58-V64</f>
        <v>0.1624192844941712</v>
      </c>
      <c r="W63" s="80"/>
      <c r="X63" s="32">
        <f t="shared" ref="X63:Z63" si="229">X58-X64</f>
        <v>0.18475067810585566</v>
      </c>
      <c r="Y63" s="80"/>
      <c r="Z63" s="32">
        <f t="shared" ref="Z63:AB63" si="230">Z58-Z64</f>
        <v>0.20785423620828913</v>
      </c>
      <c r="AA63" s="80"/>
      <c r="AB63" s="32">
        <f t="shared" ref="AB63:AD63" si="231">AB58-AB64</f>
        <v>0.18790268395224297</v>
      </c>
      <c r="AC63" s="80"/>
      <c r="AD63" s="36">
        <f t="shared" ref="AD63" si="232">AD58-AD64</f>
        <v>0.5724663915332282</v>
      </c>
      <c r="AE63" s="64"/>
      <c r="AF63" s="65"/>
      <c r="AG63" s="59"/>
      <c r="AH63" s="80" t="s">
        <v>23</v>
      </c>
      <c r="AI63" s="32">
        <f t="shared" ref="AI63:AK63" si="233">AI58-AI64</f>
        <v>0.24260653570797142</v>
      </c>
      <c r="AJ63" s="80"/>
      <c r="AK63" s="51">
        <f t="shared" ref="AK63:AM63" si="234">AK58-AK64</f>
        <v>0.23243598797870468</v>
      </c>
      <c r="AL63" s="80"/>
      <c r="AM63" s="32">
        <f t="shared" ref="AM63:AO63" si="235">AM58-AM64</f>
        <v>0.28056218653199771</v>
      </c>
      <c r="AN63" s="80"/>
      <c r="AO63" s="32">
        <f t="shared" ref="AO63:AQ63" si="236">AO58-AO64</f>
        <v>0.2791268576624315</v>
      </c>
      <c r="AP63" s="80"/>
      <c r="AQ63" s="36">
        <f t="shared" ref="AQ63" si="237">AQ58-AQ64</f>
        <v>0.45358220932086535</v>
      </c>
      <c r="AR63" s="64"/>
      <c r="AS63" s="65"/>
      <c r="AT63" s="59"/>
      <c r="AU63" s="80" t="s">
        <v>23</v>
      </c>
      <c r="AV63" s="32">
        <f t="shared" ref="AV63:AX63" si="238">AV58-AV64</f>
        <v>9.3568530011310713E-2</v>
      </c>
      <c r="AW63" s="80"/>
      <c r="AX63" s="32">
        <f t="shared" ref="AX63:AZ63" si="239">AX58-AX64</f>
        <v>9.3357453253399059E-2</v>
      </c>
      <c r="AY63" s="80"/>
      <c r="AZ63" s="32">
        <f t="shared" ref="AZ63:BB63" si="240">AZ58-AZ64</f>
        <v>8.7584399573860439E-2</v>
      </c>
      <c r="BA63" s="80"/>
      <c r="BB63" s="51">
        <f t="shared" ref="BB63:BD63" si="241">BB58-BB64</f>
        <v>7.1510507985545702E-2</v>
      </c>
      <c r="BC63" s="80"/>
      <c r="BD63" s="36">
        <f t="shared" ref="BD63" si="242">BD58-BD64</f>
        <v>9.2631011285439602E-2</v>
      </c>
      <c r="BE63" s="64"/>
      <c r="BF63" s="65"/>
      <c r="BG63" s="59"/>
      <c r="BH63" s="80" t="s">
        <v>23</v>
      </c>
      <c r="BI63" s="32">
        <f t="shared" ref="BI63:BK63" si="243">BI58-BI64</f>
        <v>0.155515907353726</v>
      </c>
      <c r="BJ63" s="80"/>
      <c r="BK63" s="51">
        <f t="shared" ref="BK63:BM63" si="244">BK58-BK64</f>
        <v>0.13629790755792626</v>
      </c>
      <c r="BL63" s="80"/>
      <c r="BM63" s="32">
        <f t="shared" ref="BM63:BO63" si="245">BM58-BM64</f>
        <v>0.20983966865194348</v>
      </c>
      <c r="BN63" s="80"/>
      <c r="BO63" s="32">
        <f t="shared" ref="BO63:BQ63" si="246">BO58-BO64</f>
        <v>0.20019333043960941</v>
      </c>
      <c r="BP63" s="80"/>
      <c r="BQ63" s="36">
        <f t="shared" ref="BQ63" si="247">BQ58-BQ64</f>
        <v>1.4450442109971759</v>
      </c>
      <c r="BR63" s="64"/>
      <c r="BS63" s="65"/>
      <c r="BT63" s="59"/>
      <c r="BU63" s="80" t="s">
        <v>23</v>
      </c>
      <c r="BV63" s="51">
        <f t="shared" ref="BV63:BX63" si="248">BV58-BV64</f>
        <v>8.0590621657287587E-2</v>
      </c>
      <c r="BW63" s="80"/>
      <c r="BX63" s="32">
        <f t="shared" ref="BX63:BZ63" si="249">BX58-BX64</f>
        <v>0.13495946552550142</v>
      </c>
      <c r="BY63" s="80"/>
      <c r="BZ63" s="32">
        <f t="shared" ref="BZ63:CB63" si="250">BZ58-BZ64</f>
        <v>0.13024085204200564</v>
      </c>
      <c r="CA63" s="80"/>
      <c r="CB63" s="32">
        <f t="shared" ref="CB63:CD63" si="251">CB58-CB64</f>
        <v>8.9983277297819964E-2</v>
      </c>
      <c r="CC63" s="80"/>
      <c r="CD63" s="36">
        <f t="shared" ref="CD63" si="252">CD58-CD64</f>
        <v>8.6517142246761769E-2</v>
      </c>
      <c r="CE63" s="64"/>
      <c r="CF63" s="65"/>
      <c r="CG63" s="59"/>
      <c r="CH63" s="80" t="s">
        <v>23</v>
      </c>
      <c r="CI63" s="32">
        <f t="shared" ref="CI63:CK63" si="253">CI58-CI64</f>
        <v>9.3545413265818889E-2</v>
      </c>
      <c r="CJ63" s="80"/>
      <c r="CK63" s="32">
        <f t="shared" ref="CK63:CM63" si="254">CK58-CK64</f>
        <v>8.6846537140853219E-2</v>
      </c>
      <c r="CL63" s="80"/>
      <c r="CM63" s="32">
        <f t="shared" ref="CM63:CO63" si="255">CM58-CM64</f>
        <v>9.7192963157648693E-2</v>
      </c>
      <c r="CN63" s="80"/>
      <c r="CO63" s="51">
        <f t="shared" ref="CO63:CQ63" si="256">CO58-CO64</f>
        <v>7.0559697497299734E-2</v>
      </c>
      <c r="CP63" s="80"/>
      <c r="CQ63" s="36">
        <f t="shared" ref="CQ63" si="257">CQ58-CQ64</f>
        <v>0.1124245595940816</v>
      </c>
      <c r="CR63" s="64"/>
      <c r="CS63" s="65"/>
      <c r="CT63" s="59"/>
      <c r="CU63" s="80" t="s">
        <v>23</v>
      </c>
      <c r="CV63" s="51">
        <f t="shared" ref="CV63:CX63" si="258">CV58-CV64</f>
        <v>8.8983401856872035E-2</v>
      </c>
      <c r="CW63" s="80"/>
      <c r="CX63" s="32">
        <f t="shared" ref="CX63:CZ63" si="259">CX58-CX64</f>
        <v>0.17776990831227513</v>
      </c>
      <c r="CY63" s="80"/>
      <c r="CZ63" s="32">
        <f t="shared" ref="CZ63:DB63" si="260">CZ58-CZ64</f>
        <v>0.21641381975398355</v>
      </c>
      <c r="DA63" s="80"/>
      <c r="DB63" s="32">
        <f t="shared" ref="DB63:DD63" si="261">DB58-DB64</f>
        <v>0.15196092649442328</v>
      </c>
      <c r="DC63" s="80"/>
      <c r="DD63" s="36">
        <f t="shared" ref="DD63" si="262">DD58-DD64</f>
        <v>0.3376889623191075</v>
      </c>
      <c r="DE63" s="64"/>
      <c r="DF63" s="65"/>
      <c r="DG63" s="59"/>
      <c r="DH63" s="80" t="s">
        <v>23</v>
      </c>
      <c r="DI63" s="32">
        <f t="shared" ref="DI63:DK63" si="263">DI58-DI64</f>
        <v>0.28457455699501155</v>
      </c>
      <c r="DJ63" s="80"/>
      <c r="DK63" s="32">
        <f t="shared" ref="DK63:DM63" si="264">DK58-DK64</f>
        <v>0.29783080420296315</v>
      </c>
      <c r="DL63" s="80"/>
      <c r="DM63" s="32">
        <f t="shared" ref="DM63:DO63" si="265">DM58-DM64</f>
        <v>0.28036310465855341</v>
      </c>
      <c r="DN63" s="80"/>
      <c r="DO63" s="32">
        <f t="shared" ref="DO63:DQ63" si="266">DO58-DO64</f>
        <v>0.32237896976111902</v>
      </c>
      <c r="DP63" s="80"/>
      <c r="DQ63" s="52">
        <f t="shared" ref="DQ63" si="267">DQ58-DQ64</f>
        <v>0.25009751057876062</v>
      </c>
      <c r="DR63" s="64"/>
      <c r="DS63" s="65"/>
      <c r="DT63" s="59"/>
      <c r="DU63" s="80" t="s">
        <v>23</v>
      </c>
      <c r="DV63" s="32">
        <f t="shared" ref="DV63:DX63" si="268">DV58-DV64</f>
        <v>0.13994746691366544</v>
      </c>
      <c r="DW63" s="80"/>
      <c r="DX63" s="32">
        <f t="shared" ref="DX63:DZ63" si="269">DX58-DX64</f>
        <v>0.15795882430482133</v>
      </c>
      <c r="DY63" s="80"/>
      <c r="DZ63" s="32">
        <f t="shared" ref="DZ63:EB63" si="270">DZ58-DZ64</f>
        <v>0.15254944480564925</v>
      </c>
      <c r="EA63" s="80"/>
      <c r="EB63" s="51">
        <f t="shared" ref="EB63:ED63" si="271">EB58-EB64</f>
        <v>0.11130542605930749</v>
      </c>
      <c r="EC63" s="80"/>
      <c r="ED63" s="76">
        <f t="shared" ref="ED63" si="272">ED58-ED64</f>
        <v>0.27313757206777267</v>
      </c>
    </row>
    <row r="64" spans="1:134" s="81" customFormat="1" ht="15" customHeight="1" x14ac:dyDescent="0.45">
      <c r="A64" s="175"/>
      <c r="B64" s="77"/>
      <c r="C64" s="78" t="s">
        <v>59</v>
      </c>
      <c r="D64" s="79">
        <f>Q67+AD67+AQ67+BD67+BQ67+CD67+CQ67+DD67+DQ67+ED67</f>
        <v>44</v>
      </c>
      <c r="E64" s="117" t="s">
        <v>37</v>
      </c>
      <c r="F64" s="118"/>
      <c r="G64" s="119">
        <f>MINA(G3:G57)</f>
        <v>216.32</v>
      </c>
      <c r="H64" s="106">
        <f>MINA(H3:H57)</f>
        <v>215.96440000000001</v>
      </c>
      <c r="I64" s="120">
        <f>_xlfn.MINIFS(I3:I57,$B3:$B57,20)</f>
        <v>0.96404858653384007</v>
      </c>
      <c r="J64" s="106">
        <f>MINA(J3:J57)</f>
        <v>213.86792</v>
      </c>
      <c r="K64" s="120">
        <f>_xlfn.MINIFS(K3:K57,$B3:$B57,20)</f>
        <v>0.92141519313304721</v>
      </c>
      <c r="L64" s="106">
        <f>MINA(L3:L57)</f>
        <v>209.80864</v>
      </c>
      <c r="M64" s="120">
        <f>_xlfn.MINIFS(M3:M57,$B3:$B57,20)</f>
        <v>0.92602023134098599</v>
      </c>
      <c r="N64" s="106">
        <f>MINA(N3:N57)</f>
        <v>219.55160000000001</v>
      </c>
      <c r="O64" s="120">
        <f>_xlfn.MINIFS(O3:O57,$B3:$B57,20)</f>
        <v>0.95219320076972414</v>
      </c>
      <c r="P64" s="106">
        <f>MINA(P3:P57)</f>
        <v>207.73996</v>
      </c>
      <c r="Q64" s="121">
        <f>_xlfn.MINIFS(Q3:Q57,$B3:$B57,20)</f>
        <v>0.94880534801415639</v>
      </c>
      <c r="R64" s="122" t="s">
        <v>37</v>
      </c>
      <c r="S64" s="118"/>
      <c r="T64" s="119">
        <f>MINA(T3:T57)</f>
        <v>140.71</v>
      </c>
      <c r="U64" s="106">
        <f>MINA(U3:U57)</f>
        <v>140.6609</v>
      </c>
      <c r="V64" s="120">
        <f>_xlfn.MINIFS(V3:V57,$B3:$B57,20)</f>
        <v>0.93015272088940892</v>
      </c>
      <c r="W64" s="106">
        <f>MINA(W3:W57)</f>
        <v>136.20482000000001</v>
      </c>
      <c r="X64" s="120">
        <f>_xlfn.MINIFS(X3:X57,$B3:$B57,20)</f>
        <v>0.88733815096547675</v>
      </c>
      <c r="Y64" s="106">
        <f>MINA(Y3:Y57)</f>
        <v>137.77431999999999</v>
      </c>
      <c r="Z64" s="120">
        <f>_xlfn.MINIFS(Z3:Z57,$B3:$B57,20)</f>
        <v>0.88554242246928028</v>
      </c>
      <c r="AA64" s="106">
        <f>MINA(AA3:AA57)</f>
        <v>140.10953000000001</v>
      </c>
      <c r="AB64" s="120">
        <f>_xlfn.MINIFS(AB3:AB57,$B3:$B57,20)</f>
        <v>0.90094265652428318</v>
      </c>
      <c r="AC64" s="106">
        <f>MINA(AC3:AC57)</f>
        <v>87.66</v>
      </c>
      <c r="AD64" s="123">
        <f>_xlfn.MINIFS(AD3:AD57,$B3:$B57,20)</f>
        <v>0.52444922084900591</v>
      </c>
      <c r="AE64" s="117" t="s">
        <v>37</v>
      </c>
      <c r="AF64" s="118"/>
      <c r="AG64" s="119">
        <f>MINA(AG3:AG57)</f>
        <v>661.43</v>
      </c>
      <c r="AH64" s="106">
        <f>MINA(AH3:AH57)</f>
        <v>661.40200000000004</v>
      </c>
      <c r="AI64" s="120">
        <f>_xlfn.MINIFS(AI3:AI57,$B3:$B57,20)</f>
        <v>0.95158387268160749</v>
      </c>
      <c r="AJ64" s="106">
        <f>MINA(AJ3:AJ57)</f>
        <v>654.02606000000003</v>
      </c>
      <c r="AK64" s="120">
        <f>_xlfn.MINIFS(AK3:AK57,$B3:$B57,20)</f>
        <v>0.93762630409582692</v>
      </c>
      <c r="AL64" s="106">
        <f>MINA(AL3:AL57)</f>
        <v>666.10590000000002</v>
      </c>
      <c r="AM64" s="120">
        <f>_xlfn.MINIFS(AM3:AM57,$B3:$B57,20)</f>
        <v>0.93557669748017458</v>
      </c>
      <c r="AN64" s="106">
        <f>MINA(AN3:AN57)</f>
        <v>666.4357</v>
      </c>
      <c r="AO64" s="120">
        <f>_xlfn.MINIFS(AO3:AO57,$B3:$B57,20)</f>
        <v>0.94850781286659469</v>
      </c>
      <c r="AP64" s="106">
        <f>MINA(AP3:AP57)</f>
        <v>593.16</v>
      </c>
      <c r="AQ64" s="123">
        <f>_xlfn.MINIFS(AQ3:AQ57,$B3:$B57,20)</f>
        <v>0.69655342311482327</v>
      </c>
      <c r="AR64" s="117" t="s">
        <v>37</v>
      </c>
      <c r="AS64" s="118"/>
      <c r="AT64" s="119">
        <f>MINA(AT3:AT57)</f>
        <v>158.99</v>
      </c>
      <c r="AU64" s="106">
        <f>MINA(AU3:AU57)</f>
        <v>155.63050000000001</v>
      </c>
      <c r="AV64" s="120">
        <f>_xlfn.MINIFS(AV3:AV57,$B3:$B57,20)</f>
        <v>0.96110805809454369</v>
      </c>
      <c r="AW64" s="106">
        <f>MINA(AW3:AW57)</f>
        <v>152.30247</v>
      </c>
      <c r="AX64" s="120">
        <f>_xlfn.MINIFS(AX3:AX57,$B3:$B57,20)</f>
        <v>0.93266564985944134</v>
      </c>
      <c r="AY64" s="106">
        <f>MINA(AY3:AY57)</f>
        <v>149.99682999999999</v>
      </c>
      <c r="AZ64" s="120">
        <f>_xlfn.MINIFS(AZ3:AZ57,$B3:$B57,20)</f>
        <v>0.9356645885286784</v>
      </c>
      <c r="BA64" s="106">
        <f>MINA(BA3:BA57)</f>
        <v>154.88557</v>
      </c>
      <c r="BB64" s="120">
        <f>_xlfn.MINIFS(BB3:BB57,$B3:$B57,20)</f>
        <v>0.9336010559781992</v>
      </c>
      <c r="BC64" s="106">
        <f>MINA(BC3:BC57)</f>
        <v>158.04243</v>
      </c>
      <c r="BD64" s="123">
        <f>_xlfn.MINIFS(BD3:BD57,$B3:$B57,20)</f>
        <v>0.95556853703814593</v>
      </c>
      <c r="BE64" s="117" t="s">
        <v>37</v>
      </c>
      <c r="BF64" s="118"/>
      <c r="BG64" s="119">
        <f>MINA(BG3:BG57)</f>
        <v>20.77</v>
      </c>
      <c r="BH64" s="106">
        <f>MINA(BH3:BH57)</f>
        <v>19.669899999999998</v>
      </c>
      <c r="BI64" s="120">
        <f>_xlfn.MINIFS(BI3:BI57,$B3:$B57,20)</f>
        <v>0.92818965517241381</v>
      </c>
      <c r="BJ64" s="106">
        <f>MINA(BJ3:BJ57)</f>
        <v>19.93282</v>
      </c>
      <c r="BK64" s="120">
        <f>_xlfn.MINIFS(BK3:BK57,$B3:$B57,20)</f>
        <v>0.94150726950354624</v>
      </c>
      <c r="BL64" s="106">
        <f>MINA(BL3:BL57)</f>
        <v>19.422096</v>
      </c>
      <c r="BM64" s="120">
        <f>_xlfn.MINIFS(BM3:BM57,$B3:$B57,20)</f>
        <v>0.898813267251239</v>
      </c>
      <c r="BN64" s="106">
        <f>MINA(BN3:BN57)</f>
        <v>20.513361</v>
      </c>
      <c r="BO64" s="120">
        <f>_xlfn.MINIFS(BO3:BO57,$B3:$B57,20)</f>
        <v>0.90460171559283264</v>
      </c>
      <c r="BP64" s="106">
        <f>MINA(BP3:BP57)</f>
        <v>18.95</v>
      </c>
      <c r="BQ64" s="123">
        <f>_xlfn.MINIFS(BQ3:BQ57,$B3:$B57,20)</f>
        <v>0.83998226950354615</v>
      </c>
      <c r="BR64" s="117" t="s">
        <v>37</v>
      </c>
      <c r="BS64" s="118"/>
      <c r="BT64" s="119">
        <f>MINA(BT3:BT57)</f>
        <v>533.28</v>
      </c>
      <c r="BU64" s="106">
        <f>MINA(BU3:BU57)</f>
        <v>524.14700000000005</v>
      </c>
      <c r="BV64" s="120">
        <f>_xlfn.MINIFS(BV3:BV57,$B3:$B57,20)</f>
        <v>0.96197817921659801</v>
      </c>
      <c r="BW64" s="106">
        <f>MINA(BW3:BW57)</f>
        <v>506.37259999999998</v>
      </c>
      <c r="BX64" s="120">
        <f>_xlfn.MINIFS(BX3:BX57,$B3:$B57,20)</f>
        <v>0.90709920461791438</v>
      </c>
      <c r="BY64" s="106">
        <f>MINA(BY3:BY57)</f>
        <v>496.53635000000003</v>
      </c>
      <c r="BZ64" s="120">
        <f>_xlfn.MINIFS(BZ3:BZ57,$B3:$B57,20)</f>
        <v>0.89568266939624797</v>
      </c>
      <c r="CA64" s="106">
        <f>MINA(CA3:CA57)</f>
        <v>509.02316000000002</v>
      </c>
      <c r="CB64" s="120">
        <f>_xlfn.MINIFS(CB3:CB57,$B3:$B57,20)</f>
        <v>0.92336040064389202</v>
      </c>
      <c r="CC64" s="106">
        <f>MINA(CC3:CC57)</f>
        <v>475.37173000000001</v>
      </c>
      <c r="CD64" s="123">
        <f>_xlfn.MINIFS(CD3:CD57,$B3:$B57,20)</f>
        <v>0.87868406286969747</v>
      </c>
      <c r="CE64" s="117" t="s">
        <v>37</v>
      </c>
      <c r="CF64" s="118"/>
      <c r="CG64" s="119">
        <f>MINA(CG3:CG57)</f>
        <v>406.35</v>
      </c>
      <c r="CH64" s="106">
        <f>MINA(CH3:CH57)</f>
        <v>406.38279999999997</v>
      </c>
      <c r="CI64" s="120">
        <f>_xlfn.MINIFS(CI3:CI57,$B3:$B57,20)</f>
        <v>0.97917416345375785</v>
      </c>
      <c r="CJ64" s="106">
        <f>MINA(CJ3:CJ57)</f>
        <v>399.28393999999997</v>
      </c>
      <c r="CK64" s="120">
        <f>_xlfn.MINIFS(CK3:CK57,$B3:$B57,20)</f>
        <v>0.94615826167789907</v>
      </c>
      <c r="CL64" s="106">
        <f>MINA(CL3:CL57)</f>
        <v>401.15176000000002</v>
      </c>
      <c r="CM64" s="120">
        <f>_xlfn.MINIFS(CM3:CM57,$B3:$B57,20)</f>
        <v>0.93821946455245331</v>
      </c>
      <c r="CN64" s="106">
        <f>MINA(CN3:CN57)</f>
        <v>413.51119999999997</v>
      </c>
      <c r="CO64" s="120">
        <f>_xlfn.MINIFS(CO3:CO57,$B3:$B57,20)</f>
        <v>0.97457306982151404</v>
      </c>
      <c r="CP64" s="106">
        <f>MINA(CP3:CP57)</f>
        <v>385.80430000000001</v>
      </c>
      <c r="CQ64" s="123">
        <f>_xlfn.MINIFS(CQ3:CQ57,$B3:$B57,20)</f>
        <v>0.9235168300156722</v>
      </c>
      <c r="CR64" s="117" t="s">
        <v>37</v>
      </c>
      <c r="CS64" s="118"/>
      <c r="CT64" s="119">
        <f>MINA(CT3:CT57)</f>
        <v>113.37</v>
      </c>
      <c r="CU64" s="106">
        <f>MINA(CU3:CU57)</f>
        <v>113.35899999999999</v>
      </c>
      <c r="CV64" s="120">
        <f>_xlfn.MINIFS(CV3:CV57,$B3:$B57,20)</f>
        <v>0.96011690209449574</v>
      </c>
      <c r="CW64" s="106">
        <f>MINA(CW3:CW57)</f>
        <v>108.435165</v>
      </c>
      <c r="CX64" s="120">
        <f>_xlfn.MINIFS(CX3:CX57,$B3:$B57,20)</f>
        <v>0.8770895373038744</v>
      </c>
      <c r="CY64" s="106">
        <f>MINA(CY3:CY57)</f>
        <v>105.82719</v>
      </c>
      <c r="CZ64" s="120">
        <f>_xlfn.MINIFS(CZ3:CZ57,$B3:$B57,20)</f>
        <v>0.8691506564201088</v>
      </c>
      <c r="DA64" s="106">
        <f>MINA(DA3:DA57)</f>
        <v>111.107574</v>
      </c>
      <c r="DB64" s="120">
        <f>_xlfn.MINIFS(DB3:DB57,$B3:$B57,20)</f>
        <v>0.86671231845887586</v>
      </c>
      <c r="DC64" s="106">
        <f>MINA(DC3:DC57)</f>
        <v>80.511489999999995</v>
      </c>
      <c r="DD64" s="123">
        <f>_xlfn.MINIFS(DD3:DD57,$B3:$B57,20)</f>
        <v>0.61561750319813391</v>
      </c>
      <c r="DE64" s="117" t="s">
        <v>37</v>
      </c>
      <c r="DF64" s="118"/>
      <c r="DG64" s="119">
        <f>MINA(DG3:DG57)</f>
        <v>213.65</v>
      </c>
      <c r="DH64" s="106">
        <f>MINA(DH3:DH57)</f>
        <v>213.78120000000001</v>
      </c>
      <c r="DI64" s="120">
        <f>_xlfn.MINIFS(DI3:DI57,$B3:$B57,20)</f>
        <v>0.8207202088452088</v>
      </c>
      <c r="DJ64" s="106">
        <f>MINA(DJ3:DJ57)</f>
        <v>206.06366</v>
      </c>
      <c r="DK64" s="120">
        <f>_xlfn.MINIFS(DK3:DK57,$B3:$B57,20)</f>
        <v>0.79109206081081074</v>
      </c>
      <c r="DL64" s="106">
        <f>MINA(DL3:DL57)</f>
        <v>214.72853000000001</v>
      </c>
      <c r="DM64" s="120">
        <f>_xlfn.MINIFS(DM3:DM57,$B3:$B57,20)</f>
        <v>0.80984465475375134</v>
      </c>
      <c r="DN64" s="106">
        <f>MINA(DN3:DN57)</f>
        <v>206.96028000000001</v>
      </c>
      <c r="DO64" s="120">
        <f>_xlfn.MINIFS(DO3:DO57,$B3:$B57,20)</f>
        <v>0.80158769690554754</v>
      </c>
      <c r="DP64" s="106">
        <f>MINA(DP3:DP57)</f>
        <v>215.17501999999999</v>
      </c>
      <c r="DQ64" s="123">
        <f>_xlfn.MINIFS(DQ3:DQ57,$B3:$B57,20)</f>
        <v>0.82607117628992621</v>
      </c>
      <c r="DR64" s="117" t="s">
        <v>37</v>
      </c>
      <c r="DS64" s="118"/>
      <c r="DT64" s="119">
        <f>MINA(DT3:DT57)</f>
        <v>167.28</v>
      </c>
      <c r="DU64" s="106">
        <f>MINA(DU3:DU57)</f>
        <v>167.26240000000001</v>
      </c>
      <c r="DV64" s="120">
        <f>_xlfn.MINIFS(DV3:DV57,$B3:$B57,20)</f>
        <v>0.91062718616401084</v>
      </c>
      <c r="DW64" s="106">
        <f>MINA(DW3:DW57)</f>
        <v>165.07364000000001</v>
      </c>
      <c r="DX64" s="120">
        <f>_xlfn.MINIFS(DX3:DX57,$B3:$B57,20)</f>
        <v>0.89534264477263892</v>
      </c>
      <c r="DY64" s="106">
        <f>MINA(DY3:DY57)</f>
        <v>166.78012000000001</v>
      </c>
      <c r="DZ64" s="120">
        <f>_xlfn.MINIFS(DZ3:DZ57,$B3:$B57,20)</f>
        <v>0.88318208317139524</v>
      </c>
      <c r="EA64" s="106">
        <f>MINA(EA3:EA57)</f>
        <v>167.19900000000001</v>
      </c>
      <c r="EB64" s="120">
        <f>_xlfn.MINIFS(EB3:EB57,$B3:$B57,20)</f>
        <v>0.89829153711620668</v>
      </c>
      <c r="EC64" s="106">
        <f>MINA(EC3:EC57)</f>
        <v>151.77414999999999</v>
      </c>
      <c r="ED64" s="121">
        <f>_xlfn.MINIFS(ED3:ED57,$B3:$B57,20)</f>
        <v>0.78237004821313194</v>
      </c>
    </row>
    <row r="65" spans="1:134" s="81" customFormat="1" ht="15" customHeight="1" x14ac:dyDescent="0.45">
      <c r="A65" s="175"/>
      <c r="B65" s="77"/>
      <c r="C65" s="180" t="s">
        <v>117</v>
      </c>
      <c r="D65" s="124">
        <f>SUM(D60:D64)</f>
        <v>411</v>
      </c>
      <c r="E65" s="117"/>
      <c r="F65" s="118"/>
      <c r="G65" s="119"/>
      <c r="H65" s="106"/>
      <c r="I65" s="125"/>
      <c r="J65" s="106"/>
      <c r="K65" s="125"/>
      <c r="L65" s="106"/>
      <c r="M65" s="125"/>
      <c r="N65" s="106"/>
      <c r="O65" s="125"/>
      <c r="P65" s="106"/>
      <c r="Q65" s="126"/>
      <c r="R65" s="122"/>
      <c r="S65" s="118"/>
      <c r="T65" s="119"/>
      <c r="U65" s="106"/>
      <c r="V65" s="125"/>
      <c r="W65" s="106"/>
      <c r="X65" s="125"/>
      <c r="Y65" s="106"/>
      <c r="Z65" s="125"/>
      <c r="AA65" s="106"/>
      <c r="AB65" s="125"/>
      <c r="AC65" s="106"/>
      <c r="AD65" s="127"/>
      <c r="AE65" s="117"/>
      <c r="AF65" s="118"/>
      <c r="AG65" s="119"/>
      <c r="AH65" s="106"/>
      <c r="AI65" s="125"/>
      <c r="AJ65" s="106"/>
      <c r="AK65" s="125"/>
      <c r="AL65" s="106"/>
      <c r="AM65" s="125"/>
      <c r="AN65" s="106"/>
      <c r="AO65" s="125"/>
      <c r="AP65" s="106"/>
      <c r="AQ65" s="127"/>
      <c r="AR65" s="117"/>
      <c r="AS65" s="118"/>
      <c r="AT65" s="119"/>
      <c r="AU65" s="106"/>
      <c r="AV65" s="125"/>
      <c r="AW65" s="106"/>
      <c r="AX65" s="125"/>
      <c r="AY65" s="106"/>
      <c r="AZ65" s="125"/>
      <c r="BA65" s="106"/>
      <c r="BB65" s="125"/>
      <c r="BC65" s="106"/>
      <c r="BD65" s="127"/>
      <c r="BE65" s="117"/>
      <c r="BF65" s="118"/>
      <c r="BG65" s="119"/>
      <c r="BH65" s="106"/>
      <c r="BI65" s="125"/>
      <c r="BJ65" s="106"/>
      <c r="BK65" s="125"/>
      <c r="BL65" s="106"/>
      <c r="BM65" s="125"/>
      <c r="BN65" s="106"/>
      <c r="BO65" s="125"/>
      <c r="BP65" s="106"/>
      <c r="BQ65" s="127"/>
      <c r="BR65" s="117"/>
      <c r="BS65" s="118"/>
      <c r="BT65" s="119"/>
      <c r="BU65" s="106"/>
      <c r="BV65" s="125"/>
      <c r="BW65" s="106"/>
      <c r="BX65" s="125"/>
      <c r="BY65" s="106"/>
      <c r="BZ65" s="125"/>
      <c r="CA65" s="106"/>
      <c r="CB65" s="125"/>
      <c r="CC65" s="106"/>
      <c r="CD65" s="127"/>
      <c r="CE65" s="117"/>
      <c r="CF65" s="118"/>
      <c r="CG65" s="119"/>
      <c r="CH65" s="106"/>
      <c r="CI65" s="125"/>
      <c r="CJ65" s="106"/>
      <c r="CK65" s="125"/>
      <c r="CL65" s="106"/>
      <c r="CM65" s="125"/>
      <c r="CN65" s="106"/>
      <c r="CO65" s="125"/>
      <c r="CP65" s="106"/>
      <c r="CQ65" s="127"/>
      <c r="CR65" s="117"/>
      <c r="CS65" s="118"/>
      <c r="CT65" s="119"/>
      <c r="CU65" s="106"/>
      <c r="CV65" s="125"/>
      <c r="CW65" s="106"/>
      <c r="CX65" s="125"/>
      <c r="CY65" s="106"/>
      <c r="CZ65" s="125"/>
      <c r="DA65" s="106"/>
      <c r="DB65" s="125"/>
      <c r="DC65" s="106"/>
      <c r="DD65" s="127"/>
      <c r="DE65" s="117"/>
      <c r="DF65" s="118"/>
      <c r="DG65" s="119"/>
      <c r="DH65" s="106"/>
      <c r="DI65" s="125"/>
      <c r="DJ65" s="106"/>
      <c r="DK65" s="125"/>
      <c r="DL65" s="106"/>
      <c r="DM65" s="125"/>
      <c r="DN65" s="106"/>
      <c r="DO65" s="125"/>
      <c r="DP65" s="106"/>
      <c r="DQ65" s="127"/>
      <c r="DR65" s="117"/>
      <c r="DS65" s="118"/>
      <c r="DT65" s="119"/>
      <c r="DU65" s="106"/>
      <c r="DV65" s="125"/>
      <c r="DW65" s="106"/>
      <c r="DX65" s="125"/>
      <c r="DY65" s="106"/>
      <c r="DZ65" s="125"/>
      <c r="EA65" s="106"/>
      <c r="EB65" s="125"/>
      <c r="EC65" s="106"/>
      <c r="ED65" s="126"/>
    </row>
    <row r="66" spans="1:134" s="81" customFormat="1" ht="15" customHeight="1" x14ac:dyDescent="0.45">
      <c r="A66" s="175"/>
      <c r="B66" s="128"/>
      <c r="C66" s="181"/>
      <c r="D66" s="129"/>
      <c r="E66" s="130"/>
      <c r="F66" s="131"/>
      <c r="G66" s="132"/>
      <c r="H66" s="133"/>
      <c r="I66" s="134"/>
      <c r="J66" s="133"/>
      <c r="K66" s="134"/>
      <c r="L66" s="133"/>
      <c r="M66" s="134"/>
      <c r="N66" s="133"/>
      <c r="O66" s="134"/>
      <c r="P66" s="133"/>
      <c r="Q66" s="135"/>
      <c r="R66" s="136"/>
      <c r="S66" s="131"/>
      <c r="T66" s="132"/>
      <c r="U66" s="133"/>
      <c r="V66" s="134"/>
      <c r="W66" s="133"/>
      <c r="X66" s="134"/>
      <c r="Y66" s="133"/>
      <c r="Z66" s="134"/>
      <c r="AA66" s="133"/>
      <c r="AB66" s="134"/>
      <c r="AC66" s="133"/>
      <c r="AD66" s="137"/>
      <c r="AE66" s="130"/>
      <c r="AF66" s="131"/>
      <c r="AG66" s="132"/>
      <c r="AH66" s="133"/>
      <c r="AI66" s="134"/>
      <c r="AJ66" s="133"/>
      <c r="AK66" s="134"/>
      <c r="AL66" s="133"/>
      <c r="AM66" s="134"/>
      <c r="AN66" s="133"/>
      <c r="AO66" s="134"/>
      <c r="AP66" s="133"/>
      <c r="AQ66" s="137"/>
      <c r="AR66" s="130"/>
      <c r="AS66" s="131"/>
      <c r="AT66" s="132"/>
      <c r="AU66" s="133"/>
      <c r="AV66" s="134"/>
      <c r="AW66" s="133"/>
      <c r="AX66" s="134"/>
      <c r="AY66" s="133"/>
      <c r="AZ66" s="134"/>
      <c r="BA66" s="133"/>
      <c r="BB66" s="134"/>
      <c r="BC66" s="133"/>
      <c r="BD66" s="137"/>
      <c r="BE66" s="130"/>
      <c r="BF66" s="131"/>
      <c r="BG66" s="132"/>
      <c r="BH66" s="133"/>
      <c r="BI66" s="134"/>
      <c r="BJ66" s="133"/>
      <c r="BK66" s="134"/>
      <c r="BL66" s="133"/>
      <c r="BM66" s="134"/>
      <c r="BN66" s="133"/>
      <c r="BO66" s="134"/>
      <c r="BP66" s="133"/>
      <c r="BQ66" s="137"/>
      <c r="BR66" s="130"/>
      <c r="BS66" s="131"/>
      <c r="BT66" s="132"/>
      <c r="BU66" s="133"/>
      <c r="BV66" s="134"/>
      <c r="BW66" s="133"/>
      <c r="BX66" s="134"/>
      <c r="BY66" s="133"/>
      <c r="BZ66" s="134"/>
      <c r="CA66" s="133"/>
      <c r="CB66" s="134"/>
      <c r="CC66" s="133"/>
      <c r="CD66" s="137"/>
      <c r="CE66" s="130"/>
      <c r="CF66" s="131"/>
      <c r="CG66" s="132"/>
      <c r="CH66" s="133"/>
      <c r="CI66" s="134"/>
      <c r="CJ66" s="133"/>
      <c r="CK66" s="134"/>
      <c r="CL66" s="133"/>
      <c r="CM66" s="134"/>
      <c r="CN66" s="133"/>
      <c r="CO66" s="134"/>
      <c r="CP66" s="133"/>
      <c r="CQ66" s="137"/>
      <c r="CR66" s="130"/>
      <c r="CS66" s="131"/>
      <c r="CT66" s="132"/>
      <c r="CU66" s="133"/>
      <c r="CV66" s="134"/>
      <c r="CW66" s="133"/>
      <c r="CX66" s="134"/>
      <c r="CY66" s="133"/>
      <c r="CZ66" s="134"/>
      <c r="DA66" s="133"/>
      <c r="DB66" s="134"/>
      <c r="DC66" s="133"/>
      <c r="DD66" s="137"/>
      <c r="DE66" s="130"/>
      <c r="DF66" s="131"/>
      <c r="DG66" s="132"/>
      <c r="DH66" s="133"/>
      <c r="DI66" s="134"/>
      <c r="DJ66" s="133"/>
      <c r="DK66" s="134"/>
      <c r="DL66" s="133"/>
      <c r="DM66" s="134"/>
      <c r="DN66" s="133"/>
      <c r="DO66" s="134"/>
      <c r="DP66" s="133"/>
      <c r="DQ66" s="137"/>
      <c r="DR66" s="130"/>
      <c r="DS66" s="131"/>
      <c r="DT66" s="132"/>
      <c r="DU66" s="133"/>
      <c r="DV66" s="134"/>
      <c r="DW66" s="133"/>
      <c r="DX66" s="134"/>
      <c r="DY66" s="133"/>
      <c r="DZ66" s="134"/>
      <c r="EA66" s="133"/>
      <c r="EB66" s="134"/>
      <c r="EC66" s="133"/>
      <c r="ED66" s="135"/>
    </row>
    <row r="67" spans="1:134" s="157" customFormat="1" ht="15" customHeight="1" x14ac:dyDescent="0.45">
      <c r="A67" s="138"/>
      <c r="B67" s="139"/>
      <c r="C67" s="182" t="s">
        <v>116</v>
      </c>
      <c r="D67" s="178">
        <f>COUNTA(A3:A57)</f>
        <v>42</v>
      </c>
      <c r="E67" s="141"/>
      <c r="F67" s="142"/>
      <c r="G67" s="184" t="s">
        <v>118</v>
      </c>
      <c r="H67" s="185"/>
      <c r="I67" s="145">
        <v>21</v>
      </c>
      <c r="J67" s="146"/>
      <c r="K67" s="147">
        <v>5</v>
      </c>
      <c r="L67" s="148"/>
      <c r="M67" s="147">
        <v>7</v>
      </c>
      <c r="N67" s="148"/>
      <c r="O67" s="147">
        <v>7</v>
      </c>
      <c r="P67" s="148"/>
      <c r="Q67" s="149">
        <v>2</v>
      </c>
      <c r="R67" s="139"/>
      <c r="S67" s="139"/>
      <c r="T67" s="143"/>
      <c r="U67" s="144"/>
      <c r="V67" s="145">
        <v>16</v>
      </c>
      <c r="W67" s="146"/>
      <c r="X67" s="147">
        <v>9</v>
      </c>
      <c r="Y67" s="148"/>
      <c r="Z67" s="147">
        <v>6</v>
      </c>
      <c r="AA67" s="148"/>
      <c r="AB67" s="147">
        <v>3</v>
      </c>
      <c r="AC67" s="148"/>
      <c r="AD67" s="149">
        <v>8</v>
      </c>
      <c r="AE67" s="150"/>
      <c r="AF67" s="140"/>
      <c r="AG67" s="143"/>
      <c r="AH67" s="144"/>
      <c r="AI67" s="151">
        <v>11</v>
      </c>
      <c r="AJ67" s="146"/>
      <c r="AK67" s="145">
        <v>12</v>
      </c>
      <c r="AL67" s="146"/>
      <c r="AM67" s="151">
        <v>6</v>
      </c>
      <c r="AN67" s="146"/>
      <c r="AO67" s="151">
        <v>7</v>
      </c>
      <c r="AP67" s="146"/>
      <c r="AQ67" s="152">
        <v>6</v>
      </c>
      <c r="AR67" s="150"/>
      <c r="AS67" s="153"/>
      <c r="AT67" s="143"/>
      <c r="AU67" s="144"/>
      <c r="AV67" s="145">
        <v>24</v>
      </c>
      <c r="AW67" s="146"/>
      <c r="AX67" s="151">
        <v>6</v>
      </c>
      <c r="AY67" s="146"/>
      <c r="AZ67" s="151">
        <v>3</v>
      </c>
      <c r="BA67" s="146"/>
      <c r="BB67" s="151">
        <v>2</v>
      </c>
      <c r="BC67" s="146"/>
      <c r="BD67" s="152">
        <v>7</v>
      </c>
      <c r="BE67" s="139"/>
      <c r="BF67" s="139"/>
      <c r="BG67" s="143"/>
      <c r="BH67" s="144"/>
      <c r="BI67" s="145">
        <v>15</v>
      </c>
      <c r="BJ67" s="146"/>
      <c r="BK67" s="151">
        <v>11</v>
      </c>
      <c r="BL67" s="146"/>
      <c r="BM67" s="151">
        <v>2</v>
      </c>
      <c r="BN67" s="146"/>
      <c r="BO67" s="151">
        <v>14</v>
      </c>
      <c r="BP67" s="146"/>
      <c r="BQ67" s="154">
        <v>0</v>
      </c>
      <c r="BR67" s="150"/>
      <c r="BS67" s="153"/>
      <c r="BT67" s="143"/>
      <c r="BU67" s="144"/>
      <c r="BV67" s="145">
        <v>26</v>
      </c>
      <c r="BW67" s="146"/>
      <c r="BX67" s="151">
        <v>11</v>
      </c>
      <c r="BY67" s="146"/>
      <c r="BZ67" s="151">
        <v>1</v>
      </c>
      <c r="CA67" s="146"/>
      <c r="CB67" s="151">
        <v>4</v>
      </c>
      <c r="CC67" s="146"/>
      <c r="CD67" s="154">
        <v>0</v>
      </c>
      <c r="CE67" s="140"/>
      <c r="CF67" s="140"/>
      <c r="CG67" s="143"/>
      <c r="CH67" s="144"/>
      <c r="CI67" s="145">
        <v>16</v>
      </c>
      <c r="CJ67" s="146"/>
      <c r="CK67" s="151">
        <v>2</v>
      </c>
      <c r="CL67" s="146"/>
      <c r="CM67" s="151">
        <v>0</v>
      </c>
      <c r="CN67" s="146"/>
      <c r="CO67" s="151">
        <v>8</v>
      </c>
      <c r="CP67" s="146"/>
      <c r="CQ67" s="154">
        <v>7</v>
      </c>
      <c r="CR67" s="141"/>
      <c r="CS67" s="142"/>
      <c r="CT67" s="143"/>
      <c r="CU67" s="144"/>
      <c r="CV67" s="145">
        <v>19</v>
      </c>
      <c r="CW67" s="146"/>
      <c r="CX67" s="155">
        <v>16</v>
      </c>
      <c r="CY67" s="146"/>
      <c r="CZ67" s="151">
        <v>4</v>
      </c>
      <c r="DA67" s="146"/>
      <c r="DB67" s="151">
        <v>3</v>
      </c>
      <c r="DC67" s="146"/>
      <c r="DD67" s="154">
        <v>0</v>
      </c>
      <c r="DE67" s="140"/>
      <c r="DF67" s="140"/>
      <c r="DG67" s="143"/>
      <c r="DH67" s="144"/>
      <c r="DI67" s="151">
        <v>8</v>
      </c>
      <c r="DJ67" s="146"/>
      <c r="DK67" s="151">
        <v>13</v>
      </c>
      <c r="DL67" s="146"/>
      <c r="DM67" s="151">
        <v>4</v>
      </c>
      <c r="DN67" s="146"/>
      <c r="DO67" s="151">
        <v>3</v>
      </c>
      <c r="DP67" s="146"/>
      <c r="DQ67" s="156">
        <v>14</v>
      </c>
      <c r="DR67" s="150"/>
      <c r="DS67" s="153"/>
      <c r="DT67" s="143"/>
      <c r="DU67" s="144"/>
      <c r="DV67" s="145">
        <v>17</v>
      </c>
      <c r="DW67" s="146"/>
      <c r="DX67" s="151">
        <v>10</v>
      </c>
      <c r="DY67" s="146"/>
      <c r="DZ67" s="151">
        <v>10</v>
      </c>
      <c r="EA67" s="146"/>
      <c r="EB67" s="151">
        <v>5</v>
      </c>
      <c r="EC67" s="146"/>
      <c r="ED67" s="154">
        <v>0</v>
      </c>
    </row>
    <row r="68" spans="1:134" s="157" customFormat="1" ht="15" customHeight="1" thickBot="1" x14ac:dyDescent="0.5">
      <c r="A68" s="158"/>
      <c r="B68" s="159"/>
      <c r="C68" s="183"/>
      <c r="D68" s="179"/>
      <c r="E68" s="158"/>
      <c r="F68" s="159"/>
      <c r="G68" s="186"/>
      <c r="H68" s="187"/>
      <c r="I68" s="163"/>
      <c r="J68" s="164"/>
      <c r="K68" s="165"/>
      <c r="L68" s="166"/>
      <c r="M68" s="165"/>
      <c r="N68" s="166"/>
      <c r="O68" s="165"/>
      <c r="P68" s="166"/>
      <c r="Q68" s="167"/>
      <c r="R68" s="159"/>
      <c r="S68" s="159"/>
      <c r="T68" s="161"/>
      <c r="U68" s="162"/>
      <c r="V68" s="163"/>
      <c r="W68" s="164"/>
      <c r="X68" s="165"/>
      <c r="Y68" s="166"/>
      <c r="Z68" s="165"/>
      <c r="AA68" s="166"/>
      <c r="AB68" s="165"/>
      <c r="AC68" s="166"/>
      <c r="AD68" s="167"/>
      <c r="AE68" s="168"/>
      <c r="AF68" s="160"/>
      <c r="AG68" s="161"/>
      <c r="AH68" s="162"/>
      <c r="AI68" s="169"/>
      <c r="AJ68" s="164"/>
      <c r="AK68" s="163"/>
      <c r="AL68" s="164"/>
      <c r="AM68" s="169"/>
      <c r="AN68" s="164"/>
      <c r="AO68" s="169"/>
      <c r="AP68" s="164"/>
      <c r="AQ68" s="170"/>
      <c r="AR68" s="168"/>
      <c r="AS68" s="160"/>
      <c r="AT68" s="161"/>
      <c r="AU68" s="162"/>
      <c r="AV68" s="163"/>
      <c r="AW68" s="164"/>
      <c r="AX68" s="169"/>
      <c r="AY68" s="164"/>
      <c r="AZ68" s="169"/>
      <c r="BA68" s="164"/>
      <c r="BB68" s="169"/>
      <c r="BC68" s="164"/>
      <c r="BD68" s="170"/>
      <c r="BE68" s="159"/>
      <c r="BF68" s="159"/>
      <c r="BG68" s="161"/>
      <c r="BH68" s="162"/>
      <c r="BI68" s="163"/>
      <c r="BJ68" s="164"/>
      <c r="BK68" s="169"/>
      <c r="BL68" s="164"/>
      <c r="BM68" s="169"/>
      <c r="BN68" s="164"/>
      <c r="BO68" s="169"/>
      <c r="BP68" s="164"/>
      <c r="BQ68" s="171"/>
      <c r="BR68" s="168"/>
      <c r="BS68" s="160"/>
      <c r="BT68" s="161"/>
      <c r="BU68" s="162"/>
      <c r="BV68" s="163"/>
      <c r="BW68" s="164"/>
      <c r="BX68" s="169"/>
      <c r="BY68" s="164"/>
      <c r="BZ68" s="169"/>
      <c r="CA68" s="164"/>
      <c r="CB68" s="169"/>
      <c r="CC68" s="164"/>
      <c r="CD68" s="171"/>
      <c r="CE68" s="160"/>
      <c r="CF68" s="160"/>
      <c r="CG68" s="161"/>
      <c r="CH68" s="162"/>
      <c r="CI68" s="163"/>
      <c r="CJ68" s="164"/>
      <c r="CK68" s="169"/>
      <c r="CL68" s="164"/>
      <c r="CM68" s="169"/>
      <c r="CN68" s="164"/>
      <c r="CO68" s="169"/>
      <c r="CP68" s="164"/>
      <c r="CQ68" s="171"/>
      <c r="CR68" s="158"/>
      <c r="CS68" s="159"/>
      <c r="CT68" s="161"/>
      <c r="CU68" s="162"/>
      <c r="CV68" s="163"/>
      <c r="CW68" s="164"/>
      <c r="CX68" s="172"/>
      <c r="CY68" s="164"/>
      <c r="CZ68" s="169"/>
      <c r="DA68" s="164"/>
      <c r="DB68" s="169"/>
      <c r="DC68" s="164"/>
      <c r="DD68" s="171"/>
      <c r="DE68" s="160"/>
      <c r="DF68" s="160"/>
      <c r="DG68" s="161"/>
      <c r="DH68" s="162"/>
      <c r="DI68" s="169"/>
      <c r="DJ68" s="164"/>
      <c r="DK68" s="169"/>
      <c r="DL68" s="164"/>
      <c r="DM68" s="169"/>
      <c r="DN68" s="164"/>
      <c r="DO68" s="169"/>
      <c r="DP68" s="164"/>
      <c r="DQ68" s="173"/>
      <c r="DR68" s="168"/>
      <c r="DS68" s="160"/>
      <c r="DT68" s="161"/>
      <c r="DU68" s="162"/>
      <c r="DV68" s="163"/>
      <c r="DW68" s="164"/>
      <c r="DX68" s="169"/>
      <c r="DY68" s="164"/>
      <c r="DZ68" s="169"/>
      <c r="EA68" s="164"/>
      <c r="EB68" s="169"/>
      <c r="EC68" s="164"/>
      <c r="ED68" s="171"/>
    </row>
    <row r="69" spans="1:134" ht="13.15" thickTop="1" x14ac:dyDescent="0.45"/>
  </sheetData>
  <mergeCells count="426">
    <mergeCell ref="C58:D59"/>
    <mergeCell ref="G67:H68"/>
    <mergeCell ref="CR58:CS60"/>
    <mergeCell ref="CR61:CS63"/>
    <mergeCell ref="CR64:CS66"/>
    <mergeCell ref="DE58:DF60"/>
    <mergeCell ref="DE61:DF63"/>
    <mergeCell ref="DE64:DF66"/>
    <mergeCell ref="DR58:DS60"/>
    <mergeCell ref="DR61:DS63"/>
    <mergeCell ref="DR64:DS66"/>
    <mergeCell ref="R64:S66"/>
    <mergeCell ref="AE58:AF60"/>
    <mergeCell ref="AE61:AF63"/>
    <mergeCell ref="AE64:AF66"/>
    <mergeCell ref="AR58:AS60"/>
    <mergeCell ref="AR61:AS63"/>
    <mergeCell ref="AR64:AS66"/>
    <mergeCell ref="BE58:BF60"/>
    <mergeCell ref="BE61:BF63"/>
    <mergeCell ref="BE64:BF66"/>
    <mergeCell ref="AX67:AX68"/>
    <mergeCell ref="BM67:BM68"/>
    <mergeCell ref="CB67:CB68"/>
    <mergeCell ref="CQ67:CQ68"/>
    <mergeCell ref="AV67:AV68"/>
    <mergeCell ref="AZ67:AZ68"/>
    <mergeCell ref="BB67:BB68"/>
    <mergeCell ref="BD67:BD68"/>
    <mergeCell ref="BI67:BI68"/>
    <mergeCell ref="BK67:BK68"/>
    <mergeCell ref="BO67:BO68"/>
    <mergeCell ref="BQ67:BQ68"/>
    <mergeCell ref="BV67:BV68"/>
    <mergeCell ref="BX67:BX68"/>
    <mergeCell ref="DO58:DO60"/>
    <mergeCell ref="DJ61:DJ62"/>
    <mergeCell ref="DK61:DK62"/>
    <mergeCell ref="DN61:DN62"/>
    <mergeCell ref="DO61:DO62"/>
    <mergeCell ref="DM61:DM62"/>
    <mergeCell ref="DM58:DM60"/>
    <mergeCell ref="DG64:DG66"/>
    <mergeCell ref="BJ58:BJ60"/>
    <mergeCell ref="BI61:BI62"/>
    <mergeCell ref="EC64:EC66"/>
    <mergeCell ref="ED64:ED66"/>
    <mergeCell ref="CQ64:CQ66"/>
    <mergeCell ref="DC58:DC60"/>
    <mergeCell ref="DD58:DD60"/>
    <mergeCell ref="DC61:DC62"/>
    <mergeCell ref="DD61:DD62"/>
    <mergeCell ref="DC64:DC66"/>
    <mergeCell ref="DD64:DD66"/>
    <mergeCell ref="DP58:DP60"/>
    <mergeCell ref="DQ58:DQ60"/>
    <mergeCell ref="DP61:DP62"/>
    <mergeCell ref="DQ61:DQ62"/>
    <mergeCell ref="DP64:DP66"/>
    <mergeCell ref="DQ64:DQ66"/>
    <mergeCell ref="EB61:EB62"/>
    <mergeCell ref="DY61:DY62"/>
    <mergeCell ref="CZ61:CZ62"/>
    <mergeCell ref="DL58:DL60"/>
    <mergeCell ref="DN58:DN60"/>
    <mergeCell ref="BZ58:BZ60"/>
    <mergeCell ref="CA58:CA60"/>
    <mergeCell ref="CB58:CB60"/>
    <mergeCell ref="BZ61:BZ62"/>
    <mergeCell ref="CA61:CA62"/>
    <mergeCell ref="CB61:CB62"/>
    <mergeCell ref="CX58:CX60"/>
    <mergeCell ref="CY58:CY60"/>
    <mergeCell ref="CZ58:CZ60"/>
    <mergeCell ref="DA58:DA60"/>
    <mergeCell ref="DB58:DB60"/>
    <mergeCell ref="CX61:CX62"/>
    <mergeCell ref="CY61:CY62"/>
    <mergeCell ref="CU61:CU62"/>
    <mergeCell ref="DA61:DA62"/>
    <mergeCell ref="DB61:DB62"/>
    <mergeCell ref="CW58:CW60"/>
    <mergeCell ref="AT58:AT60"/>
    <mergeCell ref="AY58:AY60"/>
    <mergeCell ref="AZ58:AZ60"/>
    <mergeCell ref="BA58:BA60"/>
    <mergeCell ref="BB58:BB60"/>
    <mergeCell ref="AY61:AY62"/>
    <mergeCell ref="AZ61:AZ62"/>
    <mergeCell ref="BA61:BA62"/>
    <mergeCell ref="BB61:BB62"/>
    <mergeCell ref="AX61:AX62"/>
    <mergeCell ref="AX58:AX60"/>
    <mergeCell ref="AT61:AT63"/>
    <mergeCell ref="AU61:AU62"/>
    <mergeCell ref="AU58:AU60"/>
    <mergeCell ref="BR58:BS60"/>
    <mergeCell ref="BR61:BS63"/>
    <mergeCell ref="BR64:BS66"/>
    <mergeCell ref="CE58:CF60"/>
    <mergeCell ref="CE61:CF63"/>
    <mergeCell ref="CE64:CF66"/>
    <mergeCell ref="AP58:AP60"/>
    <mergeCell ref="BC58:BC60"/>
    <mergeCell ref="AH61:AH62"/>
    <mergeCell ref="AI58:AI60"/>
    <mergeCell ref="AI61:AI62"/>
    <mergeCell ref="AH58:AH60"/>
    <mergeCell ref="AQ58:AQ60"/>
    <mergeCell ref="AP61:AP62"/>
    <mergeCell ref="AM58:AM60"/>
    <mergeCell ref="CX64:CX66"/>
    <mergeCell ref="CZ64:CZ66"/>
    <mergeCell ref="DA64:DA66"/>
    <mergeCell ref="DB64:DB66"/>
    <mergeCell ref="AM61:AM62"/>
    <mergeCell ref="AN61:AN62"/>
    <mergeCell ref="AO61:AO62"/>
    <mergeCell ref="CY64:CY66"/>
    <mergeCell ref="BJ64:BJ66"/>
    <mergeCell ref="BI64:BI66"/>
    <mergeCell ref="AN58:AN60"/>
    <mergeCell ref="AO58:AO60"/>
    <mergeCell ref="CG61:CG63"/>
    <mergeCell ref="CV64:CV66"/>
    <mergeCell ref="CP61:CP62"/>
    <mergeCell ref="CP64:CP66"/>
    <mergeCell ref="CK61:CK62"/>
    <mergeCell ref="CL61:CL62"/>
    <mergeCell ref="CM61:CM62"/>
    <mergeCell ref="CN61:CN62"/>
    <mergeCell ref="CO61:CO62"/>
    <mergeCell ref="CV61:CV62"/>
    <mergeCell ref="CK64:CK66"/>
    <mergeCell ref="CN64:CN66"/>
    <mergeCell ref="CO64:CO66"/>
    <mergeCell ref="CI64:CI66"/>
    <mergeCell ref="BU61:BU62"/>
    <mergeCell ref="BW64:BW66"/>
    <mergeCell ref="CT61:CT63"/>
    <mergeCell ref="DV64:DV66"/>
    <mergeCell ref="DH61:DH62"/>
    <mergeCell ref="DU61:DU62"/>
    <mergeCell ref="DM64:DM66"/>
    <mergeCell ref="DU64:DU66"/>
    <mergeCell ref="DL61:DL62"/>
    <mergeCell ref="EA58:EA60"/>
    <mergeCell ref="DG61:DG63"/>
    <mergeCell ref="DZ61:DZ62"/>
    <mergeCell ref="EA61:EA62"/>
    <mergeCell ref="DK58:DK60"/>
    <mergeCell ref="DL64:DL66"/>
    <mergeCell ref="DT61:DT63"/>
    <mergeCell ref="DH58:DH60"/>
    <mergeCell ref="DJ58:DJ60"/>
    <mergeCell ref="DX61:DX62"/>
    <mergeCell ref="DR1:ED1"/>
    <mergeCell ref="DE1:DQ1"/>
    <mergeCell ref="CR1:DD1"/>
    <mergeCell ref="DG58:DG60"/>
    <mergeCell ref="DV58:DV60"/>
    <mergeCell ref="BR1:CD1"/>
    <mergeCell ref="BE1:BQ1"/>
    <mergeCell ref="CG58:CG60"/>
    <mergeCell ref="CH58:CH60"/>
    <mergeCell ref="CI58:CI60"/>
    <mergeCell ref="BU58:BU60"/>
    <mergeCell ref="BT58:BT60"/>
    <mergeCell ref="CE1:CQ1"/>
    <mergeCell ref="BV58:BV60"/>
    <mergeCell ref="CJ58:CJ60"/>
    <mergeCell ref="CK58:CK60"/>
    <mergeCell ref="BO58:BO60"/>
    <mergeCell ref="BP58:BP60"/>
    <mergeCell ref="BQ58:BQ60"/>
    <mergeCell ref="AA61:AA62"/>
    <mergeCell ref="AB61:AB62"/>
    <mergeCell ref="V64:V66"/>
    <mergeCell ref="AA64:AA66"/>
    <mergeCell ref="AB64:AB66"/>
    <mergeCell ref="W64:W66"/>
    <mergeCell ref="Y64:Y66"/>
    <mergeCell ref="AR1:BD1"/>
    <mergeCell ref="AE1:AQ1"/>
    <mergeCell ref="AW58:AW60"/>
    <mergeCell ref="AV58:AV60"/>
    <mergeCell ref="AJ58:AJ60"/>
    <mergeCell ref="AK58:AK60"/>
    <mergeCell ref="AL58:AL60"/>
    <mergeCell ref="BD58:BD60"/>
    <mergeCell ref="I58:I60"/>
    <mergeCell ref="I61:I62"/>
    <mergeCell ref="G64:G66"/>
    <mergeCell ref="H61:H62"/>
    <mergeCell ref="H64:H66"/>
    <mergeCell ref="G58:G60"/>
    <mergeCell ref="G61:G63"/>
    <mergeCell ref="E58:F60"/>
    <mergeCell ref="E61:F63"/>
    <mergeCell ref="E64:F66"/>
    <mergeCell ref="C65:C66"/>
    <mergeCell ref="D65:D66"/>
    <mergeCell ref="D67:D68"/>
    <mergeCell ref="C67:C68"/>
    <mergeCell ref="L64:L66"/>
    <mergeCell ref="M64:M66"/>
    <mergeCell ref="J64:J66"/>
    <mergeCell ref="K64:K66"/>
    <mergeCell ref="W58:W60"/>
    <mergeCell ref="AC58:AC60"/>
    <mergeCell ref="AD58:AD60"/>
    <mergeCell ref="AC61:AC62"/>
    <mergeCell ref="AD61:AD62"/>
    <mergeCell ref="E1:Q1"/>
    <mergeCell ref="M61:M62"/>
    <mergeCell ref="R1:AD1"/>
    <mergeCell ref="H58:H60"/>
    <mergeCell ref="T61:T63"/>
    <mergeCell ref="Y58:Y60"/>
    <mergeCell ref="Z58:Z60"/>
    <mergeCell ref="W61:W62"/>
    <mergeCell ref="X61:X62"/>
    <mergeCell ref="Y61:Y62"/>
    <mergeCell ref="Z61:Z62"/>
    <mergeCell ref="V58:V60"/>
    <mergeCell ref="AA58:AA60"/>
    <mergeCell ref="AB58:AB60"/>
    <mergeCell ref="V61:V62"/>
    <mergeCell ref="Q58:Q60"/>
    <mergeCell ref="J61:J62"/>
    <mergeCell ref="K61:K62"/>
    <mergeCell ref="N58:N60"/>
    <mergeCell ref="O58:O60"/>
    <mergeCell ref="O61:O62"/>
    <mergeCell ref="L58:L60"/>
    <mergeCell ref="P58:P60"/>
    <mergeCell ref="R58:S60"/>
    <mergeCell ref="R61:S63"/>
    <mergeCell ref="T58:T60"/>
    <mergeCell ref="AG58:AG60"/>
    <mergeCell ref="U58:U60"/>
    <mergeCell ref="U61:U62"/>
    <mergeCell ref="X58:X60"/>
    <mergeCell ref="X64:X66"/>
    <mergeCell ref="I64:I66"/>
    <mergeCell ref="Z64:Z66"/>
    <mergeCell ref="T64:T66"/>
    <mergeCell ref="U64:U66"/>
    <mergeCell ref="J58:J60"/>
    <mergeCell ref="K58:K60"/>
    <mergeCell ref="L61:L62"/>
    <mergeCell ref="EB58:EB60"/>
    <mergeCell ref="DW61:DW62"/>
    <mergeCell ref="EC58:EC60"/>
    <mergeCell ref="ED58:ED60"/>
    <mergeCell ref="EC61:EC62"/>
    <mergeCell ref="ED61:ED62"/>
    <mergeCell ref="DI61:DI62"/>
    <mergeCell ref="DT58:DT60"/>
    <mergeCell ref="DW58:DW60"/>
    <mergeCell ref="DU58:DU60"/>
    <mergeCell ref="DI58:DI60"/>
    <mergeCell ref="DX58:DX60"/>
    <mergeCell ref="DY58:DY60"/>
    <mergeCell ref="DZ58:DZ60"/>
    <mergeCell ref="DO64:DO66"/>
    <mergeCell ref="EB64:EB66"/>
    <mergeCell ref="DK64:DK66"/>
    <mergeCell ref="DN64:DN66"/>
    <mergeCell ref="DX64:DX66"/>
    <mergeCell ref="DY64:DY66"/>
    <mergeCell ref="DJ64:DJ66"/>
    <mergeCell ref="DV61:DV62"/>
    <mergeCell ref="DH64:DH66"/>
    <mergeCell ref="DI64:DI66"/>
    <mergeCell ref="DT64:DT66"/>
    <mergeCell ref="DW64:DW66"/>
    <mergeCell ref="DZ64:DZ66"/>
    <mergeCell ref="EA64:EA66"/>
    <mergeCell ref="AC64:AC66"/>
    <mergeCell ref="AD64:AD66"/>
    <mergeCell ref="AJ64:AJ66"/>
    <mergeCell ref="AH64:AH66"/>
    <mergeCell ref="AG61:AG63"/>
    <mergeCell ref="AN64:AN66"/>
    <mergeCell ref="AO64:AO66"/>
    <mergeCell ref="AK64:AK66"/>
    <mergeCell ref="AL64:AL66"/>
    <mergeCell ref="AP64:AP66"/>
    <mergeCell ref="AQ64:AQ66"/>
    <mergeCell ref="AM64:AM66"/>
    <mergeCell ref="AQ61:AQ62"/>
    <mergeCell ref="AJ61:AJ62"/>
    <mergeCell ref="AW61:AW62"/>
    <mergeCell ref="CC64:CC66"/>
    <mergeCell ref="BX64:BX66"/>
    <mergeCell ref="BY64:BY66"/>
    <mergeCell ref="BZ64:BZ66"/>
    <mergeCell ref="CA64:CA66"/>
    <mergeCell ref="BW61:BW62"/>
    <mergeCell ref="BV64:BV66"/>
    <mergeCell ref="AT64:AT66"/>
    <mergeCell ref="AK61:AK62"/>
    <mergeCell ref="CB64:CB66"/>
    <mergeCell ref="AL61:AL62"/>
    <mergeCell ref="CU58:CU60"/>
    <mergeCell ref="CO58:CO60"/>
    <mergeCell ref="CT64:CT66"/>
    <mergeCell ref="CU64:CU66"/>
    <mergeCell ref="CW61:CW62"/>
    <mergeCell ref="CQ58:CQ60"/>
    <mergeCell ref="CL58:CL60"/>
    <mergeCell ref="CM58:CM60"/>
    <mergeCell ref="CN58:CN60"/>
    <mergeCell ref="CW64:CW66"/>
    <mergeCell ref="CH64:CH66"/>
    <mergeCell ref="CL64:CL66"/>
    <mergeCell ref="CM64:CM66"/>
    <mergeCell ref="CP58:CP60"/>
    <mergeCell ref="CG64:CG66"/>
    <mergeCell ref="CV58:CV60"/>
    <mergeCell ref="CQ61:CQ62"/>
    <mergeCell ref="CJ61:CJ62"/>
    <mergeCell ref="CI61:CI62"/>
    <mergeCell ref="CJ64:CJ66"/>
    <mergeCell ref="CH61:CH62"/>
    <mergeCell ref="CT58:CT60"/>
    <mergeCell ref="BU64:BU66"/>
    <mergeCell ref="CC61:CC62"/>
    <mergeCell ref="CD64:CD66"/>
    <mergeCell ref="CC58:CC60"/>
    <mergeCell ref="CD58:CD60"/>
    <mergeCell ref="BX61:BX62"/>
    <mergeCell ref="BY61:BY62"/>
    <mergeCell ref="BP61:BP62"/>
    <mergeCell ref="BQ61:BQ62"/>
    <mergeCell ref="BV61:BV62"/>
    <mergeCell ref="BT61:BT63"/>
    <mergeCell ref="BY58:BY60"/>
    <mergeCell ref="BW58:BW60"/>
    <mergeCell ref="BX58:BX60"/>
    <mergeCell ref="CD61:CD62"/>
    <mergeCell ref="AX64:AX66"/>
    <mergeCell ref="AY64:AY66"/>
    <mergeCell ref="BA64:BA66"/>
    <mergeCell ref="BB64:BB66"/>
    <mergeCell ref="BC64:BC66"/>
    <mergeCell ref="BH64:BH66"/>
    <mergeCell ref="BP64:BP66"/>
    <mergeCell ref="BQ64:BQ66"/>
    <mergeCell ref="BT64:BT66"/>
    <mergeCell ref="BO64:BO66"/>
    <mergeCell ref="BK64:BK66"/>
    <mergeCell ref="BL64:BL66"/>
    <mergeCell ref="BM64:BM66"/>
    <mergeCell ref="BN64:BN66"/>
    <mergeCell ref="AU64:AU66"/>
    <mergeCell ref="AZ64:AZ66"/>
    <mergeCell ref="AW64:AW66"/>
    <mergeCell ref="BH58:BH60"/>
    <mergeCell ref="BI58:BI60"/>
    <mergeCell ref="BN58:BN60"/>
    <mergeCell ref="BD64:BD66"/>
    <mergeCell ref="BG64:BG66"/>
    <mergeCell ref="BC61:BC62"/>
    <mergeCell ref="BD61:BD62"/>
    <mergeCell ref="BJ61:BJ62"/>
    <mergeCell ref="BK61:BK62"/>
    <mergeCell ref="BL61:BL62"/>
    <mergeCell ref="BM61:BM62"/>
    <mergeCell ref="BN61:BN62"/>
    <mergeCell ref="BO61:BO62"/>
    <mergeCell ref="BH61:BH62"/>
    <mergeCell ref="BG61:BG63"/>
    <mergeCell ref="BK58:BK60"/>
    <mergeCell ref="BL58:BL60"/>
    <mergeCell ref="BM58:BM60"/>
    <mergeCell ref="M58:M60"/>
    <mergeCell ref="BG58:BG60"/>
    <mergeCell ref="N64:N66"/>
    <mergeCell ref="O64:O66"/>
    <mergeCell ref="N61:N62"/>
    <mergeCell ref="AV61:AV62"/>
    <mergeCell ref="AG64:AG66"/>
    <mergeCell ref="P61:P62"/>
    <mergeCell ref="Q61:Q62"/>
    <mergeCell ref="P64:P66"/>
    <mergeCell ref="Q64:Q66"/>
    <mergeCell ref="AI64:AI66"/>
    <mergeCell ref="AV64:AV66"/>
    <mergeCell ref="AM67:AM68"/>
    <mergeCell ref="AO67:AO68"/>
    <mergeCell ref="AQ67:AQ68"/>
    <mergeCell ref="Q67:Q68"/>
    <mergeCell ref="I67:I68"/>
    <mergeCell ref="K67:K68"/>
    <mergeCell ref="M67:M68"/>
    <mergeCell ref="O67:O68"/>
    <mergeCell ref="AI67:AI68"/>
    <mergeCell ref="V67:V68"/>
    <mergeCell ref="X67:X68"/>
    <mergeCell ref="Z67:Z68"/>
    <mergeCell ref="AB67:AB68"/>
    <mergeCell ref="AD67:AD68"/>
    <mergeCell ref="AK67:AK68"/>
    <mergeCell ref="BZ67:BZ68"/>
    <mergeCell ref="CD67:CD68"/>
    <mergeCell ref="CI67:CI68"/>
    <mergeCell ref="CK67:CK68"/>
    <mergeCell ref="CM67:CM68"/>
    <mergeCell ref="CO67:CO68"/>
    <mergeCell ref="CV67:CV68"/>
    <mergeCell ref="CX67:CX68"/>
    <mergeCell ref="DV67:DV68"/>
    <mergeCell ref="DX67:DX68"/>
    <mergeCell ref="DZ67:DZ68"/>
    <mergeCell ref="EB67:EB68"/>
    <mergeCell ref="ED67:ED68"/>
    <mergeCell ref="CZ67:CZ68"/>
    <mergeCell ref="DB67:DB68"/>
    <mergeCell ref="DD67:DD68"/>
    <mergeCell ref="DI67:DI68"/>
    <mergeCell ref="DK67:DK68"/>
    <mergeCell ref="DM67:DM68"/>
    <mergeCell ref="DO67:DO68"/>
    <mergeCell ref="DQ67:DQ68"/>
  </mergeCells>
  <phoneticPr fontId="1" type="noConversion"/>
  <printOptions horizontalCentered="1"/>
  <pageMargins left="0.19685039370078741" right="0" top="0.31496062992125984" bottom="0.31496062992125984" header="0.31496062992125984" footer="0.31496062992125984"/>
  <pageSetup paperSize="9" scale="15" fitToHeight="0" orientation="landscape" r:id="rId1"/>
  <colBreaks count="1" manualBreakCount="1">
    <brk id="69" max="45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具名範圍</vt:lpstr>
      </vt:variant>
      <vt:variant>
        <vt:i4>1</vt:i4>
      </vt:variant>
    </vt:vector>
  </HeadingPairs>
  <TitlesOfParts>
    <vt:vector size="2" baseType="lpstr">
      <vt:lpstr>US Stocks</vt:lpstr>
      <vt:lpstr>'US Stocks'!Print_Area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 Wing Hung Billy</dc:creator>
  <cp:lastModifiedBy>Chan BB</cp:lastModifiedBy>
  <cp:lastPrinted>2023-10-18T01:22:57Z</cp:lastPrinted>
  <dcterms:created xsi:type="dcterms:W3CDTF">2021-04-07T04:13:31Z</dcterms:created>
  <dcterms:modified xsi:type="dcterms:W3CDTF">2024-11-13T14:06:03Z</dcterms:modified>
</cp:coreProperties>
</file>