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3"/>
  </bookViews>
  <sheets>
    <sheet name="22.STUDENT3 FERT EXPERIMENT.IB_" sheetId="1" r:id="rId1"/>
    <sheet name="1-6MAP" sheetId="3" r:id="rId2"/>
    <sheet name="9MAP" sheetId="4" r:id="rId3"/>
    <sheet name="12MAP" sheetId="2" r:id="rId4"/>
  </sheets>
  <calcPr calcId="144525"/>
</workbook>
</file>

<file path=xl/sharedStrings.xml><?xml version="1.0" encoding="utf-8"?>
<sst xmlns="http://schemas.openxmlformats.org/spreadsheetml/2006/main" count="1485" uniqueCount="239">
  <si>
    <t>plot_name</t>
  </si>
  <si>
    <t>accession_name</t>
  </si>
  <si>
    <t>plot_number</t>
  </si>
  <si>
    <t>block_number</t>
  </si>
  <si>
    <t>is_a_control</t>
  </si>
  <si>
    <t>rep_number</t>
  </si>
  <si>
    <t>row_number</t>
  </si>
  <si>
    <t>col_number</t>
  </si>
  <si>
    <t>ManagementFactor:22Student3FertExpIB_N0PK1</t>
  </si>
  <si>
    <t>ManagementFactor:22Student3FertExpIB_N0PK2</t>
  </si>
  <si>
    <t>ManagementFactor:22Student3FertExpIB_N1PK0</t>
  </si>
  <si>
    <t>ManagementFactor:22Student3FertExpIB_N1PK1</t>
  </si>
  <si>
    <t>ManagementFactor:22Student3FertExpIB_N1PK2</t>
  </si>
  <si>
    <t>ManagementFactor:22Student3FertExpIB_N2PK0</t>
  </si>
  <si>
    <t>ManagementFactor:22Student3FertExpIB_N2PK1</t>
  </si>
  <si>
    <t>ManagementFactor:22Student3FertExpIB_N2PK2</t>
  </si>
  <si>
    <t>Nl1 1MAP</t>
  </si>
  <si>
    <t>Pltht1 1MAP</t>
  </si>
  <si>
    <t>Nl2 1MAP</t>
  </si>
  <si>
    <t>Pltht2 1MAP</t>
  </si>
  <si>
    <t>Nl3 1 MAP</t>
  </si>
  <si>
    <t>Pltht3 1MAP</t>
  </si>
  <si>
    <t>Pltht1 3MAP</t>
  </si>
  <si>
    <t>Nl1 3MAP</t>
  </si>
  <si>
    <t>Pltht2 3MAP</t>
  </si>
  <si>
    <t>Nl2 3MAP</t>
  </si>
  <si>
    <t>Pltht3 3MAP</t>
  </si>
  <si>
    <t>Nl3 3MAP</t>
  </si>
  <si>
    <t>Nl1 6MAP</t>
  </si>
  <si>
    <t>Pltht1 6MAP</t>
  </si>
  <si>
    <t>Pltht1br level 6MAP</t>
  </si>
  <si>
    <t>Nl2 6MAP</t>
  </si>
  <si>
    <t>Pltht2 6MAP</t>
  </si>
  <si>
    <t>Pltht2br level 6MAP</t>
  </si>
  <si>
    <t>Nl3 6MAP</t>
  </si>
  <si>
    <t>Pltht3 6MAP</t>
  </si>
  <si>
    <t>Pltht3br level 6MAP</t>
  </si>
  <si>
    <t>nohav</t>
  </si>
  <si>
    <t>rtno</t>
  </si>
  <si>
    <t>rtrot</t>
  </si>
  <si>
    <t>rtsz</t>
  </si>
  <si>
    <t>rtshp</t>
  </si>
  <si>
    <t>rtoutcol</t>
  </si>
  <si>
    <t>rtinncol</t>
  </si>
  <si>
    <t>plpcol</t>
  </si>
  <si>
    <t>tc</t>
  </si>
  <si>
    <t>nklgt</t>
  </si>
  <si>
    <t>easepl</t>
  </si>
  <si>
    <t>shtwt</t>
  </si>
  <si>
    <t>rtwt</t>
  </si>
  <si>
    <t>dm</t>
  </si>
  <si>
    <t>STARCH_WT</t>
  </si>
  <si>
    <t>STARCH  REMAINS WT</t>
  </si>
  <si>
    <t>L*1</t>
  </si>
  <si>
    <t>a*1</t>
  </si>
  <si>
    <t>b*1</t>
  </si>
  <si>
    <t>L*2</t>
  </si>
  <si>
    <t>a*2</t>
  </si>
  <si>
    <t>b*2</t>
  </si>
  <si>
    <t>Nl6MAP</t>
  </si>
  <si>
    <t>pltht6MAP</t>
  </si>
  <si>
    <t>brnht6MAP</t>
  </si>
  <si>
    <t>Pltht1 9MAP</t>
  </si>
  <si>
    <t>Pltht1br level 9MAP</t>
  </si>
  <si>
    <t>leafno1 9MAP</t>
  </si>
  <si>
    <t>Pltht2 9MAP</t>
  </si>
  <si>
    <t>Pltht2br level 9MAP</t>
  </si>
  <si>
    <t>leafno2 9MAP</t>
  </si>
  <si>
    <t>Pltht3 9MAP</t>
  </si>
  <si>
    <t>Pltht3br level 9MAP</t>
  </si>
  <si>
    <t>leafno3 9MAP</t>
  </si>
  <si>
    <t>com</t>
  </si>
  <si>
    <t>nohav_12MAP</t>
  </si>
  <si>
    <t>rtno_12MAP</t>
  </si>
  <si>
    <t>RTNO_PERPLANT_12MAP</t>
  </si>
  <si>
    <t>rtrot_12MAP</t>
  </si>
  <si>
    <t>RTROT_PLANT_12MAP</t>
  </si>
  <si>
    <t>rtsz_12MAP</t>
  </si>
  <si>
    <t>shtwtplot_12MAP</t>
  </si>
  <si>
    <t>SHTWT_PERPLANT_12MAP</t>
  </si>
  <si>
    <t>rtwtplot_12MAP</t>
  </si>
  <si>
    <t>RTWT_PERPLANT_12MAP</t>
  </si>
  <si>
    <t>FYLD_12MAP</t>
  </si>
  <si>
    <t>DYLD_12MAP</t>
  </si>
  <si>
    <t>P_Hght 1_12MAP</t>
  </si>
  <si>
    <t>P_Hght 2_12MAP</t>
  </si>
  <si>
    <t>P_Hght 3_12MAP</t>
  </si>
  <si>
    <t>PHghtAVG_12MAP</t>
  </si>
  <si>
    <t>Num_Leaves 1_12MAP</t>
  </si>
  <si>
    <t>Num_Leaves 2_12MAP</t>
  </si>
  <si>
    <t>Num_Leaves 3_12MAP</t>
  </si>
  <si>
    <t>NL_AVG_12MAP</t>
  </si>
  <si>
    <t>St_Hgt_Br1_12MAP</t>
  </si>
  <si>
    <t>St_Hgt_Br2_12MAP</t>
  </si>
  <si>
    <t>St_Hgt_Br3_12MAP</t>
  </si>
  <si>
    <t>SHBAVG_12MAP</t>
  </si>
  <si>
    <t>Starch Weight</t>
  </si>
  <si>
    <t>DM</t>
  </si>
  <si>
    <t>STARCH_REMAINS</t>
  </si>
  <si>
    <t>2023-22Student3FertExpIB-rep1-TMEB419_101</t>
  </si>
  <si>
    <t>TMEB419</t>
  </si>
  <si>
    <t>A: Erect ,B: Average Yield, Good Root Formation</t>
  </si>
  <si>
    <t>2023-22Student3FertExpIB-rep1-TMEB419_102</t>
  </si>
  <si>
    <t>2023-22Student3FertExpIB-rep1-TMEB419_103</t>
  </si>
  <si>
    <t>2023-22Student3FertExpIB-rep1-TMEB419_104</t>
  </si>
  <si>
    <t>2023-22Student3FertExpIB-rep1-TMEB419_105</t>
  </si>
  <si>
    <t>NA</t>
  </si>
  <si>
    <t>2023-22Student3FertExpIB-rep1-TMEB419_106</t>
  </si>
  <si>
    <t>2023-22Student3FertExpIB-rep1-TMEB419_107</t>
  </si>
  <si>
    <t>2023-22Student3FertExpIB-rep1-TMEB419_108</t>
  </si>
  <si>
    <t>2023-22Student3FertExpIB-rep1-TMEB419_109</t>
  </si>
  <si>
    <t>2023-22Student3FertExpIB-rep1-IITA-TMS-IBA30572_110</t>
  </si>
  <si>
    <t>IITA-TMS-IBA30572</t>
  </si>
  <si>
    <t>B: Umbrella/Good Compact ,B: Average Yield, Good Root Formation</t>
  </si>
  <si>
    <t>2023-22Student3FertExpIB-rep1-IITA-TMS-IBA30572_111</t>
  </si>
  <si>
    <t>B: Umbrella/Good Compact ,C: Poor Yield</t>
  </si>
  <si>
    <t>2023-22Student3FertExpIB-rep1-IITA-TMS-IBA30572_112</t>
  </si>
  <si>
    <t>2023-22Student3FertExpIB-rep1-IITA-TMS-IBA30572_113</t>
  </si>
  <si>
    <t>2023-22Student3FertExpIB-rep1-IITA-TMS-IBA30572_114</t>
  </si>
  <si>
    <t>B: Umbrella/Good Compact ,A: Yield, Good Root Formation</t>
  </si>
  <si>
    <t>2023-22Student3FertExpIB-rep1-IITA-TMS-IBA30572_115</t>
  </si>
  <si>
    <t>2023-22Student3FertExpIB-rep1-IITA-TMS-IBA30572_116</t>
  </si>
  <si>
    <t>2023-22Student3FertExpIB-rep1-IITA-TMS-IBA30572_117</t>
  </si>
  <si>
    <t>2023-22Student3FertExpIB-rep1-IITA-TMS-IBA30572_118</t>
  </si>
  <si>
    <t>2023-22Student3FertExpIB-rep1-IITA-TMS-IBA961632_119</t>
  </si>
  <si>
    <t>IITA-TMS-IBA961632</t>
  </si>
  <si>
    <t>A: Erect ,A: Yield, Good Root Formation</t>
  </si>
  <si>
    <t>2023-22Student3FertExpIB-rep1-IITA-TMS-IBA961632_120</t>
  </si>
  <si>
    <t>2023-22Student3FertExpIB-rep1-IITA-TMS-IBA961632_121</t>
  </si>
  <si>
    <t>2023-22Student3FertExpIB-rep1-IITA-TMS-IBA961632_122</t>
  </si>
  <si>
    <t>2023-22Student3FertExpIB-rep1-IITA-TMS-IBA961632_123</t>
  </si>
  <si>
    <t>2023-22Student3FertExpIB-rep1-IITA-TMS-IBA961632_124</t>
  </si>
  <si>
    <t>2023-22Student3FertExpIB-rep1-IITA-TMS-IBA961632_125</t>
  </si>
  <si>
    <t>2023-22Student3FertExpIB-rep1-IITA-TMS-IBA961632_126</t>
  </si>
  <si>
    <t>A: Erect ,C: Poor Yield</t>
  </si>
  <si>
    <t>2023-22Student3FertExpIB-rep1-IITA-TMS-IBA961632_127</t>
  </si>
  <si>
    <t>2023-22Student3FertExpIB-rep2-IITA-TMS-IBA30572_201</t>
  </si>
  <si>
    <t>2023-22Student3FertExpIB-rep2-IITA-TMS-IBA30572_202</t>
  </si>
  <si>
    <t>2023-22Student3FertExpIB-rep2-IITA-TMS-IBA30572_203</t>
  </si>
  <si>
    <t>2023-22Student3FertExpIB-rep2-IITA-TMS-IBA30572_204</t>
  </si>
  <si>
    <t>2023-22Student3FertExpIB-rep2-IITA-TMS-IBA30572_205</t>
  </si>
  <si>
    <t>2023-22Student3FertExpIB-rep2-IITA-TMS-IBA30572_206</t>
  </si>
  <si>
    <t>2023-22Student3FertExpIB-rep2-IITA-TMS-IBA30572_207</t>
  </si>
  <si>
    <t>2023-22Student3FertExpIB-rep2-IITA-TMS-IBA30572_208</t>
  </si>
  <si>
    <t>2023-22Student3FertExpIB-rep2-IITA-TMS-IBA30572_209</t>
  </si>
  <si>
    <t>2023-22Student3FertExpIB-rep2-IITA-TMS-IBA961632_210</t>
  </si>
  <si>
    <t>2023-22Student3FertExpIB-rep2-IITA-TMS-IBA961632_211</t>
  </si>
  <si>
    <t>2023-22Student3FertExpIB-rep2-IITA-TMS-IBA961632_212</t>
  </si>
  <si>
    <t>2023-22Student3FertExpIB-rep2-IITA-TMS-IBA961632_213</t>
  </si>
  <si>
    <t>2023-22Student3FertExpIB-rep2-IITA-TMS-IBA961632_214</t>
  </si>
  <si>
    <t>2023-22Student3FertExpIB-rep2-IITA-TMS-IBA961632_215</t>
  </si>
  <si>
    <t>2023-22Student3FertExpIB-rep2-IITA-TMS-IBA961632_216</t>
  </si>
  <si>
    <t>2023-22Student3FertExpIB-rep2-IITA-TMS-IBA961632_217</t>
  </si>
  <si>
    <t>2023-22Student3FertExpIB-rep2-IITA-TMS-IBA961632_218</t>
  </si>
  <si>
    <t>2023-22Student3FertExpIB-rep2-TMEB419_219</t>
  </si>
  <si>
    <t>2023-22Student3FertExpIB-rep2-TMEB419_220</t>
  </si>
  <si>
    <t>2023-22Student3FertExpIB-rep2-TMEB419_221</t>
  </si>
  <si>
    <t>2023-22Student3FertExpIB-rep2-TMEB419_222</t>
  </si>
  <si>
    <t>2023-22Student3FertExpIB-rep2-TMEB419_223</t>
  </si>
  <si>
    <t>2023-22Student3FertExpIB-rep2-TMEB419_224</t>
  </si>
  <si>
    <t>2023-22Student3FertExpIB-rep2-TMEB419_225</t>
  </si>
  <si>
    <t>2023-22Student3FertExpIB-rep2-TMEB419_226</t>
  </si>
  <si>
    <t>2023-22Student3FertExpIB-rep2-TMEB419_227</t>
  </si>
  <si>
    <t>2023-22Student3FertExpIB-rep3-IITA-TMS-IBA961632_301</t>
  </si>
  <si>
    <t>2023-22Student3FertExpIB-rep3-IITA-TMS-IBA961632_302</t>
  </si>
  <si>
    <t>2023-22Student3FertExpIB-rep3-IITA-TMS-IBA961632_303</t>
  </si>
  <si>
    <t>2023-22Student3FertExpIB-rep3-IITA-TMS-IBA961632_304</t>
  </si>
  <si>
    <t>2023-22Student3FertExpIB-rep3-IITA-TMS-IBA961632_305</t>
  </si>
  <si>
    <t>2023-22Student3FertExpIB-rep3-IITA-TMS-IBA961632_306</t>
  </si>
  <si>
    <t>2023-22Student3FertExpIB-rep3-IITA-TMS-IBA961632_307</t>
  </si>
  <si>
    <t>2023-22Student3FertExpIB-rep3-IITA-TMS-IBA961632_308</t>
  </si>
  <si>
    <t>2023-22Student3FertExpIB-rep3-IITA-TMS-IBA961632_309</t>
  </si>
  <si>
    <t>2023-22Student3FertExpIB-rep3-IITA-TMS-IBA30572_310</t>
  </si>
  <si>
    <t>2023-22Student3FertExpIB-rep3-IITA-TMS-IBA30572_311</t>
  </si>
  <si>
    <t>2023-22Student3FertExpIB-rep3-IITA-TMS-IBA30572_312</t>
  </si>
  <si>
    <t>2023-22Student3FertExpIB-rep3-IITA-TMS-IBA30572_313</t>
  </si>
  <si>
    <t>35;182</t>
  </si>
  <si>
    <t>2023-22Student3FertExpIB-rep3-IITA-TMS-IBA30572_314</t>
  </si>
  <si>
    <t>150;212</t>
  </si>
  <si>
    <t>2023-22Student3FertExpIB-rep3-IITA-TMS-IBA30572_315</t>
  </si>
  <si>
    <t>152;205</t>
  </si>
  <si>
    <t>135;215</t>
  </si>
  <si>
    <t>2023-22Student3FertExpIB-rep3-IITA-TMS-IBA30572_316</t>
  </si>
  <si>
    <t>130;190</t>
  </si>
  <si>
    <t>162;210</t>
  </si>
  <si>
    <t>2023-22Student3FertExpIB-rep3-IITA-TMS-IBA30572_317</t>
  </si>
  <si>
    <t>2023-22Student3FertExpIB-rep3-IITA-TMS-IBA30572_318</t>
  </si>
  <si>
    <t>2023-22Student3FertExpIB-rep3-TMEB419_319</t>
  </si>
  <si>
    <t>2023-22Student3FertExpIB-rep3-TMEB419_320</t>
  </si>
  <si>
    <t>2023-22Student3FertExpIB-rep3-TMEB419_321</t>
  </si>
  <si>
    <t>2023-22Student3FertExpIB-rep3-TMEB419_322</t>
  </si>
  <si>
    <t>2023-22Student3FertExpIB-rep3-TMEB419_323</t>
  </si>
  <si>
    <t>2023-22Student3FertExpIB-rep3-TMEB419_324</t>
  </si>
  <si>
    <t>2023-22Student3FertExpIB-rep3-TMEB419_325</t>
  </si>
  <si>
    <t>2023-22Student3FertExpIB-rep3-TMEB419_326</t>
  </si>
  <si>
    <t>2023-22Student3FertExpIB-rep3-TMEB419_327</t>
  </si>
  <si>
    <t>Fert_type</t>
  </si>
  <si>
    <t>NL_1MAP</t>
  </si>
  <si>
    <t>PLH_1MAP</t>
  </si>
  <si>
    <t>NL_3MAP</t>
  </si>
  <si>
    <t>PLH_3MAP</t>
  </si>
  <si>
    <t>NL_6MAP</t>
  </si>
  <si>
    <t>PLH_6MAP</t>
  </si>
  <si>
    <t>RTNO_PLOT_6MAP</t>
  </si>
  <si>
    <t>RTNO_PERPLANT_6MAP</t>
  </si>
  <si>
    <t>rtrot_plot</t>
  </si>
  <si>
    <t>RTSIZE_6MAP</t>
  </si>
  <si>
    <t>SHTWT_6MAP</t>
  </si>
  <si>
    <t>SHTWT_PERSTAND_6MAP</t>
  </si>
  <si>
    <t>RTWT_6MAP</t>
  </si>
  <si>
    <t>RTWT_PERPLANT_6MAP</t>
  </si>
  <si>
    <t>FYLD</t>
  </si>
  <si>
    <t xml:space="preserve"> DM</t>
  </si>
  <si>
    <t>DYLD</t>
  </si>
  <si>
    <t>HI</t>
  </si>
  <si>
    <t>rtrot_plot_6MAP</t>
  </si>
  <si>
    <t>N0PK0</t>
  </si>
  <si>
    <t>N0PK1</t>
  </si>
  <si>
    <t>N0PK2</t>
  </si>
  <si>
    <t>N1PK0</t>
  </si>
  <si>
    <t>N1PK1</t>
  </si>
  <si>
    <t>N1PK2</t>
  </si>
  <si>
    <t>N2PK0</t>
  </si>
  <si>
    <t>N2PK1</t>
  </si>
  <si>
    <t>N2PK2</t>
  </si>
  <si>
    <t>PLT_HGT</t>
  </si>
  <si>
    <t>LEAF_NO</t>
  </si>
  <si>
    <t>rtno_plant</t>
  </si>
  <si>
    <t>shtwt_plant</t>
  </si>
  <si>
    <t>rtwt_plot</t>
  </si>
  <si>
    <t>rtwt_plant</t>
  </si>
  <si>
    <t>shtwt_plus_rtwt_plant</t>
  </si>
  <si>
    <t>rtrot_plot_9MAP</t>
  </si>
  <si>
    <t>PH_12MAP</t>
  </si>
  <si>
    <t>NL_12MAP</t>
  </si>
  <si>
    <t>rtrot_plot_12MAP</t>
  </si>
  <si>
    <t>shtwt_12MAP</t>
  </si>
  <si>
    <t>rtwt_12MAP</t>
  </si>
  <si>
    <t>SHTWT+RTWT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</si>
</sst>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ill="1" applyAlignment="1"/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9" fontId="0" fillId="0" borderId="0" xfId="0" applyNumberFormat="1" applyFill="1" applyAlignment="1"/>
    <xf numFmtId="179" fontId="0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 applyFill="1" applyAlignment="1"/>
    <xf numFmtId="179" fontId="2" fillId="0" borderId="0" xfId="6" applyNumberFormat="1" applyFont="1" applyFill="1" applyAlignment="1"/>
    <xf numFmtId="0" fontId="3" fillId="0" borderId="0" xfId="6" applyFont="1" applyAlignment="1"/>
    <xf numFmtId="179" fontId="2" fillId="0" borderId="0" xfId="6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_Hgt_Br1@12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82"/>
  <sheetViews>
    <sheetView zoomScaleSheetLayoutView="60" topLeftCell="DJ1" workbookViewId="0">
      <selection activeCell="CW1" sqref="CW$1:CW$1048576"/>
    </sheetView>
  </sheetViews>
  <sheetFormatPr defaultColWidth="10.2857142857143" defaultRowHeight="15"/>
  <cols>
    <col min="9" max="16" width="10.2857142857143" hidden="1" customWidth="1"/>
    <col min="100" max="100" width="12.8571428571429" style="1"/>
    <col min="102" max="102" width="12.8571428571429" style="1"/>
    <col min="112" max="112" width="12.8571428571429" style="2"/>
    <col min="113" max="113" width="10.2857142857143" style="2"/>
    <col min="114" max="115" width="12.8571428571429" style="6"/>
    <col min="116" max="116" width="9.57142857142857" style="6"/>
    <col min="117" max="119" width="9" style="3"/>
    <col min="120" max="120" width="12.8571428571429" style="7"/>
    <col min="121" max="121" width="9" style="8"/>
    <col min="122" max="123" width="9" style="3"/>
    <col min="124" max="124" width="12.8571428571429" style="9"/>
    <col min="125" max="125" width="9" style="8"/>
    <col min="126" max="127" width="9" style="3"/>
    <col min="128" max="128" width="12.8571428571429" style="6"/>
  </cols>
  <sheetData>
    <row r="1" spans="1:1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59</v>
      </c>
      <c r="BJ1" t="s">
        <v>59</v>
      </c>
      <c r="BK1" t="s">
        <v>60</v>
      </c>
      <c r="BL1" t="s">
        <v>61</v>
      </c>
      <c r="BM1" t="s">
        <v>60</v>
      </c>
      <c r="BN1" t="s">
        <v>61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37</v>
      </c>
      <c r="CA1" t="s">
        <v>38</v>
      </c>
      <c r="CB1" t="s">
        <v>39</v>
      </c>
      <c r="CC1" t="s">
        <v>40</v>
      </c>
      <c r="CD1" t="s">
        <v>41</v>
      </c>
      <c r="CE1" t="s">
        <v>42</v>
      </c>
      <c r="CF1" t="s">
        <v>43</v>
      </c>
      <c r="CG1" t="s">
        <v>44</v>
      </c>
      <c r="CH1" t="s">
        <v>45</v>
      </c>
      <c r="CI1" t="s">
        <v>46</v>
      </c>
      <c r="CJ1" t="s">
        <v>47</v>
      </c>
      <c r="CK1" t="s">
        <v>49</v>
      </c>
      <c r="CL1" t="s">
        <v>48</v>
      </c>
      <c r="CM1" t="s">
        <v>53</v>
      </c>
      <c r="CN1" t="s">
        <v>54</v>
      </c>
      <c r="CO1" t="s">
        <v>55</v>
      </c>
      <c r="CP1" t="s">
        <v>56</v>
      </c>
      <c r="CQ1" t="s">
        <v>57</v>
      </c>
      <c r="CR1" t="s">
        <v>58</v>
      </c>
      <c r="CS1" t="s">
        <v>71</v>
      </c>
      <c r="CT1" t="s">
        <v>72</v>
      </c>
      <c r="CU1" t="s">
        <v>73</v>
      </c>
      <c r="CV1" s="1" t="s">
        <v>74</v>
      </c>
      <c r="CW1" t="s">
        <v>75</v>
      </c>
      <c r="CX1" s="1" t="s">
        <v>76</v>
      </c>
      <c r="CY1" t="s">
        <v>77</v>
      </c>
      <c r="CZ1" t="s">
        <v>41</v>
      </c>
      <c r="DA1" t="s">
        <v>42</v>
      </c>
      <c r="DB1" t="s">
        <v>43</v>
      </c>
      <c r="DC1" t="s">
        <v>44</v>
      </c>
      <c r="DD1" t="s">
        <v>45</v>
      </c>
      <c r="DE1" t="s">
        <v>46</v>
      </c>
      <c r="DF1" t="s">
        <v>47</v>
      </c>
      <c r="DG1" t="s">
        <v>78</v>
      </c>
      <c r="DH1" s="2" t="s">
        <v>79</v>
      </c>
      <c r="DI1" s="2" t="s">
        <v>80</v>
      </c>
      <c r="DJ1" s="6" t="s">
        <v>81</v>
      </c>
      <c r="DK1" s="6" t="s">
        <v>82</v>
      </c>
      <c r="DL1" s="6" t="s">
        <v>83</v>
      </c>
      <c r="DM1" s="3" t="s">
        <v>84</v>
      </c>
      <c r="DN1" s="3" t="s">
        <v>85</v>
      </c>
      <c r="DO1" s="3" t="s">
        <v>86</v>
      </c>
      <c r="DP1" s="7" t="s">
        <v>87</v>
      </c>
      <c r="DQ1" s="8" t="s">
        <v>88</v>
      </c>
      <c r="DR1" s="3" t="s">
        <v>89</v>
      </c>
      <c r="DS1" s="3" t="s">
        <v>90</v>
      </c>
      <c r="DT1" s="9" t="s">
        <v>91</v>
      </c>
      <c r="DU1" s="11" t="s">
        <v>92</v>
      </c>
      <c r="DV1" s="3" t="s">
        <v>93</v>
      </c>
      <c r="DW1" s="3" t="s">
        <v>94</v>
      </c>
      <c r="DX1" s="6" t="s">
        <v>95</v>
      </c>
      <c r="DY1" t="s">
        <v>96</v>
      </c>
      <c r="DZ1" t="s">
        <v>97</v>
      </c>
      <c r="EA1" t="s">
        <v>98</v>
      </c>
    </row>
    <row r="2" spans="1:131">
      <c r="A2" t="s">
        <v>99</v>
      </c>
      <c r="B2" t="s">
        <v>100</v>
      </c>
      <c r="C2">
        <v>101</v>
      </c>
      <c r="D2">
        <v>1</v>
      </c>
      <c r="E2">
        <v>1</v>
      </c>
      <c r="F2">
        <v>1</v>
      </c>
      <c r="G2">
        <v>1</v>
      </c>
      <c r="H2">
        <v>1</v>
      </c>
      <c r="Q2">
        <v>10</v>
      </c>
      <c r="R2">
        <v>15</v>
      </c>
      <c r="S2">
        <v>15</v>
      </c>
      <c r="T2">
        <v>10</v>
      </c>
      <c r="U2">
        <v>17</v>
      </c>
      <c r="V2">
        <v>18</v>
      </c>
      <c r="W2">
        <v>76</v>
      </c>
      <c r="X2">
        <v>25</v>
      </c>
      <c r="Y2">
        <v>48</v>
      </c>
      <c r="Z2">
        <v>21</v>
      </c>
      <c r="AA2">
        <v>65</v>
      </c>
      <c r="AB2">
        <v>41</v>
      </c>
      <c r="AC2">
        <v>99</v>
      </c>
      <c r="AD2">
        <v>200</v>
      </c>
      <c r="AE2">
        <v>0</v>
      </c>
      <c r="AF2">
        <v>41</v>
      </c>
      <c r="AG2">
        <v>73</v>
      </c>
      <c r="AH2">
        <v>0</v>
      </c>
      <c r="AI2">
        <v>65</v>
      </c>
      <c r="AJ2">
        <v>243</v>
      </c>
      <c r="AK2">
        <v>0</v>
      </c>
      <c r="AL2">
        <v>3</v>
      </c>
      <c r="AM2">
        <v>19</v>
      </c>
      <c r="AN2">
        <v>0</v>
      </c>
      <c r="AO2">
        <v>5</v>
      </c>
      <c r="AP2">
        <v>2</v>
      </c>
      <c r="AQ2">
        <v>3</v>
      </c>
      <c r="AR2">
        <v>1</v>
      </c>
      <c r="AS2">
        <v>1</v>
      </c>
      <c r="AT2">
        <v>1</v>
      </c>
      <c r="AU2">
        <v>3</v>
      </c>
      <c r="AV2">
        <v>1</v>
      </c>
      <c r="AW2">
        <v>4.25</v>
      </c>
      <c r="AX2">
        <v>7.35</v>
      </c>
      <c r="AY2">
        <v>35.9</v>
      </c>
      <c r="AZ2">
        <v>32.24</v>
      </c>
      <c r="BA2">
        <v>4.72</v>
      </c>
      <c r="BB2">
        <v>90.85</v>
      </c>
      <c r="BC2">
        <v>-0.86</v>
      </c>
      <c r="BD2">
        <v>16.32</v>
      </c>
      <c r="BE2">
        <v>89.89</v>
      </c>
      <c r="BF2">
        <v>-0.84</v>
      </c>
      <c r="BG2">
        <v>16.05</v>
      </c>
      <c r="BH2">
        <v>99</v>
      </c>
      <c r="BI2">
        <v>41</v>
      </c>
      <c r="BJ2">
        <v>65</v>
      </c>
      <c r="BK2">
        <v>200</v>
      </c>
      <c r="BL2">
        <v>0</v>
      </c>
      <c r="BM2">
        <v>73</v>
      </c>
      <c r="BN2">
        <v>0</v>
      </c>
      <c r="BO2">
        <v>243</v>
      </c>
      <c r="BP2">
        <v>0</v>
      </c>
      <c r="BQ2">
        <v>320</v>
      </c>
      <c r="BR2">
        <v>0</v>
      </c>
      <c r="BS2">
        <v>66</v>
      </c>
      <c r="BT2">
        <v>242</v>
      </c>
      <c r="BU2">
        <v>0</v>
      </c>
      <c r="BV2">
        <v>55</v>
      </c>
      <c r="BW2">
        <v>260</v>
      </c>
      <c r="BX2">
        <v>0</v>
      </c>
      <c r="BY2">
        <v>56</v>
      </c>
      <c r="BZ2">
        <v>5</v>
      </c>
      <c r="CA2">
        <v>22</v>
      </c>
      <c r="CB2">
        <v>3</v>
      </c>
      <c r="CC2">
        <v>5</v>
      </c>
      <c r="CD2">
        <v>2</v>
      </c>
      <c r="CE2">
        <v>3</v>
      </c>
      <c r="CF2">
        <v>1</v>
      </c>
      <c r="CG2">
        <v>1</v>
      </c>
      <c r="CH2">
        <v>1</v>
      </c>
      <c r="CI2">
        <v>3</v>
      </c>
      <c r="CJ2">
        <v>1</v>
      </c>
      <c r="CK2">
        <v>14</v>
      </c>
      <c r="CL2">
        <v>12.1</v>
      </c>
      <c r="CM2">
        <v>91.22</v>
      </c>
      <c r="CN2">
        <v>-0.49</v>
      </c>
      <c r="CO2">
        <v>15.83</v>
      </c>
      <c r="CP2">
        <v>91.26</v>
      </c>
      <c r="CQ2">
        <v>-0.52</v>
      </c>
      <c r="CR2">
        <v>15.44</v>
      </c>
      <c r="CS2" t="s">
        <v>101</v>
      </c>
      <c r="CT2">
        <v>3</v>
      </c>
      <c r="CU2">
        <v>3</v>
      </c>
      <c r="CV2" s="1">
        <f>(CU2/CT2)</f>
        <v>1</v>
      </c>
      <c r="CW2">
        <v>6</v>
      </c>
      <c r="CX2" s="1">
        <f>CW2/CU2</f>
        <v>2</v>
      </c>
      <c r="CY2">
        <v>3</v>
      </c>
      <c r="CZ2">
        <v>2</v>
      </c>
      <c r="DA2">
        <v>3</v>
      </c>
      <c r="DB2">
        <v>1</v>
      </c>
      <c r="DC2">
        <v>1</v>
      </c>
      <c r="DD2">
        <v>1</v>
      </c>
      <c r="DE2">
        <v>3</v>
      </c>
      <c r="DF2">
        <v>1</v>
      </c>
      <c r="DG2">
        <v>4.85</v>
      </c>
      <c r="DH2" s="2">
        <f>(DG2/CT2)</f>
        <v>1.61666666666667</v>
      </c>
      <c r="DI2" s="2">
        <v>3.45</v>
      </c>
      <c r="DJ2" s="6">
        <f>(DI2/CT2)</f>
        <v>1.15</v>
      </c>
      <c r="DK2" s="6">
        <f>(DJ2*12.5)</f>
        <v>14.375</v>
      </c>
      <c r="DL2" s="6">
        <v>5.333125</v>
      </c>
      <c r="DM2" s="3">
        <v>350</v>
      </c>
      <c r="DN2" s="3">
        <v>350</v>
      </c>
      <c r="DP2" s="10">
        <f>AVERAGE(DM2:DO2)</f>
        <v>350</v>
      </c>
      <c r="DR2" s="3">
        <v>16</v>
      </c>
      <c r="DT2" s="9">
        <f>AVERAGE(DQ2:DS2)</f>
        <v>16</v>
      </c>
      <c r="DU2" s="8">
        <v>245</v>
      </c>
      <c r="DX2" s="6">
        <f>AVERAGE(DU2:DW2)</f>
        <v>245</v>
      </c>
      <c r="DY2">
        <v>29.17</v>
      </c>
      <c r="DZ2">
        <v>37.1</v>
      </c>
      <c r="EA2">
        <v>4.15</v>
      </c>
    </row>
    <row r="3" spans="1:130">
      <c r="A3" t="s">
        <v>102</v>
      </c>
      <c r="B3" t="s">
        <v>100</v>
      </c>
      <c r="C3">
        <v>102</v>
      </c>
      <c r="D3">
        <v>1</v>
      </c>
      <c r="F3">
        <v>1</v>
      </c>
      <c r="G3">
        <v>1</v>
      </c>
      <c r="H3">
        <v>2</v>
      </c>
      <c r="I3">
        <v>1</v>
      </c>
      <c r="Q3">
        <v>10</v>
      </c>
      <c r="R3">
        <v>12</v>
      </c>
      <c r="S3">
        <v>30</v>
      </c>
      <c r="T3">
        <v>24</v>
      </c>
      <c r="U3">
        <v>14</v>
      </c>
      <c r="V3">
        <v>15</v>
      </c>
      <c r="W3">
        <v>45</v>
      </c>
      <c r="X3">
        <v>42</v>
      </c>
      <c r="Y3">
        <v>80</v>
      </c>
      <c r="Z3">
        <v>65</v>
      </c>
      <c r="AA3">
        <v>53</v>
      </c>
      <c r="AB3">
        <v>35</v>
      </c>
      <c r="AC3">
        <v>52</v>
      </c>
      <c r="AD3">
        <v>230</v>
      </c>
      <c r="AF3">
        <v>96</v>
      </c>
      <c r="AG3">
        <v>194</v>
      </c>
      <c r="AH3">
        <v>0</v>
      </c>
      <c r="AI3">
        <v>39</v>
      </c>
      <c r="AJ3">
        <v>178</v>
      </c>
      <c r="AK3">
        <v>0</v>
      </c>
      <c r="AL3">
        <v>3</v>
      </c>
      <c r="AM3">
        <v>21</v>
      </c>
      <c r="AN3">
        <v>0</v>
      </c>
      <c r="AO3">
        <v>3</v>
      </c>
      <c r="AP3">
        <v>2</v>
      </c>
      <c r="AQ3">
        <v>3</v>
      </c>
      <c r="AR3">
        <v>1</v>
      </c>
      <c r="AS3">
        <v>1</v>
      </c>
      <c r="AT3">
        <v>1</v>
      </c>
      <c r="AU3">
        <v>3</v>
      </c>
      <c r="AV3">
        <v>1</v>
      </c>
      <c r="AW3">
        <v>3.8</v>
      </c>
      <c r="AX3">
        <v>7.35</v>
      </c>
      <c r="AY3">
        <v>36.29</v>
      </c>
      <c r="AZ3">
        <v>31.67</v>
      </c>
      <c r="BA3">
        <v>4.4</v>
      </c>
      <c r="BB3">
        <v>91.86</v>
      </c>
      <c r="BC3">
        <v>-0.81</v>
      </c>
      <c r="BD3">
        <v>17.62</v>
      </c>
      <c r="BE3">
        <v>91.77</v>
      </c>
      <c r="BF3">
        <v>-0.81</v>
      </c>
      <c r="BG3">
        <v>17.46</v>
      </c>
      <c r="BH3">
        <v>52</v>
      </c>
      <c r="BI3">
        <v>96</v>
      </c>
      <c r="BJ3">
        <v>39</v>
      </c>
      <c r="BK3">
        <v>230</v>
      </c>
      <c r="BL3">
        <v>0</v>
      </c>
      <c r="BM3">
        <v>194</v>
      </c>
      <c r="BN3">
        <v>0</v>
      </c>
      <c r="BO3">
        <v>178</v>
      </c>
      <c r="BP3">
        <v>0</v>
      </c>
      <c r="BQ3">
        <v>210</v>
      </c>
      <c r="BR3">
        <v>0</v>
      </c>
      <c r="BS3">
        <v>49</v>
      </c>
      <c r="BT3">
        <v>275</v>
      </c>
      <c r="BU3">
        <v>205</v>
      </c>
      <c r="BV3">
        <v>125</v>
      </c>
      <c r="BW3">
        <v>255</v>
      </c>
      <c r="BX3">
        <v>0</v>
      </c>
      <c r="BY3">
        <v>35</v>
      </c>
      <c r="BZ3">
        <v>5</v>
      </c>
      <c r="CA3">
        <v>22</v>
      </c>
      <c r="CB3">
        <v>3</v>
      </c>
      <c r="CC3">
        <v>5</v>
      </c>
      <c r="CD3">
        <v>2</v>
      </c>
      <c r="CE3">
        <v>3</v>
      </c>
      <c r="CF3">
        <v>1</v>
      </c>
      <c r="CG3">
        <v>1</v>
      </c>
      <c r="CH3">
        <v>1</v>
      </c>
      <c r="CI3">
        <v>3</v>
      </c>
      <c r="CJ3">
        <v>1</v>
      </c>
      <c r="CK3">
        <v>9.75</v>
      </c>
      <c r="CL3">
        <v>10.2</v>
      </c>
      <c r="CM3">
        <v>93.34</v>
      </c>
      <c r="CN3">
        <v>-0.71</v>
      </c>
      <c r="CO3">
        <v>16.19</v>
      </c>
      <c r="CP3">
        <v>91.22</v>
      </c>
      <c r="CQ3">
        <v>-0.71</v>
      </c>
      <c r="CR3">
        <v>16.06</v>
      </c>
      <c r="CS3" t="s">
        <v>101</v>
      </c>
      <c r="CT3">
        <v>3</v>
      </c>
      <c r="CU3">
        <v>0</v>
      </c>
      <c r="CV3" s="1">
        <f t="shared" ref="CV3:CV34" si="0">(CU3/CT3)</f>
        <v>0</v>
      </c>
      <c r="CW3">
        <v>8</v>
      </c>
      <c r="CZ3">
        <v>2</v>
      </c>
      <c r="DA3">
        <v>3</v>
      </c>
      <c r="DB3">
        <v>1</v>
      </c>
      <c r="DC3">
        <v>1</v>
      </c>
      <c r="DD3">
        <v>1</v>
      </c>
      <c r="DE3">
        <v>3</v>
      </c>
      <c r="DF3">
        <v>1</v>
      </c>
      <c r="DG3">
        <v>7.05</v>
      </c>
      <c r="DH3" s="2">
        <f>(DG3/CT33)</f>
        <v>3.525</v>
      </c>
      <c r="DJ3" s="6">
        <f t="shared" ref="DJ3:DJ34" si="1">(DI3/CT3)</f>
        <v>0</v>
      </c>
      <c r="DM3" s="3">
        <v>230</v>
      </c>
      <c r="DN3" s="3">
        <v>350</v>
      </c>
      <c r="DO3" s="3">
        <v>340</v>
      </c>
      <c r="DP3" s="10">
        <f>AVERAGE(DM3:DO3)</f>
        <v>306.666666666667</v>
      </c>
      <c r="DQ3" s="8">
        <v>17</v>
      </c>
      <c r="DR3" s="3">
        <v>22</v>
      </c>
      <c r="DS3" s="3">
        <v>10</v>
      </c>
      <c r="DT3" s="9">
        <f t="shared" ref="DT3:DT10" si="2">AVERAGE(DQ3:DS3)</f>
        <v>16.3333333333333</v>
      </c>
      <c r="DZ3">
        <v>40.6</v>
      </c>
    </row>
    <row r="4" spans="1:124">
      <c r="A4" t="s">
        <v>103</v>
      </c>
      <c r="B4" t="s">
        <v>100</v>
      </c>
      <c r="C4">
        <v>103</v>
      </c>
      <c r="D4">
        <v>1</v>
      </c>
      <c r="F4">
        <v>1</v>
      </c>
      <c r="G4">
        <v>1</v>
      </c>
      <c r="H4">
        <v>3</v>
      </c>
      <c r="J4">
        <v>1</v>
      </c>
      <c r="Q4">
        <v>16</v>
      </c>
      <c r="R4">
        <v>15</v>
      </c>
      <c r="S4">
        <v>29</v>
      </c>
      <c r="T4">
        <v>10</v>
      </c>
      <c r="U4">
        <v>19</v>
      </c>
      <c r="V4">
        <v>17</v>
      </c>
      <c r="W4">
        <v>72</v>
      </c>
      <c r="X4">
        <v>36</v>
      </c>
      <c r="Y4">
        <v>40</v>
      </c>
      <c r="Z4">
        <v>40</v>
      </c>
      <c r="AA4">
        <v>66</v>
      </c>
      <c r="AB4">
        <v>52</v>
      </c>
      <c r="AC4">
        <v>80</v>
      </c>
      <c r="AD4">
        <v>205</v>
      </c>
      <c r="AE4">
        <v>0</v>
      </c>
      <c r="AF4">
        <v>78</v>
      </c>
      <c r="AG4">
        <v>195</v>
      </c>
      <c r="AH4">
        <v>0</v>
      </c>
      <c r="AI4">
        <v>56</v>
      </c>
      <c r="AJ4">
        <v>142</v>
      </c>
      <c r="AK4">
        <v>0</v>
      </c>
      <c r="AL4">
        <v>3</v>
      </c>
      <c r="AM4">
        <v>20</v>
      </c>
      <c r="AN4">
        <v>0</v>
      </c>
      <c r="AO4">
        <v>5</v>
      </c>
      <c r="AP4">
        <v>2</v>
      </c>
      <c r="AQ4">
        <v>3</v>
      </c>
      <c r="AR4">
        <v>1</v>
      </c>
      <c r="AS4">
        <v>1</v>
      </c>
      <c r="AT4">
        <v>1</v>
      </c>
      <c r="AU4">
        <v>3</v>
      </c>
      <c r="AV4">
        <v>1</v>
      </c>
      <c r="AW4">
        <v>4.9</v>
      </c>
      <c r="AX4">
        <v>6.4</v>
      </c>
      <c r="AY4">
        <v>37.11</v>
      </c>
      <c r="AZ4">
        <v>30.15</v>
      </c>
      <c r="BA4">
        <v>5.22</v>
      </c>
      <c r="BB4">
        <v>89.48</v>
      </c>
      <c r="BC4">
        <v>-0.92</v>
      </c>
      <c r="BD4">
        <v>18.24</v>
      </c>
      <c r="BE4">
        <v>89.1</v>
      </c>
      <c r="BF4">
        <v>-0.92</v>
      </c>
      <c r="BG4">
        <v>18.11</v>
      </c>
      <c r="BH4">
        <v>80</v>
      </c>
      <c r="BI4">
        <v>78</v>
      </c>
      <c r="BJ4">
        <v>56</v>
      </c>
      <c r="BK4">
        <v>205</v>
      </c>
      <c r="BL4">
        <v>0</v>
      </c>
      <c r="BM4">
        <v>195</v>
      </c>
      <c r="BN4">
        <v>0</v>
      </c>
      <c r="BO4">
        <v>142</v>
      </c>
      <c r="BP4">
        <v>0</v>
      </c>
      <c r="BQ4">
        <v>305</v>
      </c>
      <c r="BR4">
        <v>0</v>
      </c>
      <c r="BS4">
        <v>44</v>
      </c>
      <c r="BT4">
        <v>230</v>
      </c>
      <c r="BU4">
        <v>0</v>
      </c>
      <c r="BV4">
        <v>59</v>
      </c>
      <c r="BW4">
        <v>295</v>
      </c>
      <c r="BX4">
        <v>0</v>
      </c>
      <c r="BY4">
        <v>74</v>
      </c>
      <c r="BZ4">
        <v>5</v>
      </c>
      <c r="CA4">
        <v>32</v>
      </c>
      <c r="CB4">
        <v>0</v>
      </c>
      <c r="CC4">
        <v>5</v>
      </c>
      <c r="CD4">
        <v>2</v>
      </c>
      <c r="CE4">
        <v>3</v>
      </c>
      <c r="CF4">
        <v>1</v>
      </c>
      <c r="CG4">
        <v>1</v>
      </c>
      <c r="CH4">
        <v>1</v>
      </c>
      <c r="CI4">
        <v>3</v>
      </c>
      <c r="CJ4">
        <v>1</v>
      </c>
      <c r="CK4">
        <v>13.15</v>
      </c>
      <c r="CL4">
        <v>8.5</v>
      </c>
      <c r="CM4">
        <v>92.39</v>
      </c>
      <c r="CN4">
        <v>-0.83</v>
      </c>
      <c r="CO4">
        <v>16.07</v>
      </c>
      <c r="CP4">
        <v>92.37</v>
      </c>
      <c r="CQ4">
        <v>-0.78</v>
      </c>
      <c r="CR4">
        <v>15.98</v>
      </c>
      <c r="CS4" t="s">
        <v>101</v>
      </c>
      <c r="CT4">
        <v>3</v>
      </c>
      <c r="CU4">
        <v>2</v>
      </c>
      <c r="CV4" s="1">
        <f t="shared" si="0"/>
        <v>0.666666666666667</v>
      </c>
      <c r="CW4">
        <v>3</v>
      </c>
      <c r="CX4" s="1">
        <f t="shared" ref="CX3:CX34" si="3">CW4/CU4</f>
        <v>1.5</v>
      </c>
      <c r="CY4">
        <v>3</v>
      </c>
      <c r="CZ4">
        <v>2</v>
      </c>
      <c r="DA4">
        <v>3</v>
      </c>
      <c r="DB4">
        <v>1</v>
      </c>
      <c r="DC4">
        <v>1</v>
      </c>
      <c r="DD4">
        <v>1</v>
      </c>
      <c r="DE4">
        <v>3</v>
      </c>
      <c r="DF4">
        <v>1</v>
      </c>
      <c r="DG4">
        <v>3.95</v>
      </c>
      <c r="DH4" s="2">
        <f t="shared" ref="DH3:DH34" si="4">(DG4/CT4)</f>
        <v>1.31666666666667</v>
      </c>
      <c r="DI4" s="2">
        <v>0.7</v>
      </c>
      <c r="DJ4" s="6">
        <f t="shared" si="1"/>
        <v>0.233333333333333</v>
      </c>
      <c r="DK4" s="6">
        <f t="shared" ref="DK3:DK34" si="5">(DJ4*12.5)</f>
        <v>2.91666666666666</v>
      </c>
      <c r="DM4" s="3">
        <v>325</v>
      </c>
      <c r="DP4" s="10">
        <f>AVERAGE(DM4:DO4)</f>
        <v>325</v>
      </c>
      <c r="DQ4" s="8">
        <v>7</v>
      </c>
      <c r="DT4" s="9">
        <f t="shared" si="2"/>
        <v>7</v>
      </c>
    </row>
    <row r="5" spans="1:131">
      <c r="A5" t="s">
        <v>104</v>
      </c>
      <c r="B5" t="s">
        <v>100</v>
      </c>
      <c r="C5">
        <v>104</v>
      </c>
      <c r="D5">
        <v>1</v>
      </c>
      <c r="F5">
        <v>1</v>
      </c>
      <c r="G5">
        <v>1</v>
      </c>
      <c r="H5">
        <v>4</v>
      </c>
      <c r="K5">
        <v>1</v>
      </c>
      <c r="Q5">
        <v>17</v>
      </c>
      <c r="R5">
        <v>20</v>
      </c>
      <c r="S5">
        <v>15</v>
      </c>
      <c r="T5">
        <v>21</v>
      </c>
      <c r="U5">
        <v>65</v>
      </c>
      <c r="V5">
        <v>15</v>
      </c>
      <c r="W5">
        <v>106</v>
      </c>
      <c r="X5">
        <v>33</v>
      </c>
      <c r="Y5">
        <v>109</v>
      </c>
      <c r="Z5">
        <v>36</v>
      </c>
      <c r="AA5">
        <v>77</v>
      </c>
      <c r="AB5">
        <v>105</v>
      </c>
      <c r="AC5">
        <v>50</v>
      </c>
      <c r="AD5">
        <v>210</v>
      </c>
      <c r="AE5">
        <v>0</v>
      </c>
      <c r="AF5">
        <v>103</v>
      </c>
      <c r="AG5">
        <v>250</v>
      </c>
      <c r="AH5">
        <v>0</v>
      </c>
      <c r="AI5">
        <v>42</v>
      </c>
      <c r="AJ5">
        <v>220</v>
      </c>
      <c r="AK5">
        <v>0</v>
      </c>
      <c r="AL5">
        <v>3</v>
      </c>
      <c r="AM5">
        <v>20</v>
      </c>
      <c r="AN5">
        <v>0</v>
      </c>
      <c r="AO5">
        <v>5</v>
      </c>
      <c r="AP5">
        <v>2</v>
      </c>
      <c r="AQ5">
        <v>3</v>
      </c>
      <c r="AR5">
        <v>1</v>
      </c>
      <c r="AS5">
        <v>1</v>
      </c>
      <c r="AT5">
        <v>1</v>
      </c>
      <c r="AU5">
        <v>3</v>
      </c>
      <c r="AV5">
        <v>1</v>
      </c>
      <c r="AW5">
        <v>4.85</v>
      </c>
      <c r="AX5">
        <v>9</v>
      </c>
      <c r="AY5">
        <v>36.14</v>
      </c>
      <c r="AZ5">
        <v>29.45</v>
      </c>
      <c r="BA5">
        <v>3.31</v>
      </c>
      <c r="BB5">
        <v>88.55</v>
      </c>
      <c r="BC5">
        <v>-0.85</v>
      </c>
      <c r="BD5">
        <v>17.16</v>
      </c>
      <c r="BE5">
        <v>87.94</v>
      </c>
      <c r="BF5">
        <v>-0.83</v>
      </c>
      <c r="BG5">
        <v>17.15</v>
      </c>
      <c r="BH5">
        <v>50</v>
      </c>
      <c r="BI5">
        <v>103</v>
      </c>
      <c r="BJ5">
        <v>42</v>
      </c>
      <c r="BK5">
        <v>210</v>
      </c>
      <c r="BL5">
        <v>0</v>
      </c>
      <c r="BM5">
        <v>250</v>
      </c>
      <c r="BN5">
        <v>0</v>
      </c>
      <c r="BO5">
        <v>220</v>
      </c>
      <c r="BP5">
        <v>0</v>
      </c>
      <c r="BQ5">
        <v>420</v>
      </c>
      <c r="BR5">
        <v>0</v>
      </c>
      <c r="BS5">
        <v>53</v>
      </c>
      <c r="BT5">
        <v>405</v>
      </c>
      <c r="BU5">
        <v>0</v>
      </c>
      <c r="BV5">
        <v>50</v>
      </c>
      <c r="BW5">
        <v>0</v>
      </c>
      <c r="BX5">
        <v>0</v>
      </c>
      <c r="BY5">
        <v>0</v>
      </c>
      <c r="BZ5">
        <v>4</v>
      </c>
      <c r="CA5">
        <v>38</v>
      </c>
      <c r="CB5">
        <v>0</v>
      </c>
      <c r="CC5">
        <v>5</v>
      </c>
      <c r="CD5">
        <v>2</v>
      </c>
      <c r="CE5">
        <v>3</v>
      </c>
      <c r="CF5">
        <v>1</v>
      </c>
      <c r="CG5">
        <v>1</v>
      </c>
      <c r="CH5">
        <v>1</v>
      </c>
      <c r="CI5">
        <v>3</v>
      </c>
      <c r="CJ5">
        <v>1</v>
      </c>
      <c r="CK5">
        <v>20.35</v>
      </c>
      <c r="CL5">
        <v>14.7</v>
      </c>
      <c r="CM5">
        <v>94.06</v>
      </c>
      <c r="CN5">
        <v>-0.64</v>
      </c>
      <c r="CO5">
        <v>15.58</v>
      </c>
      <c r="CP5">
        <v>93.75</v>
      </c>
      <c r="CQ5">
        <v>-0.7</v>
      </c>
      <c r="CR5">
        <v>15.48</v>
      </c>
      <c r="CS5" t="s">
        <v>101</v>
      </c>
      <c r="CT5">
        <v>3</v>
      </c>
      <c r="CU5">
        <v>15</v>
      </c>
      <c r="CV5" s="1">
        <f t="shared" si="0"/>
        <v>5</v>
      </c>
      <c r="CW5">
        <v>9</v>
      </c>
      <c r="CX5" s="1">
        <f t="shared" si="3"/>
        <v>0.6</v>
      </c>
      <c r="CY5">
        <v>5</v>
      </c>
      <c r="CZ5">
        <v>2</v>
      </c>
      <c r="DA5">
        <v>3</v>
      </c>
      <c r="DB5">
        <v>1</v>
      </c>
      <c r="DC5">
        <v>1</v>
      </c>
      <c r="DD5">
        <v>1</v>
      </c>
      <c r="DE5">
        <v>3</v>
      </c>
      <c r="DF5">
        <v>1</v>
      </c>
      <c r="DG5">
        <v>9.65</v>
      </c>
      <c r="DH5" s="2">
        <f t="shared" si="4"/>
        <v>3.21666666666667</v>
      </c>
      <c r="DI5" s="2">
        <v>7.85</v>
      </c>
      <c r="DJ5" s="6">
        <f t="shared" si="1"/>
        <v>2.61666666666667</v>
      </c>
      <c r="DK5" s="6">
        <f t="shared" si="5"/>
        <v>32.7083333333334</v>
      </c>
      <c r="DL5" s="6">
        <v>12.7627916666667</v>
      </c>
      <c r="DM5" s="3">
        <v>340</v>
      </c>
      <c r="DP5" s="10">
        <f>AVERAGE(DM5:DO5)</f>
        <v>340</v>
      </c>
      <c r="DQ5" s="8">
        <v>62</v>
      </c>
      <c r="DT5" s="9">
        <f t="shared" si="2"/>
        <v>62</v>
      </c>
      <c r="DY5">
        <v>34</v>
      </c>
      <c r="DZ5">
        <v>39.02</v>
      </c>
      <c r="EA5">
        <v>4.87</v>
      </c>
    </row>
    <row r="6" spans="1:131">
      <c r="A6" t="s">
        <v>105</v>
      </c>
      <c r="B6" t="s">
        <v>100</v>
      </c>
      <c r="C6">
        <v>105</v>
      </c>
      <c r="D6">
        <v>1</v>
      </c>
      <c r="F6">
        <v>1</v>
      </c>
      <c r="G6">
        <v>1</v>
      </c>
      <c r="H6">
        <v>5</v>
      </c>
      <c r="L6">
        <v>1</v>
      </c>
      <c r="Q6">
        <v>11</v>
      </c>
      <c r="R6">
        <v>16</v>
      </c>
      <c r="S6">
        <v>27</v>
      </c>
      <c r="T6">
        <v>15</v>
      </c>
      <c r="U6">
        <v>18</v>
      </c>
      <c r="V6">
        <v>15</v>
      </c>
      <c r="W6">
        <v>79</v>
      </c>
      <c r="X6">
        <v>33</v>
      </c>
      <c r="Y6">
        <v>76</v>
      </c>
      <c r="Z6">
        <v>81</v>
      </c>
      <c r="AA6">
        <v>73</v>
      </c>
      <c r="AB6">
        <v>52</v>
      </c>
      <c r="AC6">
        <v>80</v>
      </c>
      <c r="AD6">
        <v>227</v>
      </c>
      <c r="AE6">
        <v>0</v>
      </c>
      <c r="AF6">
        <v>30</v>
      </c>
      <c r="AG6">
        <v>0</v>
      </c>
      <c r="AH6">
        <v>0</v>
      </c>
      <c r="AI6">
        <v>129</v>
      </c>
      <c r="AJ6">
        <v>218</v>
      </c>
      <c r="AK6">
        <v>0</v>
      </c>
      <c r="AL6">
        <v>3</v>
      </c>
      <c r="AM6">
        <v>16</v>
      </c>
      <c r="AN6">
        <v>0</v>
      </c>
      <c r="AO6">
        <v>7</v>
      </c>
      <c r="AP6">
        <v>2</v>
      </c>
      <c r="AQ6">
        <v>3</v>
      </c>
      <c r="AR6">
        <v>1</v>
      </c>
      <c r="AS6">
        <v>1</v>
      </c>
      <c r="AT6">
        <v>1</v>
      </c>
      <c r="AU6">
        <v>3</v>
      </c>
      <c r="AV6">
        <v>1</v>
      </c>
      <c r="AW6">
        <v>6.3</v>
      </c>
      <c r="AX6">
        <v>9.85</v>
      </c>
      <c r="AY6">
        <v>34.91</v>
      </c>
      <c r="AZ6">
        <v>27.27</v>
      </c>
      <c r="BA6">
        <v>3.08</v>
      </c>
      <c r="BB6">
        <v>91.23</v>
      </c>
      <c r="BC6">
        <v>-0.86</v>
      </c>
      <c r="BD6">
        <v>18.16</v>
      </c>
      <c r="BE6">
        <v>90.5</v>
      </c>
      <c r="BF6">
        <v>-0.85</v>
      </c>
      <c r="BG6">
        <v>17.92</v>
      </c>
      <c r="BH6">
        <v>80</v>
      </c>
      <c r="BI6">
        <v>30</v>
      </c>
      <c r="BJ6">
        <v>129</v>
      </c>
      <c r="BK6">
        <v>227</v>
      </c>
      <c r="BL6">
        <v>0</v>
      </c>
      <c r="BM6">
        <v>0</v>
      </c>
      <c r="BN6">
        <v>0</v>
      </c>
      <c r="BO6">
        <v>218</v>
      </c>
      <c r="BP6">
        <v>0</v>
      </c>
      <c r="BQ6">
        <v>270</v>
      </c>
      <c r="BR6">
        <v>0</v>
      </c>
      <c r="BS6">
        <v>28</v>
      </c>
      <c r="BT6">
        <v>370</v>
      </c>
      <c r="BU6">
        <v>0</v>
      </c>
      <c r="BV6">
        <v>38</v>
      </c>
      <c r="BW6" t="s">
        <v>106</v>
      </c>
      <c r="BX6" t="s">
        <v>106</v>
      </c>
      <c r="BY6" t="s">
        <v>106</v>
      </c>
      <c r="BZ6">
        <v>4</v>
      </c>
      <c r="CA6">
        <v>26</v>
      </c>
      <c r="CB6">
        <v>0</v>
      </c>
      <c r="CC6">
        <v>5</v>
      </c>
      <c r="CD6">
        <v>2</v>
      </c>
      <c r="CE6">
        <v>3</v>
      </c>
      <c r="CF6">
        <v>1</v>
      </c>
      <c r="CG6">
        <v>1</v>
      </c>
      <c r="CH6">
        <v>1</v>
      </c>
      <c r="CI6">
        <v>3</v>
      </c>
      <c r="CJ6">
        <v>1</v>
      </c>
      <c r="CK6">
        <v>13.3</v>
      </c>
      <c r="CL6">
        <v>9.45</v>
      </c>
      <c r="CM6">
        <v>91.39</v>
      </c>
      <c r="CN6">
        <v>-0.78</v>
      </c>
      <c r="CO6">
        <v>16.19</v>
      </c>
      <c r="CP6">
        <v>90.85</v>
      </c>
      <c r="CQ6">
        <v>-0.74</v>
      </c>
      <c r="CR6">
        <v>16.08</v>
      </c>
      <c r="CS6" t="s">
        <v>101</v>
      </c>
      <c r="CT6">
        <v>3</v>
      </c>
      <c r="CU6">
        <v>22</v>
      </c>
      <c r="CV6" s="1">
        <f t="shared" si="0"/>
        <v>7.33333333333333</v>
      </c>
      <c r="CW6">
        <v>6</v>
      </c>
      <c r="CX6" s="1">
        <f t="shared" si="3"/>
        <v>0.272727272727273</v>
      </c>
      <c r="CY6">
        <v>5</v>
      </c>
      <c r="CZ6">
        <v>2</v>
      </c>
      <c r="DA6">
        <v>3</v>
      </c>
      <c r="DB6">
        <v>1</v>
      </c>
      <c r="DC6">
        <v>1</v>
      </c>
      <c r="DD6">
        <v>1</v>
      </c>
      <c r="DE6">
        <v>3</v>
      </c>
      <c r="DF6">
        <v>1</v>
      </c>
      <c r="DG6">
        <v>9.7</v>
      </c>
      <c r="DH6" s="2">
        <f t="shared" si="4"/>
        <v>3.23333333333333</v>
      </c>
      <c r="DI6" s="2">
        <v>11.45</v>
      </c>
      <c r="DJ6" s="6">
        <f t="shared" si="1"/>
        <v>3.81666666666667</v>
      </c>
      <c r="DK6" s="6">
        <f t="shared" si="5"/>
        <v>47.7083333333334</v>
      </c>
      <c r="DL6" s="6">
        <v>20.3380625</v>
      </c>
      <c r="DM6" s="3">
        <v>360</v>
      </c>
      <c r="DN6" s="3">
        <v>355</v>
      </c>
      <c r="DO6" s="3">
        <v>330</v>
      </c>
      <c r="DP6" s="10">
        <f>AVERAGE(DM6:DO6)</f>
        <v>348.333333333333</v>
      </c>
      <c r="DQ6" s="8">
        <v>45</v>
      </c>
      <c r="DR6" s="3">
        <v>61</v>
      </c>
      <c r="DS6" s="3">
        <v>45</v>
      </c>
      <c r="DT6" s="9">
        <f t="shared" si="2"/>
        <v>50.3333333333333</v>
      </c>
      <c r="DY6">
        <v>33.57</v>
      </c>
      <c r="DZ6">
        <v>42.63</v>
      </c>
      <c r="EA6">
        <v>6.66</v>
      </c>
    </row>
    <row r="7" spans="1:124">
      <c r="A7" t="s">
        <v>107</v>
      </c>
      <c r="B7" t="s">
        <v>100</v>
      </c>
      <c r="C7">
        <v>106</v>
      </c>
      <c r="D7">
        <v>1</v>
      </c>
      <c r="F7">
        <v>1</v>
      </c>
      <c r="G7">
        <v>1</v>
      </c>
      <c r="H7">
        <v>6</v>
      </c>
      <c r="M7">
        <v>1</v>
      </c>
      <c r="Q7">
        <v>11</v>
      </c>
      <c r="R7">
        <v>15</v>
      </c>
      <c r="S7">
        <v>22</v>
      </c>
      <c r="T7">
        <v>17</v>
      </c>
      <c r="U7">
        <v>10</v>
      </c>
      <c r="V7">
        <v>10</v>
      </c>
      <c r="W7">
        <v>82</v>
      </c>
      <c r="X7">
        <v>63</v>
      </c>
      <c r="Y7">
        <v>86</v>
      </c>
      <c r="Z7">
        <v>53</v>
      </c>
      <c r="AA7">
        <v>87</v>
      </c>
      <c r="AB7">
        <v>34</v>
      </c>
      <c r="AC7">
        <v>82</v>
      </c>
      <c r="AD7">
        <v>228</v>
      </c>
      <c r="AE7">
        <v>0</v>
      </c>
      <c r="AF7">
        <v>48</v>
      </c>
      <c r="AG7">
        <v>215</v>
      </c>
      <c r="AH7">
        <v>0</v>
      </c>
      <c r="AI7">
        <v>67</v>
      </c>
      <c r="AJ7">
        <v>290</v>
      </c>
      <c r="AK7">
        <v>0</v>
      </c>
      <c r="AL7">
        <v>3</v>
      </c>
      <c r="AM7">
        <v>23</v>
      </c>
      <c r="AN7">
        <v>0</v>
      </c>
      <c r="AO7">
        <v>5</v>
      </c>
      <c r="AP7">
        <v>2</v>
      </c>
      <c r="AQ7">
        <v>3</v>
      </c>
      <c r="AR7">
        <v>1</v>
      </c>
      <c r="AS7">
        <v>1</v>
      </c>
      <c r="AT7">
        <v>1</v>
      </c>
      <c r="AU7">
        <v>3</v>
      </c>
      <c r="AV7">
        <v>1</v>
      </c>
      <c r="AW7">
        <v>5.05</v>
      </c>
      <c r="AX7">
        <v>8.15</v>
      </c>
      <c r="AY7">
        <v>38.57</v>
      </c>
      <c r="AZ7">
        <v>32.91</v>
      </c>
      <c r="BA7">
        <v>5.3</v>
      </c>
      <c r="BB7">
        <v>90.76</v>
      </c>
      <c r="BC7">
        <v>-1.04</v>
      </c>
      <c r="BD7">
        <v>18.04</v>
      </c>
      <c r="BE7">
        <v>90.17</v>
      </c>
      <c r="BF7">
        <v>-1.05</v>
      </c>
      <c r="BG7">
        <v>17.62</v>
      </c>
      <c r="BH7">
        <v>82</v>
      </c>
      <c r="BI7">
        <v>48</v>
      </c>
      <c r="BJ7">
        <v>67</v>
      </c>
      <c r="BK7">
        <v>228</v>
      </c>
      <c r="BL7">
        <v>0</v>
      </c>
      <c r="BM7">
        <v>215</v>
      </c>
      <c r="BN7">
        <v>0</v>
      </c>
      <c r="BO7">
        <v>290</v>
      </c>
      <c r="BP7">
        <v>0</v>
      </c>
      <c r="BQ7">
        <v>300</v>
      </c>
      <c r="BR7">
        <v>0</v>
      </c>
      <c r="BS7">
        <v>44</v>
      </c>
      <c r="BT7">
        <v>235</v>
      </c>
      <c r="BU7">
        <v>0</v>
      </c>
      <c r="BV7">
        <v>65</v>
      </c>
      <c r="BW7">
        <v>325</v>
      </c>
      <c r="BX7">
        <v>0</v>
      </c>
      <c r="BY7">
        <v>114</v>
      </c>
      <c r="BZ7">
        <v>5</v>
      </c>
      <c r="CA7">
        <v>32</v>
      </c>
      <c r="CB7">
        <v>0</v>
      </c>
      <c r="CC7">
        <v>3</v>
      </c>
      <c r="CD7">
        <v>2</v>
      </c>
      <c r="CE7">
        <v>3</v>
      </c>
      <c r="CF7">
        <v>1</v>
      </c>
      <c r="CG7">
        <v>1</v>
      </c>
      <c r="CH7">
        <v>1</v>
      </c>
      <c r="CI7">
        <v>3</v>
      </c>
      <c r="CJ7">
        <v>1</v>
      </c>
      <c r="CK7">
        <v>14.95</v>
      </c>
      <c r="CL7">
        <v>14.15</v>
      </c>
      <c r="CM7">
        <v>92.44</v>
      </c>
      <c r="CN7">
        <v>-0.69</v>
      </c>
      <c r="CO7">
        <v>16.39</v>
      </c>
      <c r="CP7">
        <v>92</v>
      </c>
      <c r="CQ7">
        <v>-0.69</v>
      </c>
      <c r="CR7">
        <v>16.35</v>
      </c>
      <c r="CS7" t="s">
        <v>101</v>
      </c>
      <c r="CT7">
        <v>2</v>
      </c>
      <c r="CU7">
        <v>1</v>
      </c>
      <c r="CV7" s="1">
        <f t="shared" si="0"/>
        <v>0.5</v>
      </c>
      <c r="CW7">
        <v>6</v>
      </c>
      <c r="CX7" s="1">
        <f t="shared" si="3"/>
        <v>6</v>
      </c>
      <c r="CY7">
        <v>3</v>
      </c>
      <c r="CZ7">
        <v>2</v>
      </c>
      <c r="DA7">
        <v>3</v>
      </c>
      <c r="DB7">
        <v>1</v>
      </c>
      <c r="DC7">
        <v>1</v>
      </c>
      <c r="DD7">
        <v>1</v>
      </c>
      <c r="DE7">
        <v>3</v>
      </c>
      <c r="DF7">
        <v>1</v>
      </c>
      <c r="DH7" s="2">
        <f t="shared" si="4"/>
        <v>0</v>
      </c>
      <c r="DJ7" s="6">
        <f t="shared" si="1"/>
        <v>0</v>
      </c>
      <c r="DK7" s="6">
        <f t="shared" si="5"/>
        <v>0</v>
      </c>
      <c r="DM7" s="3">
        <v>455</v>
      </c>
      <c r="DN7" s="3">
        <v>425</v>
      </c>
      <c r="DP7" s="10">
        <f t="shared" ref="DP7:DP17" si="6">AVERAGE(DM7:DO7)</f>
        <v>440</v>
      </c>
      <c r="DQ7" s="8">
        <v>23</v>
      </c>
      <c r="DR7" s="3">
        <v>11</v>
      </c>
      <c r="DT7" s="9">
        <f t="shared" si="2"/>
        <v>17</v>
      </c>
    </row>
    <row r="8" spans="1:131">
      <c r="A8" t="s">
        <v>108</v>
      </c>
      <c r="B8" t="s">
        <v>100</v>
      </c>
      <c r="C8">
        <v>107</v>
      </c>
      <c r="D8">
        <v>1</v>
      </c>
      <c r="F8">
        <v>1</v>
      </c>
      <c r="G8">
        <v>1</v>
      </c>
      <c r="H8">
        <v>7</v>
      </c>
      <c r="N8">
        <v>1</v>
      </c>
      <c r="Q8">
        <v>27</v>
      </c>
      <c r="R8">
        <v>15</v>
      </c>
      <c r="S8">
        <v>11</v>
      </c>
      <c r="T8">
        <v>12</v>
      </c>
      <c r="U8">
        <v>21</v>
      </c>
      <c r="V8">
        <v>20</v>
      </c>
      <c r="W8">
        <v>87</v>
      </c>
      <c r="X8">
        <v>34</v>
      </c>
      <c r="Y8">
        <v>34</v>
      </c>
      <c r="Z8">
        <v>48</v>
      </c>
      <c r="AA8">
        <v>84</v>
      </c>
      <c r="AB8">
        <v>88</v>
      </c>
      <c r="AC8">
        <v>120</v>
      </c>
      <c r="AD8">
        <v>223</v>
      </c>
      <c r="AE8">
        <v>0</v>
      </c>
      <c r="AF8">
        <v>66</v>
      </c>
      <c r="AG8">
        <v>0</v>
      </c>
      <c r="AH8">
        <v>0</v>
      </c>
      <c r="AI8">
        <v>56</v>
      </c>
      <c r="AJ8">
        <v>255</v>
      </c>
      <c r="AK8">
        <v>0</v>
      </c>
      <c r="AL8">
        <v>3</v>
      </c>
      <c r="AM8">
        <v>22</v>
      </c>
      <c r="AN8">
        <v>0</v>
      </c>
      <c r="AO8">
        <v>5</v>
      </c>
      <c r="AP8">
        <v>2</v>
      </c>
      <c r="AQ8">
        <v>3</v>
      </c>
      <c r="AR8">
        <v>1</v>
      </c>
      <c r="AS8">
        <v>1</v>
      </c>
      <c r="AT8">
        <v>1</v>
      </c>
      <c r="AU8">
        <v>3</v>
      </c>
      <c r="AV8">
        <v>1</v>
      </c>
      <c r="AW8">
        <v>4.65</v>
      </c>
      <c r="AX8">
        <v>7.7</v>
      </c>
      <c r="AY8">
        <v>34.29</v>
      </c>
      <c r="AZ8">
        <v>28.35</v>
      </c>
      <c r="BA8">
        <v>2.19</v>
      </c>
      <c r="BB8">
        <v>88.95</v>
      </c>
      <c r="BC8">
        <v>-1.03</v>
      </c>
      <c r="BD8">
        <v>18.21</v>
      </c>
      <c r="BE8">
        <v>88.71</v>
      </c>
      <c r="BF8">
        <v>-1.03</v>
      </c>
      <c r="BG8">
        <v>18.04</v>
      </c>
      <c r="BH8">
        <v>120</v>
      </c>
      <c r="BI8">
        <v>66</v>
      </c>
      <c r="BJ8">
        <v>56</v>
      </c>
      <c r="BK8">
        <v>223</v>
      </c>
      <c r="BL8">
        <v>0</v>
      </c>
      <c r="BM8">
        <v>0</v>
      </c>
      <c r="BN8">
        <v>0</v>
      </c>
      <c r="BO8">
        <v>255</v>
      </c>
      <c r="BP8">
        <v>0</v>
      </c>
      <c r="BQ8">
        <v>320</v>
      </c>
      <c r="BR8">
        <v>0</v>
      </c>
      <c r="BS8">
        <v>131</v>
      </c>
      <c r="BT8">
        <v>311</v>
      </c>
      <c r="BU8">
        <v>0</v>
      </c>
      <c r="BV8">
        <v>65</v>
      </c>
      <c r="BW8">
        <v>356</v>
      </c>
      <c r="BX8">
        <v>0</v>
      </c>
      <c r="BY8">
        <v>95</v>
      </c>
      <c r="BZ8">
        <v>5</v>
      </c>
      <c r="CA8">
        <v>36</v>
      </c>
      <c r="CB8">
        <v>0</v>
      </c>
      <c r="CC8">
        <v>5</v>
      </c>
      <c r="CD8">
        <v>2</v>
      </c>
      <c r="CE8">
        <v>3</v>
      </c>
      <c r="CF8">
        <v>1</v>
      </c>
      <c r="CG8">
        <v>1</v>
      </c>
      <c r="CH8">
        <v>1</v>
      </c>
      <c r="CI8">
        <v>3</v>
      </c>
      <c r="CJ8">
        <v>1</v>
      </c>
      <c r="CK8">
        <v>16.9</v>
      </c>
      <c r="CL8">
        <v>17.4</v>
      </c>
      <c r="CM8">
        <v>94.06</v>
      </c>
      <c r="CN8">
        <v>-0.61</v>
      </c>
      <c r="CO8">
        <v>16.63</v>
      </c>
      <c r="CP8">
        <v>93.06</v>
      </c>
      <c r="CQ8">
        <v>-0.65</v>
      </c>
      <c r="CR8">
        <v>16.49</v>
      </c>
      <c r="CS8" t="s">
        <v>101</v>
      </c>
      <c r="CT8">
        <v>1</v>
      </c>
      <c r="CU8">
        <v>3</v>
      </c>
      <c r="CV8" s="1">
        <f t="shared" si="0"/>
        <v>3</v>
      </c>
      <c r="CW8">
        <v>3</v>
      </c>
      <c r="CX8" s="1">
        <f t="shared" si="3"/>
        <v>1</v>
      </c>
      <c r="CY8">
        <v>3</v>
      </c>
      <c r="CZ8">
        <v>2</v>
      </c>
      <c r="DA8">
        <v>3</v>
      </c>
      <c r="DB8">
        <v>1</v>
      </c>
      <c r="DC8">
        <v>1</v>
      </c>
      <c r="DD8">
        <v>1</v>
      </c>
      <c r="DE8">
        <v>3</v>
      </c>
      <c r="DF8">
        <v>1</v>
      </c>
      <c r="DG8">
        <v>5.65</v>
      </c>
      <c r="DH8" s="2">
        <f t="shared" si="4"/>
        <v>5.65</v>
      </c>
      <c r="DI8" s="2">
        <v>2.6</v>
      </c>
      <c r="DJ8" s="6">
        <f t="shared" si="1"/>
        <v>2.6</v>
      </c>
      <c r="DK8" s="6">
        <f t="shared" si="5"/>
        <v>32.5</v>
      </c>
      <c r="DL8" s="6">
        <v>13.23075</v>
      </c>
      <c r="DM8" s="3">
        <v>365</v>
      </c>
      <c r="DP8" s="10">
        <f t="shared" si="6"/>
        <v>365</v>
      </c>
      <c r="DQ8" s="8">
        <v>40</v>
      </c>
      <c r="DT8" s="9">
        <f t="shared" si="2"/>
        <v>40</v>
      </c>
      <c r="DY8">
        <v>35.25</v>
      </c>
      <c r="DZ8">
        <v>40.71</v>
      </c>
      <c r="EA8">
        <v>3.73</v>
      </c>
    </row>
    <row r="9" spans="1:131">
      <c r="A9" t="s">
        <v>109</v>
      </c>
      <c r="B9" t="s">
        <v>100</v>
      </c>
      <c r="C9">
        <v>108</v>
      </c>
      <c r="D9">
        <v>1</v>
      </c>
      <c r="F9">
        <v>1</v>
      </c>
      <c r="G9">
        <v>1</v>
      </c>
      <c r="H9">
        <v>8</v>
      </c>
      <c r="O9">
        <v>1</v>
      </c>
      <c r="Q9">
        <v>20</v>
      </c>
      <c r="R9">
        <v>12</v>
      </c>
      <c r="S9">
        <v>25</v>
      </c>
      <c r="T9">
        <v>16</v>
      </c>
      <c r="U9">
        <v>21</v>
      </c>
      <c r="V9">
        <v>15</v>
      </c>
      <c r="W9">
        <v>73</v>
      </c>
      <c r="X9">
        <v>47</v>
      </c>
      <c r="Y9">
        <v>85</v>
      </c>
      <c r="Z9">
        <v>76</v>
      </c>
      <c r="AA9">
        <v>86</v>
      </c>
      <c r="AB9">
        <v>53</v>
      </c>
      <c r="AC9">
        <v>179</v>
      </c>
      <c r="AD9">
        <v>260</v>
      </c>
      <c r="AE9">
        <v>0</v>
      </c>
      <c r="AF9" t="s">
        <v>106</v>
      </c>
      <c r="AG9" t="s">
        <v>106</v>
      </c>
      <c r="AH9" t="s">
        <v>106</v>
      </c>
      <c r="AI9">
        <v>176</v>
      </c>
      <c r="AJ9">
        <v>280</v>
      </c>
      <c r="AK9">
        <v>0</v>
      </c>
      <c r="AL9">
        <v>2</v>
      </c>
      <c r="AM9">
        <v>22</v>
      </c>
      <c r="AN9">
        <v>0</v>
      </c>
      <c r="AO9">
        <v>7</v>
      </c>
      <c r="AP9">
        <v>2</v>
      </c>
      <c r="AQ9">
        <v>3</v>
      </c>
      <c r="AR9">
        <v>1</v>
      </c>
      <c r="AS9">
        <v>1</v>
      </c>
      <c r="AT9">
        <v>1</v>
      </c>
      <c r="AU9">
        <v>3</v>
      </c>
      <c r="AV9">
        <v>1</v>
      </c>
      <c r="AW9">
        <v>8</v>
      </c>
      <c r="AX9">
        <v>10.25</v>
      </c>
      <c r="AY9">
        <v>35.7</v>
      </c>
      <c r="AZ9">
        <v>29.68</v>
      </c>
      <c r="BA9">
        <v>3.04</v>
      </c>
      <c r="BB9">
        <v>93.68</v>
      </c>
      <c r="BC9">
        <v>-0.72</v>
      </c>
      <c r="BD9">
        <v>19.03</v>
      </c>
      <c r="BE9">
        <v>93.48</v>
      </c>
      <c r="BF9">
        <v>-0.73</v>
      </c>
      <c r="BG9">
        <v>19.96</v>
      </c>
      <c r="BH9">
        <v>179</v>
      </c>
      <c r="BI9" t="s">
        <v>106</v>
      </c>
      <c r="BJ9">
        <v>176</v>
      </c>
      <c r="BK9">
        <v>260</v>
      </c>
      <c r="BL9">
        <v>0</v>
      </c>
      <c r="BM9" t="s">
        <v>106</v>
      </c>
      <c r="BN9" t="s">
        <v>106</v>
      </c>
      <c r="BO9">
        <v>280</v>
      </c>
      <c r="BP9">
        <v>0</v>
      </c>
      <c r="BQ9">
        <v>326</v>
      </c>
      <c r="BR9">
        <v>0</v>
      </c>
      <c r="BS9">
        <v>41</v>
      </c>
      <c r="BT9">
        <v>395</v>
      </c>
      <c r="BU9">
        <v>0</v>
      </c>
      <c r="BV9">
        <v>90</v>
      </c>
      <c r="BW9">
        <v>397</v>
      </c>
      <c r="BX9">
        <v>0</v>
      </c>
      <c r="BY9">
        <v>118</v>
      </c>
      <c r="BZ9">
        <v>5</v>
      </c>
      <c r="CA9">
        <v>42</v>
      </c>
      <c r="CB9">
        <v>0</v>
      </c>
      <c r="CC9">
        <v>3</v>
      </c>
      <c r="CD9">
        <v>2</v>
      </c>
      <c r="CE9">
        <v>3</v>
      </c>
      <c r="CF9">
        <v>1</v>
      </c>
      <c r="CG9">
        <v>1</v>
      </c>
      <c r="CH9">
        <v>1</v>
      </c>
      <c r="CI9">
        <v>3</v>
      </c>
      <c r="CJ9">
        <v>1</v>
      </c>
      <c r="CK9">
        <v>14.1</v>
      </c>
      <c r="CL9">
        <v>14</v>
      </c>
      <c r="CM9">
        <v>89.09</v>
      </c>
      <c r="CN9">
        <v>0.65</v>
      </c>
      <c r="CO9">
        <v>17.97</v>
      </c>
      <c r="CP9">
        <v>89.46</v>
      </c>
      <c r="CQ9">
        <v>0.81</v>
      </c>
      <c r="CR9">
        <v>18.26</v>
      </c>
      <c r="CS9" t="s">
        <v>101</v>
      </c>
      <c r="CT9">
        <v>2</v>
      </c>
      <c r="CU9">
        <v>3</v>
      </c>
      <c r="CV9" s="1">
        <f t="shared" si="0"/>
        <v>1.5</v>
      </c>
      <c r="CW9">
        <v>6</v>
      </c>
      <c r="CX9" s="1">
        <f t="shared" si="3"/>
        <v>2</v>
      </c>
      <c r="CY9">
        <v>5</v>
      </c>
      <c r="CZ9">
        <v>2</v>
      </c>
      <c r="DA9">
        <v>3</v>
      </c>
      <c r="DB9">
        <v>1</v>
      </c>
      <c r="DC9">
        <v>1</v>
      </c>
      <c r="DD9">
        <v>1</v>
      </c>
      <c r="DE9">
        <v>3</v>
      </c>
      <c r="DF9">
        <v>1</v>
      </c>
      <c r="DG9">
        <v>7.85</v>
      </c>
      <c r="DH9" s="2">
        <f t="shared" si="4"/>
        <v>3.925</v>
      </c>
      <c r="DI9" s="2">
        <v>3.1</v>
      </c>
      <c r="DJ9" s="6">
        <f t="shared" si="1"/>
        <v>1.55</v>
      </c>
      <c r="DK9" s="6">
        <f t="shared" si="5"/>
        <v>19.375</v>
      </c>
      <c r="DL9" s="6">
        <v>7.0583125</v>
      </c>
      <c r="DM9" s="3">
        <v>360</v>
      </c>
      <c r="DN9" s="3">
        <v>370</v>
      </c>
      <c r="DP9" s="10">
        <f t="shared" si="6"/>
        <v>365</v>
      </c>
      <c r="DQ9" s="8">
        <v>6</v>
      </c>
      <c r="DR9" s="3">
        <v>52</v>
      </c>
      <c r="DT9" s="9">
        <f t="shared" si="2"/>
        <v>29</v>
      </c>
      <c r="DV9" s="3">
        <v>265</v>
      </c>
      <c r="DX9" s="6">
        <f>AVERAGE(DU9:DW9)</f>
        <v>265</v>
      </c>
      <c r="DY9">
        <v>27.08</v>
      </c>
      <c r="DZ9">
        <v>36.43</v>
      </c>
      <c r="EA9">
        <v>5.36</v>
      </c>
    </row>
    <row r="10" spans="1:131">
      <c r="A10" t="s">
        <v>110</v>
      </c>
      <c r="B10" t="s">
        <v>100</v>
      </c>
      <c r="C10">
        <v>109</v>
      </c>
      <c r="D10">
        <v>1</v>
      </c>
      <c r="F10">
        <v>1</v>
      </c>
      <c r="G10">
        <v>1</v>
      </c>
      <c r="H10">
        <v>9</v>
      </c>
      <c r="P10">
        <v>1</v>
      </c>
      <c r="Q10">
        <v>12</v>
      </c>
      <c r="R10">
        <v>16</v>
      </c>
      <c r="S10">
        <v>36</v>
      </c>
      <c r="T10">
        <v>18</v>
      </c>
      <c r="U10">
        <v>33</v>
      </c>
      <c r="V10">
        <v>22</v>
      </c>
      <c r="W10">
        <v>88</v>
      </c>
      <c r="X10">
        <v>35</v>
      </c>
      <c r="Y10">
        <v>67</v>
      </c>
      <c r="Z10">
        <v>77</v>
      </c>
      <c r="AA10">
        <v>76</v>
      </c>
      <c r="AB10">
        <v>72</v>
      </c>
      <c r="AC10">
        <v>64</v>
      </c>
      <c r="AD10">
        <v>285</v>
      </c>
      <c r="AE10">
        <v>0</v>
      </c>
      <c r="AF10">
        <v>80</v>
      </c>
      <c r="AG10">
        <v>260</v>
      </c>
      <c r="AH10">
        <v>0</v>
      </c>
      <c r="AI10">
        <v>120</v>
      </c>
      <c r="AJ10">
        <v>260</v>
      </c>
      <c r="AK10">
        <v>0</v>
      </c>
      <c r="AL10">
        <v>3</v>
      </c>
      <c r="AM10">
        <v>20</v>
      </c>
      <c r="AN10">
        <v>0</v>
      </c>
      <c r="AO10">
        <v>5</v>
      </c>
      <c r="AP10">
        <v>2</v>
      </c>
      <c r="AQ10">
        <v>3</v>
      </c>
      <c r="AR10">
        <v>1</v>
      </c>
      <c r="AS10">
        <v>1</v>
      </c>
      <c r="AT10">
        <v>1</v>
      </c>
      <c r="AU10">
        <v>3</v>
      </c>
      <c r="AV10">
        <v>1</v>
      </c>
      <c r="AW10">
        <v>7.1</v>
      </c>
      <c r="AX10">
        <v>9</v>
      </c>
      <c r="AY10">
        <v>35.45</v>
      </c>
      <c r="AZ10">
        <v>30.71</v>
      </c>
      <c r="BA10">
        <v>3.73</v>
      </c>
      <c r="BB10">
        <v>89.45</v>
      </c>
      <c r="BC10">
        <v>-0.68</v>
      </c>
      <c r="BD10">
        <v>17.84</v>
      </c>
      <c r="BE10">
        <v>88.81</v>
      </c>
      <c r="BF10">
        <v>-0.66</v>
      </c>
      <c r="BG10">
        <v>17.67</v>
      </c>
      <c r="BH10">
        <v>64</v>
      </c>
      <c r="BI10">
        <v>80</v>
      </c>
      <c r="BJ10">
        <v>120</v>
      </c>
      <c r="BK10">
        <v>285</v>
      </c>
      <c r="BL10">
        <v>0</v>
      </c>
      <c r="BM10">
        <v>260</v>
      </c>
      <c r="BN10">
        <v>0</v>
      </c>
      <c r="BO10">
        <v>260</v>
      </c>
      <c r="BP10">
        <v>0</v>
      </c>
      <c r="BQ10">
        <v>405</v>
      </c>
      <c r="BR10">
        <v>0</v>
      </c>
      <c r="BS10">
        <v>52</v>
      </c>
      <c r="BT10">
        <v>348</v>
      </c>
      <c r="BU10">
        <v>0</v>
      </c>
      <c r="BV10">
        <v>36</v>
      </c>
      <c r="BW10">
        <v>150</v>
      </c>
      <c r="BX10">
        <v>0</v>
      </c>
      <c r="BY10">
        <v>47</v>
      </c>
      <c r="BZ10">
        <v>3</v>
      </c>
      <c r="CA10">
        <v>23</v>
      </c>
      <c r="CB10">
        <v>0</v>
      </c>
      <c r="CC10">
        <v>5</v>
      </c>
      <c r="CD10">
        <v>2</v>
      </c>
      <c r="CE10">
        <v>3</v>
      </c>
      <c r="CF10">
        <v>1</v>
      </c>
      <c r="CG10">
        <v>1</v>
      </c>
      <c r="CH10">
        <v>1</v>
      </c>
      <c r="CI10">
        <v>3</v>
      </c>
      <c r="CJ10">
        <v>1</v>
      </c>
      <c r="CK10">
        <v>14.05</v>
      </c>
      <c r="CL10">
        <v>15.85</v>
      </c>
      <c r="CM10">
        <v>93.61</v>
      </c>
      <c r="CN10">
        <v>-0.6</v>
      </c>
      <c r="CO10">
        <v>15.98</v>
      </c>
      <c r="CP10">
        <v>91.72</v>
      </c>
      <c r="CQ10">
        <v>-0.57</v>
      </c>
      <c r="CR10">
        <v>15.8</v>
      </c>
      <c r="CS10" t="s">
        <v>101</v>
      </c>
      <c r="CT10">
        <v>2</v>
      </c>
      <c r="CU10">
        <v>13</v>
      </c>
      <c r="CV10" s="1">
        <f t="shared" si="0"/>
        <v>6.5</v>
      </c>
      <c r="CW10">
        <v>4</v>
      </c>
      <c r="CX10" s="1">
        <f t="shared" si="3"/>
        <v>0.307692307692308</v>
      </c>
      <c r="CY10">
        <v>3</v>
      </c>
      <c r="CZ10">
        <v>2</v>
      </c>
      <c r="DA10">
        <v>3</v>
      </c>
      <c r="DB10">
        <v>1</v>
      </c>
      <c r="DC10">
        <v>1</v>
      </c>
      <c r="DD10">
        <v>1</v>
      </c>
      <c r="DE10">
        <v>3</v>
      </c>
      <c r="DF10">
        <v>1</v>
      </c>
      <c r="DG10">
        <v>3.45</v>
      </c>
      <c r="DH10" s="2">
        <f t="shared" si="4"/>
        <v>1.725</v>
      </c>
      <c r="DI10" s="2">
        <v>5.25</v>
      </c>
      <c r="DJ10" s="6">
        <f t="shared" si="1"/>
        <v>2.625</v>
      </c>
      <c r="DK10" s="6">
        <f t="shared" si="5"/>
        <v>32.8125</v>
      </c>
      <c r="DL10" s="6">
        <v>12.80671875</v>
      </c>
      <c r="DM10" s="3">
        <v>370</v>
      </c>
      <c r="DN10" s="3">
        <v>385</v>
      </c>
      <c r="DP10" s="10">
        <f t="shared" si="6"/>
        <v>377.5</v>
      </c>
      <c r="DQ10" s="8">
        <v>20</v>
      </c>
      <c r="DR10" s="3">
        <v>21</v>
      </c>
      <c r="DT10" s="9">
        <f t="shared" si="2"/>
        <v>20.5</v>
      </c>
      <c r="DZ10">
        <v>39.03</v>
      </c>
      <c r="EA10">
        <v>4.72</v>
      </c>
    </row>
    <row r="11" spans="1:131">
      <c r="A11" t="s">
        <v>111</v>
      </c>
      <c r="B11" t="s">
        <v>112</v>
      </c>
      <c r="C11">
        <v>110</v>
      </c>
      <c r="D11">
        <v>1</v>
      </c>
      <c r="E11">
        <v>1</v>
      </c>
      <c r="F11">
        <v>1</v>
      </c>
      <c r="G11">
        <v>2</v>
      </c>
      <c r="H11">
        <v>9</v>
      </c>
      <c r="Q11">
        <v>8</v>
      </c>
      <c r="R11">
        <v>15</v>
      </c>
      <c r="S11">
        <v>13</v>
      </c>
      <c r="T11">
        <v>20</v>
      </c>
      <c r="U11">
        <v>20</v>
      </c>
      <c r="V11">
        <v>16</v>
      </c>
      <c r="W11">
        <v>31</v>
      </c>
      <c r="X11">
        <v>26</v>
      </c>
      <c r="Y11">
        <v>88</v>
      </c>
      <c r="Z11">
        <v>32</v>
      </c>
      <c r="AA11">
        <v>68</v>
      </c>
      <c r="AB11">
        <v>54</v>
      </c>
      <c r="AC11">
        <v>78</v>
      </c>
      <c r="AD11">
        <v>200</v>
      </c>
      <c r="AE11">
        <v>0</v>
      </c>
      <c r="AF11">
        <v>122</v>
      </c>
      <c r="AG11">
        <v>210</v>
      </c>
      <c r="AH11">
        <v>0</v>
      </c>
      <c r="AI11">
        <v>122</v>
      </c>
      <c r="AJ11">
        <v>185</v>
      </c>
      <c r="AK11">
        <v>0</v>
      </c>
      <c r="AL11">
        <v>3</v>
      </c>
      <c r="AM11">
        <v>22</v>
      </c>
      <c r="AN11">
        <v>0</v>
      </c>
      <c r="AO11">
        <v>5</v>
      </c>
      <c r="AP11">
        <v>2</v>
      </c>
      <c r="AQ11">
        <v>3</v>
      </c>
      <c r="AR11">
        <v>1</v>
      </c>
      <c r="AS11">
        <v>1</v>
      </c>
      <c r="AT11">
        <v>1</v>
      </c>
      <c r="AU11">
        <v>3</v>
      </c>
      <c r="AV11">
        <v>1</v>
      </c>
      <c r="AW11">
        <v>5.85</v>
      </c>
      <c r="AX11">
        <v>6.7</v>
      </c>
      <c r="AY11">
        <v>36.57</v>
      </c>
      <c r="AZ11">
        <v>28.86</v>
      </c>
      <c r="BA11">
        <v>7.9</v>
      </c>
      <c r="BB11">
        <v>88.93</v>
      </c>
      <c r="BC11">
        <v>1.07</v>
      </c>
      <c r="BD11">
        <v>19.06</v>
      </c>
      <c r="BE11">
        <v>88.93</v>
      </c>
      <c r="BF11">
        <v>1.07</v>
      </c>
      <c r="BG11">
        <v>19.06</v>
      </c>
      <c r="BH11">
        <v>78</v>
      </c>
      <c r="BI11">
        <v>122</v>
      </c>
      <c r="BJ11">
        <v>122</v>
      </c>
      <c r="BK11">
        <v>200</v>
      </c>
      <c r="BL11">
        <v>0</v>
      </c>
      <c r="BM11">
        <v>210</v>
      </c>
      <c r="BN11">
        <v>0</v>
      </c>
      <c r="BO11">
        <v>185</v>
      </c>
      <c r="BP11">
        <v>0</v>
      </c>
      <c r="BQ11" t="s">
        <v>106</v>
      </c>
      <c r="BR11" t="s">
        <v>106</v>
      </c>
      <c r="BS11" t="s">
        <v>106</v>
      </c>
      <c r="BT11">
        <v>295</v>
      </c>
      <c r="BU11">
        <v>158</v>
      </c>
      <c r="BV11">
        <v>265</v>
      </c>
      <c r="BW11">
        <v>316</v>
      </c>
      <c r="BX11">
        <v>225</v>
      </c>
      <c r="BY11">
        <v>101</v>
      </c>
      <c r="BZ11">
        <v>5</v>
      </c>
      <c r="CA11">
        <v>31</v>
      </c>
      <c r="CB11">
        <v>0</v>
      </c>
      <c r="CC11">
        <v>3</v>
      </c>
      <c r="CD11">
        <v>2</v>
      </c>
      <c r="CE11">
        <v>3</v>
      </c>
      <c r="CF11">
        <v>1</v>
      </c>
      <c r="CG11">
        <v>1</v>
      </c>
      <c r="CH11">
        <v>1</v>
      </c>
      <c r="CI11">
        <v>3</v>
      </c>
      <c r="CJ11">
        <v>1</v>
      </c>
      <c r="CK11">
        <v>14.7</v>
      </c>
      <c r="CL11">
        <v>11.75</v>
      </c>
      <c r="CM11">
        <v>92.93</v>
      </c>
      <c r="CN11">
        <v>-0.72</v>
      </c>
      <c r="CO11">
        <v>18.75</v>
      </c>
      <c r="CP11">
        <v>92.56</v>
      </c>
      <c r="CQ11">
        <v>-0.72</v>
      </c>
      <c r="CR11">
        <v>18.65</v>
      </c>
      <c r="CS11" t="s">
        <v>113</v>
      </c>
      <c r="CT11">
        <v>3</v>
      </c>
      <c r="CU11">
        <v>15</v>
      </c>
      <c r="CV11" s="1">
        <f t="shared" si="0"/>
        <v>5</v>
      </c>
      <c r="CW11">
        <v>0</v>
      </c>
      <c r="CX11" s="1">
        <f t="shared" si="3"/>
        <v>0</v>
      </c>
      <c r="CY11">
        <v>5</v>
      </c>
      <c r="CZ11">
        <v>2</v>
      </c>
      <c r="DA11">
        <v>3</v>
      </c>
      <c r="DB11">
        <v>1</v>
      </c>
      <c r="DC11">
        <v>1</v>
      </c>
      <c r="DD11">
        <v>1</v>
      </c>
      <c r="DE11">
        <v>3</v>
      </c>
      <c r="DF11">
        <v>1</v>
      </c>
      <c r="DG11">
        <v>6.85</v>
      </c>
      <c r="DH11" s="2">
        <f t="shared" si="4"/>
        <v>2.28333333333333</v>
      </c>
      <c r="DI11" s="2">
        <v>9.9</v>
      </c>
      <c r="DJ11" s="6">
        <f t="shared" si="1"/>
        <v>3.3</v>
      </c>
      <c r="DK11" s="6">
        <f t="shared" si="5"/>
        <v>41.25</v>
      </c>
      <c r="DL11" s="6">
        <v>16.207125</v>
      </c>
      <c r="DM11" s="3">
        <v>320</v>
      </c>
      <c r="DN11" s="3">
        <v>325</v>
      </c>
      <c r="DO11" s="3">
        <v>270</v>
      </c>
      <c r="DP11" s="10">
        <f t="shared" si="6"/>
        <v>305</v>
      </c>
      <c r="DQ11" s="8">
        <v>70</v>
      </c>
      <c r="DR11" s="3">
        <v>110</v>
      </c>
      <c r="DS11" s="3">
        <v>140</v>
      </c>
      <c r="DT11" s="9">
        <f t="shared" ref="DT11:DT42" si="7">AVERAGE(DQ11:DS11)</f>
        <v>106.666666666667</v>
      </c>
      <c r="DU11" s="8">
        <v>160</v>
      </c>
      <c r="DV11" s="3">
        <v>145</v>
      </c>
      <c r="DW11" s="3">
        <v>170</v>
      </c>
      <c r="DX11" s="6">
        <f>AVERAGE(DU11:DW11)</f>
        <v>158.333333333333</v>
      </c>
      <c r="DY11">
        <v>31.5</v>
      </c>
      <c r="DZ11">
        <v>39.29</v>
      </c>
      <c r="EA11">
        <v>5.3</v>
      </c>
    </row>
    <row r="12" spans="1:131">
      <c r="A12" t="s">
        <v>114</v>
      </c>
      <c r="B12" t="s">
        <v>112</v>
      </c>
      <c r="C12">
        <v>111</v>
      </c>
      <c r="D12">
        <v>1</v>
      </c>
      <c r="F12">
        <v>1</v>
      </c>
      <c r="G12">
        <v>2</v>
      </c>
      <c r="H12">
        <v>8</v>
      </c>
      <c r="I12">
        <v>1</v>
      </c>
      <c r="Q12">
        <v>18</v>
      </c>
      <c r="R12">
        <v>20</v>
      </c>
      <c r="S12">
        <v>24</v>
      </c>
      <c r="T12">
        <v>25</v>
      </c>
      <c r="U12">
        <v>21</v>
      </c>
      <c r="V12">
        <v>12</v>
      </c>
      <c r="W12">
        <v>76</v>
      </c>
      <c r="X12">
        <v>49</v>
      </c>
      <c r="Y12">
        <v>85</v>
      </c>
      <c r="Z12">
        <v>96</v>
      </c>
      <c r="AA12">
        <v>59</v>
      </c>
      <c r="AB12">
        <v>45</v>
      </c>
      <c r="AC12" t="s">
        <v>106</v>
      </c>
      <c r="AD12" t="s">
        <v>106</v>
      </c>
      <c r="AE12" t="s">
        <v>106</v>
      </c>
      <c r="AF12">
        <v>24</v>
      </c>
      <c r="AG12">
        <v>0</v>
      </c>
      <c r="AH12">
        <v>0</v>
      </c>
      <c r="AI12">
        <v>105</v>
      </c>
      <c r="AJ12">
        <v>235</v>
      </c>
      <c r="AK12">
        <v>0</v>
      </c>
      <c r="AL12">
        <v>1</v>
      </c>
      <c r="AM12">
        <v>8</v>
      </c>
      <c r="AN12">
        <v>0</v>
      </c>
      <c r="AO12">
        <v>3</v>
      </c>
      <c r="AP12">
        <v>2</v>
      </c>
      <c r="AQ12">
        <v>3</v>
      </c>
      <c r="AR12">
        <v>1</v>
      </c>
      <c r="AS12">
        <v>1</v>
      </c>
      <c r="AT12">
        <v>1</v>
      </c>
      <c r="AU12">
        <v>3</v>
      </c>
      <c r="AV12">
        <v>1</v>
      </c>
      <c r="AW12">
        <v>3</v>
      </c>
      <c r="AX12">
        <v>4.15</v>
      </c>
      <c r="AY12">
        <v>29.01</v>
      </c>
      <c r="AZ12">
        <v>24.69</v>
      </c>
      <c r="BA12">
        <v>3.19</v>
      </c>
      <c r="BB12">
        <v>90.67</v>
      </c>
      <c r="BC12">
        <v>-1.01</v>
      </c>
      <c r="BD12">
        <v>19.33</v>
      </c>
      <c r="BE12">
        <v>89.68</v>
      </c>
      <c r="BF12">
        <v>-1.02</v>
      </c>
      <c r="BG12">
        <v>19.05</v>
      </c>
      <c r="BH12" t="s">
        <v>106</v>
      </c>
      <c r="BI12">
        <v>24</v>
      </c>
      <c r="BJ12">
        <v>105</v>
      </c>
      <c r="BK12" t="s">
        <v>106</v>
      </c>
      <c r="BL12" t="s">
        <v>106</v>
      </c>
      <c r="BM12">
        <v>0</v>
      </c>
      <c r="BN12">
        <v>0</v>
      </c>
      <c r="BO12">
        <v>235</v>
      </c>
      <c r="BP12">
        <v>0</v>
      </c>
      <c r="BQ12">
        <v>270</v>
      </c>
      <c r="BR12">
        <v>223</v>
      </c>
      <c r="BS12">
        <v>193</v>
      </c>
      <c r="BT12" t="s">
        <v>106</v>
      </c>
      <c r="BU12" t="s">
        <v>106</v>
      </c>
      <c r="BV12" t="s">
        <v>106</v>
      </c>
      <c r="BW12" t="s">
        <v>106</v>
      </c>
      <c r="BX12" t="s">
        <v>106</v>
      </c>
      <c r="BY12" t="s">
        <v>106</v>
      </c>
      <c r="BZ12">
        <v>2</v>
      </c>
      <c r="CA12">
        <v>13</v>
      </c>
      <c r="CB12">
        <v>0</v>
      </c>
      <c r="CC12">
        <v>5</v>
      </c>
      <c r="CD12">
        <v>2</v>
      </c>
      <c r="CE12">
        <v>3</v>
      </c>
      <c r="CF12">
        <v>1</v>
      </c>
      <c r="CG12">
        <v>1</v>
      </c>
      <c r="CH12">
        <v>1</v>
      </c>
      <c r="CI12">
        <v>3</v>
      </c>
      <c r="CJ12">
        <v>1</v>
      </c>
      <c r="CK12">
        <v>7.7</v>
      </c>
      <c r="CL12">
        <v>7.5</v>
      </c>
      <c r="CM12">
        <v>94.01</v>
      </c>
      <c r="CN12">
        <v>-0.62</v>
      </c>
      <c r="CO12">
        <v>19.21</v>
      </c>
      <c r="CP12">
        <v>93.51</v>
      </c>
      <c r="CQ12">
        <v>-0.68</v>
      </c>
      <c r="CR12">
        <v>18.73</v>
      </c>
      <c r="CS12" t="s">
        <v>115</v>
      </c>
      <c r="CT12">
        <v>2</v>
      </c>
      <c r="CU12">
        <v>17</v>
      </c>
      <c r="CV12" s="1">
        <f t="shared" si="0"/>
        <v>8.5</v>
      </c>
      <c r="CW12">
        <v>2</v>
      </c>
      <c r="CX12" s="1">
        <f t="shared" si="3"/>
        <v>0.117647058823529</v>
      </c>
      <c r="CY12">
        <v>5</v>
      </c>
      <c r="CZ12">
        <v>2</v>
      </c>
      <c r="DA12">
        <v>3</v>
      </c>
      <c r="DB12">
        <v>1</v>
      </c>
      <c r="DC12">
        <v>1</v>
      </c>
      <c r="DD12">
        <v>1</v>
      </c>
      <c r="DE12">
        <v>3</v>
      </c>
      <c r="DF12">
        <v>1</v>
      </c>
      <c r="DG12">
        <v>5.85</v>
      </c>
      <c r="DH12" s="2">
        <f t="shared" si="4"/>
        <v>2.925</v>
      </c>
      <c r="DI12" s="2">
        <v>13.85</v>
      </c>
      <c r="DJ12" s="6">
        <f t="shared" si="1"/>
        <v>6.925</v>
      </c>
      <c r="DK12" s="6">
        <f t="shared" si="5"/>
        <v>86.5625</v>
      </c>
      <c r="DL12" s="6">
        <v>34.87603125</v>
      </c>
      <c r="DM12" s="3">
        <v>350</v>
      </c>
      <c r="DN12" s="3">
        <v>345</v>
      </c>
      <c r="DP12" s="10">
        <f t="shared" si="6"/>
        <v>347.5</v>
      </c>
      <c r="DQ12" s="8">
        <v>55</v>
      </c>
      <c r="DR12" s="3">
        <v>223</v>
      </c>
      <c r="DT12" s="9">
        <f t="shared" si="7"/>
        <v>139</v>
      </c>
      <c r="DU12" s="8">
        <v>215</v>
      </c>
      <c r="DV12" s="3">
        <v>185</v>
      </c>
      <c r="DX12" s="6">
        <f>AVERAGE(DU12:DW12)</f>
        <v>200</v>
      </c>
      <c r="DY12">
        <v>32.32</v>
      </c>
      <c r="DZ12">
        <v>40.29</v>
      </c>
      <c r="EA12">
        <v>7.27</v>
      </c>
    </row>
    <row r="13" spans="1:120">
      <c r="A13" t="s">
        <v>116</v>
      </c>
      <c r="B13" t="s">
        <v>112</v>
      </c>
      <c r="C13">
        <v>112</v>
      </c>
      <c r="D13">
        <v>1</v>
      </c>
      <c r="F13">
        <v>1</v>
      </c>
      <c r="G13">
        <v>2</v>
      </c>
      <c r="H13">
        <v>7</v>
      </c>
      <c r="J13">
        <v>1</v>
      </c>
      <c r="Q13">
        <v>12</v>
      </c>
      <c r="R13">
        <v>15</v>
      </c>
      <c r="S13">
        <v>10</v>
      </c>
      <c r="T13">
        <v>15</v>
      </c>
      <c r="U13">
        <v>19</v>
      </c>
      <c r="V13">
        <v>20</v>
      </c>
      <c r="W13">
        <v>63</v>
      </c>
      <c r="X13">
        <v>27</v>
      </c>
      <c r="Y13">
        <v>62</v>
      </c>
      <c r="Z13">
        <v>48</v>
      </c>
      <c r="AA13">
        <v>74</v>
      </c>
      <c r="AB13">
        <v>27</v>
      </c>
      <c r="AC13">
        <v>74</v>
      </c>
      <c r="AD13">
        <v>195</v>
      </c>
      <c r="AE13">
        <v>0</v>
      </c>
      <c r="AF13" t="s">
        <v>106</v>
      </c>
      <c r="AG13" t="s">
        <v>106</v>
      </c>
      <c r="AH13" t="s">
        <v>106</v>
      </c>
      <c r="AI13">
        <v>210</v>
      </c>
      <c r="AJ13">
        <v>175</v>
      </c>
      <c r="AK13">
        <v>0</v>
      </c>
      <c r="AL13">
        <v>2</v>
      </c>
      <c r="AM13">
        <v>20</v>
      </c>
      <c r="AN13">
        <v>0</v>
      </c>
      <c r="AO13">
        <v>3</v>
      </c>
      <c r="AP13">
        <v>2</v>
      </c>
      <c r="AQ13">
        <v>3</v>
      </c>
      <c r="AR13">
        <v>1</v>
      </c>
      <c r="AS13">
        <v>1</v>
      </c>
      <c r="AT13">
        <v>1</v>
      </c>
      <c r="AU13">
        <v>3</v>
      </c>
      <c r="AV13">
        <v>1</v>
      </c>
      <c r="AW13">
        <v>4.05</v>
      </c>
      <c r="AX13">
        <v>5.55</v>
      </c>
      <c r="AY13">
        <v>31.69</v>
      </c>
      <c r="AZ13">
        <v>30.25</v>
      </c>
      <c r="BA13">
        <v>3.27</v>
      </c>
      <c r="BB13">
        <v>91.46</v>
      </c>
      <c r="BC13">
        <v>-0.76</v>
      </c>
      <c r="BD13">
        <v>20.26</v>
      </c>
      <c r="BE13">
        <v>91.08</v>
      </c>
      <c r="BF13">
        <v>-0.77</v>
      </c>
      <c r="BG13">
        <v>20.21</v>
      </c>
      <c r="BH13">
        <v>74</v>
      </c>
      <c r="BI13" t="s">
        <v>106</v>
      </c>
      <c r="BJ13">
        <v>210</v>
      </c>
      <c r="BK13">
        <v>195</v>
      </c>
      <c r="BL13">
        <v>0</v>
      </c>
      <c r="BM13" t="s">
        <v>106</v>
      </c>
      <c r="BN13" t="s">
        <v>106</v>
      </c>
      <c r="BO13">
        <v>175</v>
      </c>
      <c r="BP13">
        <v>0</v>
      </c>
      <c r="BQ13">
        <v>290</v>
      </c>
      <c r="BR13">
        <v>220</v>
      </c>
      <c r="BS13">
        <v>205</v>
      </c>
      <c r="BT13" t="s">
        <v>106</v>
      </c>
      <c r="BU13" t="s">
        <v>106</v>
      </c>
      <c r="BV13" t="s">
        <v>106</v>
      </c>
      <c r="BW13" t="s">
        <v>106</v>
      </c>
      <c r="BX13" t="s">
        <v>106</v>
      </c>
      <c r="BY13" t="s">
        <v>106</v>
      </c>
      <c r="BZ13">
        <v>3</v>
      </c>
      <c r="CA13">
        <v>20</v>
      </c>
      <c r="CB13">
        <v>0</v>
      </c>
      <c r="CC13">
        <v>5</v>
      </c>
      <c r="CD13">
        <v>2</v>
      </c>
      <c r="CE13">
        <v>3</v>
      </c>
      <c r="CF13">
        <v>1</v>
      </c>
      <c r="CG13">
        <v>1</v>
      </c>
      <c r="CH13">
        <v>1</v>
      </c>
      <c r="CI13">
        <v>3</v>
      </c>
      <c r="CJ13">
        <v>1</v>
      </c>
      <c r="CK13">
        <v>11.55</v>
      </c>
      <c r="CL13">
        <v>11.85</v>
      </c>
      <c r="CM13">
        <v>93.35</v>
      </c>
      <c r="CN13">
        <v>-0.81</v>
      </c>
      <c r="CO13">
        <v>18.79</v>
      </c>
      <c r="CP13">
        <v>92.05</v>
      </c>
      <c r="CQ13">
        <v>-0.83</v>
      </c>
      <c r="CR13">
        <v>18.47</v>
      </c>
      <c r="CS13" t="s">
        <v>113</v>
      </c>
      <c r="DP13" s="10"/>
    </row>
    <row r="14" spans="1:131">
      <c r="A14" t="s">
        <v>117</v>
      </c>
      <c r="B14" t="s">
        <v>112</v>
      </c>
      <c r="C14">
        <v>113</v>
      </c>
      <c r="D14">
        <v>1</v>
      </c>
      <c r="F14">
        <v>1</v>
      </c>
      <c r="G14">
        <v>2</v>
      </c>
      <c r="H14">
        <v>6</v>
      </c>
      <c r="K14">
        <v>1</v>
      </c>
      <c r="Q14">
        <v>25</v>
      </c>
      <c r="R14">
        <v>18</v>
      </c>
      <c r="S14">
        <v>12</v>
      </c>
      <c r="T14">
        <v>15</v>
      </c>
      <c r="U14">
        <v>28</v>
      </c>
      <c r="V14">
        <v>19</v>
      </c>
      <c r="W14">
        <v>83</v>
      </c>
      <c r="X14">
        <v>45</v>
      </c>
      <c r="Y14">
        <v>81</v>
      </c>
      <c r="Z14">
        <v>64</v>
      </c>
      <c r="AA14">
        <v>97</v>
      </c>
      <c r="AB14">
        <v>93</v>
      </c>
      <c r="AC14">
        <v>100</v>
      </c>
      <c r="AD14">
        <v>0</v>
      </c>
      <c r="AE14">
        <v>0</v>
      </c>
      <c r="AF14" t="s">
        <v>106</v>
      </c>
      <c r="AG14" t="s">
        <v>106</v>
      </c>
      <c r="AH14" t="s">
        <v>106</v>
      </c>
      <c r="AI14">
        <v>59</v>
      </c>
      <c r="AJ14">
        <v>162</v>
      </c>
      <c r="AK14">
        <v>0</v>
      </c>
      <c r="AL14">
        <v>2</v>
      </c>
      <c r="AM14">
        <v>7</v>
      </c>
      <c r="AN14">
        <v>0</v>
      </c>
      <c r="AO14">
        <v>3</v>
      </c>
      <c r="AP14">
        <v>2</v>
      </c>
      <c r="AQ14">
        <v>3</v>
      </c>
      <c r="AR14">
        <v>1</v>
      </c>
      <c r="AS14">
        <v>1</v>
      </c>
      <c r="AT14">
        <v>1</v>
      </c>
      <c r="AU14">
        <v>3</v>
      </c>
      <c r="AV14">
        <v>1</v>
      </c>
      <c r="AW14">
        <v>1.8</v>
      </c>
      <c r="AX14">
        <v>2</v>
      </c>
      <c r="AY14">
        <v>32.08</v>
      </c>
      <c r="AZ14">
        <v>25.72</v>
      </c>
      <c r="BA14">
        <v>2.65</v>
      </c>
      <c r="BB14">
        <v>91.54</v>
      </c>
      <c r="BC14">
        <v>-0.53</v>
      </c>
      <c r="BD14">
        <v>19.24</v>
      </c>
      <c r="BE14">
        <v>90.02</v>
      </c>
      <c r="BF14">
        <v>-0.56</v>
      </c>
      <c r="BG14">
        <v>18.9</v>
      </c>
      <c r="BH14">
        <v>100</v>
      </c>
      <c r="BI14" t="s">
        <v>106</v>
      </c>
      <c r="BJ14">
        <v>59</v>
      </c>
      <c r="BK14">
        <v>0</v>
      </c>
      <c r="BL14">
        <v>0</v>
      </c>
      <c r="BM14" t="s">
        <v>106</v>
      </c>
      <c r="BN14" t="s">
        <v>106</v>
      </c>
      <c r="BO14">
        <v>162</v>
      </c>
      <c r="BP14">
        <v>0</v>
      </c>
      <c r="BQ14">
        <v>273</v>
      </c>
      <c r="BR14">
        <v>204</v>
      </c>
      <c r="BS14">
        <v>211</v>
      </c>
      <c r="BT14">
        <v>310</v>
      </c>
      <c r="BU14">
        <v>241</v>
      </c>
      <c r="BV14">
        <v>171</v>
      </c>
      <c r="BW14">
        <v>296</v>
      </c>
      <c r="BX14">
        <v>236</v>
      </c>
      <c r="BY14">
        <v>165</v>
      </c>
      <c r="BZ14">
        <v>5</v>
      </c>
      <c r="CA14">
        <v>41</v>
      </c>
      <c r="CB14">
        <v>3</v>
      </c>
      <c r="CC14">
        <v>3</v>
      </c>
      <c r="CD14">
        <v>2</v>
      </c>
      <c r="CE14">
        <v>3</v>
      </c>
      <c r="CF14">
        <v>1</v>
      </c>
      <c r="CG14">
        <v>1</v>
      </c>
      <c r="CH14">
        <v>1</v>
      </c>
      <c r="CI14">
        <v>3</v>
      </c>
      <c r="CJ14">
        <v>1</v>
      </c>
      <c r="CK14">
        <v>15.1</v>
      </c>
      <c r="CL14">
        <v>10.95</v>
      </c>
      <c r="CM14">
        <v>90.07</v>
      </c>
      <c r="CN14">
        <v>-0.62</v>
      </c>
      <c r="CO14">
        <v>18.2</v>
      </c>
      <c r="CP14">
        <v>90.98</v>
      </c>
      <c r="CQ14">
        <v>-0.65</v>
      </c>
      <c r="CR14">
        <v>18.5</v>
      </c>
      <c r="CS14" t="s">
        <v>113</v>
      </c>
      <c r="CT14">
        <v>3</v>
      </c>
      <c r="CU14">
        <v>3</v>
      </c>
      <c r="CV14" s="1">
        <f t="shared" si="0"/>
        <v>1</v>
      </c>
      <c r="CW14">
        <v>8</v>
      </c>
      <c r="CX14" s="1">
        <f t="shared" si="3"/>
        <v>2.66666666666667</v>
      </c>
      <c r="CY14">
        <v>3</v>
      </c>
      <c r="CZ14">
        <v>2</v>
      </c>
      <c r="DA14">
        <v>3</v>
      </c>
      <c r="DB14">
        <v>1</v>
      </c>
      <c r="DC14">
        <v>1</v>
      </c>
      <c r="DD14">
        <v>1</v>
      </c>
      <c r="DE14">
        <v>3</v>
      </c>
      <c r="DF14">
        <v>1</v>
      </c>
      <c r="DG14">
        <v>10.9</v>
      </c>
      <c r="DH14" s="2">
        <f t="shared" si="4"/>
        <v>3.63333333333333</v>
      </c>
      <c r="DI14" s="2">
        <v>3.5</v>
      </c>
      <c r="DJ14" s="6">
        <f t="shared" si="1"/>
        <v>1.16666666666667</v>
      </c>
      <c r="DK14" s="6">
        <f t="shared" si="5"/>
        <v>14.5833333333334</v>
      </c>
      <c r="DL14" s="6">
        <v>5.51833333333332</v>
      </c>
      <c r="DM14" s="3">
        <v>300</v>
      </c>
      <c r="DN14" s="3">
        <v>290</v>
      </c>
      <c r="DP14" s="10">
        <f t="shared" si="6"/>
        <v>295</v>
      </c>
      <c r="DQ14" s="8">
        <v>78</v>
      </c>
      <c r="DR14" s="3">
        <v>55</v>
      </c>
      <c r="DT14" s="9">
        <f t="shared" si="7"/>
        <v>66.5</v>
      </c>
      <c r="DU14" s="8">
        <v>210</v>
      </c>
      <c r="DV14" s="3">
        <v>140</v>
      </c>
      <c r="DX14" s="6">
        <f>AVERAGE(DU14:DW14)</f>
        <v>175</v>
      </c>
      <c r="DY14">
        <v>29.92</v>
      </c>
      <c r="DZ14">
        <v>37.84</v>
      </c>
      <c r="EA14">
        <v>6.03</v>
      </c>
    </row>
    <row r="15" spans="1:131">
      <c r="A15" t="s">
        <v>118</v>
      </c>
      <c r="B15" t="s">
        <v>112</v>
      </c>
      <c r="C15">
        <v>114</v>
      </c>
      <c r="D15">
        <v>1</v>
      </c>
      <c r="F15">
        <v>1</v>
      </c>
      <c r="G15">
        <v>2</v>
      </c>
      <c r="H15">
        <v>5</v>
      </c>
      <c r="P15">
        <v>1</v>
      </c>
      <c r="Q15">
        <v>19</v>
      </c>
      <c r="R15">
        <v>17</v>
      </c>
      <c r="S15">
        <v>26</v>
      </c>
      <c r="T15">
        <v>21</v>
      </c>
      <c r="U15">
        <v>16</v>
      </c>
      <c r="V15">
        <v>15</v>
      </c>
      <c r="W15">
        <v>93</v>
      </c>
      <c r="X15">
        <v>63</v>
      </c>
      <c r="Y15">
        <v>101</v>
      </c>
      <c r="Z15">
        <v>75</v>
      </c>
      <c r="AA15">
        <v>15</v>
      </c>
      <c r="AB15">
        <v>0</v>
      </c>
      <c r="AC15">
        <v>241</v>
      </c>
      <c r="AD15">
        <v>245</v>
      </c>
      <c r="AE15">
        <v>0</v>
      </c>
      <c r="AF15">
        <v>94</v>
      </c>
      <c r="AG15">
        <v>228</v>
      </c>
      <c r="AH15">
        <v>0</v>
      </c>
      <c r="AI15">
        <v>69</v>
      </c>
      <c r="AJ15">
        <v>220</v>
      </c>
      <c r="AK15">
        <v>200</v>
      </c>
      <c r="AL15">
        <v>3</v>
      </c>
      <c r="AM15">
        <v>21</v>
      </c>
      <c r="AN15">
        <v>0</v>
      </c>
      <c r="AO15">
        <v>3</v>
      </c>
      <c r="AP15">
        <v>2</v>
      </c>
      <c r="AQ15">
        <v>3</v>
      </c>
      <c r="AR15">
        <v>1</v>
      </c>
      <c r="AS15">
        <v>1</v>
      </c>
      <c r="AT15">
        <v>1</v>
      </c>
      <c r="AU15">
        <v>3</v>
      </c>
      <c r="AV15">
        <v>1</v>
      </c>
      <c r="AW15">
        <v>8.35</v>
      </c>
      <c r="AX15">
        <v>8.2</v>
      </c>
      <c r="AY15">
        <v>34.18</v>
      </c>
      <c r="AZ15">
        <v>29.31</v>
      </c>
      <c r="BA15">
        <v>2.96</v>
      </c>
      <c r="BB15">
        <v>89.91</v>
      </c>
      <c r="BC15">
        <v>-0.98</v>
      </c>
      <c r="BD15">
        <v>18.47</v>
      </c>
      <c r="BE15">
        <v>89.15</v>
      </c>
      <c r="BF15">
        <v>-0.98</v>
      </c>
      <c r="BG15">
        <v>18.25</v>
      </c>
      <c r="BH15">
        <v>241</v>
      </c>
      <c r="BI15">
        <v>94</v>
      </c>
      <c r="BJ15">
        <v>69</v>
      </c>
      <c r="BK15">
        <v>245</v>
      </c>
      <c r="BL15">
        <v>0</v>
      </c>
      <c r="BM15">
        <v>228</v>
      </c>
      <c r="BN15">
        <v>0</v>
      </c>
      <c r="BO15">
        <v>220</v>
      </c>
      <c r="BP15">
        <v>200</v>
      </c>
      <c r="BQ15">
        <v>305</v>
      </c>
      <c r="BR15">
        <v>164</v>
      </c>
      <c r="BS15">
        <v>229</v>
      </c>
      <c r="BT15">
        <v>315</v>
      </c>
      <c r="BU15">
        <v>167</v>
      </c>
      <c r="BV15">
        <v>251</v>
      </c>
      <c r="BW15">
        <v>0</v>
      </c>
      <c r="BX15">
        <v>0</v>
      </c>
      <c r="BY15">
        <v>0</v>
      </c>
      <c r="BZ15">
        <v>5</v>
      </c>
      <c r="CA15">
        <v>50</v>
      </c>
      <c r="CB15">
        <v>0</v>
      </c>
      <c r="CC15">
        <v>5</v>
      </c>
      <c r="CD15">
        <v>2</v>
      </c>
      <c r="CE15">
        <v>3</v>
      </c>
      <c r="CF15">
        <v>1</v>
      </c>
      <c r="CG15">
        <v>1</v>
      </c>
      <c r="CH15">
        <v>1</v>
      </c>
      <c r="CI15">
        <v>3</v>
      </c>
      <c r="CJ15">
        <v>1</v>
      </c>
      <c r="CK15">
        <v>28.8</v>
      </c>
      <c r="CL15">
        <v>24.7</v>
      </c>
      <c r="CM15">
        <v>93.39</v>
      </c>
      <c r="CN15">
        <v>-0.9</v>
      </c>
      <c r="CO15">
        <v>18.99</v>
      </c>
      <c r="CP15">
        <v>92.32</v>
      </c>
      <c r="CQ15">
        <v>-0.86</v>
      </c>
      <c r="CR15">
        <v>18.88</v>
      </c>
      <c r="CS15" t="s">
        <v>119</v>
      </c>
      <c r="CT15">
        <v>3</v>
      </c>
      <c r="CU15">
        <v>32</v>
      </c>
      <c r="CV15" s="1">
        <f t="shared" si="0"/>
        <v>10.6666666666667</v>
      </c>
      <c r="CW15">
        <v>1</v>
      </c>
      <c r="CX15" s="1">
        <f t="shared" si="3"/>
        <v>0.03125</v>
      </c>
      <c r="CY15">
        <v>5</v>
      </c>
      <c r="CZ15">
        <v>2</v>
      </c>
      <c r="DA15">
        <v>3</v>
      </c>
      <c r="DB15">
        <v>1</v>
      </c>
      <c r="DC15">
        <v>1</v>
      </c>
      <c r="DD15">
        <v>1</v>
      </c>
      <c r="DE15">
        <v>3</v>
      </c>
      <c r="DF15">
        <v>1</v>
      </c>
      <c r="DG15">
        <v>13.5</v>
      </c>
      <c r="DH15" s="2">
        <f t="shared" si="4"/>
        <v>4.5</v>
      </c>
      <c r="DI15" s="2">
        <v>18.1</v>
      </c>
      <c r="DJ15" s="6">
        <f t="shared" si="1"/>
        <v>6.03333333333333</v>
      </c>
      <c r="DK15" s="6">
        <f t="shared" si="5"/>
        <v>75.4166666666666</v>
      </c>
      <c r="DL15" s="6">
        <v>31.99175</v>
      </c>
      <c r="DM15" s="3">
        <v>360</v>
      </c>
      <c r="DN15" s="3">
        <v>345</v>
      </c>
      <c r="DO15" s="3">
        <v>365</v>
      </c>
      <c r="DP15" s="10">
        <f t="shared" si="6"/>
        <v>356.666666666667</v>
      </c>
      <c r="DQ15" s="8">
        <v>135</v>
      </c>
      <c r="DR15" s="3">
        <v>63</v>
      </c>
      <c r="DS15" s="3">
        <v>89</v>
      </c>
      <c r="DT15" s="9">
        <f t="shared" si="7"/>
        <v>95.6666666666667</v>
      </c>
      <c r="DU15" s="8">
        <v>310</v>
      </c>
      <c r="DV15" s="3">
        <v>210</v>
      </c>
      <c r="DW15" s="3">
        <v>240</v>
      </c>
      <c r="DX15" s="6">
        <f>AVERAGE(DU15:DW15)</f>
        <v>253.333333333333</v>
      </c>
      <c r="DY15">
        <v>33.89</v>
      </c>
      <c r="DZ15">
        <v>42.42</v>
      </c>
      <c r="EA15">
        <v>7.17</v>
      </c>
    </row>
    <row r="16" spans="1:131">
      <c r="A16" t="s">
        <v>120</v>
      </c>
      <c r="B16" t="s">
        <v>112</v>
      </c>
      <c r="C16">
        <v>115</v>
      </c>
      <c r="D16">
        <v>1</v>
      </c>
      <c r="F16">
        <v>1</v>
      </c>
      <c r="G16">
        <v>2</v>
      </c>
      <c r="H16">
        <v>4</v>
      </c>
      <c r="O16">
        <v>1</v>
      </c>
      <c r="Q16">
        <v>15</v>
      </c>
      <c r="R16">
        <v>12</v>
      </c>
      <c r="S16">
        <v>10</v>
      </c>
      <c r="T16">
        <v>12</v>
      </c>
      <c r="U16">
        <v>17</v>
      </c>
      <c r="V16">
        <v>18</v>
      </c>
      <c r="W16">
        <v>33</v>
      </c>
      <c r="X16">
        <v>49</v>
      </c>
      <c r="Y16">
        <v>33</v>
      </c>
      <c r="Z16">
        <v>22</v>
      </c>
      <c r="AA16">
        <v>77</v>
      </c>
      <c r="AB16">
        <v>65</v>
      </c>
      <c r="AC16">
        <v>201</v>
      </c>
      <c r="AD16">
        <v>250</v>
      </c>
      <c r="AE16">
        <v>150</v>
      </c>
      <c r="AF16">
        <v>71</v>
      </c>
      <c r="AG16">
        <v>225</v>
      </c>
      <c r="AH16">
        <v>0</v>
      </c>
      <c r="AI16">
        <v>190</v>
      </c>
      <c r="AJ16">
        <v>240</v>
      </c>
      <c r="AK16">
        <v>0</v>
      </c>
      <c r="AL16">
        <v>3</v>
      </c>
      <c r="AM16">
        <v>25</v>
      </c>
      <c r="AN16">
        <v>0</v>
      </c>
      <c r="AO16">
        <v>3</v>
      </c>
      <c r="AP16">
        <v>2</v>
      </c>
      <c r="AQ16">
        <v>3</v>
      </c>
      <c r="AR16">
        <v>1</v>
      </c>
      <c r="AS16">
        <v>1</v>
      </c>
      <c r="AT16">
        <v>1</v>
      </c>
      <c r="AU16">
        <v>3</v>
      </c>
      <c r="AV16">
        <v>1</v>
      </c>
      <c r="AW16">
        <v>9.75</v>
      </c>
      <c r="AX16">
        <v>10.1</v>
      </c>
      <c r="AY16">
        <v>31.53</v>
      </c>
      <c r="AZ16">
        <v>27.78</v>
      </c>
      <c r="BA16">
        <v>5.18</v>
      </c>
      <c r="BB16">
        <v>88.72</v>
      </c>
      <c r="BC16">
        <v>-0.72</v>
      </c>
      <c r="BD16">
        <v>19.54</v>
      </c>
      <c r="BE16">
        <v>87.95</v>
      </c>
      <c r="BF16">
        <v>-0.73</v>
      </c>
      <c r="BG16">
        <v>19.28</v>
      </c>
      <c r="BH16">
        <v>201</v>
      </c>
      <c r="BI16">
        <v>71</v>
      </c>
      <c r="BJ16">
        <v>190</v>
      </c>
      <c r="BK16">
        <v>250</v>
      </c>
      <c r="BL16">
        <v>150</v>
      </c>
      <c r="BM16">
        <v>225</v>
      </c>
      <c r="BN16">
        <v>0</v>
      </c>
      <c r="BO16">
        <v>240</v>
      </c>
      <c r="BP16">
        <v>0</v>
      </c>
      <c r="BQ16">
        <v>295</v>
      </c>
      <c r="BR16">
        <v>253</v>
      </c>
      <c r="BS16">
        <v>70</v>
      </c>
      <c r="BT16">
        <v>270</v>
      </c>
      <c r="BU16">
        <v>171</v>
      </c>
      <c r="BV16">
        <v>74</v>
      </c>
      <c r="BW16" t="s">
        <v>106</v>
      </c>
      <c r="BX16" t="s">
        <v>106</v>
      </c>
      <c r="BY16" t="s">
        <v>106</v>
      </c>
      <c r="BZ16">
        <v>3</v>
      </c>
      <c r="CA16">
        <v>18</v>
      </c>
      <c r="CB16">
        <v>0</v>
      </c>
      <c r="CC16">
        <v>3</v>
      </c>
      <c r="CD16">
        <v>2</v>
      </c>
      <c r="CE16">
        <v>3</v>
      </c>
      <c r="CF16">
        <v>1</v>
      </c>
      <c r="CG16">
        <v>1</v>
      </c>
      <c r="CH16">
        <v>1</v>
      </c>
      <c r="CI16">
        <v>3</v>
      </c>
      <c r="CJ16">
        <v>1</v>
      </c>
      <c r="CK16">
        <v>5.95</v>
      </c>
      <c r="CL16">
        <v>5.8</v>
      </c>
      <c r="CM16">
        <v>92.73</v>
      </c>
      <c r="CN16">
        <v>-0.65</v>
      </c>
      <c r="CO16">
        <v>19.5</v>
      </c>
      <c r="CP16">
        <v>91.18</v>
      </c>
      <c r="CQ16">
        <v>-0.69</v>
      </c>
      <c r="CR16">
        <v>19.17</v>
      </c>
      <c r="CS16" t="s">
        <v>115</v>
      </c>
      <c r="CT16">
        <v>3</v>
      </c>
      <c r="CU16">
        <v>27</v>
      </c>
      <c r="CV16" s="1">
        <f t="shared" si="0"/>
        <v>9</v>
      </c>
      <c r="CW16">
        <v>0</v>
      </c>
      <c r="CX16" s="1">
        <f t="shared" si="3"/>
        <v>0</v>
      </c>
      <c r="CY16">
        <v>5</v>
      </c>
      <c r="CZ16">
        <v>2</v>
      </c>
      <c r="DA16">
        <v>3</v>
      </c>
      <c r="DB16">
        <v>1</v>
      </c>
      <c r="DC16">
        <v>1</v>
      </c>
      <c r="DD16">
        <v>1</v>
      </c>
      <c r="DE16">
        <v>3</v>
      </c>
      <c r="DF16">
        <v>1</v>
      </c>
      <c r="DG16">
        <v>15.6</v>
      </c>
      <c r="DH16" s="2">
        <f t="shared" si="4"/>
        <v>5.2</v>
      </c>
      <c r="DI16" s="2">
        <v>19.52</v>
      </c>
      <c r="DJ16" s="6">
        <f t="shared" si="1"/>
        <v>6.50666666666667</v>
      </c>
      <c r="DK16" s="6">
        <f t="shared" si="5"/>
        <v>81.3333333333334</v>
      </c>
      <c r="DL16" s="6">
        <v>33.9485333333333</v>
      </c>
      <c r="DM16" s="3">
        <v>345</v>
      </c>
      <c r="DN16" s="3">
        <v>320</v>
      </c>
      <c r="DO16" s="3">
        <v>315</v>
      </c>
      <c r="DP16" s="10">
        <f t="shared" si="6"/>
        <v>326.666666666667</v>
      </c>
      <c r="DQ16" s="8">
        <v>112</v>
      </c>
      <c r="DR16" s="3">
        <v>86</v>
      </c>
      <c r="DT16" s="9">
        <f t="shared" si="7"/>
        <v>99</v>
      </c>
      <c r="DU16" s="8">
        <v>230</v>
      </c>
      <c r="DV16" s="3">
        <v>220</v>
      </c>
      <c r="DW16" s="3">
        <v>120</v>
      </c>
      <c r="DX16" s="6">
        <f t="shared" ref="DX16:DX47" si="8">AVERAGE(DU16:DW16)</f>
        <v>190</v>
      </c>
      <c r="DY16">
        <v>34.42</v>
      </c>
      <c r="DZ16">
        <v>41.74</v>
      </c>
      <c r="EA16">
        <v>7.81</v>
      </c>
    </row>
    <row r="17" spans="1:131">
      <c r="A17" t="s">
        <v>121</v>
      </c>
      <c r="B17" t="s">
        <v>112</v>
      </c>
      <c r="C17">
        <v>116</v>
      </c>
      <c r="D17">
        <v>1</v>
      </c>
      <c r="F17">
        <v>1</v>
      </c>
      <c r="G17">
        <v>2</v>
      </c>
      <c r="H17">
        <v>3</v>
      </c>
      <c r="N17">
        <v>1</v>
      </c>
      <c r="Q17">
        <v>25</v>
      </c>
      <c r="R17">
        <v>15</v>
      </c>
      <c r="S17">
        <v>17</v>
      </c>
      <c r="T17">
        <v>11</v>
      </c>
      <c r="U17">
        <v>29</v>
      </c>
      <c r="V17">
        <v>7</v>
      </c>
      <c r="W17">
        <v>67</v>
      </c>
      <c r="X17">
        <v>79</v>
      </c>
      <c r="Y17">
        <v>78</v>
      </c>
      <c r="Z17">
        <v>54</v>
      </c>
      <c r="AA17">
        <v>59</v>
      </c>
      <c r="AB17">
        <v>92</v>
      </c>
      <c r="AC17">
        <v>42</v>
      </c>
      <c r="AD17">
        <v>205</v>
      </c>
      <c r="AE17">
        <v>0</v>
      </c>
      <c r="AF17">
        <v>184</v>
      </c>
      <c r="AG17">
        <v>260</v>
      </c>
      <c r="AH17">
        <v>140</v>
      </c>
      <c r="AI17" t="s">
        <v>106</v>
      </c>
      <c r="AJ17" t="s">
        <v>106</v>
      </c>
      <c r="AK17" t="s">
        <v>106</v>
      </c>
      <c r="AL17">
        <v>1</v>
      </c>
      <c r="AM17">
        <v>17</v>
      </c>
      <c r="AN17">
        <v>0</v>
      </c>
      <c r="AO17">
        <v>5</v>
      </c>
      <c r="AP17">
        <v>2</v>
      </c>
      <c r="AQ17">
        <v>3</v>
      </c>
      <c r="AR17">
        <v>1</v>
      </c>
      <c r="AS17">
        <v>1</v>
      </c>
      <c r="AT17">
        <v>1</v>
      </c>
      <c r="AU17">
        <v>3</v>
      </c>
      <c r="AV17">
        <v>1</v>
      </c>
      <c r="AW17">
        <v>13.22</v>
      </c>
      <c r="AX17">
        <v>13.66</v>
      </c>
      <c r="AY17">
        <v>33.88</v>
      </c>
      <c r="AZ17">
        <v>30.17</v>
      </c>
      <c r="BA17">
        <v>3.55</v>
      </c>
      <c r="BB17">
        <v>87.44</v>
      </c>
      <c r="BC17">
        <v>-0.72</v>
      </c>
      <c r="BD17">
        <v>18.6</v>
      </c>
      <c r="BE17">
        <v>86.91</v>
      </c>
      <c r="BF17">
        <v>-0.71</v>
      </c>
      <c r="BG17">
        <v>18.44</v>
      </c>
      <c r="BH17">
        <v>42</v>
      </c>
      <c r="BI17">
        <v>184</v>
      </c>
      <c r="BJ17" t="s">
        <v>106</v>
      </c>
      <c r="BK17">
        <v>205</v>
      </c>
      <c r="BL17">
        <v>0</v>
      </c>
      <c r="BM17">
        <v>260</v>
      </c>
      <c r="BN17">
        <v>140</v>
      </c>
      <c r="BO17" t="s">
        <v>106</v>
      </c>
      <c r="BP17" t="s">
        <v>106</v>
      </c>
      <c r="BQ17">
        <v>285</v>
      </c>
      <c r="BR17">
        <v>203</v>
      </c>
      <c r="BS17">
        <v>132</v>
      </c>
      <c r="BT17">
        <v>280</v>
      </c>
      <c r="BU17">
        <v>153</v>
      </c>
      <c r="BV17">
        <v>243</v>
      </c>
      <c r="BW17">
        <v>275</v>
      </c>
      <c r="BX17">
        <v>143</v>
      </c>
      <c r="BY17">
        <v>223</v>
      </c>
      <c r="BZ17">
        <v>4</v>
      </c>
      <c r="CA17">
        <v>32</v>
      </c>
      <c r="CB17">
        <v>0</v>
      </c>
      <c r="CC17">
        <v>5</v>
      </c>
      <c r="CD17">
        <v>2</v>
      </c>
      <c r="CE17">
        <v>3</v>
      </c>
      <c r="CF17">
        <v>1</v>
      </c>
      <c r="CG17">
        <v>1</v>
      </c>
      <c r="CH17">
        <v>1</v>
      </c>
      <c r="CI17">
        <v>3</v>
      </c>
      <c r="CJ17">
        <v>1</v>
      </c>
      <c r="CK17">
        <v>14.6</v>
      </c>
      <c r="CL17">
        <v>15.35</v>
      </c>
      <c r="CM17">
        <v>91.02</v>
      </c>
      <c r="CN17">
        <v>-0.65</v>
      </c>
      <c r="CO17">
        <v>18.01</v>
      </c>
      <c r="CP17">
        <v>90.67</v>
      </c>
      <c r="CQ17">
        <v>-0.64</v>
      </c>
      <c r="CR17">
        <v>17.9</v>
      </c>
      <c r="CS17" t="s">
        <v>113</v>
      </c>
      <c r="CT17">
        <v>3</v>
      </c>
      <c r="CU17">
        <v>16</v>
      </c>
      <c r="CV17" s="1">
        <f t="shared" si="0"/>
        <v>5.33333333333333</v>
      </c>
      <c r="CW17">
        <v>6</v>
      </c>
      <c r="CX17" s="1">
        <f t="shared" si="3"/>
        <v>0.375</v>
      </c>
      <c r="CY17">
        <v>5</v>
      </c>
      <c r="CZ17">
        <v>2</v>
      </c>
      <c r="DA17">
        <v>3</v>
      </c>
      <c r="DB17">
        <v>1</v>
      </c>
      <c r="DC17">
        <v>1</v>
      </c>
      <c r="DD17">
        <v>1</v>
      </c>
      <c r="DE17">
        <v>3</v>
      </c>
      <c r="DF17">
        <v>1</v>
      </c>
      <c r="DG17">
        <v>10.82</v>
      </c>
      <c r="DH17" s="2">
        <f t="shared" si="4"/>
        <v>3.60666666666667</v>
      </c>
      <c r="DI17" s="2">
        <v>8.55</v>
      </c>
      <c r="DJ17" s="6">
        <f t="shared" si="1"/>
        <v>2.85</v>
      </c>
      <c r="DK17" s="6">
        <f t="shared" si="5"/>
        <v>35.625</v>
      </c>
      <c r="DL17" s="6">
        <v>15.553875</v>
      </c>
      <c r="DM17" s="3">
        <v>240</v>
      </c>
      <c r="DN17" s="3">
        <v>265</v>
      </c>
      <c r="DO17" s="3">
        <v>290</v>
      </c>
      <c r="DP17" s="10">
        <f t="shared" si="6"/>
        <v>265</v>
      </c>
      <c r="DQ17" s="12">
        <v>57</v>
      </c>
      <c r="DR17" s="3">
        <v>84</v>
      </c>
      <c r="DS17" s="3">
        <v>180</v>
      </c>
      <c r="DT17" s="9">
        <f t="shared" si="7"/>
        <v>107</v>
      </c>
      <c r="DU17" s="8">
        <v>190</v>
      </c>
      <c r="DV17" s="3">
        <v>35</v>
      </c>
      <c r="DW17" s="3">
        <v>185</v>
      </c>
      <c r="DX17" s="6">
        <f t="shared" si="8"/>
        <v>136.666666666667</v>
      </c>
      <c r="DY17">
        <v>34.24</v>
      </c>
      <c r="DZ17">
        <v>43.66</v>
      </c>
      <c r="EA17">
        <v>9.09</v>
      </c>
    </row>
    <row r="18" spans="1:131">
      <c r="A18" t="s">
        <v>122</v>
      </c>
      <c r="B18" t="s">
        <v>112</v>
      </c>
      <c r="C18">
        <v>117</v>
      </c>
      <c r="D18">
        <v>1</v>
      </c>
      <c r="F18">
        <v>1</v>
      </c>
      <c r="G18">
        <v>2</v>
      </c>
      <c r="H18">
        <v>2</v>
      </c>
      <c r="L18">
        <v>1</v>
      </c>
      <c r="Q18">
        <v>12</v>
      </c>
      <c r="R18">
        <v>10</v>
      </c>
      <c r="S18">
        <v>20</v>
      </c>
      <c r="T18">
        <v>15</v>
      </c>
      <c r="U18">
        <v>41</v>
      </c>
      <c r="V18">
        <v>21</v>
      </c>
      <c r="W18">
        <v>66</v>
      </c>
      <c r="X18">
        <v>54</v>
      </c>
      <c r="Y18">
        <v>54</v>
      </c>
      <c r="Z18">
        <v>48</v>
      </c>
      <c r="AA18">
        <v>77</v>
      </c>
      <c r="AB18">
        <v>103</v>
      </c>
      <c r="AC18">
        <v>76</v>
      </c>
      <c r="AD18">
        <v>193</v>
      </c>
      <c r="AE18">
        <v>0</v>
      </c>
      <c r="AF18">
        <v>307</v>
      </c>
      <c r="AG18">
        <v>210</v>
      </c>
      <c r="AH18">
        <v>157</v>
      </c>
      <c r="AI18">
        <v>114</v>
      </c>
      <c r="AJ18">
        <v>210</v>
      </c>
      <c r="AK18">
        <v>0</v>
      </c>
      <c r="AL18">
        <v>3</v>
      </c>
      <c r="AM18">
        <v>19</v>
      </c>
      <c r="AN18">
        <v>2</v>
      </c>
      <c r="AO18">
        <v>5</v>
      </c>
      <c r="AP18">
        <v>2</v>
      </c>
      <c r="AQ18">
        <v>3</v>
      </c>
      <c r="AR18">
        <v>1</v>
      </c>
      <c r="AS18">
        <v>1</v>
      </c>
      <c r="AT18">
        <v>1</v>
      </c>
      <c r="AU18">
        <v>3</v>
      </c>
      <c r="AV18">
        <v>1</v>
      </c>
      <c r="AW18">
        <v>15.22</v>
      </c>
      <c r="AX18">
        <v>14.22</v>
      </c>
      <c r="AY18">
        <v>38.18</v>
      </c>
      <c r="AZ18">
        <v>31.18</v>
      </c>
      <c r="BA18">
        <v>4.54</v>
      </c>
      <c r="BB18">
        <v>91.83</v>
      </c>
      <c r="BC18">
        <v>-0.56</v>
      </c>
      <c r="BD18">
        <v>17.78</v>
      </c>
      <c r="BE18">
        <v>91.55</v>
      </c>
      <c r="BF18">
        <v>-0.59</v>
      </c>
      <c r="BG18">
        <v>17.69</v>
      </c>
      <c r="BH18">
        <v>76</v>
      </c>
      <c r="BI18">
        <v>307</v>
      </c>
      <c r="BJ18">
        <v>114</v>
      </c>
      <c r="BK18">
        <v>193</v>
      </c>
      <c r="BL18">
        <v>0</v>
      </c>
      <c r="BM18">
        <v>210</v>
      </c>
      <c r="BN18">
        <v>157</v>
      </c>
      <c r="BO18">
        <v>210</v>
      </c>
      <c r="BP18">
        <v>0</v>
      </c>
      <c r="BQ18">
        <v>285</v>
      </c>
      <c r="BR18">
        <v>164</v>
      </c>
      <c r="BS18">
        <v>264</v>
      </c>
      <c r="BT18">
        <v>260</v>
      </c>
      <c r="BU18">
        <v>163</v>
      </c>
      <c r="BV18">
        <v>98</v>
      </c>
      <c r="BW18">
        <v>285</v>
      </c>
      <c r="BX18">
        <v>202</v>
      </c>
      <c r="BY18">
        <v>302</v>
      </c>
      <c r="BZ18">
        <v>5</v>
      </c>
      <c r="CA18">
        <v>43</v>
      </c>
      <c r="CB18">
        <v>0</v>
      </c>
      <c r="CC18">
        <v>5</v>
      </c>
      <c r="CD18">
        <v>2</v>
      </c>
      <c r="CE18">
        <v>3</v>
      </c>
      <c r="CF18">
        <v>1</v>
      </c>
      <c r="CG18">
        <v>1</v>
      </c>
      <c r="CH18">
        <v>1</v>
      </c>
      <c r="CI18">
        <v>3</v>
      </c>
      <c r="CJ18">
        <v>1</v>
      </c>
      <c r="CK18">
        <v>17.65</v>
      </c>
      <c r="CL18">
        <v>15.7</v>
      </c>
      <c r="CM18">
        <v>89.23</v>
      </c>
      <c r="CN18">
        <v>-0.86</v>
      </c>
      <c r="CO18">
        <v>17.64</v>
      </c>
      <c r="CP18">
        <v>90.97</v>
      </c>
      <c r="CQ18">
        <v>-0.86</v>
      </c>
      <c r="CR18">
        <v>17.83</v>
      </c>
      <c r="CS18" t="s">
        <v>113</v>
      </c>
      <c r="CT18">
        <v>3</v>
      </c>
      <c r="CU18">
        <v>20</v>
      </c>
      <c r="CV18" s="1">
        <f t="shared" si="0"/>
        <v>6.66666666666667</v>
      </c>
      <c r="CW18">
        <v>3</v>
      </c>
      <c r="CX18" s="1">
        <f t="shared" si="3"/>
        <v>0.15</v>
      </c>
      <c r="CY18">
        <v>3</v>
      </c>
      <c r="CZ18">
        <v>2</v>
      </c>
      <c r="DA18">
        <v>3</v>
      </c>
      <c r="DB18">
        <v>1</v>
      </c>
      <c r="DC18">
        <v>1</v>
      </c>
      <c r="DD18">
        <v>1</v>
      </c>
      <c r="DE18">
        <v>3</v>
      </c>
      <c r="DF18">
        <v>1</v>
      </c>
      <c r="DG18">
        <v>12.15</v>
      </c>
      <c r="DH18" s="2">
        <f t="shared" si="4"/>
        <v>4.05</v>
      </c>
      <c r="DI18" s="2">
        <v>9.85</v>
      </c>
      <c r="DJ18" s="6">
        <f t="shared" si="1"/>
        <v>3.28333333333333</v>
      </c>
      <c r="DK18" s="6">
        <f t="shared" si="5"/>
        <v>41.0416666666666</v>
      </c>
      <c r="DL18" s="6">
        <v>16.9091666666667</v>
      </c>
      <c r="DM18" s="3">
        <v>270</v>
      </c>
      <c r="DN18" s="3">
        <v>240</v>
      </c>
      <c r="DO18" s="3">
        <v>235</v>
      </c>
      <c r="DP18" s="10">
        <f t="shared" ref="DP18:DP49" si="9">AVERAGE(DM18:DO18)</f>
        <v>248.333333333333</v>
      </c>
      <c r="DQ18" s="8">
        <v>245</v>
      </c>
      <c r="DR18" s="3">
        <v>38</v>
      </c>
      <c r="DS18" s="3">
        <v>156</v>
      </c>
      <c r="DT18" s="9">
        <f t="shared" si="7"/>
        <v>146.333333333333</v>
      </c>
      <c r="DU18" s="8">
        <v>185</v>
      </c>
      <c r="DV18" s="3">
        <v>172</v>
      </c>
      <c r="DW18" s="3">
        <v>185</v>
      </c>
      <c r="DX18" s="6">
        <f t="shared" si="8"/>
        <v>180.666666666667</v>
      </c>
      <c r="DY18">
        <v>34.28</v>
      </c>
      <c r="DZ18">
        <v>41.2</v>
      </c>
      <c r="EA18">
        <v>5.36</v>
      </c>
    </row>
    <row r="19" spans="1:131">
      <c r="A19" t="s">
        <v>123</v>
      </c>
      <c r="B19" t="s">
        <v>112</v>
      </c>
      <c r="C19">
        <v>118</v>
      </c>
      <c r="D19">
        <v>1</v>
      </c>
      <c r="F19">
        <v>1</v>
      </c>
      <c r="G19">
        <v>2</v>
      </c>
      <c r="H19">
        <v>1</v>
      </c>
      <c r="M19">
        <v>1</v>
      </c>
      <c r="Q19">
        <v>17</v>
      </c>
      <c r="R19">
        <v>12</v>
      </c>
      <c r="S19">
        <v>24</v>
      </c>
      <c r="T19">
        <v>15</v>
      </c>
      <c r="U19">
        <v>15</v>
      </c>
      <c r="V19">
        <v>14</v>
      </c>
      <c r="W19">
        <v>58</v>
      </c>
      <c r="X19">
        <v>59</v>
      </c>
      <c r="Y19">
        <v>74</v>
      </c>
      <c r="Z19">
        <v>73</v>
      </c>
      <c r="AA19">
        <v>59</v>
      </c>
      <c r="AB19">
        <v>48</v>
      </c>
      <c r="AC19" t="s">
        <v>106</v>
      </c>
      <c r="AD19" t="s">
        <v>106</v>
      </c>
      <c r="AE19" t="s">
        <v>106</v>
      </c>
      <c r="AF19">
        <v>24</v>
      </c>
      <c r="AG19">
        <v>210</v>
      </c>
      <c r="AH19">
        <v>0</v>
      </c>
      <c r="AI19">
        <v>197</v>
      </c>
      <c r="AJ19">
        <v>195</v>
      </c>
      <c r="AK19">
        <v>145</v>
      </c>
      <c r="AL19">
        <v>2</v>
      </c>
      <c r="AM19">
        <v>17</v>
      </c>
      <c r="AN19">
        <v>0</v>
      </c>
      <c r="AO19">
        <v>7</v>
      </c>
      <c r="AP19">
        <v>2</v>
      </c>
      <c r="AQ19">
        <v>3</v>
      </c>
      <c r="AR19">
        <v>1</v>
      </c>
      <c r="AS19">
        <v>1</v>
      </c>
      <c r="AT19">
        <v>1</v>
      </c>
      <c r="AU19">
        <v>3</v>
      </c>
      <c r="AV19">
        <v>1</v>
      </c>
      <c r="AW19">
        <v>12.12</v>
      </c>
      <c r="AX19">
        <v>15.98</v>
      </c>
      <c r="AY19">
        <v>35.34</v>
      </c>
      <c r="AZ19">
        <v>28.17</v>
      </c>
      <c r="BA19">
        <v>3.14</v>
      </c>
      <c r="BB19">
        <v>89.36</v>
      </c>
      <c r="BC19">
        <v>-0.92</v>
      </c>
      <c r="BD19">
        <v>19.85</v>
      </c>
      <c r="BE19">
        <v>88.43</v>
      </c>
      <c r="BF19">
        <v>-0.91</v>
      </c>
      <c r="BG19">
        <v>19.46</v>
      </c>
      <c r="BH19" t="s">
        <v>106</v>
      </c>
      <c r="BI19">
        <v>24</v>
      </c>
      <c r="BJ19">
        <v>197</v>
      </c>
      <c r="BK19" t="s">
        <v>106</v>
      </c>
      <c r="BL19" t="s">
        <v>106</v>
      </c>
      <c r="BM19">
        <v>210</v>
      </c>
      <c r="BN19">
        <v>0</v>
      </c>
      <c r="BO19">
        <v>195</v>
      </c>
      <c r="BP19">
        <v>145</v>
      </c>
      <c r="BQ19">
        <v>128</v>
      </c>
      <c r="BR19">
        <v>0</v>
      </c>
      <c r="BS19">
        <v>30</v>
      </c>
      <c r="BT19">
        <v>263</v>
      </c>
      <c r="BU19">
        <v>143</v>
      </c>
      <c r="BV19">
        <v>125</v>
      </c>
      <c r="BW19">
        <v>301</v>
      </c>
      <c r="BX19">
        <v>164</v>
      </c>
      <c r="BY19">
        <v>285</v>
      </c>
      <c r="BZ19">
        <v>4</v>
      </c>
      <c r="CA19">
        <v>26</v>
      </c>
      <c r="CB19">
        <v>0</v>
      </c>
      <c r="CC19">
        <v>5</v>
      </c>
      <c r="CD19">
        <v>2</v>
      </c>
      <c r="CE19">
        <v>3</v>
      </c>
      <c r="CF19">
        <v>1</v>
      </c>
      <c r="CG19">
        <v>1</v>
      </c>
      <c r="CH19">
        <v>1</v>
      </c>
      <c r="CI19">
        <v>3</v>
      </c>
      <c r="CJ19">
        <v>1</v>
      </c>
      <c r="CK19">
        <v>14.3</v>
      </c>
      <c r="CL19">
        <v>13.35</v>
      </c>
      <c r="CM19">
        <v>90.76</v>
      </c>
      <c r="CN19">
        <v>-0.89</v>
      </c>
      <c r="CO19">
        <v>17.5</v>
      </c>
      <c r="CP19">
        <v>89.9</v>
      </c>
      <c r="CQ19">
        <v>-0.91</v>
      </c>
      <c r="CR19">
        <v>17.3</v>
      </c>
      <c r="CS19" t="s">
        <v>113</v>
      </c>
      <c r="CT19">
        <v>2</v>
      </c>
      <c r="CU19">
        <v>10</v>
      </c>
      <c r="CV19" s="1">
        <f t="shared" si="0"/>
        <v>5</v>
      </c>
      <c r="CW19">
        <v>0</v>
      </c>
      <c r="CX19" s="1">
        <f t="shared" si="3"/>
        <v>0</v>
      </c>
      <c r="CY19">
        <v>3</v>
      </c>
      <c r="CZ19">
        <v>2</v>
      </c>
      <c r="DA19">
        <v>3</v>
      </c>
      <c r="DB19">
        <v>1</v>
      </c>
      <c r="DC19">
        <v>1</v>
      </c>
      <c r="DD19">
        <v>1</v>
      </c>
      <c r="DE19">
        <v>3</v>
      </c>
      <c r="DF19">
        <v>1</v>
      </c>
      <c r="DG19">
        <v>1.55</v>
      </c>
      <c r="DH19" s="2">
        <f t="shared" si="4"/>
        <v>0.775</v>
      </c>
      <c r="DI19" s="2">
        <v>2.25</v>
      </c>
      <c r="DJ19" s="6">
        <f t="shared" si="1"/>
        <v>1.125</v>
      </c>
      <c r="DK19" s="6">
        <f t="shared" si="5"/>
        <v>14.0625</v>
      </c>
      <c r="DL19" s="6">
        <v>5.259375</v>
      </c>
      <c r="DM19" s="3">
        <v>165</v>
      </c>
      <c r="DN19" s="3">
        <v>225</v>
      </c>
      <c r="DP19" s="10">
        <f t="shared" si="9"/>
        <v>195</v>
      </c>
      <c r="DQ19" s="8">
        <v>37</v>
      </c>
      <c r="DR19" s="3">
        <v>107</v>
      </c>
      <c r="DT19" s="9">
        <f t="shared" si="7"/>
        <v>72</v>
      </c>
      <c r="DU19" s="8">
        <v>100</v>
      </c>
      <c r="DV19" s="3">
        <v>50</v>
      </c>
      <c r="DX19" s="6">
        <f t="shared" si="8"/>
        <v>75</v>
      </c>
      <c r="DY19">
        <v>29.06</v>
      </c>
      <c r="DZ19">
        <v>37.4</v>
      </c>
      <c r="EA19">
        <v>4.58</v>
      </c>
    </row>
    <row r="20" spans="1:131">
      <c r="A20" t="s">
        <v>124</v>
      </c>
      <c r="B20" t="s">
        <v>125</v>
      </c>
      <c r="C20">
        <v>119</v>
      </c>
      <c r="D20">
        <v>1</v>
      </c>
      <c r="F20">
        <v>1</v>
      </c>
      <c r="G20">
        <v>3</v>
      </c>
      <c r="H20">
        <v>1</v>
      </c>
      <c r="L20">
        <v>1</v>
      </c>
      <c r="Q20">
        <v>20</v>
      </c>
      <c r="R20">
        <v>35</v>
      </c>
      <c r="S20">
        <v>21</v>
      </c>
      <c r="T20">
        <v>32</v>
      </c>
      <c r="U20">
        <v>24</v>
      </c>
      <c r="V20">
        <v>19</v>
      </c>
      <c r="W20">
        <v>89</v>
      </c>
      <c r="X20">
        <v>73</v>
      </c>
      <c r="Y20">
        <v>39</v>
      </c>
      <c r="Z20">
        <v>18</v>
      </c>
      <c r="AA20">
        <v>38</v>
      </c>
      <c r="AB20">
        <v>52</v>
      </c>
      <c r="AC20">
        <v>82</v>
      </c>
      <c r="AD20">
        <v>137</v>
      </c>
      <c r="AE20">
        <v>0</v>
      </c>
      <c r="AF20">
        <v>106</v>
      </c>
      <c r="AG20">
        <v>140</v>
      </c>
      <c r="AH20">
        <v>0</v>
      </c>
      <c r="AI20">
        <v>125</v>
      </c>
      <c r="AJ20">
        <v>184</v>
      </c>
      <c r="AK20">
        <v>0</v>
      </c>
      <c r="AL20">
        <v>3</v>
      </c>
      <c r="AM20">
        <v>23</v>
      </c>
      <c r="AN20">
        <v>0</v>
      </c>
      <c r="AO20">
        <v>5</v>
      </c>
      <c r="AP20">
        <v>2</v>
      </c>
      <c r="AQ20">
        <v>3</v>
      </c>
      <c r="AR20">
        <v>1</v>
      </c>
      <c r="AS20">
        <v>1</v>
      </c>
      <c r="AT20">
        <v>1</v>
      </c>
      <c r="AU20">
        <v>3</v>
      </c>
      <c r="AV20">
        <v>1</v>
      </c>
      <c r="AW20">
        <v>9.26</v>
      </c>
      <c r="AX20">
        <v>16.2</v>
      </c>
      <c r="AY20">
        <v>40.79</v>
      </c>
      <c r="AZ20">
        <v>34.21</v>
      </c>
      <c r="BA20">
        <v>5.93</v>
      </c>
      <c r="BB20">
        <v>89.81</v>
      </c>
      <c r="BC20">
        <v>-0.67</v>
      </c>
      <c r="BD20">
        <v>16.93</v>
      </c>
      <c r="BE20">
        <v>88.33</v>
      </c>
      <c r="BF20">
        <v>-0.7</v>
      </c>
      <c r="BG20">
        <v>16.59</v>
      </c>
      <c r="BH20">
        <v>82</v>
      </c>
      <c r="BI20">
        <v>106</v>
      </c>
      <c r="BJ20">
        <v>125</v>
      </c>
      <c r="BK20">
        <v>137</v>
      </c>
      <c r="BL20">
        <v>0</v>
      </c>
      <c r="BM20">
        <v>140</v>
      </c>
      <c r="BN20">
        <v>0</v>
      </c>
      <c r="BO20">
        <v>184</v>
      </c>
      <c r="BP20">
        <v>0</v>
      </c>
      <c r="BZ20">
        <v>5</v>
      </c>
      <c r="CA20">
        <v>42</v>
      </c>
      <c r="CB20">
        <v>0</v>
      </c>
      <c r="CC20">
        <v>5</v>
      </c>
      <c r="CD20">
        <v>2</v>
      </c>
      <c r="CE20">
        <v>3</v>
      </c>
      <c r="CF20">
        <v>1</v>
      </c>
      <c r="CG20">
        <v>1</v>
      </c>
      <c r="CH20">
        <v>1</v>
      </c>
      <c r="CI20">
        <v>3</v>
      </c>
      <c r="CJ20">
        <v>1</v>
      </c>
      <c r="CK20">
        <v>23.65</v>
      </c>
      <c r="CL20">
        <v>14.5</v>
      </c>
      <c r="CM20">
        <v>90.62</v>
      </c>
      <c r="CN20">
        <v>-0.56</v>
      </c>
      <c r="CO20">
        <v>16.79</v>
      </c>
      <c r="CP20">
        <v>90.98</v>
      </c>
      <c r="CQ20">
        <v>-0.53</v>
      </c>
      <c r="CR20">
        <v>16.69</v>
      </c>
      <c r="CS20" t="s">
        <v>126</v>
      </c>
      <c r="CT20">
        <v>3</v>
      </c>
      <c r="CU20">
        <v>19</v>
      </c>
      <c r="CV20" s="1">
        <f t="shared" si="0"/>
        <v>6.33333333333333</v>
      </c>
      <c r="CW20">
        <v>0</v>
      </c>
      <c r="CX20" s="1">
        <f t="shared" si="3"/>
        <v>0</v>
      </c>
      <c r="CY20">
        <v>5</v>
      </c>
      <c r="CZ20">
        <v>2</v>
      </c>
      <c r="DA20">
        <v>3</v>
      </c>
      <c r="DB20">
        <v>1</v>
      </c>
      <c r="DC20">
        <v>1</v>
      </c>
      <c r="DD20">
        <v>1</v>
      </c>
      <c r="DE20">
        <v>3</v>
      </c>
      <c r="DF20">
        <v>1</v>
      </c>
      <c r="DG20">
        <v>6.65</v>
      </c>
      <c r="DH20" s="2">
        <f t="shared" si="4"/>
        <v>2.21666666666667</v>
      </c>
      <c r="DI20" s="2">
        <v>12.55</v>
      </c>
      <c r="DJ20" s="6">
        <f t="shared" si="1"/>
        <v>4.18333333333333</v>
      </c>
      <c r="DK20" s="6">
        <f t="shared" si="5"/>
        <v>52.2916666666666</v>
      </c>
      <c r="DL20" s="6">
        <v>22.1298333333333</v>
      </c>
      <c r="DM20" s="3">
        <v>220</v>
      </c>
      <c r="DN20" s="3">
        <v>300</v>
      </c>
      <c r="DO20" s="3">
        <v>275</v>
      </c>
      <c r="DP20" s="10">
        <f t="shared" si="9"/>
        <v>265</v>
      </c>
      <c r="DQ20" s="8">
        <v>48</v>
      </c>
      <c r="DR20" s="3">
        <v>100</v>
      </c>
      <c r="DS20" s="3">
        <v>42</v>
      </c>
      <c r="DT20" s="9">
        <f t="shared" si="7"/>
        <v>63.3333333333333</v>
      </c>
      <c r="DY20">
        <v>35.99</v>
      </c>
      <c r="DZ20">
        <v>42.32</v>
      </c>
      <c r="EA20">
        <v>6.78</v>
      </c>
    </row>
    <row r="21" spans="1:131">
      <c r="A21" t="s">
        <v>127</v>
      </c>
      <c r="B21" t="s">
        <v>125</v>
      </c>
      <c r="C21">
        <v>120</v>
      </c>
      <c r="D21">
        <v>1</v>
      </c>
      <c r="F21">
        <v>1</v>
      </c>
      <c r="G21">
        <v>3</v>
      </c>
      <c r="H21">
        <v>2</v>
      </c>
      <c r="K21">
        <v>1</v>
      </c>
      <c r="Q21">
        <v>40</v>
      </c>
      <c r="R21">
        <v>20</v>
      </c>
      <c r="S21">
        <v>45</v>
      </c>
      <c r="T21">
        <v>21</v>
      </c>
      <c r="U21">
        <v>25</v>
      </c>
      <c r="V21">
        <v>25</v>
      </c>
      <c r="W21">
        <v>76</v>
      </c>
      <c r="X21">
        <v>94</v>
      </c>
      <c r="Y21">
        <v>44</v>
      </c>
      <c r="Z21">
        <v>75</v>
      </c>
      <c r="AA21">
        <v>63</v>
      </c>
      <c r="AB21">
        <v>65</v>
      </c>
      <c r="AC21">
        <v>92</v>
      </c>
      <c r="AD21">
        <v>173</v>
      </c>
      <c r="AE21">
        <v>0</v>
      </c>
      <c r="AF21">
        <v>233</v>
      </c>
      <c r="AG21">
        <v>167</v>
      </c>
      <c r="AH21">
        <v>0</v>
      </c>
      <c r="AI21">
        <v>101</v>
      </c>
      <c r="AJ21">
        <v>175</v>
      </c>
      <c r="AK21">
        <v>0</v>
      </c>
      <c r="AL21">
        <v>3</v>
      </c>
      <c r="AM21">
        <v>23</v>
      </c>
      <c r="AN21">
        <v>0</v>
      </c>
      <c r="AO21">
        <v>5</v>
      </c>
      <c r="AP21">
        <v>2</v>
      </c>
      <c r="AQ21">
        <v>3</v>
      </c>
      <c r="AR21">
        <v>1</v>
      </c>
      <c r="AS21">
        <v>1</v>
      </c>
      <c r="AT21">
        <v>1</v>
      </c>
      <c r="AU21">
        <v>3</v>
      </c>
      <c r="AV21">
        <v>1</v>
      </c>
      <c r="AW21">
        <v>10.14</v>
      </c>
      <c r="AX21">
        <v>15.54</v>
      </c>
      <c r="AY21">
        <v>41.68</v>
      </c>
      <c r="AZ21">
        <v>34.11</v>
      </c>
      <c r="BA21">
        <v>4.35</v>
      </c>
      <c r="BB21">
        <v>90.23</v>
      </c>
      <c r="BC21">
        <v>-0.62</v>
      </c>
      <c r="BD21">
        <v>16.49</v>
      </c>
      <c r="BE21">
        <v>89.74</v>
      </c>
      <c r="BF21">
        <v>-0.63</v>
      </c>
      <c r="BG21">
        <v>16.4</v>
      </c>
      <c r="BH21">
        <v>92</v>
      </c>
      <c r="BI21">
        <v>233</v>
      </c>
      <c r="BJ21">
        <v>101</v>
      </c>
      <c r="BK21">
        <v>173</v>
      </c>
      <c r="BL21">
        <v>0</v>
      </c>
      <c r="BM21">
        <v>167</v>
      </c>
      <c r="BN21">
        <v>0</v>
      </c>
      <c r="BO21">
        <v>175</v>
      </c>
      <c r="BP21">
        <v>0</v>
      </c>
      <c r="BQ21">
        <v>273</v>
      </c>
      <c r="BR21">
        <v>0</v>
      </c>
      <c r="BS21">
        <v>139</v>
      </c>
      <c r="BT21">
        <v>175</v>
      </c>
      <c r="BU21">
        <v>0</v>
      </c>
      <c r="BV21">
        <v>43</v>
      </c>
      <c r="BW21">
        <v>213</v>
      </c>
      <c r="BX21">
        <v>0</v>
      </c>
      <c r="BY21">
        <v>76</v>
      </c>
      <c r="BZ21">
        <v>5</v>
      </c>
      <c r="CA21">
        <v>43</v>
      </c>
      <c r="CB21">
        <v>0</v>
      </c>
      <c r="CC21">
        <v>5</v>
      </c>
      <c r="CD21">
        <v>2</v>
      </c>
      <c r="CE21">
        <v>3</v>
      </c>
      <c r="CF21">
        <v>1</v>
      </c>
      <c r="CG21">
        <v>1</v>
      </c>
      <c r="CH21">
        <v>1</v>
      </c>
      <c r="CI21">
        <v>3</v>
      </c>
      <c r="CJ21">
        <v>1</v>
      </c>
      <c r="CK21">
        <v>19.3</v>
      </c>
      <c r="CL21">
        <v>13.85</v>
      </c>
      <c r="CM21">
        <v>91.83</v>
      </c>
      <c r="CN21">
        <v>-0.59</v>
      </c>
      <c r="CO21">
        <v>16.16</v>
      </c>
      <c r="CP21">
        <v>93.46</v>
      </c>
      <c r="CQ21">
        <v>-0.48</v>
      </c>
      <c r="CR21">
        <v>16.78</v>
      </c>
      <c r="CS21" t="s">
        <v>101</v>
      </c>
      <c r="CT21">
        <v>3</v>
      </c>
      <c r="CU21">
        <v>15</v>
      </c>
      <c r="CV21" s="1">
        <f t="shared" si="0"/>
        <v>5</v>
      </c>
      <c r="CW21">
        <v>3</v>
      </c>
      <c r="CX21" s="1">
        <f t="shared" si="3"/>
        <v>0.2</v>
      </c>
      <c r="CY21">
        <v>5</v>
      </c>
      <c r="CZ21">
        <v>2</v>
      </c>
      <c r="DA21">
        <v>3</v>
      </c>
      <c r="DB21">
        <v>1</v>
      </c>
      <c r="DC21">
        <v>1</v>
      </c>
      <c r="DD21">
        <v>1</v>
      </c>
      <c r="DE21">
        <v>3</v>
      </c>
      <c r="DF21">
        <v>1</v>
      </c>
      <c r="DG21">
        <v>6.45</v>
      </c>
      <c r="DH21" s="2">
        <f t="shared" si="4"/>
        <v>2.15</v>
      </c>
      <c r="DI21" s="2">
        <v>10.05</v>
      </c>
      <c r="DJ21" s="6">
        <f t="shared" si="1"/>
        <v>3.35</v>
      </c>
      <c r="DK21" s="6">
        <f t="shared" si="5"/>
        <v>41.875</v>
      </c>
      <c r="DL21" s="6">
        <v>17.73825</v>
      </c>
      <c r="DM21" s="3">
        <v>265</v>
      </c>
      <c r="DN21" s="3">
        <v>290</v>
      </c>
      <c r="DO21" s="3">
        <v>215</v>
      </c>
      <c r="DP21" s="10">
        <f t="shared" si="9"/>
        <v>256.666666666667</v>
      </c>
      <c r="DQ21" s="8">
        <v>40</v>
      </c>
      <c r="DR21" s="3">
        <v>91</v>
      </c>
      <c r="DS21" s="3">
        <v>92</v>
      </c>
      <c r="DT21" s="9">
        <f t="shared" si="7"/>
        <v>74.3333333333333</v>
      </c>
      <c r="DY21">
        <v>34.43</v>
      </c>
      <c r="DZ21">
        <v>42.36</v>
      </c>
      <c r="EA21">
        <v>6.55</v>
      </c>
    </row>
    <row r="22" spans="1:131">
      <c r="A22" t="s">
        <v>128</v>
      </c>
      <c r="B22" t="s">
        <v>125</v>
      </c>
      <c r="C22">
        <v>121</v>
      </c>
      <c r="D22">
        <v>1</v>
      </c>
      <c r="F22">
        <v>1</v>
      </c>
      <c r="G22">
        <v>3</v>
      </c>
      <c r="H22">
        <v>3</v>
      </c>
      <c r="J22">
        <v>1</v>
      </c>
      <c r="Q22">
        <v>22</v>
      </c>
      <c r="R22">
        <v>20</v>
      </c>
      <c r="S22">
        <v>39</v>
      </c>
      <c r="T22">
        <v>20</v>
      </c>
      <c r="U22">
        <v>22</v>
      </c>
      <c r="V22">
        <v>30</v>
      </c>
      <c r="W22">
        <v>55</v>
      </c>
      <c r="X22">
        <v>60</v>
      </c>
      <c r="Y22">
        <v>54</v>
      </c>
      <c r="Z22">
        <v>64</v>
      </c>
      <c r="AA22">
        <v>76</v>
      </c>
      <c r="AB22">
        <v>61</v>
      </c>
      <c r="AC22">
        <v>98</v>
      </c>
      <c r="AD22">
        <v>173</v>
      </c>
      <c r="AE22">
        <v>0</v>
      </c>
      <c r="AF22">
        <v>58</v>
      </c>
      <c r="AG22">
        <v>205</v>
      </c>
      <c r="AH22">
        <v>0</v>
      </c>
      <c r="AI22">
        <v>108</v>
      </c>
      <c r="AJ22">
        <v>205</v>
      </c>
      <c r="AK22">
        <v>0</v>
      </c>
      <c r="AL22">
        <v>3</v>
      </c>
      <c r="AM22">
        <v>21</v>
      </c>
      <c r="AN22">
        <v>0</v>
      </c>
      <c r="AO22">
        <v>5</v>
      </c>
      <c r="AP22">
        <v>2</v>
      </c>
      <c r="AQ22">
        <v>3</v>
      </c>
      <c r="AR22">
        <v>1</v>
      </c>
      <c r="AS22">
        <v>1</v>
      </c>
      <c r="AT22">
        <v>1</v>
      </c>
      <c r="AU22">
        <v>3</v>
      </c>
      <c r="AV22">
        <v>1</v>
      </c>
      <c r="AW22">
        <v>9.82</v>
      </c>
      <c r="AX22">
        <v>14.22</v>
      </c>
      <c r="AY22">
        <v>39.62</v>
      </c>
      <c r="AZ22">
        <v>32.67</v>
      </c>
      <c r="BA22">
        <v>4.72</v>
      </c>
      <c r="BB22">
        <v>91.33</v>
      </c>
      <c r="BC22">
        <v>-0.81</v>
      </c>
      <c r="BD22">
        <v>16.16</v>
      </c>
      <c r="BE22">
        <v>89.47</v>
      </c>
      <c r="BF22">
        <v>-0.84</v>
      </c>
      <c r="BG22">
        <v>15.75</v>
      </c>
      <c r="BH22">
        <v>98</v>
      </c>
      <c r="BI22">
        <v>58</v>
      </c>
      <c r="BJ22">
        <v>108</v>
      </c>
      <c r="BK22">
        <v>173</v>
      </c>
      <c r="BL22">
        <v>0</v>
      </c>
      <c r="BM22">
        <v>205</v>
      </c>
      <c r="BN22">
        <v>0</v>
      </c>
      <c r="BO22">
        <v>205</v>
      </c>
      <c r="BP22">
        <v>0</v>
      </c>
      <c r="BQ22">
        <v>248</v>
      </c>
      <c r="BR22">
        <v>0</v>
      </c>
      <c r="BS22">
        <v>157</v>
      </c>
      <c r="BT22">
        <v>236</v>
      </c>
      <c r="BU22">
        <v>0</v>
      </c>
      <c r="BV22">
        <v>142</v>
      </c>
      <c r="BW22">
        <v>241</v>
      </c>
      <c r="BX22">
        <v>0</v>
      </c>
      <c r="BY22">
        <v>99</v>
      </c>
      <c r="BZ22">
        <v>4</v>
      </c>
      <c r="CA22">
        <v>26</v>
      </c>
      <c r="CB22">
        <v>0</v>
      </c>
      <c r="CC22">
        <v>5</v>
      </c>
      <c r="CD22">
        <v>2</v>
      </c>
      <c r="CE22">
        <v>3</v>
      </c>
      <c r="CF22">
        <v>1</v>
      </c>
      <c r="CG22">
        <v>1</v>
      </c>
      <c r="CH22">
        <v>1</v>
      </c>
      <c r="CI22">
        <v>3</v>
      </c>
      <c r="CJ22">
        <v>1</v>
      </c>
      <c r="CK22">
        <v>12.55</v>
      </c>
      <c r="CL22">
        <v>7.8</v>
      </c>
      <c r="CM22">
        <v>90.75</v>
      </c>
      <c r="CN22">
        <v>-0.22</v>
      </c>
      <c r="CO22">
        <v>16.7</v>
      </c>
      <c r="CP22">
        <v>90.91</v>
      </c>
      <c r="CQ22">
        <v>-0.12</v>
      </c>
      <c r="CR22">
        <v>17.04</v>
      </c>
      <c r="CS22" t="s">
        <v>101</v>
      </c>
      <c r="CT22">
        <v>3</v>
      </c>
      <c r="CU22">
        <v>21</v>
      </c>
      <c r="CV22" s="1">
        <f t="shared" si="0"/>
        <v>7</v>
      </c>
      <c r="CW22">
        <v>0</v>
      </c>
      <c r="CX22" s="1">
        <f t="shared" si="3"/>
        <v>0</v>
      </c>
      <c r="CY22">
        <v>5</v>
      </c>
      <c r="CZ22">
        <v>2</v>
      </c>
      <c r="DA22">
        <v>3</v>
      </c>
      <c r="DB22">
        <v>1</v>
      </c>
      <c r="DC22">
        <v>1</v>
      </c>
      <c r="DD22">
        <v>1</v>
      </c>
      <c r="DE22">
        <v>3</v>
      </c>
      <c r="DF22">
        <v>1</v>
      </c>
      <c r="DG22">
        <v>6.45</v>
      </c>
      <c r="DH22" s="2">
        <f t="shared" si="4"/>
        <v>2.15</v>
      </c>
      <c r="DI22" s="2">
        <v>14.35</v>
      </c>
      <c r="DJ22" s="6">
        <f t="shared" si="1"/>
        <v>4.78333333333333</v>
      </c>
      <c r="DK22" s="6">
        <f t="shared" si="5"/>
        <v>59.7916666666666</v>
      </c>
      <c r="DL22" s="6">
        <v>25.3516666666667</v>
      </c>
      <c r="DM22" s="3">
        <v>275</v>
      </c>
      <c r="DN22" s="3">
        <v>325</v>
      </c>
      <c r="DO22" s="3">
        <v>275</v>
      </c>
      <c r="DP22" s="10">
        <f t="shared" si="9"/>
        <v>291.666666666667</v>
      </c>
      <c r="DQ22" s="8">
        <v>58</v>
      </c>
      <c r="DR22" s="3">
        <v>61</v>
      </c>
      <c r="DS22" s="3">
        <v>67</v>
      </c>
      <c r="DT22" s="9">
        <f t="shared" si="7"/>
        <v>62</v>
      </c>
      <c r="DY22">
        <v>31.92</v>
      </c>
      <c r="DZ22">
        <v>42.4</v>
      </c>
      <c r="EA22">
        <v>3.61</v>
      </c>
    </row>
    <row r="23" spans="1:131">
      <c r="A23" t="s">
        <v>129</v>
      </c>
      <c r="B23" t="s">
        <v>125</v>
      </c>
      <c r="C23">
        <v>122</v>
      </c>
      <c r="D23">
        <v>1</v>
      </c>
      <c r="F23">
        <v>1</v>
      </c>
      <c r="G23">
        <v>3</v>
      </c>
      <c r="H23">
        <v>4</v>
      </c>
      <c r="I23">
        <v>1</v>
      </c>
      <c r="Q23">
        <v>41</v>
      </c>
      <c r="R23">
        <v>19</v>
      </c>
      <c r="S23">
        <v>32</v>
      </c>
      <c r="T23">
        <v>19</v>
      </c>
      <c r="U23">
        <v>18</v>
      </c>
      <c r="V23">
        <v>22</v>
      </c>
      <c r="W23">
        <v>67</v>
      </c>
      <c r="X23">
        <v>83</v>
      </c>
      <c r="Y23">
        <v>70</v>
      </c>
      <c r="Z23">
        <v>83</v>
      </c>
      <c r="AA23">
        <v>69</v>
      </c>
      <c r="AB23">
        <v>62</v>
      </c>
      <c r="AC23">
        <v>91</v>
      </c>
      <c r="AD23">
        <v>180</v>
      </c>
      <c r="AE23">
        <v>0</v>
      </c>
      <c r="AF23">
        <v>52</v>
      </c>
      <c r="AG23">
        <v>165</v>
      </c>
      <c r="AH23">
        <v>0</v>
      </c>
      <c r="AI23">
        <v>182</v>
      </c>
      <c r="AJ23">
        <v>170</v>
      </c>
      <c r="AK23">
        <v>0</v>
      </c>
      <c r="AL23">
        <v>3</v>
      </c>
      <c r="AM23">
        <v>20</v>
      </c>
      <c r="AN23">
        <v>0</v>
      </c>
      <c r="AO23">
        <v>5</v>
      </c>
      <c r="AP23">
        <v>2</v>
      </c>
      <c r="AQ23">
        <v>3</v>
      </c>
      <c r="AR23">
        <v>1</v>
      </c>
      <c r="AS23">
        <v>1</v>
      </c>
      <c r="AT23">
        <v>1</v>
      </c>
      <c r="AU23">
        <v>3</v>
      </c>
      <c r="AV23">
        <v>1</v>
      </c>
      <c r="AW23">
        <v>11.02</v>
      </c>
      <c r="AX23">
        <v>14.34</v>
      </c>
      <c r="AY23">
        <v>40.13</v>
      </c>
      <c r="AZ23">
        <v>33.87</v>
      </c>
      <c r="BA23">
        <v>5.28</v>
      </c>
      <c r="BB23">
        <v>90.17</v>
      </c>
      <c r="BC23">
        <v>-0.68</v>
      </c>
      <c r="BD23">
        <v>17.25</v>
      </c>
      <c r="BE23">
        <v>89.19</v>
      </c>
      <c r="BF23">
        <v>-0.67</v>
      </c>
      <c r="BG23">
        <v>17.14</v>
      </c>
      <c r="BH23">
        <v>91</v>
      </c>
      <c r="BI23">
        <v>52</v>
      </c>
      <c r="BJ23">
        <v>182</v>
      </c>
      <c r="BK23">
        <v>180</v>
      </c>
      <c r="BL23">
        <v>0</v>
      </c>
      <c r="BM23">
        <v>165</v>
      </c>
      <c r="BN23">
        <v>0</v>
      </c>
      <c r="BO23">
        <v>170</v>
      </c>
      <c r="BP23">
        <v>0</v>
      </c>
      <c r="BQ23">
        <v>248</v>
      </c>
      <c r="BR23">
        <v>0</v>
      </c>
      <c r="BS23">
        <v>72</v>
      </c>
      <c r="BT23">
        <v>225</v>
      </c>
      <c r="BU23">
        <v>0</v>
      </c>
      <c r="BV23">
        <v>89</v>
      </c>
      <c r="BW23">
        <v>215</v>
      </c>
      <c r="BX23">
        <v>0</v>
      </c>
      <c r="BY23">
        <v>58</v>
      </c>
      <c r="BZ23">
        <v>5</v>
      </c>
      <c r="CA23">
        <v>30</v>
      </c>
      <c r="CB23">
        <v>0</v>
      </c>
      <c r="CC23">
        <v>3</v>
      </c>
      <c r="CD23">
        <v>2</v>
      </c>
      <c r="CE23">
        <v>3</v>
      </c>
      <c r="CF23">
        <v>1</v>
      </c>
      <c r="CG23">
        <v>1</v>
      </c>
      <c r="CH23">
        <v>1</v>
      </c>
      <c r="CI23">
        <v>3</v>
      </c>
      <c r="CJ23">
        <v>1</v>
      </c>
      <c r="CK23">
        <v>14.9</v>
      </c>
      <c r="CL23">
        <v>10.9</v>
      </c>
      <c r="CM23">
        <v>93.22</v>
      </c>
      <c r="CN23">
        <v>-0.81</v>
      </c>
      <c r="CO23">
        <v>16.53</v>
      </c>
      <c r="CP23">
        <v>92.95</v>
      </c>
      <c r="CQ23">
        <v>-0.78</v>
      </c>
      <c r="CR23">
        <v>16.55</v>
      </c>
      <c r="CS23" t="s">
        <v>101</v>
      </c>
      <c r="CT23">
        <v>3</v>
      </c>
      <c r="CU23">
        <v>20</v>
      </c>
      <c r="CV23" s="1">
        <f t="shared" si="0"/>
        <v>6.66666666666667</v>
      </c>
      <c r="CW23">
        <v>0</v>
      </c>
      <c r="CX23" s="1">
        <f t="shared" si="3"/>
        <v>0</v>
      </c>
      <c r="CY23">
        <v>5</v>
      </c>
      <c r="CZ23">
        <v>2</v>
      </c>
      <c r="DA23">
        <v>3</v>
      </c>
      <c r="DB23">
        <v>1</v>
      </c>
      <c r="DC23">
        <v>1</v>
      </c>
      <c r="DD23">
        <v>1</v>
      </c>
      <c r="DE23">
        <v>3</v>
      </c>
      <c r="DF23">
        <v>1</v>
      </c>
      <c r="DG23">
        <v>5.2</v>
      </c>
      <c r="DH23" s="2">
        <f t="shared" si="4"/>
        <v>1.73333333333333</v>
      </c>
      <c r="DI23" s="2">
        <v>11.4</v>
      </c>
      <c r="DJ23" s="6">
        <f t="shared" si="1"/>
        <v>3.8</v>
      </c>
      <c r="DK23" s="6">
        <f t="shared" si="5"/>
        <v>47.5</v>
      </c>
      <c r="DL23" s="6">
        <v>19.33725</v>
      </c>
      <c r="DM23" s="3">
        <v>250</v>
      </c>
      <c r="DN23" s="3">
        <v>260</v>
      </c>
      <c r="DO23" s="3">
        <v>270</v>
      </c>
      <c r="DP23" s="10">
        <f t="shared" si="9"/>
        <v>260</v>
      </c>
      <c r="DQ23" s="8">
        <v>85</v>
      </c>
      <c r="DR23" s="3">
        <v>41</v>
      </c>
      <c r="DS23" s="3">
        <v>72</v>
      </c>
      <c r="DT23" s="9">
        <f t="shared" si="7"/>
        <v>66</v>
      </c>
      <c r="DY23">
        <v>34.57</v>
      </c>
      <c r="DZ23">
        <v>40.71</v>
      </c>
      <c r="EA23">
        <v>5.75</v>
      </c>
    </row>
    <row r="24" spans="1:131">
      <c r="A24" t="s">
        <v>130</v>
      </c>
      <c r="B24" t="s">
        <v>125</v>
      </c>
      <c r="C24">
        <v>123</v>
      </c>
      <c r="D24">
        <v>1</v>
      </c>
      <c r="E24">
        <v>1</v>
      </c>
      <c r="F24">
        <v>1</v>
      </c>
      <c r="G24">
        <v>3</v>
      </c>
      <c r="H24">
        <v>5</v>
      </c>
      <c r="Q24">
        <v>43</v>
      </c>
      <c r="R24">
        <v>24</v>
      </c>
      <c r="S24">
        <v>28</v>
      </c>
      <c r="T24">
        <v>15</v>
      </c>
      <c r="U24">
        <v>19</v>
      </c>
      <c r="V24">
        <v>17</v>
      </c>
      <c r="W24">
        <v>60</v>
      </c>
      <c r="X24">
        <v>100</v>
      </c>
      <c r="Y24">
        <v>47</v>
      </c>
      <c r="Z24">
        <v>75</v>
      </c>
      <c r="AA24">
        <v>65</v>
      </c>
      <c r="AB24">
        <v>65</v>
      </c>
      <c r="AC24">
        <v>52</v>
      </c>
      <c r="AD24">
        <v>185</v>
      </c>
      <c r="AE24">
        <v>0</v>
      </c>
      <c r="AF24">
        <v>150</v>
      </c>
      <c r="AG24">
        <v>147</v>
      </c>
      <c r="AH24">
        <v>0</v>
      </c>
      <c r="AI24">
        <v>77</v>
      </c>
      <c r="AJ24">
        <v>142</v>
      </c>
      <c r="AK24">
        <v>0</v>
      </c>
      <c r="AL24">
        <v>3</v>
      </c>
      <c r="AM24">
        <v>18</v>
      </c>
      <c r="AN24">
        <v>0</v>
      </c>
      <c r="AO24">
        <v>5</v>
      </c>
      <c r="AP24">
        <v>2</v>
      </c>
      <c r="AQ24">
        <v>3</v>
      </c>
      <c r="AR24">
        <v>1</v>
      </c>
      <c r="AS24">
        <v>1</v>
      </c>
      <c r="AT24">
        <v>1</v>
      </c>
      <c r="AU24">
        <v>3</v>
      </c>
      <c r="AV24">
        <v>1</v>
      </c>
      <c r="AW24">
        <v>7.82</v>
      </c>
      <c r="AX24">
        <v>11.02</v>
      </c>
      <c r="AY24">
        <v>40.38</v>
      </c>
      <c r="AZ24">
        <v>32.97</v>
      </c>
      <c r="BA24">
        <v>3.87</v>
      </c>
      <c r="BB24">
        <v>90.27</v>
      </c>
      <c r="BC24">
        <v>-0.62</v>
      </c>
      <c r="BD24">
        <v>17.44</v>
      </c>
      <c r="BE24">
        <v>88.64</v>
      </c>
      <c r="BF24">
        <v>-0.65</v>
      </c>
      <c r="BG24">
        <v>17.1</v>
      </c>
      <c r="BH24">
        <v>52</v>
      </c>
      <c r="BI24">
        <v>150</v>
      </c>
      <c r="BJ24">
        <v>77</v>
      </c>
      <c r="BK24">
        <v>185</v>
      </c>
      <c r="BL24">
        <v>0</v>
      </c>
      <c r="BM24">
        <v>147</v>
      </c>
      <c r="BN24">
        <v>0</v>
      </c>
      <c r="BO24">
        <v>142</v>
      </c>
      <c r="BP24">
        <v>0</v>
      </c>
      <c r="BQ24">
        <v>235</v>
      </c>
      <c r="BR24">
        <v>0</v>
      </c>
      <c r="BS24">
        <v>117</v>
      </c>
      <c r="BT24">
        <v>257</v>
      </c>
      <c r="BU24">
        <v>0</v>
      </c>
      <c r="BV24">
        <v>63</v>
      </c>
      <c r="BW24">
        <v>259</v>
      </c>
      <c r="BX24">
        <v>0</v>
      </c>
      <c r="BY24">
        <v>69</v>
      </c>
      <c r="BZ24">
        <v>5</v>
      </c>
      <c r="CA24">
        <v>38</v>
      </c>
      <c r="CB24">
        <v>0</v>
      </c>
      <c r="CC24">
        <v>5</v>
      </c>
      <c r="CD24">
        <v>2</v>
      </c>
      <c r="CE24">
        <v>3</v>
      </c>
      <c r="CF24">
        <v>1</v>
      </c>
      <c r="CG24">
        <v>1</v>
      </c>
      <c r="CH24">
        <v>1</v>
      </c>
      <c r="CI24">
        <v>3</v>
      </c>
      <c r="CJ24">
        <v>1</v>
      </c>
      <c r="CK24">
        <v>17.1</v>
      </c>
      <c r="CL24">
        <v>12.65</v>
      </c>
      <c r="CM24">
        <v>90.05</v>
      </c>
      <c r="CN24">
        <v>-0.34</v>
      </c>
      <c r="CO24">
        <v>16.35</v>
      </c>
      <c r="CP24">
        <v>90.64</v>
      </c>
      <c r="CQ24">
        <v>-0.35</v>
      </c>
      <c r="CR24">
        <v>16.31</v>
      </c>
      <c r="CS24" t="s">
        <v>101</v>
      </c>
      <c r="CT24">
        <v>3</v>
      </c>
      <c r="CU24">
        <v>17</v>
      </c>
      <c r="CV24" s="1">
        <f t="shared" si="0"/>
        <v>5.66666666666667</v>
      </c>
      <c r="CW24">
        <v>4</v>
      </c>
      <c r="CX24" s="1">
        <f t="shared" si="3"/>
        <v>0.235294117647059</v>
      </c>
      <c r="CY24">
        <v>5</v>
      </c>
      <c r="CZ24">
        <v>2</v>
      </c>
      <c r="DA24">
        <v>3</v>
      </c>
      <c r="DB24">
        <v>1</v>
      </c>
      <c r="DC24">
        <v>1</v>
      </c>
      <c r="DD24">
        <v>1</v>
      </c>
      <c r="DE24">
        <v>3</v>
      </c>
      <c r="DF24">
        <v>1</v>
      </c>
      <c r="DG24">
        <v>7.2</v>
      </c>
      <c r="DH24" s="2">
        <f t="shared" si="4"/>
        <v>2.4</v>
      </c>
      <c r="DI24" s="2">
        <v>9.95</v>
      </c>
      <c r="DJ24" s="6">
        <f t="shared" si="1"/>
        <v>3.31666666666667</v>
      </c>
      <c r="DK24" s="6">
        <f t="shared" si="5"/>
        <v>41.4583333333334</v>
      </c>
      <c r="DL24" s="6">
        <v>17.3088541666667</v>
      </c>
      <c r="DM24" s="3">
        <v>290</v>
      </c>
      <c r="DN24" s="3">
        <v>250</v>
      </c>
      <c r="DO24" s="3">
        <v>295</v>
      </c>
      <c r="DP24" s="10">
        <f t="shared" si="9"/>
        <v>278.333333333333</v>
      </c>
      <c r="DQ24" s="8">
        <v>54</v>
      </c>
      <c r="DR24" s="3">
        <v>41</v>
      </c>
      <c r="DS24" s="3">
        <v>55</v>
      </c>
      <c r="DT24" s="9">
        <f t="shared" si="7"/>
        <v>50</v>
      </c>
      <c r="DY24">
        <v>31.63</v>
      </c>
      <c r="DZ24">
        <v>41.75</v>
      </c>
      <c r="EA24">
        <v>4.82</v>
      </c>
    </row>
    <row r="25" spans="1:131">
      <c r="A25" t="s">
        <v>131</v>
      </c>
      <c r="B25" t="s">
        <v>125</v>
      </c>
      <c r="C25">
        <v>124</v>
      </c>
      <c r="D25">
        <v>1</v>
      </c>
      <c r="F25">
        <v>1</v>
      </c>
      <c r="G25">
        <v>3</v>
      </c>
      <c r="H25">
        <v>6</v>
      </c>
      <c r="P25">
        <v>1</v>
      </c>
      <c r="Q25">
        <v>32</v>
      </c>
      <c r="R25">
        <v>21</v>
      </c>
      <c r="S25">
        <v>14</v>
      </c>
      <c r="T25">
        <v>15</v>
      </c>
      <c r="U25">
        <v>29</v>
      </c>
      <c r="V25">
        <v>14</v>
      </c>
      <c r="W25">
        <v>87</v>
      </c>
      <c r="X25">
        <v>81</v>
      </c>
      <c r="Y25">
        <v>50</v>
      </c>
      <c r="Z25">
        <v>56</v>
      </c>
      <c r="AA25">
        <v>62</v>
      </c>
      <c r="AB25">
        <v>80</v>
      </c>
      <c r="AC25">
        <v>159</v>
      </c>
      <c r="AD25">
        <v>173</v>
      </c>
      <c r="AE25">
        <v>0</v>
      </c>
      <c r="AF25">
        <v>79</v>
      </c>
      <c r="AG25">
        <v>130</v>
      </c>
      <c r="AH25">
        <v>0</v>
      </c>
      <c r="AI25">
        <v>108</v>
      </c>
      <c r="AJ25">
        <v>193</v>
      </c>
      <c r="AK25">
        <v>0</v>
      </c>
      <c r="AL25">
        <v>3</v>
      </c>
      <c r="AM25">
        <v>19</v>
      </c>
      <c r="AN25">
        <v>0</v>
      </c>
      <c r="AO25">
        <v>5</v>
      </c>
      <c r="AP25">
        <v>2</v>
      </c>
      <c r="AQ25">
        <v>3</v>
      </c>
      <c r="AR25">
        <v>1</v>
      </c>
      <c r="AS25">
        <v>1</v>
      </c>
      <c r="AT25">
        <v>1</v>
      </c>
      <c r="AU25">
        <v>3</v>
      </c>
      <c r="AV25">
        <v>1</v>
      </c>
      <c r="AW25">
        <v>10.7</v>
      </c>
      <c r="AX25">
        <v>13.88</v>
      </c>
      <c r="AY25">
        <v>37.08</v>
      </c>
      <c r="AZ25">
        <v>30.42</v>
      </c>
      <c r="BA25">
        <v>3.62</v>
      </c>
      <c r="BB25">
        <v>89.98</v>
      </c>
      <c r="BC25">
        <v>-0.58</v>
      </c>
      <c r="BD25">
        <v>17.6</v>
      </c>
      <c r="BE25">
        <v>89.02</v>
      </c>
      <c r="BF25">
        <v>-0.97</v>
      </c>
      <c r="BG25">
        <v>17.51</v>
      </c>
      <c r="BH25">
        <v>159</v>
      </c>
      <c r="BI25">
        <v>79</v>
      </c>
      <c r="BJ25">
        <v>108</v>
      </c>
      <c r="BK25">
        <v>173</v>
      </c>
      <c r="BL25">
        <v>0</v>
      </c>
      <c r="BM25">
        <v>130</v>
      </c>
      <c r="BN25">
        <v>0</v>
      </c>
      <c r="BO25">
        <v>193</v>
      </c>
      <c r="BP25">
        <v>0</v>
      </c>
      <c r="BQ25">
        <v>244</v>
      </c>
      <c r="BR25">
        <v>0</v>
      </c>
      <c r="BS25">
        <v>121</v>
      </c>
      <c r="BT25">
        <v>232</v>
      </c>
      <c r="BU25">
        <v>0</v>
      </c>
      <c r="BV25">
        <v>118</v>
      </c>
      <c r="BW25">
        <v>231</v>
      </c>
      <c r="BX25">
        <v>0</v>
      </c>
      <c r="BY25">
        <v>72</v>
      </c>
      <c r="BZ25">
        <v>5</v>
      </c>
      <c r="CA25">
        <v>41</v>
      </c>
      <c r="CB25">
        <v>0</v>
      </c>
      <c r="CC25">
        <v>5</v>
      </c>
      <c r="CD25">
        <v>2</v>
      </c>
      <c r="CE25">
        <v>3</v>
      </c>
      <c r="CF25">
        <v>1</v>
      </c>
      <c r="CG25">
        <v>1</v>
      </c>
      <c r="CH25">
        <v>1</v>
      </c>
      <c r="CI25">
        <v>3</v>
      </c>
      <c r="CJ25">
        <v>1</v>
      </c>
      <c r="CK25">
        <v>23.75</v>
      </c>
      <c r="CL25">
        <v>16.35</v>
      </c>
      <c r="CM25">
        <v>91.74</v>
      </c>
      <c r="CN25">
        <v>-0.53</v>
      </c>
      <c r="CO25">
        <v>16.33</v>
      </c>
      <c r="CP25">
        <v>90.82</v>
      </c>
      <c r="CQ25">
        <v>-0.58</v>
      </c>
      <c r="CR25">
        <v>16.19</v>
      </c>
      <c r="CS25" t="s">
        <v>101</v>
      </c>
      <c r="CT25">
        <v>3</v>
      </c>
      <c r="CU25">
        <v>8</v>
      </c>
      <c r="CV25" s="1">
        <f t="shared" si="0"/>
        <v>2.66666666666667</v>
      </c>
      <c r="CW25">
        <v>3</v>
      </c>
      <c r="CX25" s="1">
        <f t="shared" si="3"/>
        <v>0.375</v>
      </c>
      <c r="CY25">
        <v>5</v>
      </c>
      <c r="CZ25">
        <v>2</v>
      </c>
      <c r="DA25">
        <v>3</v>
      </c>
      <c r="DB25">
        <v>1</v>
      </c>
      <c r="DC25">
        <v>1</v>
      </c>
      <c r="DD25">
        <v>1</v>
      </c>
      <c r="DE25">
        <v>3</v>
      </c>
      <c r="DF25">
        <v>1</v>
      </c>
      <c r="DG25">
        <v>7.55</v>
      </c>
      <c r="DH25" s="2">
        <f t="shared" si="4"/>
        <v>2.51666666666667</v>
      </c>
      <c r="DI25" s="2">
        <v>7.9</v>
      </c>
      <c r="DJ25" s="6">
        <f t="shared" si="1"/>
        <v>2.63333333333333</v>
      </c>
      <c r="DK25" s="6">
        <f t="shared" si="5"/>
        <v>32.9166666666666</v>
      </c>
      <c r="DL25" s="6">
        <v>13.3049166666667</v>
      </c>
      <c r="DM25" s="3">
        <v>325</v>
      </c>
      <c r="DN25" s="3">
        <v>275</v>
      </c>
      <c r="DO25" s="3">
        <v>330</v>
      </c>
      <c r="DP25" s="10">
        <f t="shared" si="9"/>
        <v>310</v>
      </c>
      <c r="DQ25" s="8">
        <v>75</v>
      </c>
      <c r="DR25" s="3">
        <v>40</v>
      </c>
      <c r="DS25" s="3">
        <v>39</v>
      </c>
      <c r="DT25" s="9">
        <f t="shared" si="7"/>
        <v>51.3333333333333</v>
      </c>
      <c r="DY25">
        <v>32.89</v>
      </c>
      <c r="DZ25">
        <v>40.42</v>
      </c>
      <c r="EA25">
        <v>5.75</v>
      </c>
    </row>
    <row r="26" spans="1:131">
      <c r="A26" t="s">
        <v>132</v>
      </c>
      <c r="B26" t="s">
        <v>125</v>
      </c>
      <c r="C26">
        <v>125</v>
      </c>
      <c r="D26">
        <v>1</v>
      </c>
      <c r="F26">
        <v>1</v>
      </c>
      <c r="G26">
        <v>3</v>
      </c>
      <c r="H26">
        <v>7</v>
      </c>
      <c r="O26">
        <v>1</v>
      </c>
      <c r="Q26">
        <v>38</v>
      </c>
      <c r="R26">
        <v>25</v>
      </c>
      <c r="S26">
        <v>25</v>
      </c>
      <c r="T26">
        <v>17</v>
      </c>
      <c r="U26">
        <v>42</v>
      </c>
      <c r="V26">
        <v>16</v>
      </c>
      <c r="W26">
        <v>50</v>
      </c>
      <c r="X26">
        <v>90</v>
      </c>
      <c r="Y26">
        <v>62</v>
      </c>
      <c r="Z26">
        <v>60</v>
      </c>
      <c r="AA26">
        <v>33</v>
      </c>
      <c r="AB26">
        <v>45</v>
      </c>
      <c r="AC26">
        <v>82</v>
      </c>
      <c r="AD26">
        <v>198</v>
      </c>
      <c r="AE26">
        <v>0</v>
      </c>
      <c r="AF26">
        <v>121</v>
      </c>
      <c r="AG26">
        <v>165</v>
      </c>
      <c r="AH26">
        <v>0</v>
      </c>
      <c r="AI26">
        <v>158</v>
      </c>
      <c r="AJ26">
        <v>174</v>
      </c>
      <c r="AK26">
        <v>0</v>
      </c>
      <c r="AL26">
        <v>3</v>
      </c>
      <c r="AM26">
        <v>25</v>
      </c>
      <c r="AN26">
        <v>0</v>
      </c>
      <c r="AO26">
        <v>5</v>
      </c>
      <c r="AP26">
        <v>2</v>
      </c>
      <c r="AQ26">
        <v>3</v>
      </c>
      <c r="AR26">
        <v>1</v>
      </c>
      <c r="AS26">
        <v>1</v>
      </c>
      <c r="AT26">
        <v>1</v>
      </c>
      <c r="AU26">
        <v>3</v>
      </c>
      <c r="AV26">
        <v>1</v>
      </c>
      <c r="AW26">
        <v>11.8</v>
      </c>
      <c r="AX26">
        <v>15.1</v>
      </c>
      <c r="AY26">
        <v>35.86</v>
      </c>
      <c r="AZ26">
        <v>29.17</v>
      </c>
      <c r="BA26">
        <v>1.76</v>
      </c>
      <c r="BB26">
        <v>89.26</v>
      </c>
      <c r="BC26">
        <v>-0.56</v>
      </c>
      <c r="BD26">
        <v>17.67</v>
      </c>
      <c r="BE26">
        <v>88.6</v>
      </c>
      <c r="BF26">
        <v>-0.59</v>
      </c>
      <c r="BG26">
        <v>17.27</v>
      </c>
      <c r="BH26">
        <v>82</v>
      </c>
      <c r="BI26">
        <v>121</v>
      </c>
      <c r="BJ26">
        <v>158</v>
      </c>
      <c r="BK26">
        <v>198</v>
      </c>
      <c r="BL26">
        <v>0</v>
      </c>
      <c r="BM26">
        <v>165</v>
      </c>
      <c r="BN26">
        <v>0</v>
      </c>
      <c r="BO26">
        <v>174</v>
      </c>
      <c r="BP26">
        <v>0</v>
      </c>
      <c r="BQ26">
        <v>282</v>
      </c>
      <c r="BR26">
        <v>0</v>
      </c>
      <c r="BS26">
        <v>107</v>
      </c>
      <c r="BT26">
        <v>280</v>
      </c>
      <c r="BU26">
        <v>0</v>
      </c>
      <c r="BV26">
        <v>84</v>
      </c>
      <c r="BW26">
        <v>266</v>
      </c>
      <c r="BX26">
        <v>0</v>
      </c>
      <c r="BY26">
        <v>125</v>
      </c>
      <c r="BZ26">
        <v>5</v>
      </c>
      <c r="CA26">
        <v>34</v>
      </c>
      <c r="CB26">
        <v>0</v>
      </c>
      <c r="CC26">
        <v>5</v>
      </c>
      <c r="CD26">
        <v>2</v>
      </c>
      <c r="CE26">
        <v>3</v>
      </c>
      <c r="CF26">
        <v>1</v>
      </c>
      <c r="CG26">
        <v>1</v>
      </c>
      <c r="CH26">
        <v>1</v>
      </c>
      <c r="CI26">
        <v>3</v>
      </c>
      <c r="CJ26">
        <v>1</v>
      </c>
      <c r="CK26">
        <v>17.3</v>
      </c>
      <c r="CL26">
        <v>13.8</v>
      </c>
      <c r="CM26">
        <v>92.13</v>
      </c>
      <c r="CN26">
        <v>-0.78</v>
      </c>
      <c r="CO26">
        <v>17.81</v>
      </c>
      <c r="CP26">
        <v>91.78</v>
      </c>
      <c r="CQ26">
        <v>-0.78</v>
      </c>
      <c r="CR26">
        <v>17.62</v>
      </c>
      <c r="CS26" t="s">
        <v>101</v>
      </c>
      <c r="CT26">
        <v>3</v>
      </c>
      <c r="CU26">
        <v>21</v>
      </c>
      <c r="CV26" s="1">
        <f t="shared" si="0"/>
        <v>7</v>
      </c>
      <c r="CW26">
        <v>10</v>
      </c>
      <c r="CX26" s="1">
        <f t="shared" si="3"/>
        <v>0.476190476190476</v>
      </c>
      <c r="CY26">
        <v>5</v>
      </c>
      <c r="CZ26">
        <v>2</v>
      </c>
      <c r="DA26">
        <v>3</v>
      </c>
      <c r="DB26">
        <v>1</v>
      </c>
      <c r="DC26">
        <v>1</v>
      </c>
      <c r="DD26">
        <v>1</v>
      </c>
      <c r="DE26">
        <v>3</v>
      </c>
      <c r="DF26">
        <v>1</v>
      </c>
      <c r="DG26">
        <v>12.75</v>
      </c>
      <c r="DH26" s="2">
        <f t="shared" si="4"/>
        <v>4.25</v>
      </c>
      <c r="DI26" s="2">
        <v>12.2</v>
      </c>
      <c r="DJ26" s="6">
        <f t="shared" si="1"/>
        <v>4.06666666666667</v>
      </c>
      <c r="DK26" s="6">
        <f t="shared" si="5"/>
        <v>50.8333333333334</v>
      </c>
      <c r="DL26" s="6">
        <v>20.4655</v>
      </c>
      <c r="DM26" s="3">
        <v>330</v>
      </c>
      <c r="DN26" s="3">
        <v>335</v>
      </c>
      <c r="DO26" s="3">
        <v>350</v>
      </c>
      <c r="DP26" s="10">
        <f t="shared" si="9"/>
        <v>338.333333333333</v>
      </c>
      <c r="DQ26" s="8">
        <v>78</v>
      </c>
      <c r="DR26" s="3">
        <v>42</v>
      </c>
      <c r="DS26" s="3">
        <v>74</v>
      </c>
      <c r="DT26" s="9">
        <f t="shared" si="7"/>
        <v>64.6666666666667</v>
      </c>
      <c r="DY26">
        <v>30.49</v>
      </c>
      <c r="DZ26">
        <v>40.26</v>
      </c>
      <c r="EA26">
        <v>5.49</v>
      </c>
    </row>
    <row r="27" spans="1:131">
      <c r="A27" t="s">
        <v>133</v>
      </c>
      <c r="B27" t="s">
        <v>125</v>
      </c>
      <c r="C27">
        <v>126</v>
      </c>
      <c r="D27">
        <v>1</v>
      </c>
      <c r="F27">
        <v>1</v>
      </c>
      <c r="G27">
        <v>3</v>
      </c>
      <c r="H27">
        <v>8</v>
      </c>
      <c r="N27">
        <v>1</v>
      </c>
      <c r="Q27">
        <v>28</v>
      </c>
      <c r="R27">
        <v>15</v>
      </c>
      <c r="S27">
        <v>31</v>
      </c>
      <c r="T27">
        <v>17</v>
      </c>
      <c r="U27">
        <v>27</v>
      </c>
      <c r="V27">
        <v>17</v>
      </c>
      <c r="W27">
        <v>40</v>
      </c>
      <c r="X27">
        <v>79</v>
      </c>
      <c r="Y27">
        <v>63</v>
      </c>
      <c r="Z27">
        <v>78</v>
      </c>
      <c r="AA27">
        <v>64</v>
      </c>
      <c r="AB27">
        <v>65</v>
      </c>
      <c r="AC27">
        <v>108</v>
      </c>
      <c r="AD27">
        <v>203</v>
      </c>
      <c r="AE27">
        <v>0</v>
      </c>
      <c r="AF27" t="s">
        <v>106</v>
      </c>
      <c r="AG27" t="s">
        <v>106</v>
      </c>
      <c r="AH27" t="s">
        <v>106</v>
      </c>
      <c r="AI27">
        <v>135</v>
      </c>
      <c r="AJ27">
        <v>185</v>
      </c>
      <c r="AK27">
        <v>0</v>
      </c>
      <c r="AL27">
        <v>3</v>
      </c>
      <c r="AM27">
        <v>15</v>
      </c>
      <c r="AN27">
        <v>0</v>
      </c>
      <c r="AO27">
        <v>5</v>
      </c>
      <c r="AP27">
        <v>2</v>
      </c>
      <c r="AQ27">
        <v>3</v>
      </c>
      <c r="AR27">
        <v>1</v>
      </c>
      <c r="AS27">
        <v>1</v>
      </c>
      <c r="AT27">
        <v>1</v>
      </c>
      <c r="AU27">
        <v>3</v>
      </c>
      <c r="AV27">
        <v>1</v>
      </c>
      <c r="AW27">
        <v>9.26</v>
      </c>
      <c r="AX27">
        <v>15.32</v>
      </c>
      <c r="AY27">
        <v>39.93</v>
      </c>
      <c r="AZ27">
        <v>30.64</v>
      </c>
      <c r="BA27">
        <v>2.64</v>
      </c>
      <c r="BB27">
        <v>91.02</v>
      </c>
      <c r="BC27">
        <v>-0.29</v>
      </c>
      <c r="BD27">
        <v>17.32</v>
      </c>
      <c r="BE27">
        <v>90.2</v>
      </c>
      <c r="BF27">
        <v>-0.3</v>
      </c>
      <c r="BG27">
        <v>17.13</v>
      </c>
      <c r="BH27">
        <v>108</v>
      </c>
      <c r="BI27" t="s">
        <v>106</v>
      </c>
      <c r="BJ27">
        <v>135</v>
      </c>
      <c r="BK27">
        <v>203</v>
      </c>
      <c r="BL27">
        <v>0</v>
      </c>
      <c r="BM27" t="s">
        <v>106</v>
      </c>
      <c r="BN27" t="s">
        <v>106</v>
      </c>
      <c r="BO27">
        <v>185</v>
      </c>
      <c r="BP27">
        <v>0</v>
      </c>
      <c r="BQ27">
        <v>266</v>
      </c>
      <c r="BR27">
        <v>0</v>
      </c>
      <c r="BS27">
        <v>114</v>
      </c>
      <c r="BT27">
        <v>274</v>
      </c>
      <c r="BU27">
        <v>0</v>
      </c>
      <c r="BV27">
        <v>83</v>
      </c>
      <c r="BW27">
        <v>220</v>
      </c>
      <c r="BX27">
        <v>0</v>
      </c>
      <c r="BY27">
        <v>62</v>
      </c>
      <c r="BZ27">
        <v>5</v>
      </c>
      <c r="CA27">
        <v>33</v>
      </c>
      <c r="CB27">
        <v>0</v>
      </c>
      <c r="CC27">
        <v>3</v>
      </c>
      <c r="CD27">
        <v>2</v>
      </c>
      <c r="CE27">
        <v>3</v>
      </c>
      <c r="CF27">
        <v>1</v>
      </c>
      <c r="CG27">
        <v>1</v>
      </c>
      <c r="CH27">
        <v>1</v>
      </c>
      <c r="CI27">
        <v>3</v>
      </c>
      <c r="CJ27">
        <v>1</v>
      </c>
      <c r="CK27">
        <v>15.85</v>
      </c>
      <c r="CL27">
        <v>12.3</v>
      </c>
      <c r="CM27">
        <v>87.16</v>
      </c>
      <c r="CN27">
        <v>0.45</v>
      </c>
      <c r="CO27">
        <v>16.09</v>
      </c>
      <c r="CP27">
        <v>87.88</v>
      </c>
      <c r="CQ27">
        <v>0.59</v>
      </c>
      <c r="CR27">
        <v>16.49</v>
      </c>
      <c r="CS27" t="s">
        <v>134</v>
      </c>
      <c r="CT27">
        <v>3</v>
      </c>
      <c r="CU27">
        <v>24</v>
      </c>
      <c r="CV27" s="1">
        <f t="shared" si="0"/>
        <v>8</v>
      </c>
      <c r="CW27">
        <v>0</v>
      </c>
      <c r="CX27" s="1">
        <f t="shared" si="3"/>
        <v>0</v>
      </c>
      <c r="CY27">
        <v>5</v>
      </c>
      <c r="CZ27">
        <v>2</v>
      </c>
      <c r="DA27">
        <v>3</v>
      </c>
      <c r="DB27">
        <v>1</v>
      </c>
      <c r="DC27">
        <v>1</v>
      </c>
      <c r="DD27">
        <v>1</v>
      </c>
      <c r="DE27">
        <v>3</v>
      </c>
      <c r="DF27">
        <v>1</v>
      </c>
      <c r="DG27">
        <v>7.85</v>
      </c>
      <c r="DH27" s="2">
        <f t="shared" si="4"/>
        <v>2.61666666666667</v>
      </c>
      <c r="DI27" s="2">
        <v>14.6</v>
      </c>
      <c r="DJ27" s="6">
        <f t="shared" si="1"/>
        <v>4.86666666666667</v>
      </c>
      <c r="DK27" s="6">
        <f t="shared" si="5"/>
        <v>60.8333333333334</v>
      </c>
      <c r="DL27" s="6">
        <v>21.9060833333333</v>
      </c>
      <c r="DM27" s="3">
        <v>355</v>
      </c>
      <c r="DN27" s="3">
        <v>335</v>
      </c>
      <c r="DO27" s="3">
        <v>290</v>
      </c>
      <c r="DP27" s="10">
        <f t="shared" si="9"/>
        <v>326.666666666667</v>
      </c>
      <c r="DQ27" s="8">
        <v>53</v>
      </c>
      <c r="DR27" s="3">
        <v>48</v>
      </c>
      <c r="DS27" s="3">
        <v>59</v>
      </c>
      <c r="DT27" s="9">
        <f t="shared" si="7"/>
        <v>53.3333333333333</v>
      </c>
      <c r="DY27">
        <v>30.08</v>
      </c>
      <c r="DZ27">
        <v>36.01</v>
      </c>
      <c r="EA27">
        <v>5.23</v>
      </c>
    </row>
    <row r="28" spans="1:131">
      <c r="A28" t="s">
        <v>135</v>
      </c>
      <c r="B28" t="s">
        <v>125</v>
      </c>
      <c r="C28">
        <v>127</v>
      </c>
      <c r="D28">
        <v>1</v>
      </c>
      <c r="F28">
        <v>1</v>
      </c>
      <c r="G28">
        <v>3</v>
      </c>
      <c r="H28">
        <v>9</v>
      </c>
      <c r="M28">
        <v>1</v>
      </c>
      <c r="Q28">
        <v>37</v>
      </c>
      <c r="R28">
        <v>14</v>
      </c>
      <c r="S28">
        <v>15</v>
      </c>
      <c r="T28">
        <v>16</v>
      </c>
      <c r="U28">
        <v>25</v>
      </c>
      <c r="V28">
        <v>20</v>
      </c>
      <c r="W28">
        <v>50</v>
      </c>
      <c r="X28">
        <v>91</v>
      </c>
      <c r="Y28">
        <v>82</v>
      </c>
      <c r="Z28">
        <v>31</v>
      </c>
      <c r="AA28">
        <v>75</v>
      </c>
      <c r="AB28">
        <v>66</v>
      </c>
      <c r="AC28">
        <v>81</v>
      </c>
      <c r="AD28">
        <v>195</v>
      </c>
      <c r="AE28">
        <v>0</v>
      </c>
      <c r="AF28">
        <v>200</v>
      </c>
      <c r="AG28">
        <v>195</v>
      </c>
      <c r="AH28">
        <v>0</v>
      </c>
      <c r="AI28">
        <v>77</v>
      </c>
      <c r="AJ28">
        <v>185</v>
      </c>
      <c r="AK28">
        <v>0</v>
      </c>
      <c r="AL28">
        <v>3</v>
      </c>
      <c r="AM28">
        <v>18</v>
      </c>
      <c r="AN28">
        <v>0</v>
      </c>
      <c r="AO28">
        <v>5</v>
      </c>
      <c r="AP28">
        <v>2</v>
      </c>
      <c r="AQ28">
        <v>3</v>
      </c>
      <c r="AR28">
        <v>1</v>
      </c>
      <c r="AS28">
        <v>1</v>
      </c>
      <c r="AT28">
        <v>1</v>
      </c>
      <c r="AU28">
        <v>3</v>
      </c>
      <c r="AV28">
        <v>1</v>
      </c>
      <c r="AW28">
        <v>10.7</v>
      </c>
      <c r="AX28">
        <v>13.22</v>
      </c>
      <c r="AY28">
        <v>41.48</v>
      </c>
      <c r="AZ28">
        <v>32.36</v>
      </c>
      <c r="BA28">
        <v>5.89</v>
      </c>
      <c r="BB28">
        <v>89.39</v>
      </c>
      <c r="BC28">
        <v>-0.7</v>
      </c>
      <c r="BD28">
        <v>16.97</v>
      </c>
      <c r="BE28">
        <v>87.71</v>
      </c>
      <c r="BF28">
        <v>-0.72</v>
      </c>
      <c r="BG28">
        <v>16.47</v>
      </c>
      <c r="BH28">
        <v>81</v>
      </c>
      <c r="BI28">
        <v>200</v>
      </c>
      <c r="BJ28">
        <v>77</v>
      </c>
      <c r="BK28">
        <v>195</v>
      </c>
      <c r="BL28">
        <v>0</v>
      </c>
      <c r="BM28">
        <v>195</v>
      </c>
      <c r="BN28">
        <v>0</v>
      </c>
      <c r="BO28">
        <v>185</v>
      </c>
      <c r="BP28">
        <v>0</v>
      </c>
      <c r="BQ28">
        <v>205</v>
      </c>
      <c r="BR28">
        <v>0</v>
      </c>
      <c r="BS28">
        <v>80</v>
      </c>
      <c r="BT28">
        <v>277</v>
      </c>
      <c r="BU28">
        <v>0</v>
      </c>
      <c r="BV28">
        <v>122</v>
      </c>
      <c r="BW28">
        <v>285</v>
      </c>
      <c r="BX28">
        <v>0</v>
      </c>
      <c r="BY28">
        <v>77</v>
      </c>
      <c r="BZ28">
        <v>5</v>
      </c>
      <c r="CA28">
        <v>27</v>
      </c>
      <c r="CB28">
        <v>0</v>
      </c>
      <c r="CC28">
        <v>5</v>
      </c>
      <c r="CD28">
        <v>2</v>
      </c>
      <c r="CE28">
        <v>3</v>
      </c>
      <c r="CF28">
        <v>1</v>
      </c>
      <c r="CG28">
        <v>1</v>
      </c>
      <c r="CH28">
        <v>1</v>
      </c>
      <c r="CI28">
        <v>3</v>
      </c>
      <c r="CJ28">
        <v>1</v>
      </c>
      <c r="CK28">
        <v>15.95</v>
      </c>
      <c r="CL28">
        <v>8.95</v>
      </c>
      <c r="CM28">
        <v>92.38</v>
      </c>
      <c r="CN28">
        <v>-0.55</v>
      </c>
      <c r="CO28">
        <v>15.7</v>
      </c>
      <c r="CP28">
        <v>93.17</v>
      </c>
      <c r="CQ28">
        <v>-0.55</v>
      </c>
      <c r="CR28">
        <v>15.74</v>
      </c>
      <c r="CS28" t="s">
        <v>101</v>
      </c>
      <c r="CT28">
        <v>3</v>
      </c>
      <c r="CU28">
        <v>23</v>
      </c>
      <c r="CV28" s="1">
        <f t="shared" si="0"/>
        <v>7.66666666666667</v>
      </c>
      <c r="CW28">
        <v>1</v>
      </c>
      <c r="CX28" s="1">
        <f t="shared" si="3"/>
        <v>0.0434782608695652</v>
      </c>
      <c r="CY28">
        <v>5</v>
      </c>
      <c r="CZ28">
        <v>2</v>
      </c>
      <c r="DA28">
        <v>3</v>
      </c>
      <c r="DB28">
        <v>1</v>
      </c>
      <c r="DC28">
        <v>1</v>
      </c>
      <c r="DD28">
        <v>1</v>
      </c>
      <c r="DE28">
        <v>3</v>
      </c>
      <c r="DF28">
        <v>1</v>
      </c>
      <c r="DG28">
        <v>7.1</v>
      </c>
      <c r="DH28" s="2">
        <f t="shared" si="4"/>
        <v>2.36666666666667</v>
      </c>
      <c r="DI28" s="2">
        <v>13.9</v>
      </c>
      <c r="DJ28" s="6">
        <f t="shared" si="1"/>
        <v>4.63333333333333</v>
      </c>
      <c r="DK28" s="6">
        <f t="shared" si="5"/>
        <v>57.9166666666666</v>
      </c>
      <c r="DL28" s="6">
        <v>22.657</v>
      </c>
      <c r="DM28" s="3">
        <v>340</v>
      </c>
      <c r="DN28" s="3">
        <v>365</v>
      </c>
      <c r="DO28" s="3">
        <v>300</v>
      </c>
      <c r="DP28" s="10">
        <f t="shared" si="9"/>
        <v>335</v>
      </c>
      <c r="DQ28" s="8">
        <v>58</v>
      </c>
      <c r="DR28" s="3">
        <v>47</v>
      </c>
      <c r="DS28" s="3">
        <v>48</v>
      </c>
      <c r="DT28" s="9">
        <f t="shared" si="7"/>
        <v>51</v>
      </c>
      <c r="DY28">
        <v>31.68</v>
      </c>
      <c r="DZ28">
        <v>39.12</v>
      </c>
      <c r="EA28">
        <v>6.35</v>
      </c>
    </row>
    <row r="29" spans="1:131">
      <c r="A29" t="s">
        <v>136</v>
      </c>
      <c r="B29" t="s">
        <v>112</v>
      </c>
      <c r="C29">
        <v>201</v>
      </c>
      <c r="D29">
        <v>2</v>
      </c>
      <c r="F29">
        <v>2</v>
      </c>
      <c r="G29">
        <v>4</v>
      </c>
      <c r="H29">
        <v>1</v>
      </c>
      <c r="M29">
        <v>1</v>
      </c>
      <c r="Q29">
        <v>36</v>
      </c>
      <c r="R29">
        <v>24</v>
      </c>
      <c r="S29">
        <v>33</v>
      </c>
      <c r="T29">
        <v>27</v>
      </c>
      <c r="U29">
        <v>15</v>
      </c>
      <c r="V29">
        <v>30</v>
      </c>
      <c r="W29">
        <v>85</v>
      </c>
      <c r="X29">
        <v>95</v>
      </c>
      <c r="Y29">
        <v>100</v>
      </c>
      <c r="Z29">
        <v>102</v>
      </c>
      <c r="AA29">
        <v>130</v>
      </c>
      <c r="AB29">
        <v>41</v>
      </c>
      <c r="AC29">
        <v>212</v>
      </c>
      <c r="AD29">
        <v>297</v>
      </c>
      <c r="AE29">
        <v>0</v>
      </c>
      <c r="AF29">
        <v>196</v>
      </c>
      <c r="AG29">
        <v>250</v>
      </c>
      <c r="AH29">
        <v>0</v>
      </c>
      <c r="AI29" t="s">
        <v>106</v>
      </c>
      <c r="AJ29" t="s">
        <v>106</v>
      </c>
      <c r="AK29" t="s">
        <v>106</v>
      </c>
      <c r="AL29">
        <v>2</v>
      </c>
      <c r="AM29">
        <v>24</v>
      </c>
      <c r="AN29">
        <v>0</v>
      </c>
      <c r="AO29">
        <v>3</v>
      </c>
      <c r="AP29">
        <v>2</v>
      </c>
      <c r="AQ29">
        <v>3</v>
      </c>
      <c r="AR29">
        <v>1</v>
      </c>
      <c r="AS29">
        <v>1</v>
      </c>
      <c r="AT29">
        <v>1</v>
      </c>
      <c r="AU29">
        <v>3</v>
      </c>
      <c r="AV29">
        <v>1</v>
      </c>
      <c r="AW29">
        <v>7.6</v>
      </c>
      <c r="AX29">
        <v>5.85</v>
      </c>
      <c r="AY29">
        <v>36.65</v>
      </c>
      <c r="AZ29">
        <v>28.73</v>
      </c>
      <c r="BA29">
        <v>3.67</v>
      </c>
      <c r="BB29">
        <v>90.34</v>
      </c>
      <c r="BC29">
        <v>-0.37</v>
      </c>
      <c r="BD29">
        <v>17.87</v>
      </c>
      <c r="BE29">
        <v>89.88</v>
      </c>
      <c r="BF29">
        <v>-0.38</v>
      </c>
      <c r="BG29">
        <v>17.78</v>
      </c>
      <c r="BH29">
        <v>212</v>
      </c>
      <c r="BI29">
        <v>196</v>
      </c>
      <c r="BJ29" t="s">
        <v>106</v>
      </c>
      <c r="BK29">
        <v>297</v>
      </c>
      <c r="BL29">
        <v>0</v>
      </c>
      <c r="BM29">
        <v>250</v>
      </c>
      <c r="BN29">
        <v>0</v>
      </c>
      <c r="BO29" t="s">
        <v>106</v>
      </c>
      <c r="BP29" t="s">
        <v>106</v>
      </c>
      <c r="BQ29" t="s">
        <v>106</v>
      </c>
      <c r="BR29" t="s">
        <v>106</v>
      </c>
      <c r="BS29" t="s">
        <v>106</v>
      </c>
      <c r="BT29">
        <v>250</v>
      </c>
      <c r="BU29">
        <v>260</v>
      </c>
      <c r="BV29">
        <v>349</v>
      </c>
      <c r="BW29">
        <v>344</v>
      </c>
      <c r="BX29">
        <v>190</v>
      </c>
      <c r="BY29" t="s">
        <v>106</v>
      </c>
      <c r="BZ29">
        <v>5</v>
      </c>
      <c r="CA29">
        <v>41</v>
      </c>
      <c r="CB29">
        <v>0</v>
      </c>
      <c r="CC29">
        <v>5</v>
      </c>
      <c r="CD29">
        <v>2</v>
      </c>
      <c r="CE29">
        <v>3</v>
      </c>
      <c r="CF29">
        <v>1</v>
      </c>
      <c r="CG29">
        <v>1</v>
      </c>
      <c r="CH29">
        <v>1</v>
      </c>
      <c r="CI29">
        <v>3</v>
      </c>
      <c r="CJ29">
        <v>1</v>
      </c>
      <c r="CK29">
        <v>15.65</v>
      </c>
      <c r="CL29">
        <v>21.5</v>
      </c>
      <c r="CM29">
        <v>91.63</v>
      </c>
      <c r="CN29">
        <v>-0.77</v>
      </c>
      <c r="CO29">
        <v>18.51</v>
      </c>
      <c r="CP29">
        <v>91.12</v>
      </c>
      <c r="CQ29">
        <v>-0.78</v>
      </c>
      <c r="CR29">
        <v>18.36</v>
      </c>
      <c r="CS29" t="s">
        <v>113</v>
      </c>
      <c r="CT29">
        <v>3</v>
      </c>
      <c r="CU29">
        <v>22</v>
      </c>
      <c r="CV29" s="1">
        <f t="shared" si="0"/>
        <v>7.33333333333333</v>
      </c>
      <c r="CW29">
        <v>0</v>
      </c>
      <c r="CX29" s="1">
        <f t="shared" si="3"/>
        <v>0</v>
      </c>
      <c r="CY29">
        <v>5</v>
      </c>
      <c r="CZ29">
        <v>2</v>
      </c>
      <c r="DA29">
        <v>3</v>
      </c>
      <c r="DB29">
        <v>1</v>
      </c>
      <c r="DC29">
        <v>1</v>
      </c>
      <c r="DD29">
        <v>1</v>
      </c>
      <c r="DE29">
        <v>3</v>
      </c>
      <c r="DF29">
        <v>1</v>
      </c>
      <c r="DG29">
        <v>8.45</v>
      </c>
      <c r="DH29" s="2">
        <f t="shared" si="4"/>
        <v>2.81666666666667</v>
      </c>
      <c r="DI29" s="2">
        <v>12.7</v>
      </c>
      <c r="DJ29" s="6">
        <f t="shared" si="1"/>
        <v>4.23333333333333</v>
      </c>
      <c r="DK29" s="6">
        <f t="shared" si="5"/>
        <v>52.9166666666666</v>
      </c>
      <c r="DL29" s="6">
        <v>21.6587916666667</v>
      </c>
      <c r="DM29" s="3">
        <v>375</v>
      </c>
      <c r="DN29" s="3">
        <v>380</v>
      </c>
      <c r="DO29" s="3">
        <v>390</v>
      </c>
      <c r="DP29" s="10">
        <f t="shared" si="9"/>
        <v>381.666666666667</v>
      </c>
      <c r="DQ29" s="8">
        <v>85</v>
      </c>
      <c r="DR29" s="3">
        <v>153</v>
      </c>
      <c r="DS29" s="3">
        <v>103</v>
      </c>
      <c r="DT29" s="9">
        <f t="shared" si="7"/>
        <v>113.666666666667</v>
      </c>
      <c r="DU29" s="8">
        <v>265</v>
      </c>
      <c r="DV29" s="3">
        <v>185</v>
      </c>
      <c r="DX29" s="6">
        <f t="shared" si="8"/>
        <v>225</v>
      </c>
      <c r="DY29">
        <v>32.74</v>
      </c>
      <c r="DZ29">
        <v>40.93</v>
      </c>
      <c r="EA29">
        <v>7.33</v>
      </c>
    </row>
    <row r="30" spans="1:131">
      <c r="A30" t="s">
        <v>137</v>
      </c>
      <c r="B30" t="s">
        <v>112</v>
      </c>
      <c r="C30">
        <v>202</v>
      </c>
      <c r="D30">
        <v>2</v>
      </c>
      <c r="F30">
        <v>2</v>
      </c>
      <c r="G30">
        <v>4</v>
      </c>
      <c r="H30">
        <v>2</v>
      </c>
      <c r="L30">
        <v>1</v>
      </c>
      <c r="Q30">
        <v>24</v>
      </c>
      <c r="R30">
        <v>30</v>
      </c>
      <c r="S30">
        <v>29</v>
      </c>
      <c r="T30">
        <v>26</v>
      </c>
      <c r="U30">
        <v>27</v>
      </c>
      <c r="V30">
        <v>26</v>
      </c>
      <c r="W30">
        <v>107</v>
      </c>
      <c r="X30">
        <v>74</v>
      </c>
      <c r="Y30">
        <v>95</v>
      </c>
      <c r="Z30">
        <v>62</v>
      </c>
      <c r="AA30">
        <v>119</v>
      </c>
      <c r="AB30">
        <v>68</v>
      </c>
      <c r="AC30">
        <v>204</v>
      </c>
      <c r="AD30">
        <v>280</v>
      </c>
      <c r="AE30">
        <v>0</v>
      </c>
      <c r="AF30">
        <v>156</v>
      </c>
      <c r="AG30">
        <v>282</v>
      </c>
      <c r="AH30">
        <v>200</v>
      </c>
      <c r="AI30">
        <v>106</v>
      </c>
      <c r="AJ30">
        <v>282</v>
      </c>
      <c r="AK30">
        <v>190</v>
      </c>
      <c r="AL30">
        <v>3</v>
      </c>
      <c r="AM30">
        <v>23</v>
      </c>
      <c r="AN30">
        <v>0</v>
      </c>
      <c r="AO30">
        <v>5</v>
      </c>
      <c r="AP30">
        <v>2</v>
      </c>
      <c r="AQ30">
        <v>3</v>
      </c>
      <c r="AR30">
        <v>1</v>
      </c>
      <c r="AS30">
        <v>1</v>
      </c>
      <c r="AT30">
        <v>1</v>
      </c>
      <c r="AU30">
        <v>3</v>
      </c>
      <c r="AV30">
        <v>1</v>
      </c>
      <c r="AW30">
        <v>20.5</v>
      </c>
      <c r="AX30">
        <v>12.34</v>
      </c>
      <c r="AY30">
        <v>37.67</v>
      </c>
      <c r="AZ30">
        <v>30.51</v>
      </c>
      <c r="BA30">
        <v>4.08</v>
      </c>
      <c r="BB30">
        <v>89.67</v>
      </c>
      <c r="BC30">
        <v>-0.19</v>
      </c>
      <c r="BD30">
        <v>17.86</v>
      </c>
      <c r="BE30">
        <v>88.11</v>
      </c>
      <c r="BF30">
        <v>-0.25</v>
      </c>
      <c r="BG30">
        <v>17.41</v>
      </c>
      <c r="BH30">
        <v>204</v>
      </c>
      <c r="BI30">
        <v>156</v>
      </c>
      <c r="BJ30">
        <v>106</v>
      </c>
      <c r="BK30">
        <v>280</v>
      </c>
      <c r="BL30">
        <v>0</v>
      </c>
      <c r="BM30">
        <v>282</v>
      </c>
      <c r="BN30">
        <v>200</v>
      </c>
      <c r="BO30">
        <v>282</v>
      </c>
      <c r="BP30">
        <v>190</v>
      </c>
      <c r="BQ30">
        <v>340</v>
      </c>
      <c r="BR30">
        <v>190</v>
      </c>
      <c r="BS30" t="s">
        <v>106</v>
      </c>
      <c r="BT30">
        <v>350</v>
      </c>
      <c r="BU30">
        <v>290</v>
      </c>
      <c r="BV30">
        <v>316</v>
      </c>
      <c r="BW30">
        <v>360</v>
      </c>
      <c r="BX30">
        <v>180</v>
      </c>
      <c r="BY30" t="s">
        <v>106</v>
      </c>
      <c r="BZ30">
        <v>5</v>
      </c>
      <c r="CA30">
        <v>45</v>
      </c>
      <c r="CB30">
        <v>0</v>
      </c>
      <c r="CC30">
        <v>5</v>
      </c>
      <c r="CD30">
        <v>2</v>
      </c>
      <c r="CE30">
        <v>3</v>
      </c>
      <c r="CF30">
        <v>1</v>
      </c>
      <c r="CG30">
        <v>1</v>
      </c>
      <c r="CH30">
        <v>1</v>
      </c>
      <c r="CI30">
        <v>3</v>
      </c>
      <c r="CJ30">
        <v>1</v>
      </c>
      <c r="CK30">
        <v>17.2</v>
      </c>
      <c r="CL30">
        <v>23.8</v>
      </c>
      <c r="CM30">
        <v>93.25</v>
      </c>
      <c r="CN30">
        <v>-0.62</v>
      </c>
      <c r="CO30">
        <v>18.46</v>
      </c>
      <c r="CP30">
        <v>91.67</v>
      </c>
      <c r="CQ30">
        <v>-0.59</v>
      </c>
      <c r="CR30">
        <v>18.27</v>
      </c>
      <c r="CS30" t="s">
        <v>113</v>
      </c>
      <c r="CT30">
        <v>2</v>
      </c>
      <c r="CU30">
        <v>18</v>
      </c>
      <c r="CV30" s="1">
        <f t="shared" si="0"/>
        <v>9</v>
      </c>
      <c r="CW30">
        <v>0</v>
      </c>
      <c r="CX30" s="1">
        <f t="shared" si="3"/>
        <v>0</v>
      </c>
      <c r="CY30">
        <v>5</v>
      </c>
      <c r="CZ30">
        <v>2</v>
      </c>
      <c r="DA30">
        <v>3</v>
      </c>
      <c r="DB30">
        <v>1</v>
      </c>
      <c r="DC30">
        <v>1</v>
      </c>
      <c r="DD30">
        <v>1</v>
      </c>
      <c r="DE30">
        <v>3</v>
      </c>
      <c r="DF30">
        <v>1</v>
      </c>
      <c r="DG30">
        <v>10.25</v>
      </c>
      <c r="DH30" s="2">
        <f t="shared" si="4"/>
        <v>5.125</v>
      </c>
      <c r="DI30" s="2">
        <v>11.25</v>
      </c>
      <c r="DJ30" s="6">
        <f t="shared" si="1"/>
        <v>5.625</v>
      </c>
      <c r="DK30" s="6">
        <f t="shared" si="5"/>
        <v>70.3125</v>
      </c>
      <c r="DL30" s="6">
        <v>30.3890625</v>
      </c>
      <c r="DM30" s="3">
        <v>285</v>
      </c>
      <c r="DN30" s="3">
        <v>360</v>
      </c>
      <c r="DP30" s="10">
        <f t="shared" si="9"/>
        <v>322.5</v>
      </c>
      <c r="DQ30" s="8">
        <v>73</v>
      </c>
      <c r="DR30" s="3">
        <v>219</v>
      </c>
      <c r="DT30" s="9">
        <f t="shared" si="7"/>
        <v>146</v>
      </c>
      <c r="DU30" s="8">
        <v>165</v>
      </c>
      <c r="DV30" s="3">
        <v>190</v>
      </c>
      <c r="DX30" s="6">
        <f t="shared" si="8"/>
        <v>177.5</v>
      </c>
      <c r="DY30">
        <v>34.1</v>
      </c>
      <c r="DZ30">
        <v>43.22</v>
      </c>
      <c r="EA30">
        <v>7.71</v>
      </c>
    </row>
    <row r="31" spans="1:131">
      <c r="A31" t="s">
        <v>138</v>
      </c>
      <c r="B31" t="s">
        <v>112</v>
      </c>
      <c r="C31">
        <v>203</v>
      </c>
      <c r="D31">
        <v>2</v>
      </c>
      <c r="F31">
        <v>2</v>
      </c>
      <c r="G31">
        <v>4</v>
      </c>
      <c r="H31">
        <v>3</v>
      </c>
      <c r="N31">
        <v>1</v>
      </c>
      <c r="Q31">
        <v>16</v>
      </c>
      <c r="R31">
        <v>22</v>
      </c>
      <c r="S31">
        <v>36</v>
      </c>
      <c r="T31">
        <v>29</v>
      </c>
      <c r="U31">
        <v>18</v>
      </c>
      <c r="V31">
        <v>23</v>
      </c>
      <c r="W31">
        <v>110</v>
      </c>
      <c r="X31">
        <v>42</v>
      </c>
      <c r="Y31">
        <v>92</v>
      </c>
      <c r="Z31">
        <v>89</v>
      </c>
      <c r="AA31">
        <v>109</v>
      </c>
      <c r="AB31">
        <v>78</v>
      </c>
      <c r="AC31">
        <v>108</v>
      </c>
      <c r="AD31">
        <v>305</v>
      </c>
      <c r="AE31">
        <v>208</v>
      </c>
      <c r="AF31">
        <v>295</v>
      </c>
      <c r="AG31">
        <v>305</v>
      </c>
      <c r="AH31">
        <v>220</v>
      </c>
      <c r="AI31">
        <v>169</v>
      </c>
      <c r="AJ31">
        <v>205</v>
      </c>
      <c r="AK31">
        <v>198</v>
      </c>
      <c r="AL31">
        <v>3</v>
      </c>
      <c r="AM31">
        <v>27</v>
      </c>
      <c r="AO31">
        <v>5</v>
      </c>
      <c r="AP31">
        <v>2</v>
      </c>
      <c r="AQ31">
        <v>3</v>
      </c>
      <c r="AR31">
        <v>1</v>
      </c>
      <c r="AS31">
        <v>1</v>
      </c>
      <c r="AT31">
        <v>1</v>
      </c>
      <c r="AU31">
        <v>3</v>
      </c>
      <c r="AV31">
        <v>1</v>
      </c>
      <c r="AW31">
        <v>20.5</v>
      </c>
      <c r="AX31">
        <v>13.78</v>
      </c>
      <c r="AY31">
        <v>35.31</v>
      </c>
      <c r="AZ31">
        <v>28.09</v>
      </c>
      <c r="BA31">
        <v>4.39</v>
      </c>
      <c r="BB31">
        <v>87.84</v>
      </c>
      <c r="BC31">
        <v>-0.38</v>
      </c>
      <c r="BD31">
        <v>19.23</v>
      </c>
      <c r="BE31">
        <v>87.09</v>
      </c>
      <c r="BF31">
        <v>-0.39</v>
      </c>
      <c r="BG31">
        <v>18.95</v>
      </c>
      <c r="BH31">
        <v>108</v>
      </c>
      <c r="BI31">
        <v>295</v>
      </c>
      <c r="BJ31">
        <v>169</v>
      </c>
      <c r="BK31">
        <v>305</v>
      </c>
      <c r="BL31">
        <v>208</v>
      </c>
      <c r="BM31">
        <v>305</v>
      </c>
      <c r="BN31">
        <v>220</v>
      </c>
      <c r="BO31">
        <v>205</v>
      </c>
      <c r="BP31">
        <v>198</v>
      </c>
      <c r="BQ31" t="s">
        <v>106</v>
      </c>
      <c r="BR31" t="s">
        <v>106</v>
      </c>
      <c r="BS31" t="s">
        <v>106</v>
      </c>
      <c r="BT31">
        <v>345</v>
      </c>
      <c r="BU31">
        <v>285</v>
      </c>
      <c r="BV31">
        <v>268</v>
      </c>
      <c r="BW31" t="s">
        <v>106</v>
      </c>
      <c r="BX31" t="s">
        <v>106</v>
      </c>
      <c r="BY31" t="s">
        <v>106</v>
      </c>
      <c r="BZ31">
        <v>5</v>
      </c>
      <c r="CA31">
        <v>30</v>
      </c>
      <c r="CB31">
        <v>2</v>
      </c>
      <c r="CC31">
        <v>3</v>
      </c>
      <c r="CD31">
        <v>2</v>
      </c>
      <c r="CE31">
        <v>3</v>
      </c>
      <c r="CF31">
        <v>1</v>
      </c>
      <c r="CG31">
        <v>1</v>
      </c>
      <c r="CH31">
        <v>1</v>
      </c>
      <c r="CI31">
        <v>3</v>
      </c>
      <c r="CJ31">
        <v>1</v>
      </c>
      <c r="CK31">
        <v>8</v>
      </c>
      <c r="CL31">
        <v>19.4</v>
      </c>
      <c r="CM31">
        <v>92.95</v>
      </c>
      <c r="CN31">
        <v>-0.76</v>
      </c>
      <c r="CO31">
        <v>17.32</v>
      </c>
      <c r="CP31">
        <v>92.66</v>
      </c>
      <c r="CQ31">
        <v>-0.65</v>
      </c>
      <c r="CR31">
        <v>17.47</v>
      </c>
      <c r="CS31" t="s">
        <v>115</v>
      </c>
      <c r="CT31">
        <v>3</v>
      </c>
      <c r="CU31">
        <v>28</v>
      </c>
      <c r="CV31" s="1">
        <f t="shared" si="0"/>
        <v>9.33333333333333</v>
      </c>
      <c r="CW31">
        <v>0</v>
      </c>
      <c r="CX31" s="1">
        <f t="shared" si="3"/>
        <v>0</v>
      </c>
      <c r="CY31">
        <v>5</v>
      </c>
      <c r="CZ31">
        <v>2</v>
      </c>
      <c r="DA31">
        <v>3</v>
      </c>
      <c r="DB31">
        <v>1</v>
      </c>
      <c r="DC31">
        <v>1</v>
      </c>
      <c r="DD31">
        <v>1</v>
      </c>
      <c r="DE31">
        <v>3</v>
      </c>
      <c r="DF31">
        <v>1</v>
      </c>
      <c r="DG31">
        <v>11.4</v>
      </c>
      <c r="DH31" s="2">
        <f t="shared" si="4"/>
        <v>3.8</v>
      </c>
      <c r="DI31" s="2">
        <v>12.85</v>
      </c>
      <c r="DJ31" s="6">
        <f t="shared" si="1"/>
        <v>4.28333333333333</v>
      </c>
      <c r="DK31" s="6">
        <f t="shared" si="5"/>
        <v>53.5416666666666</v>
      </c>
      <c r="DL31" s="6">
        <v>22.0323958333334</v>
      </c>
      <c r="DM31" s="3">
        <v>285</v>
      </c>
      <c r="DN31" s="3">
        <v>300</v>
      </c>
      <c r="DO31" s="3">
        <v>295</v>
      </c>
      <c r="DP31" s="10">
        <f t="shared" si="9"/>
        <v>293.333333333333</v>
      </c>
      <c r="DQ31" s="8">
        <v>60</v>
      </c>
      <c r="DR31" s="3">
        <v>110</v>
      </c>
      <c r="DS31" s="3">
        <v>215</v>
      </c>
      <c r="DT31" s="9">
        <f t="shared" si="7"/>
        <v>128.333333333333</v>
      </c>
      <c r="DV31" s="3">
        <v>240</v>
      </c>
      <c r="DW31" s="3">
        <v>195</v>
      </c>
      <c r="DX31" s="6">
        <f t="shared" si="8"/>
        <v>217.5</v>
      </c>
      <c r="DY31">
        <v>32.13</v>
      </c>
      <c r="DZ31">
        <v>41.15</v>
      </c>
      <c r="EA31">
        <v>8.91</v>
      </c>
    </row>
    <row r="32" spans="1:131">
      <c r="A32" t="s">
        <v>139</v>
      </c>
      <c r="B32" t="s">
        <v>112</v>
      </c>
      <c r="C32">
        <v>204</v>
      </c>
      <c r="D32">
        <v>2</v>
      </c>
      <c r="F32">
        <v>2</v>
      </c>
      <c r="G32">
        <v>4</v>
      </c>
      <c r="H32">
        <v>4</v>
      </c>
      <c r="O32">
        <v>1</v>
      </c>
      <c r="Q32">
        <v>22</v>
      </c>
      <c r="R32">
        <v>29</v>
      </c>
      <c r="S32">
        <v>20</v>
      </c>
      <c r="T32">
        <v>20</v>
      </c>
      <c r="U32">
        <v>16</v>
      </c>
      <c r="V32">
        <v>20</v>
      </c>
      <c r="W32">
        <v>104</v>
      </c>
      <c r="X32">
        <v>95</v>
      </c>
      <c r="Y32">
        <v>20</v>
      </c>
      <c r="Z32">
        <v>8</v>
      </c>
      <c r="AA32">
        <v>78</v>
      </c>
      <c r="AB32">
        <v>44</v>
      </c>
      <c r="AC32">
        <v>189</v>
      </c>
      <c r="AD32">
        <v>295</v>
      </c>
      <c r="AE32">
        <v>0</v>
      </c>
      <c r="AF32">
        <v>185</v>
      </c>
      <c r="AG32">
        <v>255</v>
      </c>
      <c r="AH32">
        <v>182</v>
      </c>
      <c r="AI32">
        <v>205</v>
      </c>
      <c r="AJ32">
        <v>215</v>
      </c>
      <c r="AK32">
        <v>185</v>
      </c>
      <c r="AL32">
        <v>3</v>
      </c>
      <c r="AM32">
        <v>28</v>
      </c>
      <c r="AN32">
        <v>0</v>
      </c>
      <c r="AO32">
        <v>5</v>
      </c>
      <c r="AP32">
        <v>2</v>
      </c>
      <c r="AQ32">
        <v>3</v>
      </c>
      <c r="AR32">
        <v>1</v>
      </c>
      <c r="AS32">
        <v>1</v>
      </c>
      <c r="AT32">
        <v>1</v>
      </c>
      <c r="AU32">
        <v>3</v>
      </c>
      <c r="AV32">
        <v>1</v>
      </c>
      <c r="AW32">
        <v>19.08</v>
      </c>
      <c r="AX32">
        <v>17.2</v>
      </c>
      <c r="AY32">
        <v>33.35</v>
      </c>
      <c r="AZ32">
        <v>26.3</v>
      </c>
      <c r="BA32">
        <v>3.94</v>
      </c>
      <c r="BB32">
        <v>90.39</v>
      </c>
      <c r="BC32">
        <v>-0.5</v>
      </c>
      <c r="BD32">
        <v>19.77</v>
      </c>
      <c r="BE32">
        <v>89.83</v>
      </c>
      <c r="BF32">
        <v>-0.52</v>
      </c>
      <c r="BG32">
        <v>19.12</v>
      </c>
      <c r="BH32">
        <v>189</v>
      </c>
      <c r="BI32">
        <v>185</v>
      </c>
      <c r="BJ32">
        <v>205</v>
      </c>
      <c r="BK32">
        <v>295</v>
      </c>
      <c r="BL32">
        <v>0</v>
      </c>
      <c r="BM32">
        <v>255</v>
      </c>
      <c r="BN32">
        <v>182</v>
      </c>
      <c r="BO32">
        <v>215</v>
      </c>
      <c r="BP32">
        <v>185</v>
      </c>
      <c r="BQ32" t="s">
        <v>106</v>
      </c>
      <c r="BR32" t="s">
        <v>106</v>
      </c>
      <c r="BS32" t="s">
        <v>106</v>
      </c>
      <c r="BT32">
        <v>355</v>
      </c>
      <c r="BU32">
        <v>185</v>
      </c>
      <c r="BV32">
        <v>338</v>
      </c>
      <c r="BW32" t="s">
        <v>106</v>
      </c>
      <c r="BX32" t="s">
        <v>106</v>
      </c>
      <c r="BY32" t="s">
        <v>106</v>
      </c>
      <c r="BZ32">
        <v>3</v>
      </c>
      <c r="CA32">
        <v>33</v>
      </c>
      <c r="CB32">
        <v>0</v>
      </c>
      <c r="CC32">
        <v>5</v>
      </c>
      <c r="CD32">
        <v>2</v>
      </c>
      <c r="CE32">
        <v>3</v>
      </c>
      <c r="CF32">
        <v>1</v>
      </c>
      <c r="CG32">
        <v>1</v>
      </c>
      <c r="CH32">
        <v>1</v>
      </c>
      <c r="CI32">
        <v>3</v>
      </c>
      <c r="CJ32">
        <v>1</v>
      </c>
      <c r="CK32">
        <v>14.75</v>
      </c>
      <c r="CL32">
        <v>19.45</v>
      </c>
      <c r="CM32">
        <v>91.96</v>
      </c>
      <c r="CN32">
        <v>-0.83</v>
      </c>
      <c r="CO32">
        <v>18.87</v>
      </c>
      <c r="CP32">
        <v>91.5</v>
      </c>
      <c r="CQ32">
        <v>-0.83</v>
      </c>
      <c r="CR32">
        <v>18.68</v>
      </c>
      <c r="CS32" t="s">
        <v>113</v>
      </c>
      <c r="CT32">
        <v>3</v>
      </c>
      <c r="CU32">
        <v>29</v>
      </c>
      <c r="CV32" s="1">
        <f t="shared" si="0"/>
        <v>9.66666666666667</v>
      </c>
      <c r="CW32">
        <v>1</v>
      </c>
      <c r="CX32" s="1">
        <f t="shared" si="3"/>
        <v>0.0344827586206897</v>
      </c>
      <c r="CY32">
        <v>5</v>
      </c>
      <c r="CZ32">
        <v>2</v>
      </c>
      <c r="DA32">
        <v>3</v>
      </c>
      <c r="DB32">
        <v>1</v>
      </c>
      <c r="DC32">
        <v>1</v>
      </c>
      <c r="DD32">
        <v>1</v>
      </c>
      <c r="DE32">
        <v>3</v>
      </c>
      <c r="DF32">
        <v>1</v>
      </c>
      <c r="DG32">
        <v>11.65</v>
      </c>
      <c r="DH32" s="2">
        <f t="shared" si="4"/>
        <v>3.88333333333333</v>
      </c>
      <c r="DI32" s="2">
        <v>13.3</v>
      </c>
      <c r="DJ32" s="6">
        <f t="shared" si="1"/>
        <v>4.43333333333333</v>
      </c>
      <c r="DK32" s="6">
        <f t="shared" si="5"/>
        <v>55.4166666666666</v>
      </c>
      <c r="DL32" s="6">
        <v>22.5157916666667</v>
      </c>
      <c r="DM32" s="3">
        <v>320</v>
      </c>
      <c r="DN32" s="3">
        <v>410</v>
      </c>
      <c r="DO32" s="3">
        <v>365</v>
      </c>
      <c r="DP32" s="10">
        <f t="shared" si="9"/>
        <v>365</v>
      </c>
      <c r="DQ32" s="8">
        <v>98</v>
      </c>
      <c r="DR32" s="3">
        <v>175</v>
      </c>
      <c r="DS32" s="3">
        <v>150</v>
      </c>
      <c r="DT32" s="9">
        <f t="shared" si="7"/>
        <v>141</v>
      </c>
      <c r="DU32" s="8">
        <v>180</v>
      </c>
      <c r="DV32" s="3">
        <v>265</v>
      </c>
      <c r="DW32" s="3">
        <v>155</v>
      </c>
      <c r="DX32" s="6">
        <f t="shared" si="8"/>
        <v>200</v>
      </c>
      <c r="DY32">
        <v>32.65</v>
      </c>
      <c r="DZ32">
        <v>40.63</v>
      </c>
      <c r="EA32">
        <v>8.29</v>
      </c>
    </row>
    <row r="33" spans="1:131">
      <c r="A33" t="s">
        <v>140</v>
      </c>
      <c r="B33" t="s">
        <v>112</v>
      </c>
      <c r="C33">
        <v>205</v>
      </c>
      <c r="D33">
        <v>2</v>
      </c>
      <c r="F33">
        <v>2</v>
      </c>
      <c r="G33">
        <v>4</v>
      </c>
      <c r="H33">
        <v>5</v>
      </c>
      <c r="P33">
        <v>1</v>
      </c>
      <c r="Q33">
        <v>29</v>
      </c>
      <c r="R33">
        <v>27</v>
      </c>
      <c r="S33">
        <v>20</v>
      </c>
      <c r="T33">
        <v>20</v>
      </c>
      <c r="U33">
        <v>13</v>
      </c>
      <c r="V33">
        <v>25</v>
      </c>
      <c r="W33">
        <v>110</v>
      </c>
      <c r="X33">
        <v>81</v>
      </c>
      <c r="Y33">
        <v>98</v>
      </c>
      <c r="Z33">
        <v>53</v>
      </c>
      <c r="AA33">
        <v>100</v>
      </c>
      <c r="AB33">
        <v>40</v>
      </c>
      <c r="AC33" t="s">
        <v>106</v>
      </c>
      <c r="AD33" t="s">
        <v>106</v>
      </c>
      <c r="AE33" t="s">
        <v>106</v>
      </c>
      <c r="AF33">
        <v>140</v>
      </c>
      <c r="AG33">
        <v>305</v>
      </c>
      <c r="AH33">
        <v>190</v>
      </c>
      <c r="AI33">
        <v>229</v>
      </c>
      <c r="AJ33">
        <v>280</v>
      </c>
      <c r="AK33">
        <v>195</v>
      </c>
      <c r="AL33">
        <v>3</v>
      </c>
      <c r="AM33">
        <v>28</v>
      </c>
      <c r="AN33">
        <v>0</v>
      </c>
      <c r="AO33">
        <v>5</v>
      </c>
      <c r="AP33">
        <v>2</v>
      </c>
      <c r="AQ33">
        <v>3</v>
      </c>
      <c r="AR33">
        <v>1</v>
      </c>
      <c r="AS33">
        <v>1</v>
      </c>
      <c r="AT33">
        <v>1</v>
      </c>
      <c r="AU33">
        <v>3</v>
      </c>
      <c r="AV33">
        <v>1</v>
      </c>
      <c r="AW33">
        <v>20.06</v>
      </c>
      <c r="AX33">
        <v>13.22</v>
      </c>
      <c r="AY33">
        <v>31.89</v>
      </c>
      <c r="AZ33">
        <v>24.06</v>
      </c>
      <c r="BA33">
        <v>2.79</v>
      </c>
      <c r="BB33">
        <v>88.83</v>
      </c>
      <c r="BC33">
        <v>-0.52</v>
      </c>
      <c r="BD33">
        <v>19.83</v>
      </c>
      <c r="BE33">
        <v>88.03</v>
      </c>
      <c r="BF33">
        <v>-0.53</v>
      </c>
      <c r="BG33">
        <v>19.7</v>
      </c>
      <c r="BH33" t="s">
        <v>106</v>
      </c>
      <c r="BI33">
        <v>140</v>
      </c>
      <c r="BJ33">
        <v>229</v>
      </c>
      <c r="BK33" t="s">
        <v>106</v>
      </c>
      <c r="BL33" t="s">
        <v>106</v>
      </c>
      <c r="BM33">
        <v>305</v>
      </c>
      <c r="BN33">
        <v>190</v>
      </c>
      <c r="BO33">
        <v>280</v>
      </c>
      <c r="BP33">
        <v>195</v>
      </c>
      <c r="BQ33">
        <v>365</v>
      </c>
      <c r="BR33">
        <v>180</v>
      </c>
      <c r="BS33" t="s">
        <v>106</v>
      </c>
      <c r="BT33">
        <v>367</v>
      </c>
      <c r="BU33">
        <v>180</v>
      </c>
      <c r="BV33">
        <v>396</v>
      </c>
      <c r="BW33" t="s">
        <v>106</v>
      </c>
      <c r="BX33" t="s">
        <v>106</v>
      </c>
      <c r="BY33" t="s">
        <v>106</v>
      </c>
      <c r="BZ33">
        <v>5</v>
      </c>
      <c r="CA33">
        <v>50</v>
      </c>
      <c r="CB33">
        <v>0</v>
      </c>
      <c r="CC33">
        <v>5</v>
      </c>
      <c r="CD33">
        <v>2</v>
      </c>
      <c r="CE33">
        <v>3</v>
      </c>
      <c r="CF33">
        <v>1</v>
      </c>
      <c r="CG33">
        <v>1</v>
      </c>
      <c r="CH33">
        <v>1</v>
      </c>
      <c r="CI33">
        <v>3</v>
      </c>
      <c r="CJ33">
        <v>1</v>
      </c>
      <c r="CK33">
        <v>26.55</v>
      </c>
      <c r="CL33">
        <v>40.65</v>
      </c>
      <c r="CM33">
        <v>92.53</v>
      </c>
      <c r="CN33">
        <v>-0.79</v>
      </c>
      <c r="CO33">
        <v>18.82</v>
      </c>
      <c r="CP33">
        <v>91.52</v>
      </c>
      <c r="CQ33">
        <v>-0.8</v>
      </c>
      <c r="CR33">
        <v>18.6</v>
      </c>
      <c r="CS33" t="s">
        <v>119</v>
      </c>
      <c r="CT33">
        <v>2</v>
      </c>
      <c r="CU33">
        <v>14</v>
      </c>
      <c r="CV33" s="1">
        <f t="shared" si="0"/>
        <v>7</v>
      </c>
      <c r="CW33">
        <v>2</v>
      </c>
      <c r="CX33" s="1">
        <f t="shared" si="3"/>
        <v>0.142857142857143</v>
      </c>
      <c r="CY33">
        <v>5</v>
      </c>
      <c r="CZ33">
        <v>2</v>
      </c>
      <c r="DA33">
        <v>3</v>
      </c>
      <c r="DB33">
        <v>1</v>
      </c>
      <c r="DC33">
        <v>1</v>
      </c>
      <c r="DD33">
        <v>1</v>
      </c>
      <c r="DE33">
        <v>3</v>
      </c>
      <c r="DF33">
        <v>1</v>
      </c>
      <c r="DG33">
        <v>5.68</v>
      </c>
      <c r="DH33" s="2">
        <f t="shared" si="4"/>
        <v>2.84</v>
      </c>
      <c r="DI33" s="2">
        <v>6.65</v>
      </c>
      <c r="DJ33" s="6">
        <f t="shared" si="1"/>
        <v>3.325</v>
      </c>
      <c r="DK33" s="6">
        <f t="shared" si="5"/>
        <v>41.5625</v>
      </c>
      <c r="DL33" s="6">
        <v>14.896</v>
      </c>
      <c r="DM33" s="3">
        <v>245</v>
      </c>
      <c r="DN33" s="3">
        <v>140</v>
      </c>
      <c r="DO33" s="3">
        <v>410</v>
      </c>
      <c r="DP33" s="10">
        <f t="shared" si="9"/>
        <v>265</v>
      </c>
      <c r="DQ33" s="8">
        <v>40</v>
      </c>
      <c r="DR33" s="3">
        <v>43</v>
      </c>
      <c r="DS33" s="3">
        <v>240</v>
      </c>
      <c r="DT33" s="9">
        <f t="shared" si="7"/>
        <v>107.666666666667</v>
      </c>
      <c r="DW33" s="3">
        <v>180</v>
      </c>
      <c r="DX33" s="6">
        <f t="shared" si="8"/>
        <v>180</v>
      </c>
      <c r="DY33">
        <v>26.47</v>
      </c>
      <c r="DZ33">
        <v>35.84</v>
      </c>
      <c r="EA33">
        <v>6.8</v>
      </c>
    </row>
    <row r="34" spans="1:131">
      <c r="A34" t="s">
        <v>141</v>
      </c>
      <c r="B34" t="s">
        <v>112</v>
      </c>
      <c r="C34">
        <v>206</v>
      </c>
      <c r="D34">
        <v>2</v>
      </c>
      <c r="F34">
        <v>2</v>
      </c>
      <c r="G34">
        <v>4</v>
      </c>
      <c r="H34">
        <v>6</v>
      </c>
      <c r="K34">
        <v>1</v>
      </c>
      <c r="Q34">
        <v>18</v>
      </c>
      <c r="R34">
        <v>22</v>
      </c>
      <c r="S34">
        <v>19</v>
      </c>
      <c r="T34">
        <v>29</v>
      </c>
      <c r="U34">
        <v>24</v>
      </c>
      <c r="V34">
        <v>27</v>
      </c>
      <c r="W34">
        <v>30</v>
      </c>
      <c r="X34">
        <v>4</v>
      </c>
      <c r="Y34">
        <v>125</v>
      </c>
      <c r="Z34">
        <v>42</v>
      </c>
      <c r="AA34">
        <v>109</v>
      </c>
      <c r="AB34">
        <v>62</v>
      </c>
      <c r="AC34">
        <v>277</v>
      </c>
      <c r="AD34">
        <v>300</v>
      </c>
      <c r="AE34">
        <v>145</v>
      </c>
      <c r="AF34">
        <v>155</v>
      </c>
      <c r="AG34">
        <v>280</v>
      </c>
      <c r="AH34">
        <v>185</v>
      </c>
      <c r="AI34">
        <v>215</v>
      </c>
      <c r="AJ34">
        <v>305</v>
      </c>
      <c r="AK34">
        <v>180</v>
      </c>
      <c r="AL34">
        <v>3</v>
      </c>
      <c r="AM34">
        <v>20</v>
      </c>
      <c r="AN34">
        <v>0</v>
      </c>
      <c r="AO34">
        <v>5</v>
      </c>
      <c r="AP34">
        <v>2</v>
      </c>
      <c r="AQ34">
        <v>3</v>
      </c>
      <c r="AR34">
        <v>1</v>
      </c>
      <c r="AS34">
        <v>1</v>
      </c>
      <c r="AT34">
        <v>1</v>
      </c>
      <c r="AU34">
        <v>3</v>
      </c>
      <c r="AV34">
        <v>1</v>
      </c>
      <c r="AW34">
        <v>20.18</v>
      </c>
      <c r="AX34">
        <v>16.2</v>
      </c>
      <c r="AY34">
        <v>35.1</v>
      </c>
      <c r="AZ34">
        <v>28.79</v>
      </c>
      <c r="BA34">
        <v>2.46</v>
      </c>
      <c r="BB34">
        <v>91.68</v>
      </c>
      <c r="BC34">
        <v>-0.03</v>
      </c>
      <c r="BD34">
        <v>19.27</v>
      </c>
      <c r="BE34">
        <v>90.27</v>
      </c>
      <c r="BF34">
        <v>-0.08</v>
      </c>
      <c r="BG34">
        <v>18.63</v>
      </c>
      <c r="BH34">
        <v>277</v>
      </c>
      <c r="BI34">
        <v>155</v>
      </c>
      <c r="BJ34">
        <v>215</v>
      </c>
      <c r="BK34">
        <v>300</v>
      </c>
      <c r="BL34">
        <v>145</v>
      </c>
      <c r="BM34">
        <v>280</v>
      </c>
      <c r="BN34">
        <v>185</v>
      </c>
      <c r="BO34">
        <v>305</v>
      </c>
      <c r="BP34">
        <v>180</v>
      </c>
      <c r="BQ34" t="s">
        <v>106</v>
      </c>
      <c r="BR34" t="s">
        <v>106</v>
      </c>
      <c r="BS34" t="s">
        <v>106</v>
      </c>
      <c r="BT34">
        <v>325</v>
      </c>
      <c r="BU34">
        <v>125</v>
      </c>
      <c r="BV34">
        <v>435</v>
      </c>
      <c r="BW34">
        <v>365</v>
      </c>
      <c r="BX34">
        <v>200</v>
      </c>
      <c r="BY34" t="s">
        <v>106</v>
      </c>
      <c r="BZ34">
        <v>4</v>
      </c>
      <c r="CA34">
        <v>35</v>
      </c>
      <c r="CB34">
        <v>0</v>
      </c>
      <c r="CC34">
        <v>5</v>
      </c>
      <c r="CD34">
        <v>2</v>
      </c>
      <c r="CE34">
        <v>3</v>
      </c>
      <c r="CF34">
        <v>1</v>
      </c>
      <c r="CG34">
        <v>1</v>
      </c>
      <c r="CH34">
        <v>1</v>
      </c>
      <c r="CI34">
        <v>3</v>
      </c>
      <c r="CJ34">
        <v>1</v>
      </c>
      <c r="CK34">
        <v>16.6</v>
      </c>
      <c r="CL34">
        <v>23.05</v>
      </c>
      <c r="CM34">
        <v>89.3</v>
      </c>
      <c r="CN34">
        <v>-1</v>
      </c>
      <c r="CO34">
        <v>18.43</v>
      </c>
      <c r="CP34">
        <v>87.57</v>
      </c>
      <c r="CQ34">
        <v>-0.91</v>
      </c>
      <c r="CR34">
        <v>18.33</v>
      </c>
      <c r="CS34" t="s">
        <v>113</v>
      </c>
      <c r="CT34">
        <v>2</v>
      </c>
      <c r="CU34">
        <v>14</v>
      </c>
      <c r="CV34" s="1">
        <f t="shared" si="0"/>
        <v>7</v>
      </c>
      <c r="CW34">
        <v>2</v>
      </c>
      <c r="CX34" s="1">
        <f t="shared" si="3"/>
        <v>0.142857142857143</v>
      </c>
      <c r="CY34">
        <v>5</v>
      </c>
      <c r="CZ34">
        <v>2</v>
      </c>
      <c r="DA34">
        <v>3</v>
      </c>
      <c r="DB34">
        <v>1</v>
      </c>
      <c r="DC34">
        <v>1</v>
      </c>
      <c r="DD34">
        <v>1</v>
      </c>
      <c r="DE34">
        <v>3</v>
      </c>
      <c r="DF34">
        <v>1</v>
      </c>
      <c r="DG34">
        <v>10.25</v>
      </c>
      <c r="DH34" s="2">
        <f t="shared" si="4"/>
        <v>5.125</v>
      </c>
      <c r="DI34" s="2">
        <v>10.7</v>
      </c>
      <c r="DJ34" s="6">
        <f t="shared" si="1"/>
        <v>5.35</v>
      </c>
      <c r="DK34" s="6">
        <f t="shared" si="5"/>
        <v>66.875</v>
      </c>
      <c r="DL34" s="6">
        <v>28.261375</v>
      </c>
      <c r="DM34" s="3">
        <v>345</v>
      </c>
      <c r="DN34" s="3">
        <v>345</v>
      </c>
      <c r="DO34" s="3">
        <v>330</v>
      </c>
      <c r="DP34" s="10">
        <f t="shared" si="9"/>
        <v>340</v>
      </c>
      <c r="DQ34" s="8">
        <v>152</v>
      </c>
      <c r="DR34" s="3">
        <v>152</v>
      </c>
      <c r="DS34" s="3">
        <v>102</v>
      </c>
      <c r="DT34" s="9">
        <f t="shared" si="7"/>
        <v>135.333333333333</v>
      </c>
      <c r="DU34" s="8">
        <v>185</v>
      </c>
      <c r="DV34" s="3">
        <v>185</v>
      </c>
      <c r="DW34" s="3">
        <v>165</v>
      </c>
      <c r="DX34" s="6">
        <f t="shared" si="8"/>
        <v>178.333333333333</v>
      </c>
      <c r="DY34">
        <v>32.06</v>
      </c>
      <c r="DZ34">
        <v>42.26</v>
      </c>
      <c r="EA34">
        <v>8.28</v>
      </c>
    </row>
    <row r="35" spans="1:131">
      <c r="A35" t="s">
        <v>142</v>
      </c>
      <c r="B35" t="s">
        <v>112</v>
      </c>
      <c r="C35">
        <v>207</v>
      </c>
      <c r="D35">
        <v>2</v>
      </c>
      <c r="F35">
        <v>2</v>
      </c>
      <c r="G35">
        <v>4</v>
      </c>
      <c r="H35">
        <v>7</v>
      </c>
      <c r="J35">
        <v>1</v>
      </c>
      <c r="Q35">
        <v>17</v>
      </c>
      <c r="R35">
        <v>17</v>
      </c>
      <c r="S35">
        <v>16</v>
      </c>
      <c r="T35">
        <v>19</v>
      </c>
      <c r="U35">
        <v>17</v>
      </c>
      <c r="V35">
        <v>15</v>
      </c>
      <c r="W35">
        <v>70</v>
      </c>
      <c r="X35">
        <v>46</v>
      </c>
      <c r="Y35">
        <v>57</v>
      </c>
      <c r="Z35">
        <v>60</v>
      </c>
      <c r="AA35">
        <v>53</v>
      </c>
      <c r="AB35">
        <v>45</v>
      </c>
      <c r="AC35">
        <v>175</v>
      </c>
      <c r="AD35">
        <v>215</v>
      </c>
      <c r="AE35">
        <v>130</v>
      </c>
      <c r="AF35" t="s">
        <v>106</v>
      </c>
      <c r="AG35" t="s">
        <v>106</v>
      </c>
      <c r="AH35" t="s">
        <v>106</v>
      </c>
      <c r="AI35">
        <v>235</v>
      </c>
      <c r="AJ35">
        <v>280</v>
      </c>
      <c r="AK35">
        <v>188</v>
      </c>
      <c r="AL35">
        <v>2</v>
      </c>
      <c r="AM35">
        <v>9</v>
      </c>
      <c r="AN35">
        <v>0</v>
      </c>
      <c r="AO35">
        <v>3</v>
      </c>
      <c r="AP35">
        <v>2</v>
      </c>
      <c r="AQ35">
        <v>3</v>
      </c>
      <c r="AR35">
        <v>1</v>
      </c>
      <c r="AS35">
        <v>1</v>
      </c>
      <c r="AT35">
        <v>1</v>
      </c>
      <c r="AU35">
        <v>3</v>
      </c>
      <c r="AV35">
        <v>1</v>
      </c>
      <c r="AW35">
        <v>14.66</v>
      </c>
      <c r="AX35">
        <v>7.06</v>
      </c>
      <c r="AY35">
        <v>31.06</v>
      </c>
      <c r="AZ35">
        <v>24.06</v>
      </c>
      <c r="BA35">
        <v>3.14</v>
      </c>
      <c r="BB35">
        <v>91.63</v>
      </c>
      <c r="BC35">
        <v>-0.46</v>
      </c>
      <c r="BD35">
        <v>20.18</v>
      </c>
      <c r="BE35">
        <v>88.73</v>
      </c>
      <c r="BF35">
        <v>-0.47</v>
      </c>
      <c r="BG35">
        <v>19.88</v>
      </c>
      <c r="BH35">
        <v>175</v>
      </c>
      <c r="BI35" t="s">
        <v>106</v>
      </c>
      <c r="BJ35">
        <v>235</v>
      </c>
      <c r="BK35">
        <v>215</v>
      </c>
      <c r="BL35">
        <v>130</v>
      </c>
      <c r="BM35" t="s">
        <v>106</v>
      </c>
      <c r="BN35" t="s">
        <v>106</v>
      </c>
      <c r="BO35">
        <v>280</v>
      </c>
      <c r="BP35">
        <v>188</v>
      </c>
      <c r="BQ35">
        <v>328</v>
      </c>
      <c r="BR35">
        <v>255</v>
      </c>
      <c r="BS35" t="s">
        <v>106</v>
      </c>
      <c r="BT35">
        <v>305</v>
      </c>
      <c r="BU35">
        <v>210</v>
      </c>
      <c r="BV35">
        <v>158</v>
      </c>
      <c r="BW35" t="s">
        <v>106</v>
      </c>
      <c r="BX35" t="s">
        <v>106</v>
      </c>
      <c r="BY35" t="s">
        <v>106</v>
      </c>
      <c r="BZ35">
        <v>3</v>
      </c>
      <c r="CA35">
        <v>28</v>
      </c>
      <c r="CB35">
        <v>0</v>
      </c>
      <c r="CC35">
        <v>3</v>
      </c>
      <c r="CD35">
        <v>2</v>
      </c>
      <c r="CE35">
        <v>3</v>
      </c>
      <c r="CF35">
        <v>1</v>
      </c>
      <c r="CG35">
        <v>1</v>
      </c>
      <c r="CH35">
        <v>1</v>
      </c>
      <c r="CI35">
        <v>3</v>
      </c>
      <c r="CJ35">
        <v>1</v>
      </c>
      <c r="CK35">
        <v>10</v>
      </c>
      <c r="CL35">
        <v>13.15</v>
      </c>
      <c r="CM35">
        <v>91.97</v>
      </c>
      <c r="CN35">
        <v>-0.87</v>
      </c>
      <c r="CO35">
        <v>19.55</v>
      </c>
      <c r="CP35">
        <v>90.72</v>
      </c>
      <c r="CQ35">
        <v>-0.82</v>
      </c>
      <c r="CR35">
        <v>17.68</v>
      </c>
      <c r="CS35" t="s">
        <v>115</v>
      </c>
      <c r="CT35">
        <v>2</v>
      </c>
      <c r="CU35">
        <v>14</v>
      </c>
      <c r="CV35" s="1">
        <f t="shared" ref="CV35:CV66" si="10">(CU35/CT35)</f>
        <v>7</v>
      </c>
      <c r="CW35">
        <v>3</v>
      </c>
      <c r="CX35" s="1">
        <f t="shared" ref="CX35:CX66" si="11">CW35/CU35</f>
        <v>0.214285714285714</v>
      </c>
      <c r="CY35">
        <v>3</v>
      </c>
      <c r="CZ35">
        <v>2</v>
      </c>
      <c r="DA35">
        <v>3</v>
      </c>
      <c r="DB35">
        <v>1</v>
      </c>
      <c r="DC35">
        <v>1</v>
      </c>
      <c r="DD35">
        <v>1</v>
      </c>
      <c r="DE35">
        <v>3</v>
      </c>
      <c r="DF35">
        <v>1</v>
      </c>
      <c r="DG35">
        <v>6.7</v>
      </c>
      <c r="DH35" s="2">
        <f t="shared" ref="DH35:DH66" si="12">(DG35/CT35)</f>
        <v>3.35</v>
      </c>
      <c r="DI35" s="2">
        <v>6.05</v>
      </c>
      <c r="DJ35" s="6">
        <f t="shared" ref="DJ35:DJ66" si="13">(DI35/CT35)</f>
        <v>3.025</v>
      </c>
      <c r="DK35" s="6">
        <f t="shared" ref="DK35:DK66" si="14">(DJ35*12.5)</f>
        <v>37.8125</v>
      </c>
      <c r="DL35" s="6">
        <v>15.12878125</v>
      </c>
      <c r="DM35" s="3">
        <v>360</v>
      </c>
      <c r="DN35" s="3">
        <v>310</v>
      </c>
      <c r="DP35" s="10">
        <f t="shared" si="9"/>
        <v>335</v>
      </c>
      <c r="DQ35" s="8">
        <v>58</v>
      </c>
      <c r="DR35" s="3">
        <v>174</v>
      </c>
      <c r="DT35" s="9">
        <f t="shared" si="7"/>
        <v>116</v>
      </c>
      <c r="DU35" s="8">
        <v>260</v>
      </c>
      <c r="DV35" s="3">
        <v>210</v>
      </c>
      <c r="DX35" s="6">
        <f t="shared" si="8"/>
        <v>235</v>
      </c>
      <c r="DY35">
        <v>31.03</v>
      </c>
      <c r="DZ35">
        <v>40.01</v>
      </c>
      <c r="EA35">
        <v>6.14</v>
      </c>
    </row>
    <row r="36" spans="1:131">
      <c r="A36" t="s">
        <v>143</v>
      </c>
      <c r="B36" t="s">
        <v>112</v>
      </c>
      <c r="C36">
        <v>208</v>
      </c>
      <c r="D36">
        <v>2</v>
      </c>
      <c r="F36">
        <v>2</v>
      </c>
      <c r="G36">
        <v>4</v>
      </c>
      <c r="H36">
        <v>8</v>
      </c>
      <c r="I36">
        <v>1</v>
      </c>
      <c r="Q36">
        <v>13</v>
      </c>
      <c r="R36">
        <v>19</v>
      </c>
      <c r="S36">
        <v>12</v>
      </c>
      <c r="T36">
        <v>15</v>
      </c>
      <c r="U36">
        <v>13</v>
      </c>
      <c r="V36">
        <v>14</v>
      </c>
      <c r="W36">
        <v>70</v>
      </c>
      <c r="X36">
        <v>30</v>
      </c>
      <c r="Y36">
        <v>50</v>
      </c>
      <c r="Z36">
        <v>43</v>
      </c>
      <c r="AA36">
        <v>37</v>
      </c>
      <c r="AB36">
        <v>32</v>
      </c>
      <c r="AC36">
        <v>82</v>
      </c>
      <c r="AD36">
        <v>159</v>
      </c>
      <c r="AE36">
        <v>0</v>
      </c>
      <c r="AF36">
        <v>38</v>
      </c>
      <c r="AG36">
        <v>165</v>
      </c>
      <c r="AH36">
        <v>0</v>
      </c>
      <c r="AI36">
        <v>57</v>
      </c>
      <c r="AJ36">
        <v>120</v>
      </c>
      <c r="AK36">
        <v>0</v>
      </c>
      <c r="AL36">
        <v>3</v>
      </c>
      <c r="AM36">
        <v>13</v>
      </c>
      <c r="AN36">
        <v>0</v>
      </c>
      <c r="AO36">
        <v>3</v>
      </c>
      <c r="AP36">
        <v>2</v>
      </c>
      <c r="AQ36">
        <v>3</v>
      </c>
      <c r="AR36">
        <v>1</v>
      </c>
      <c r="AS36">
        <v>1</v>
      </c>
      <c r="AT36">
        <v>1</v>
      </c>
      <c r="AU36">
        <v>3</v>
      </c>
      <c r="AV36">
        <v>1</v>
      </c>
      <c r="AW36">
        <v>7.06</v>
      </c>
      <c r="AX36">
        <v>8.08</v>
      </c>
      <c r="AY36">
        <v>32.51</v>
      </c>
      <c r="AZ36">
        <v>25.5</v>
      </c>
      <c r="BA36">
        <v>3.1</v>
      </c>
      <c r="BB36">
        <v>89.98</v>
      </c>
      <c r="BC36">
        <v>-0.52</v>
      </c>
      <c r="BD36">
        <v>18.99</v>
      </c>
      <c r="BE36">
        <v>89.57</v>
      </c>
      <c r="BF36">
        <v>-0.51</v>
      </c>
      <c r="BG36">
        <v>20.98</v>
      </c>
      <c r="BH36">
        <v>82</v>
      </c>
      <c r="BI36">
        <v>38</v>
      </c>
      <c r="BJ36">
        <v>57</v>
      </c>
      <c r="BK36">
        <v>159</v>
      </c>
      <c r="BL36">
        <v>0</v>
      </c>
      <c r="BM36">
        <v>165</v>
      </c>
      <c r="BN36">
        <v>0</v>
      </c>
      <c r="BO36">
        <v>120</v>
      </c>
      <c r="BP36">
        <v>0</v>
      </c>
      <c r="BQ36">
        <v>325</v>
      </c>
      <c r="BR36">
        <v>208</v>
      </c>
      <c r="BS36" t="s">
        <v>106</v>
      </c>
      <c r="BT36">
        <v>255</v>
      </c>
      <c r="BU36">
        <v>170</v>
      </c>
      <c r="BV36">
        <v>112</v>
      </c>
      <c r="BW36">
        <v>255</v>
      </c>
      <c r="BX36">
        <v>185</v>
      </c>
      <c r="BY36" t="s">
        <v>106</v>
      </c>
      <c r="BZ36">
        <v>4</v>
      </c>
      <c r="CA36">
        <v>24</v>
      </c>
      <c r="CB36">
        <v>0</v>
      </c>
      <c r="CC36">
        <v>3</v>
      </c>
      <c r="CD36">
        <v>2</v>
      </c>
      <c r="CE36">
        <v>3</v>
      </c>
      <c r="CF36">
        <v>1</v>
      </c>
      <c r="CG36">
        <v>1</v>
      </c>
      <c r="CH36">
        <v>1</v>
      </c>
      <c r="CI36">
        <v>3</v>
      </c>
      <c r="CJ36">
        <v>1</v>
      </c>
      <c r="CK36">
        <v>9.5</v>
      </c>
      <c r="CL36">
        <v>11.05</v>
      </c>
      <c r="CM36">
        <v>92.03</v>
      </c>
      <c r="CN36">
        <v>-0.76</v>
      </c>
      <c r="CO36">
        <v>18.67</v>
      </c>
      <c r="CP36">
        <v>91.81</v>
      </c>
      <c r="CQ36">
        <v>-0.82</v>
      </c>
      <c r="CR36">
        <v>18.55</v>
      </c>
      <c r="CS36" t="s">
        <v>113</v>
      </c>
      <c r="CT36">
        <v>2</v>
      </c>
      <c r="CU36">
        <v>14</v>
      </c>
      <c r="CV36" s="1">
        <f t="shared" si="10"/>
        <v>7</v>
      </c>
      <c r="CW36">
        <v>3</v>
      </c>
      <c r="CX36" s="1">
        <f t="shared" si="11"/>
        <v>0.214285714285714</v>
      </c>
      <c r="CY36">
        <v>5</v>
      </c>
      <c r="CZ36">
        <v>2</v>
      </c>
      <c r="DA36">
        <v>3</v>
      </c>
      <c r="DB36">
        <v>1</v>
      </c>
      <c r="DC36">
        <v>1</v>
      </c>
      <c r="DD36">
        <v>1</v>
      </c>
      <c r="DE36">
        <v>3</v>
      </c>
      <c r="DF36">
        <v>1</v>
      </c>
      <c r="DG36">
        <v>5.68</v>
      </c>
      <c r="DH36" s="2">
        <f t="shared" si="12"/>
        <v>2.84</v>
      </c>
      <c r="DI36" s="2">
        <v>8.75</v>
      </c>
      <c r="DJ36" s="6">
        <f t="shared" si="13"/>
        <v>4.375</v>
      </c>
      <c r="DK36" s="6">
        <f t="shared" si="14"/>
        <v>54.6875</v>
      </c>
      <c r="DL36" s="6">
        <v>23.0671875</v>
      </c>
      <c r="DM36" s="3">
        <v>350</v>
      </c>
      <c r="DN36" s="3">
        <v>340</v>
      </c>
      <c r="DP36" s="10">
        <f t="shared" si="9"/>
        <v>345</v>
      </c>
      <c r="DQ36" s="8">
        <v>115</v>
      </c>
      <c r="DR36" s="3">
        <v>87</v>
      </c>
      <c r="DT36" s="9">
        <f t="shared" si="7"/>
        <v>101</v>
      </c>
      <c r="DU36" s="8">
        <v>210</v>
      </c>
      <c r="DV36" s="3">
        <v>240</v>
      </c>
      <c r="DX36" s="6">
        <f t="shared" si="8"/>
        <v>225</v>
      </c>
      <c r="DY36">
        <v>32.19</v>
      </c>
      <c r="DZ36">
        <v>42.18</v>
      </c>
      <c r="EA36">
        <v>5.67</v>
      </c>
    </row>
    <row r="37" spans="1:131">
      <c r="A37" t="s">
        <v>144</v>
      </c>
      <c r="B37" t="s">
        <v>112</v>
      </c>
      <c r="C37">
        <v>209</v>
      </c>
      <c r="D37">
        <v>2</v>
      </c>
      <c r="E37">
        <v>1</v>
      </c>
      <c r="F37">
        <v>2</v>
      </c>
      <c r="G37">
        <v>4</v>
      </c>
      <c r="H37">
        <v>9</v>
      </c>
      <c r="Q37">
        <v>11</v>
      </c>
      <c r="R37">
        <v>15</v>
      </c>
      <c r="S37">
        <v>15</v>
      </c>
      <c r="T37">
        <v>17</v>
      </c>
      <c r="U37">
        <v>16</v>
      </c>
      <c r="V37">
        <v>13</v>
      </c>
      <c r="W37">
        <v>45</v>
      </c>
      <c r="X37">
        <v>17</v>
      </c>
      <c r="Y37">
        <v>60</v>
      </c>
      <c r="Z37">
        <v>43</v>
      </c>
      <c r="AA37">
        <v>45</v>
      </c>
      <c r="AB37">
        <v>40</v>
      </c>
      <c r="AC37" t="s">
        <v>106</v>
      </c>
      <c r="AD37" t="s">
        <v>106</v>
      </c>
      <c r="AE37" t="s">
        <v>106</v>
      </c>
      <c r="AF37">
        <v>70</v>
      </c>
      <c r="AG37">
        <v>165</v>
      </c>
      <c r="AH37">
        <v>0</v>
      </c>
      <c r="AI37">
        <v>96</v>
      </c>
      <c r="AJ37">
        <v>140</v>
      </c>
      <c r="AK37">
        <v>0</v>
      </c>
      <c r="AL37">
        <v>3</v>
      </c>
      <c r="AM37">
        <v>13</v>
      </c>
      <c r="AN37">
        <v>0</v>
      </c>
      <c r="AO37">
        <v>3</v>
      </c>
      <c r="AP37">
        <v>2</v>
      </c>
      <c r="AQ37">
        <v>3</v>
      </c>
      <c r="AR37">
        <v>1</v>
      </c>
      <c r="AS37">
        <v>1</v>
      </c>
      <c r="AT37">
        <v>1</v>
      </c>
      <c r="AU37">
        <v>3</v>
      </c>
      <c r="AV37">
        <v>1</v>
      </c>
      <c r="AW37">
        <v>6.4</v>
      </c>
      <c r="AX37">
        <v>5.52</v>
      </c>
      <c r="AY37">
        <v>29.34</v>
      </c>
      <c r="AZ37">
        <v>21.4</v>
      </c>
      <c r="BA37">
        <v>1.38</v>
      </c>
      <c r="BB37">
        <v>88.03</v>
      </c>
      <c r="BC37">
        <v>-0.56</v>
      </c>
      <c r="BD37">
        <v>19.73</v>
      </c>
      <c r="BE37">
        <v>88.6</v>
      </c>
      <c r="BF37">
        <v>-0.55</v>
      </c>
      <c r="BG37">
        <v>19.4</v>
      </c>
      <c r="BH37" t="s">
        <v>106</v>
      </c>
      <c r="BI37">
        <v>70</v>
      </c>
      <c r="BJ37">
        <v>96</v>
      </c>
      <c r="BK37" t="s">
        <v>106</v>
      </c>
      <c r="BL37" t="s">
        <v>106</v>
      </c>
      <c r="BM37">
        <v>165</v>
      </c>
      <c r="BN37">
        <v>0</v>
      </c>
      <c r="BO37">
        <v>140</v>
      </c>
      <c r="BP37">
        <v>0</v>
      </c>
      <c r="BQ37">
        <v>290</v>
      </c>
      <c r="BR37">
        <v>235</v>
      </c>
      <c r="BS37" t="s">
        <v>106</v>
      </c>
      <c r="BT37" t="s">
        <v>106</v>
      </c>
      <c r="BU37" t="s">
        <v>106</v>
      </c>
      <c r="BV37" t="s">
        <v>106</v>
      </c>
      <c r="BW37">
        <v>300</v>
      </c>
      <c r="BX37">
        <v>220</v>
      </c>
      <c r="BY37">
        <v>194</v>
      </c>
      <c r="BZ37">
        <v>4</v>
      </c>
      <c r="CA37">
        <v>28</v>
      </c>
      <c r="CB37">
        <v>0</v>
      </c>
      <c r="CC37">
        <v>3</v>
      </c>
      <c r="CD37">
        <v>2</v>
      </c>
      <c r="CE37">
        <v>3</v>
      </c>
      <c r="CF37">
        <v>1</v>
      </c>
      <c r="CG37">
        <v>1</v>
      </c>
      <c r="CH37">
        <v>1</v>
      </c>
      <c r="CI37">
        <v>3</v>
      </c>
      <c r="CJ37">
        <v>1</v>
      </c>
      <c r="CK37">
        <v>10.95</v>
      </c>
      <c r="CL37">
        <v>12.85</v>
      </c>
      <c r="CM37">
        <v>93.86</v>
      </c>
      <c r="CN37">
        <v>-0.84</v>
      </c>
      <c r="CO37">
        <v>19.05</v>
      </c>
      <c r="CP37">
        <v>94.06</v>
      </c>
      <c r="CQ37">
        <v>-0.88</v>
      </c>
      <c r="CR37">
        <v>18.92</v>
      </c>
      <c r="CS37" t="s">
        <v>113</v>
      </c>
      <c r="CT37">
        <v>3</v>
      </c>
      <c r="CU37">
        <v>14</v>
      </c>
      <c r="CV37" s="1">
        <f t="shared" si="10"/>
        <v>4.66666666666667</v>
      </c>
      <c r="CW37">
        <v>5</v>
      </c>
      <c r="CX37" s="1">
        <f t="shared" si="11"/>
        <v>0.357142857142857</v>
      </c>
      <c r="CY37">
        <v>3</v>
      </c>
      <c r="CZ37">
        <v>2</v>
      </c>
      <c r="DA37">
        <v>3</v>
      </c>
      <c r="DB37">
        <v>1</v>
      </c>
      <c r="DC37">
        <v>1</v>
      </c>
      <c r="DD37">
        <v>1</v>
      </c>
      <c r="DE37">
        <v>3</v>
      </c>
      <c r="DF37">
        <v>1</v>
      </c>
      <c r="DG37">
        <v>3.35</v>
      </c>
      <c r="DH37" s="2">
        <f t="shared" si="12"/>
        <v>1.11666666666667</v>
      </c>
      <c r="DI37" s="2">
        <v>6.15</v>
      </c>
      <c r="DJ37" s="6">
        <f t="shared" si="13"/>
        <v>2.05</v>
      </c>
      <c r="DK37" s="6">
        <f t="shared" si="14"/>
        <v>25.625</v>
      </c>
      <c r="DL37" s="6">
        <v>9.8323125</v>
      </c>
      <c r="DM37" s="3">
        <v>315</v>
      </c>
      <c r="DN37" s="3">
        <v>345</v>
      </c>
      <c r="DO37" s="3">
        <v>330</v>
      </c>
      <c r="DP37" s="10">
        <f t="shared" si="9"/>
        <v>330</v>
      </c>
      <c r="DQ37" s="8">
        <v>92</v>
      </c>
      <c r="DR37" s="3">
        <v>58</v>
      </c>
      <c r="DS37" s="3">
        <v>72</v>
      </c>
      <c r="DT37" s="9">
        <f t="shared" si="7"/>
        <v>74</v>
      </c>
      <c r="DV37" s="3">
        <v>235</v>
      </c>
      <c r="DX37" s="6">
        <f t="shared" si="8"/>
        <v>235</v>
      </c>
      <c r="DY37">
        <v>31.19</v>
      </c>
      <c r="DZ37">
        <v>38.37</v>
      </c>
      <c r="EA37">
        <v>6.54</v>
      </c>
    </row>
    <row r="38" spans="1:131">
      <c r="A38" t="s">
        <v>145</v>
      </c>
      <c r="B38" t="s">
        <v>125</v>
      </c>
      <c r="C38">
        <v>210</v>
      </c>
      <c r="D38">
        <v>2</v>
      </c>
      <c r="F38">
        <v>2</v>
      </c>
      <c r="G38">
        <v>5</v>
      </c>
      <c r="H38">
        <v>9</v>
      </c>
      <c r="M38">
        <v>1</v>
      </c>
      <c r="Q38">
        <v>49</v>
      </c>
      <c r="R38">
        <v>20</v>
      </c>
      <c r="S38">
        <v>27</v>
      </c>
      <c r="T38">
        <v>21</v>
      </c>
      <c r="U38">
        <v>66</v>
      </c>
      <c r="V38">
        <v>15</v>
      </c>
      <c r="W38">
        <v>60</v>
      </c>
      <c r="X38">
        <v>94</v>
      </c>
      <c r="Y38">
        <v>70</v>
      </c>
      <c r="Z38">
        <v>62</v>
      </c>
      <c r="AA38">
        <v>60</v>
      </c>
      <c r="AB38">
        <v>89</v>
      </c>
      <c r="AC38">
        <v>319</v>
      </c>
      <c r="AD38">
        <v>175</v>
      </c>
      <c r="AE38">
        <v>115</v>
      </c>
      <c r="AF38">
        <v>52</v>
      </c>
      <c r="AG38">
        <v>150</v>
      </c>
      <c r="AH38">
        <v>0</v>
      </c>
      <c r="AI38">
        <v>78</v>
      </c>
      <c r="AJ38">
        <v>170</v>
      </c>
      <c r="AK38">
        <v>0</v>
      </c>
      <c r="AL38">
        <v>2</v>
      </c>
      <c r="AM38">
        <v>10</v>
      </c>
      <c r="AN38">
        <v>0</v>
      </c>
      <c r="AO38">
        <v>3</v>
      </c>
      <c r="AP38">
        <v>2</v>
      </c>
      <c r="AQ38">
        <v>3</v>
      </c>
      <c r="AR38">
        <v>1</v>
      </c>
      <c r="AS38">
        <v>1</v>
      </c>
      <c r="AT38">
        <v>1</v>
      </c>
      <c r="AU38">
        <v>3</v>
      </c>
      <c r="AV38">
        <v>1</v>
      </c>
      <c r="AW38">
        <v>4.96</v>
      </c>
      <c r="AX38">
        <v>6.94</v>
      </c>
      <c r="AY38">
        <v>37.82</v>
      </c>
      <c r="AZ38">
        <v>31.93</v>
      </c>
      <c r="BA38">
        <v>3.87</v>
      </c>
      <c r="BB38">
        <v>90.75</v>
      </c>
      <c r="BC38">
        <v>-0.02</v>
      </c>
      <c r="BD38">
        <v>17.84</v>
      </c>
      <c r="BE38">
        <v>90.75</v>
      </c>
      <c r="BF38">
        <v>-0.02</v>
      </c>
      <c r="BG38">
        <v>17.94</v>
      </c>
      <c r="BH38">
        <v>319</v>
      </c>
      <c r="BI38">
        <v>52</v>
      </c>
      <c r="BJ38">
        <v>78</v>
      </c>
      <c r="BK38">
        <v>175</v>
      </c>
      <c r="BL38">
        <v>115</v>
      </c>
      <c r="BM38">
        <v>150</v>
      </c>
      <c r="BN38">
        <v>0</v>
      </c>
      <c r="BO38">
        <v>170</v>
      </c>
      <c r="BP38">
        <v>0</v>
      </c>
      <c r="BQ38">
        <v>230</v>
      </c>
      <c r="BR38">
        <v>0</v>
      </c>
      <c r="BS38" t="s">
        <v>106</v>
      </c>
      <c r="BT38">
        <v>245</v>
      </c>
      <c r="BU38">
        <v>0</v>
      </c>
      <c r="BV38">
        <v>60</v>
      </c>
      <c r="BW38">
        <v>245</v>
      </c>
      <c r="BX38">
        <v>0</v>
      </c>
      <c r="BY38" t="s">
        <v>106</v>
      </c>
      <c r="BZ38">
        <v>4</v>
      </c>
      <c r="CA38">
        <v>29</v>
      </c>
      <c r="CB38">
        <v>0</v>
      </c>
      <c r="CC38">
        <v>5</v>
      </c>
      <c r="CD38">
        <v>2</v>
      </c>
      <c r="CE38">
        <v>3</v>
      </c>
      <c r="CF38">
        <v>1</v>
      </c>
      <c r="CG38">
        <v>1</v>
      </c>
      <c r="CH38">
        <v>1</v>
      </c>
      <c r="CI38">
        <v>3</v>
      </c>
      <c r="CJ38">
        <v>1</v>
      </c>
      <c r="CK38">
        <v>12.95</v>
      </c>
      <c r="CL38">
        <v>9.1</v>
      </c>
      <c r="CM38">
        <v>92</v>
      </c>
      <c r="CN38">
        <v>-0.72</v>
      </c>
      <c r="CO38">
        <v>16.73</v>
      </c>
      <c r="CP38">
        <v>91.96</v>
      </c>
      <c r="CQ38">
        <v>-0.72</v>
      </c>
      <c r="CR38">
        <v>16.74</v>
      </c>
      <c r="CS38" t="s">
        <v>101</v>
      </c>
      <c r="CT38">
        <v>3</v>
      </c>
      <c r="CU38">
        <v>15</v>
      </c>
      <c r="CV38" s="1">
        <f t="shared" si="10"/>
        <v>5</v>
      </c>
      <c r="CW38">
        <v>0</v>
      </c>
      <c r="CX38" s="1">
        <f t="shared" si="11"/>
        <v>0</v>
      </c>
      <c r="CY38">
        <v>5</v>
      </c>
      <c r="CZ38">
        <v>2</v>
      </c>
      <c r="DA38">
        <v>3</v>
      </c>
      <c r="DB38">
        <v>1</v>
      </c>
      <c r="DC38">
        <v>1</v>
      </c>
      <c r="DD38">
        <v>1</v>
      </c>
      <c r="DE38">
        <v>3</v>
      </c>
      <c r="DF38">
        <v>1</v>
      </c>
      <c r="DG38">
        <v>6.15</v>
      </c>
      <c r="DH38" s="2">
        <f t="shared" si="12"/>
        <v>2.05</v>
      </c>
      <c r="DI38" s="2">
        <v>10.82</v>
      </c>
      <c r="DJ38" s="6">
        <f t="shared" si="13"/>
        <v>3.60666666666667</v>
      </c>
      <c r="DK38" s="6">
        <f t="shared" si="14"/>
        <v>45.0833333333333</v>
      </c>
      <c r="DL38" s="6">
        <v>19.8051083333333</v>
      </c>
      <c r="DM38" s="3">
        <v>300</v>
      </c>
      <c r="DN38" s="3">
        <v>315</v>
      </c>
      <c r="DO38" s="3">
        <v>310</v>
      </c>
      <c r="DP38" s="10">
        <f t="shared" si="9"/>
        <v>308.333333333333</v>
      </c>
      <c r="DQ38" s="8">
        <v>35</v>
      </c>
      <c r="DR38" s="3">
        <v>79</v>
      </c>
      <c r="DS38" s="3">
        <v>19</v>
      </c>
      <c r="DT38" s="9">
        <f t="shared" si="7"/>
        <v>44.3333333333333</v>
      </c>
      <c r="DY38">
        <v>35.36</v>
      </c>
      <c r="DZ38">
        <v>43.93</v>
      </c>
      <c r="EA38">
        <v>7.27</v>
      </c>
    </row>
    <row r="39" spans="1:130">
      <c r="A39" t="s">
        <v>146</v>
      </c>
      <c r="B39" t="s">
        <v>125</v>
      </c>
      <c r="C39">
        <v>211</v>
      </c>
      <c r="D39">
        <v>2</v>
      </c>
      <c r="F39">
        <v>2</v>
      </c>
      <c r="G39">
        <v>5</v>
      </c>
      <c r="H39">
        <v>8</v>
      </c>
      <c r="N39">
        <v>1</v>
      </c>
      <c r="Q39">
        <v>12</v>
      </c>
      <c r="R39">
        <v>20</v>
      </c>
      <c r="S39">
        <v>38</v>
      </c>
      <c r="T39">
        <v>16</v>
      </c>
      <c r="U39">
        <v>41</v>
      </c>
      <c r="V39">
        <v>12</v>
      </c>
      <c r="W39">
        <v>60</v>
      </c>
      <c r="X39">
        <v>49</v>
      </c>
      <c r="Y39">
        <v>80</v>
      </c>
      <c r="Z39">
        <v>116</v>
      </c>
      <c r="AA39">
        <v>60</v>
      </c>
      <c r="AB39">
        <v>94</v>
      </c>
      <c r="AC39">
        <v>56</v>
      </c>
      <c r="AD39">
        <v>155</v>
      </c>
      <c r="AE39">
        <v>0</v>
      </c>
      <c r="AF39">
        <v>94</v>
      </c>
      <c r="AG39">
        <v>152</v>
      </c>
      <c r="AH39">
        <v>0</v>
      </c>
      <c r="AI39">
        <v>212</v>
      </c>
      <c r="AJ39">
        <v>215</v>
      </c>
      <c r="AK39">
        <v>127</v>
      </c>
      <c r="AL39">
        <v>2</v>
      </c>
      <c r="AM39">
        <v>8</v>
      </c>
      <c r="AN39">
        <v>0</v>
      </c>
      <c r="AO39">
        <v>3</v>
      </c>
      <c r="AP39">
        <v>2</v>
      </c>
      <c r="AQ39">
        <v>3</v>
      </c>
      <c r="AR39">
        <v>1</v>
      </c>
      <c r="AS39">
        <v>1</v>
      </c>
      <c r="AT39">
        <v>1</v>
      </c>
      <c r="AU39">
        <v>3</v>
      </c>
      <c r="AV39">
        <v>1</v>
      </c>
      <c r="AW39">
        <v>11.36</v>
      </c>
      <c r="AX39">
        <v>5.81</v>
      </c>
      <c r="AY39">
        <v>40.18</v>
      </c>
      <c r="AZ39">
        <v>32.77</v>
      </c>
      <c r="BA39">
        <v>4.19</v>
      </c>
      <c r="BB39">
        <v>88.92</v>
      </c>
      <c r="BC39">
        <v>0.16</v>
      </c>
      <c r="BD39">
        <v>17.04</v>
      </c>
      <c r="BE39">
        <v>87.99</v>
      </c>
      <c r="BF39">
        <v>0.15</v>
      </c>
      <c r="BG39">
        <v>16.84</v>
      </c>
      <c r="BH39">
        <v>56</v>
      </c>
      <c r="BI39">
        <v>94</v>
      </c>
      <c r="BJ39">
        <v>212</v>
      </c>
      <c r="BK39">
        <v>155</v>
      </c>
      <c r="BL39">
        <v>0</v>
      </c>
      <c r="BM39">
        <v>152</v>
      </c>
      <c r="BN39">
        <v>0</v>
      </c>
      <c r="BO39">
        <v>215</v>
      </c>
      <c r="BP39">
        <v>127</v>
      </c>
      <c r="BQ39">
        <v>245</v>
      </c>
      <c r="BR39">
        <v>94</v>
      </c>
      <c r="BS39" t="s">
        <v>106</v>
      </c>
      <c r="BT39">
        <v>245</v>
      </c>
      <c r="BU39" t="s">
        <v>106</v>
      </c>
      <c r="BV39">
        <v>97</v>
      </c>
      <c r="BW39">
        <v>245</v>
      </c>
      <c r="BX39" t="s">
        <v>106</v>
      </c>
      <c r="BY39" t="s">
        <v>106</v>
      </c>
      <c r="BZ39">
        <v>3</v>
      </c>
      <c r="CA39">
        <v>22</v>
      </c>
      <c r="CB39">
        <v>0</v>
      </c>
      <c r="CC39">
        <v>5</v>
      </c>
      <c r="CD39">
        <v>2</v>
      </c>
      <c r="CE39">
        <v>3</v>
      </c>
      <c r="CF39">
        <v>1</v>
      </c>
      <c r="CG39">
        <v>1</v>
      </c>
      <c r="CH39">
        <v>1</v>
      </c>
      <c r="CI39">
        <v>3</v>
      </c>
      <c r="CJ39">
        <v>1</v>
      </c>
      <c r="CK39">
        <v>13.45</v>
      </c>
      <c r="CL39">
        <v>9.1</v>
      </c>
      <c r="CM39">
        <v>93</v>
      </c>
      <c r="CN39">
        <v>-0.54</v>
      </c>
      <c r="CO39">
        <v>17.52</v>
      </c>
      <c r="CP39">
        <v>92.43</v>
      </c>
      <c r="CQ39">
        <v>-0.55</v>
      </c>
      <c r="CR39">
        <v>17.36</v>
      </c>
      <c r="CS39" t="s">
        <v>101</v>
      </c>
      <c r="CT39">
        <v>2</v>
      </c>
      <c r="CU39">
        <v>18</v>
      </c>
      <c r="CV39" s="1">
        <f t="shared" si="10"/>
        <v>9</v>
      </c>
      <c r="CW39">
        <v>0</v>
      </c>
      <c r="CX39" s="1">
        <f t="shared" si="11"/>
        <v>0</v>
      </c>
      <c r="CY39">
        <v>3</v>
      </c>
      <c r="CZ39">
        <v>2</v>
      </c>
      <c r="DA39">
        <v>3</v>
      </c>
      <c r="DB39">
        <v>1</v>
      </c>
      <c r="DC39">
        <v>1</v>
      </c>
      <c r="DD39">
        <v>1</v>
      </c>
      <c r="DE39">
        <v>3</v>
      </c>
      <c r="DF39">
        <v>1</v>
      </c>
      <c r="DG39">
        <v>2.9</v>
      </c>
      <c r="DH39" s="2">
        <f t="shared" si="12"/>
        <v>1.45</v>
      </c>
      <c r="DI39" s="2">
        <v>6.2</v>
      </c>
      <c r="DJ39" s="6">
        <f t="shared" si="13"/>
        <v>3.1</v>
      </c>
      <c r="DK39" s="6">
        <f t="shared" si="14"/>
        <v>38.75</v>
      </c>
      <c r="DL39" s="6">
        <v>16.94925</v>
      </c>
      <c r="DM39" s="3">
        <v>310</v>
      </c>
      <c r="DN39" s="3">
        <v>290</v>
      </c>
      <c r="DO39" s="3">
        <v>245</v>
      </c>
      <c r="DP39" s="10">
        <f t="shared" si="9"/>
        <v>281.666666666667</v>
      </c>
      <c r="DQ39" s="8">
        <v>23</v>
      </c>
      <c r="DR39" s="3">
        <v>165</v>
      </c>
      <c r="DS39" s="3">
        <v>19</v>
      </c>
      <c r="DT39" s="9">
        <f t="shared" si="7"/>
        <v>69</v>
      </c>
      <c r="DV39" s="3">
        <v>115</v>
      </c>
      <c r="DX39" s="6">
        <f t="shared" si="8"/>
        <v>115</v>
      </c>
      <c r="DZ39">
        <v>43.74</v>
      </c>
    </row>
    <row r="40" spans="1:131">
      <c r="A40" t="s">
        <v>147</v>
      </c>
      <c r="B40" t="s">
        <v>125</v>
      </c>
      <c r="C40">
        <v>212</v>
      </c>
      <c r="D40">
        <v>2</v>
      </c>
      <c r="F40">
        <v>2</v>
      </c>
      <c r="G40">
        <v>5</v>
      </c>
      <c r="H40">
        <v>7</v>
      </c>
      <c r="O40">
        <v>1</v>
      </c>
      <c r="Q40">
        <v>13</v>
      </c>
      <c r="R40">
        <v>22</v>
      </c>
      <c r="S40">
        <v>31</v>
      </c>
      <c r="T40">
        <v>20</v>
      </c>
      <c r="U40">
        <v>14</v>
      </c>
      <c r="V40">
        <v>20</v>
      </c>
      <c r="W40">
        <v>60</v>
      </c>
      <c r="X40">
        <v>41</v>
      </c>
      <c r="Y40">
        <v>100</v>
      </c>
      <c r="Z40">
        <v>98</v>
      </c>
      <c r="AA40">
        <v>95</v>
      </c>
      <c r="AB40">
        <v>33</v>
      </c>
      <c r="AC40">
        <v>90</v>
      </c>
      <c r="AD40">
        <v>225</v>
      </c>
      <c r="AE40">
        <v>0</v>
      </c>
      <c r="AF40">
        <v>82</v>
      </c>
      <c r="AG40">
        <v>220</v>
      </c>
      <c r="AH40">
        <v>110</v>
      </c>
      <c r="AI40">
        <v>76</v>
      </c>
      <c r="AJ40">
        <v>230</v>
      </c>
      <c r="AK40">
        <v>0</v>
      </c>
      <c r="AL40">
        <v>2</v>
      </c>
      <c r="AM40">
        <v>15</v>
      </c>
      <c r="AN40">
        <v>0</v>
      </c>
      <c r="AO40">
        <v>5</v>
      </c>
      <c r="AP40">
        <v>2</v>
      </c>
      <c r="AQ40">
        <v>3</v>
      </c>
      <c r="AR40">
        <v>1</v>
      </c>
      <c r="AS40">
        <v>1</v>
      </c>
      <c r="AT40">
        <v>1</v>
      </c>
      <c r="AU40">
        <v>3</v>
      </c>
      <c r="AV40">
        <v>1</v>
      </c>
      <c r="AW40">
        <v>7.28</v>
      </c>
      <c r="AX40">
        <v>10.26</v>
      </c>
      <c r="AY40">
        <v>40.13</v>
      </c>
      <c r="AZ40">
        <v>30.21</v>
      </c>
      <c r="BA40">
        <v>3.84</v>
      </c>
      <c r="BB40">
        <v>93.87</v>
      </c>
      <c r="BC40">
        <v>-0.35</v>
      </c>
      <c r="BD40">
        <v>17.75</v>
      </c>
      <c r="BE40">
        <v>92.57</v>
      </c>
      <c r="BF40">
        <v>-0.41</v>
      </c>
      <c r="BG40">
        <v>17.52</v>
      </c>
      <c r="BH40">
        <v>90</v>
      </c>
      <c r="BI40">
        <v>82</v>
      </c>
      <c r="BJ40">
        <v>76</v>
      </c>
      <c r="BK40">
        <v>225</v>
      </c>
      <c r="BL40">
        <v>0</v>
      </c>
      <c r="BM40">
        <v>220</v>
      </c>
      <c r="BN40">
        <v>110</v>
      </c>
      <c r="BO40">
        <v>230</v>
      </c>
      <c r="BP40">
        <v>0</v>
      </c>
      <c r="BQ40" t="s">
        <v>106</v>
      </c>
      <c r="BR40" t="s">
        <v>106</v>
      </c>
      <c r="BS40" t="s">
        <v>106</v>
      </c>
      <c r="BT40">
        <v>285</v>
      </c>
      <c r="BU40">
        <v>0</v>
      </c>
      <c r="BV40">
        <v>81</v>
      </c>
      <c r="BW40" t="s">
        <v>106</v>
      </c>
      <c r="BX40" t="s">
        <v>106</v>
      </c>
      <c r="BY40" t="s">
        <v>106</v>
      </c>
      <c r="BZ40">
        <v>4</v>
      </c>
      <c r="CA40">
        <v>22</v>
      </c>
      <c r="CB40">
        <v>3</v>
      </c>
      <c r="CC40">
        <v>3</v>
      </c>
      <c r="CD40">
        <v>2</v>
      </c>
      <c r="CE40">
        <v>3</v>
      </c>
      <c r="CF40">
        <v>1</v>
      </c>
      <c r="CG40">
        <v>1</v>
      </c>
      <c r="CH40">
        <v>1</v>
      </c>
      <c r="CI40">
        <v>3</v>
      </c>
      <c r="CJ40">
        <v>1</v>
      </c>
      <c r="CK40">
        <v>10.6</v>
      </c>
      <c r="CL40">
        <v>10.55</v>
      </c>
      <c r="CM40">
        <v>93.99</v>
      </c>
      <c r="CN40">
        <v>-0.43</v>
      </c>
      <c r="CO40">
        <v>16.71</v>
      </c>
      <c r="CP40">
        <v>89.9</v>
      </c>
      <c r="CQ40">
        <v>-0.67</v>
      </c>
      <c r="CR40">
        <v>15.77</v>
      </c>
      <c r="CS40" t="s">
        <v>134</v>
      </c>
      <c r="CT40">
        <v>2</v>
      </c>
      <c r="CU40">
        <v>3</v>
      </c>
      <c r="CV40" s="1">
        <f t="shared" si="10"/>
        <v>1.5</v>
      </c>
      <c r="CW40">
        <v>3</v>
      </c>
      <c r="CX40" s="1">
        <f t="shared" si="11"/>
        <v>1</v>
      </c>
      <c r="CY40">
        <v>3</v>
      </c>
      <c r="CZ40">
        <v>2</v>
      </c>
      <c r="DA40">
        <v>3</v>
      </c>
      <c r="DB40">
        <v>1</v>
      </c>
      <c r="DC40">
        <v>1</v>
      </c>
      <c r="DD40">
        <v>1</v>
      </c>
      <c r="DE40">
        <v>3</v>
      </c>
      <c r="DF40">
        <v>1</v>
      </c>
      <c r="DG40">
        <v>2.15</v>
      </c>
      <c r="DH40" s="2">
        <f t="shared" si="12"/>
        <v>1.075</v>
      </c>
      <c r="DI40" s="2">
        <v>2.25</v>
      </c>
      <c r="DJ40" s="6">
        <f t="shared" si="13"/>
        <v>1.125</v>
      </c>
      <c r="DK40" s="6">
        <f t="shared" si="14"/>
        <v>14.0625</v>
      </c>
      <c r="DL40" s="6">
        <v>5.71640625</v>
      </c>
      <c r="DM40" s="3">
        <v>295</v>
      </c>
      <c r="DN40" s="3">
        <v>220</v>
      </c>
      <c r="DO40" s="3">
        <v>255</v>
      </c>
      <c r="DP40" s="10">
        <f t="shared" si="9"/>
        <v>256.666666666667</v>
      </c>
      <c r="DQ40" s="8">
        <v>78</v>
      </c>
      <c r="DR40" s="3">
        <v>36</v>
      </c>
      <c r="DS40" s="3">
        <v>16</v>
      </c>
      <c r="DT40" s="9">
        <f t="shared" si="7"/>
        <v>43.3333333333333</v>
      </c>
      <c r="DU40" s="8">
        <v>125</v>
      </c>
      <c r="DX40" s="6">
        <f t="shared" si="8"/>
        <v>125</v>
      </c>
      <c r="DY40">
        <v>31.81</v>
      </c>
      <c r="DZ40">
        <v>40.65</v>
      </c>
      <c r="EA40">
        <v>5.86</v>
      </c>
    </row>
    <row r="41" spans="1:131">
      <c r="A41" t="s">
        <v>148</v>
      </c>
      <c r="B41" t="s">
        <v>125</v>
      </c>
      <c r="C41">
        <v>213</v>
      </c>
      <c r="D41">
        <v>2</v>
      </c>
      <c r="F41">
        <v>2</v>
      </c>
      <c r="G41">
        <v>5</v>
      </c>
      <c r="H41">
        <v>6</v>
      </c>
      <c r="P41">
        <v>1</v>
      </c>
      <c r="Q41">
        <v>13</v>
      </c>
      <c r="R41">
        <v>19</v>
      </c>
      <c r="S41">
        <v>47</v>
      </c>
      <c r="T41">
        <v>23</v>
      </c>
      <c r="U41">
        <v>34</v>
      </c>
      <c r="V41">
        <v>25</v>
      </c>
      <c r="W41">
        <v>60</v>
      </c>
      <c r="X41">
        <v>29</v>
      </c>
      <c r="Y41">
        <v>80</v>
      </c>
      <c r="Z41">
        <v>91</v>
      </c>
      <c r="AA41">
        <v>75</v>
      </c>
      <c r="AB41">
        <v>67</v>
      </c>
      <c r="AC41">
        <v>116</v>
      </c>
      <c r="AD41">
        <v>190</v>
      </c>
      <c r="AE41">
        <v>0</v>
      </c>
      <c r="AF41">
        <v>83</v>
      </c>
      <c r="AG41">
        <v>220</v>
      </c>
      <c r="AH41">
        <v>0</v>
      </c>
      <c r="AI41">
        <v>95</v>
      </c>
      <c r="AJ41">
        <v>235</v>
      </c>
      <c r="AK41">
        <v>0</v>
      </c>
      <c r="AL41">
        <v>3</v>
      </c>
      <c r="AM41">
        <v>18</v>
      </c>
      <c r="AN41">
        <v>0</v>
      </c>
      <c r="AO41">
        <v>5</v>
      </c>
      <c r="AP41">
        <v>2</v>
      </c>
      <c r="AQ41">
        <v>3</v>
      </c>
      <c r="AR41">
        <v>1</v>
      </c>
      <c r="AS41">
        <v>1</v>
      </c>
      <c r="AT41">
        <v>1</v>
      </c>
      <c r="AU41">
        <v>3</v>
      </c>
      <c r="AV41">
        <v>1</v>
      </c>
      <c r="AW41">
        <v>14.56</v>
      </c>
      <c r="AX41">
        <v>13</v>
      </c>
      <c r="AY41">
        <v>41.11</v>
      </c>
      <c r="AZ41">
        <v>31.67</v>
      </c>
      <c r="BA41">
        <v>4.68</v>
      </c>
      <c r="BB41">
        <v>89.12</v>
      </c>
      <c r="BC41">
        <v>-0.02</v>
      </c>
      <c r="BD41">
        <v>17.13</v>
      </c>
      <c r="BE41">
        <v>88.84</v>
      </c>
      <c r="BF41">
        <v>-0.03</v>
      </c>
      <c r="BG41">
        <v>17.07</v>
      </c>
      <c r="BH41">
        <v>116</v>
      </c>
      <c r="BI41">
        <v>83</v>
      </c>
      <c r="BJ41">
        <v>95</v>
      </c>
      <c r="BK41">
        <v>190</v>
      </c>
      <c r="BL41">
        <v>0</v>
      </c>
      <c r="BM41">
        <v>220</v>
      </c>
      <c r="BN41">
        <v>0</v>
      </c>
      <c r="BO41">
        <v>235</v>
      </c>
      <c r="BP41">
        <v>0</v>
      </c>
      <c r="BQ41" t="s">
        <v>106</v>
      </c>
      <c r="BR41" t="s">
        <v>106</v>
      </c>
      <c r="BS41" t="s">
        <v>106</v>
      </c>
      <c r="BT41">
        <v>291</v>
      </c>
      <c r="BU41">
        <v>0</v>
      </c>
      <c r="BV41">
        <v>87</v>
      </c>
      <c r="BW41">
        <v>255</v>
      </c>
      <c r="BX41">
        <v>0</v>
      </c>
      <c r="BY41" t="s">
        <v>106</v>
      </c>
      <c r="BZ41">
        <v>4</v>
      </c>
      <c r="CA41">
        <v>32</v>
      </c>
      <c r="CB41">
        <v>0</v>
      </c>
      <c r="CC41">
        <v>3</v>
      </c>
      <c r="CD41">
        <v>2</v>
      </c>
      <c r="CE41">
        <v>3</v>
      </c>
      <c r="CF41">
        <v>1</v>
      </c>
      <c r="CG41">
        <v>1</v>
      </c>
      <c r="CH41">
        <v>1</v>
      </c>
      <c r="CI41">
        <v>3</v>
      </c>
      <c r="CJ41">
        <v>1</v>
      </c>
      <c r="CK41">
        <v>13.5</v>
      </c>
      <c r="CL41">
        <v>8.25</v>
      </c>
      <c r="CM41">
        <v>93.6</v>
      </c>
      <c r="CN41">
        <v>-0.77</v>
      </c>
      <c r="CO41">
        <v>16.87</v>
      </c>
      <c r="CP41">
        <v>93</v>
      </c>
      <c r="CQ41">
        <v>-0.77</v>
      </c>
      <c r="CR41">
        <v>16.74</v>
      </c>
      <c r="CS41" t="s">
        <v>101</v>
      </c>
      <c r="CT41">
        <v>2</v>
      </c>
      <c r="CU41">
        <v>8</v>
      </c>
      <c r="CV41" s="1">
        <f t="shared" si="10"/>
        <v>4</v>
      </c>
      <c r="CW41">
        <v>4</v>
      </c>
      <c r="CX41" s="1">
        <f t="shared" si="11"/>
        <v>0.5</v>
      </c>
      <c r="CY41">
        <v>5</v>
      </c>
      <c r="CZ41">
        <v>2</v>
      </c>
      <c r="DA41">
        <v>3</v>
      </c>
      <c r="DB41">
        <v>1</v>
      </c>
      <c r="DC41">
        <v>1</v>
      </c>
      <c r="DD41">
        <v>1</v>
      </c>
      <c r="DE41">
        <v>3</v>
      </c>
      <c r="DF41">
        <v>1</v>
      </c>
      <c r="DG41">
        <v>2.55</v>
      </c>
      <c r="DH41" s="2">
        <f t="shared" si="12"/>
        <v>1.275</v>
      </c>
      <c r="DI41" s="2">
        <v>5.35</v>
      </c>
      <c r="DJ41" s="6">
        <f t="shared" si="13"/>
        <v>2.675</v>
      </c>
      <c r="DK41" s="6">
        <f t="shared" si="14"/>
        <v>33.4375</v>
      </c>
      <c r="DL41" s="6">
        <v>12.40865625</v>
      </c>
      <c r="DM41" s="3">
        <v>270</v>
      </c>
      <c r="DN41" s="3">
        <v>315</v>
      </c>
      <c r="DP41" s="10">
        <f t="shared" si="9"/>
        <v>292.5</v>
      </c>
      <c r="DQ41" s="8">
        <v>114</v>
      </c>
      <c r="DR41" s="3">
        <v>60</v>
      </c>
      <c r="DT41" s="9">
        <f t="shared" si="7"/>
        <v>87</v>
      </c>
      <c r="DU41" s="8">
        <v>35</v>
      </c>
      <c r="DX41" s="6">
        <f t="shared" si="8"/>
        <v>35</v>
      </c>
      <c r="DY41">
        <v>29.45</v>
      </c>
      <c r="DZ41">
        <v>37.11</v>
      </c>
      <c r="EA41">
        <v>6.17</v>
      </c>
    </row>
    <row r="42" spans="1:131">
      <c r="A42" t="s">
        <v>149</v>
      </c>
      <c r="B42" t="s">
        <v>125</v>
      </c>
      <c r="C42">
        <v>214</v>
      </c>
      <c r="D42">
        <v>2</v>
      </c>
      <c r="E42">
        <v>1</v>
      </c>
      <c r="F42">
        <v>2</v>
      </c>
      <c r="G42">
        <v>5</v>
      </c>
      <c r="H42">
        <v>5</v>
      </c>
      <c r="Q42">
        <v>11</v>
      </c>
      <c r="R42">
        <v>15</v>
      </c>
      <c r="S42">
        <v>24</v>
      </c>
      <c r="T42">
        <v>17</v>
      </c>
      <c r="U42">
        <v>21</v>
      </c>
      <c r="V42">
        <v>25</v>
      </c>
      <c r="W42">
        <v>50</v>
      </c>
      <c r="X42">
        <v>20</v>
      </c>
      <c r="Y42">
        <v>53</v>
      </c>
      <c r="Z42">
        <v>48</v>
      </c>
      <c r="AA42">
        <v>76</v>
      </c>
      <c r="AB42">
        <v>33</v>
      </c>
      <c r="AC42">
        <v>64</v>
      </c>
      <c r="AD42">
        <v>225</v>
      </c>
      <c r="AE42">
        <v>0</v>
      </c>
      <c r="AF42">
        <v>41</v>
      </c>
      <c r="AG42">
        <v>235</v>
      </c>
      <c r="AH42">
        <v>0</v>
      </c>
      <c r="AI42">
        <v>77</v>
      </c>
      <c r="AJ42">
        <v>225</v>
      </c>
      <c r="AK42">
        <v>0</v>
      </c>
      <c r="AL42">
        <v>3</v>
      </c>
      <c r="AM42">
        <v>24</v>
      </c>
      <c r="AN42">
        <v>0</v>
      </c>
      <c r="AO42">
        <v>5</v>
      </c>
      <c r="AP42">
        <v>2</v>
      </c>
      <c r="AQ42">
        <v>3</v>
      </c>
      <c r="AR42">
        <v>1</v>
      </c>
      <c r="AS42">
        <v>1</v>
      </c>
      <c r="AT42">
        <v>1</v>
      </c>
      <c r="AU42">
        <v>3</v>
      </c>
      <c r="AV42">
        <v>1</v>
      </c>
      <c r="AW42">
        <v>9.6</v>
      </c>
      <c r="AX42">
        <v>11.36</v>
      </c>
      <c r="AY42">
        <v>39.59</v>
      </c>
      <c r="AZ42">
        <v>30.86</v>
      </c>
      <c r="BA42">
        <v>4.17</v>
      </c>
      <c r="BB42">
        <v>90.84</v>
      </c>
      <c r="BC42">
        <v>-0.25</v>
      </c>
      <c r="BD42">
        <v>17.45</v>
      </c>
      <c r="BE42">
        <v>90.41</v>
      </c>
      <c r="BF42">
        <v>-0.28</v>
      </c>
      <c r="BG42">
        <v>17.32</v>
      </c>
      <c r="BH42">
        <v>64</v>
      </c>
      <c r="BI42">
        <v>41</v>
      </c>
      <c r="BJ42">
        <v>77</v>
      </c>
      <c r="BK42">
        <v>225</v>
      </c>
      <c r="BL42">
        <v>0</v>
      </c>
      <c r="BM42">
        <v>235</v>
      </c>
      <c r="BN42">
        <v>0</v>
      </c>
      <c r="BO42">
        <v>225</v>
      </c>
      <c r="BP42">
        <v>0</v>
      </c>
      <c r="BQ42">
        <v>130</v>
      </c>
      <c r="BR42">
        <v>20</v>
      </c>
      <c r="BS42" t="s">
        <v>106</v>
      </c>
      <c r="BT42">
        <v>245</v>
      </c>
      <c r="BU42">
        <v>0</v>
      </c>
      <c r="BV42">
        <v>72</v>
      </c>
      <c r="BW42">
        <v>270</v>
      </c>
      <c r="BX42">
        <v>145</v>
      </c>
      <c r="BY42" t="s">
        <v>106</v>
      </c>
      <c r="BZ42">
        <v>2</v>
      </c>
      <c r="CA42">
        <v>8</v>
      </c>
      <c r="CB42">
        <v>0</v>
      </c>
      <c r="CC42">
        <v>3</v>
      </c>
      <c r="CD42">
        <v>2</v>
      </c>
      <c r="CE42">
        <v>3</v>
      </c>
      <c r="CF42">
        <v>1</v>
      </c>
      <c r="CG42">
        <v>1</v>
      </c>
      <c r="CH42">
        <v>1</v>
      </c>
      <c r="CI42">
        <v>3</v>
      </c>
      <c r="CJ42">
        <v>1</v>
      </c>
      <c r="CK42">
        <v>3.4</v>
      </c>
      <c r="CL42">
        <v>2.8</v>
      </c>
      <c r="CM42">
        <v>90.58</v>
      </c>
      <c r="CN42">
        <v>-0.68</v>
      </c>
      <c r="CO42">
        <v>16.9</v>
      </c>
      <c r="CP42">
        <v>91.56</v>
      </c>
      <c r="CQ42">
        <v>-0.84</v>
      </c>
      <c r="CR42">
        <v>16.44</v>
      </c>
      <c r="CS42" t="s">
        <v>134</v>
      </c>
      <c r="CT42">
        <v>1</v>
      </c>
      <c r="CU42">
        <v>4</v>
      </c>
      <c r="CV42" s="1">
        <f t="shared" si="10"/>
        <v>4</v>
      </c>
      <c r="CW42">
        <v>0</v>
      </c>
      <c r="CX42" s="1">
        <f t="shared" si="11"/>
        <v>0</v>
      </c>
      <c r="CY42">
        <v>5</v>
      </c>
      <c r="CZ42">
        <v>2</v>
      </c>
      <c r="DA42">
        <v>3</v>
      </c>
      <c r="DB42">
        <v>1</v>
      </c>
      <c r="DC42">
        <v>1</v>
      </c>
      <c r="DD42">
        <v>1</v>
      </c>
      <c r="DE42">
        <v>3</v>
      </c>
      <c r="DF42">
        <v>1</v>
      </c>
      <c r="DG42">
        <v>1.85</v>
      </c>
      <c r="DH42" s="2">
        <f t="shared" si="12"/>
        <v>1.85</v>
      </c>
      <c r="DI42" s="2">
        <v>4.25</v>
      </c>
      <c r="DJ42" s="6">
        <f t="shared" si="13"/>
        <v>4.25</v>
      </c>
      <c r="DK42" s="6">
        <f t="shared" si="14"/>
        <v>53.125</v>
      </c>
      <c r="DL42" s="6">
        <v>21.9884375</v>
      </c>
      <c r="DM42" s="3">
        <v>345</v>
      </c>
      <c r="DN42" s="3">
        <v>340</v>
      </c>
      <c r="DO42" s="3">
        <v>315</v>
      </c>
      <c r="DP42" s="10">
        <f t="shared" si="9"/>
        <v>333.333333333333</v>
      </c>
      <c r="DQ42" s="8">
        <v>27</v>
      </c>
      <c r="DR42" s="3">
        <v>21</v>
      </c>
      <c r="DS42" s="3">
        <v>150</v>
      </c>
      <c r="DT42" s="9">
        <f t="shared" si="7"/>
        <v>66</v>
      </c>
      <c r="DW42" s="3">
        <v>170</v>
      </c>
      <c r="DX42" s="6">
        <f t="shared" si="8"/>
        <v>170</v>
      </c>
      <c r="DY42">
        <v>34.04</v>
      </c>
      <c r="DZ42">
        <v>41.39</v>
      </c>
      <c r="EA42">
        <v>4.91</v>
      </c>
    </row>
    <row r="43" spans="1:131">
      <c r="A43" t="s">
        <v>150</v>
      </c>
      <c r="B43" t="s">
        <v>125</v>
      </c>
      <c r="C43">
        <v>215</v>
      </c>
      <c r="D43">
        <v>2</v>
      </c>
      <c r="F43">
        <v>2</v>
      </c>
      <c r="G43">
        <v>5</v>
      </c>
      <c r="H43">
        <v>4</v>
      </c>
      <c r="I43">
        <v>1</v>
      </c>
      <c r="Q43">
        <v>38</v>
      </c>
      <c r="R43">
        <v>23</v>
      </c>
      <c r="S43">
        <v>25</v>
      </c>
      <c r="T43">
        <v>19</v>
      </c>
      <c r="U43">
        <v>19</v>
      </c>
      <c r="V43">
        <v>18</v>
      </c>
      <c r="W43">
        <v>68</v>
      </c>
      <c r="X43">
        <v>81</v>
      </c>
      <c r="Y43">
        <v>50</v>
      </c>
      <c r="Z43">
        <v>54</v>
      </c>
      <c r="AA43">
        <v>67</v>
      </c>
      <c r="AB43">
        <v>42</v>
      </c>
      <c r="AC43" t="s">
        <v>106</v>
      </c>
      <c r="AD43" t="s">
        <v>106</v>
      </c>
      <c r="AE43" t="s">
        <v>106</v>
      </c>
      <c r="AF43">
        <v>45</v>
      </c>
      <c r="AG43">
        <v>200</v>
      </c>
      <c r="AH43">
        <v>0</v>
      </c>
      <c r="AI43">
        <v>35</v>
      </c>
      <c r="AJ43">
        <v>205</v>
      </c>
      <c r="AK43">
        <v>0</v>
      </c>
      <c r="AL43">
        <v>3</v>
      </c>
      <c r="AM43">
        <v>12</v>
      </c>
      <c r="AN43">
        <v>0</v>
      </c>
      <c r="AO43">
        <v>3</v>
      </c>
      <c r="AP43">
        <v>2</v>
      </c>
      <c r="AQ43">
        <v>3</v>
      </c>
      <c r="AR43">
        <v>1</v>
      </c>
      <c r="AS43">
        <v>1</v>
      </c>
      <c r="AT43">
        <v>1</v>
      </c>
      <c r="AU43">
        <v>3</v>
      </c>
      <c r="AV43">
        <v>1</v>
      </c>
      <c r="AW43">
        <v>7.06</v>
      </c>
      <c r="AX43">
        <v>8.6</v>
      </c>
      <c r="AY43">
        <v>40.26</v>
      </c>
      <c r="AZ43">
        <v>31.2</v>
      </c>
      <c r="BA43">
        <v>6.02</v>
      </c>
      <c r="BB43">
        <v>90.07</v>
      </c>
      <c r="BC43">
        <v>-0.07</v>
      </c>
      <c r="BD43">
        <v>17.51</v>
      </c>
      <c r="BE43">
        <v>89.17</v>
      </c>
      <c r="BF43">
        <v>-0.06</v>
      </c>
      <c r="BG43">
        <v>17.26</v>
      </c>
      <c r="BH43" t="s">
        <v>106</v>
      </c>
      <c r="BI43">
        <v>45</v>
      </c>
      <c r="BJ43">
        <v>35</v>
      </c>
      <c r="BK43" t="s">
        <v>106</v>
      </c>
      <c r="BL43" t="s">
        <v>106</v>
      </c>
      <c r="BM43">
        <v>200</v>
      </c>
      <c r="BN43">
        <v>0</v>
      </c>
      <c r="BO43">
        <v>205</v>
      </c>
      <c r="BP43">
        <v>0</v>
      </c>
      <c r="BQ43">
        <v>210</v>
      </c>
      <c r="BR43">
        <v>0</v>
      </c>
      <c r="BS43" t="s">
        <v>106</v>
      </c>
      <c r="BT43">
        <v>210</v>
      </c>
      <c r="BU43">
        <v>0</v>
      </c>
      <c r="BV43">
        <v>62</v>
      </c>
      <c r="BW43">
        <v>245</v>
      </c>
      <c r="BX43">
        <v>0</v>
      </c>
      <c r="BY43" t="s">
        <v>106</v>
      </c>
      <c r="BZ43">
        <v>4</v>
      </c>
      <c r="CA43">
        <v>23</v>
      </c>
      <c r="CB43">
        <v>0</v>
      </c>
      <c r="CC43">
        <v>3</v>
      </c>
      <c r="CD43">
        <v>2</v>
      </c>
      <c r="CE43">
        <v>3</v>
      </c>
      <c r="CF43">
        <v>1</v>
      </c>
      <c r="CG43">
        <v>1</v>
      </c>
      <c r="CH43">
        <v>1</v>
      </c>
      <c r="CI43">
        <v>3</v>
      </c>
      <c r="CJ43">
        <v>1</v>
      </c>
      <c r="CK43">
        <v>8.85</v>
      </c>
      <c r="CL43">
        <v>8.25</v>
      </c>
      <c r="CM43">
        <v>92.6</v>
      </c>
      <c r="CN43">
        <v>-0.78</v>
      </c>
      <c r="CO43">
        <v>17.09</v>
      </c>
      <c r="CP43">
        <v>91.39</v>
      </c>
      <c r="CQ43">
        <v>-0.82</v>
      </c>
      <c r="CR43">
        <v>16.9</v>
      </c>
      <c r="CS43" t="s">
        <v>134</v>
      </c>
      <c r="CT43">
        <v>2</v>
      </c>
      <c r="CU43">
        <v>13</v>
      </c>
      <c r="CV43" s="1">
        <f t="shared" si="10"/>
        <v>6.5</v>
      </c>
      <c r="CW43">
        <v>0</v>
      </c>
      <c r="CX43" s="1">
        <f t="shared" si="11"/>
        <v>0</v>
      </c>
      <c r="CY43">
        <v>5</v>
      </c>
      <c r="CZ43">
        <v>2</v>
      </c>
      <c r="DA43">
        <v>3</v>
      </c>
      <c r="DB43">
        <v>1</v>
      </c>
      <c r="DC43">
        <v>1</v>
      </c>
      <c r="DD43">
        <v>1</v>
      </c>
      <c r="DE43">
        <v>3</v>
      </c>
      <c r="DF43">
        <v>1</v>
      </c>
      <c r="DG43">
        <v>4.85</v>
      </c>
      <c r="DH43" s="2">
        <f t="shared" si="12"/>
        <v>2.425</v>
      </c>
      <c r="DI43" s="2">
        <v>10.5</v>
      </c>
      <c r="DJ43" s="6">
        <f t="shared" si="13"/>
        <v>5.25</v>
      </c>
      <c r="DK43" s="6">
        <f t="shared" si="14"/>
        <v>65.625</v>
      </c>
      <c r="DL43" s="6">
        <v>27.3</v>
      </c>
      <c r="DM43" s="3">
        <v>300</v>
      </c>
      <c r="DN43" s="3">
        <v>275</v>
      </c>
      <c r="DO43" s="3">
        <v>215</v>
      </c>
      <c r="DP43" s="10">
        <f t="shared" si="9"/>
        <v>263.333333333333</v>
      </c>
      <c r="DQ43" s="8">
        <v>30</v>
      </c>
      <c r="DR43" s="3">
        <v>22</v>
      </c>
      <c r="DS43" s="3">
        <v>48</v>
      </c>
      <c r="DT43" s="9">
        <f t="shared" ref="DT43:DT82" si="15">AVERAGE(DQ43:DS43)</f>
        <v>33.3333333333333</v>
      </c>
      <c r="DY43">
        <v>32.73</v>
      </c>
      <c r="DZ43">
        <v>41.6</v>
      </c>
      <c r="EA43">
        <v>7.22</v>
      </c>
    </row>
    <row r="44" spans="1:131">
      <c r="A44" t="s">
        <v>151</v>
      </c>
      <c r="B44" t="s">
        <v>125</v>
      </c>
      <c r="C44">
        <v>216</v>
      </c>
      <c r="D44">
        <v>2</v>
      </c>
      <c r="F44">
        <v>2</v>
      </c>
      <c r="G44">
        <v>5</v>
      </c>
      <c r="H44">
        <v>3</v>
      </c>
      <c r="J44">
        <v>1</v>
      </c>
      <c r="Q44">
        <v>15</v>
      </c>
      <c r="R44">
        <v>25</v>
      </c>
      <c r="S44">
        <v>33</v>
      </c>
      <c r="T44">
        <v>22</v>
      </c>
      <c r="U44">
        <v>20</v>
      </c>
      <c r="V44">
        <v>22</v>
      </c>
      <c r="W44">
        <v>90</v>
      </c>
      <c r="X44">
        <v>34</v>
      </c>
      <c r="Y44">
        <v>80</v>
      </c>
      <c r="Z44">
        <v>68</v>
      </c>
      <c r="AA44">
        <v>70</v>
      </c>
      <c r="AB44">
        <v>27</v>
      </c>
      <c r="AC44">
        <v>56</v>
      </c>
      <c r="AD44">
        <v>185</v>
      </c>
      <c r="AE44">
        <v>0</v>
      </c>
      <c r="AF44">
        <v>106</v>
      </c>
      <c r="AG44">
        <v>195</v>
      </c>
      <c r="AH44">
        <v>0</v>
      </c>
      <c r="AI44">
        <v>106</v>
      </c>
      <c r="AJ44">
        <v>210</v>
      </c>
      <c r="AK44">
        <v>0</v>
      </c>
      <c r="AL44">
        <v>3</v>
      </c>
      <c r="AM44">
        <v>12</v>
      </c>
      <c r="AN44">
        <v>0</v>
      </c>
      <c r="AO44">
        <v>3</v>
      </c>
      <c r="AP44">
        <v>2</v>
      </c>
      <c r="AQ44">
        <v>3</v>
      </c>
      <c r="AR44">
        <v>1</v>
      </c>
      <c r="AS44">
        <v>1</v>
      </c>
      <c r="AT44">
        <v>1</v>
      </c>
      <c r="AU44">
        <v>3</v>
      </c>
      <c r="AV44">
        <v>1</v>
      </c>
      <c r="AW44">
        <v>9.92</v>
      </c>
      <c r="AX44">
        <v>6.4</v>
      </c>
      <c r="AY44">
        <v>38.76</v>
      </c>
      <c r="AZ44">
        <v>31.84</v>
      </c>
      <c r="BA44">
        <v>5.09</v>
      </c>
      <c r="BB44">
        <v>88.12</v>
      </c>
      <c r="BC44">
        <v>-0.64</v>
      </c>
      <c r="BD44">
        <v>16.11</v>
      </c>
      <c r="BE44">
        <v>88.37</v>
      </c>
      <c r="BF44">
        <v>-0.67</v>
      </c>
      <c r="BG44">
        <v>15.66</v>
      </c>
      <c r="BH44">
        <v>56</v>
      </c>
      <c r="BI44">
        <v>106</v>
      </c>
      <c r="BJ44">
        <v>106</v>
      </c>
      <c r="BK44">
        <v>185</v>
      </c>
      <c r="BL44">
        <v>0</v>
      </c>
      <c r="BM44">
        <v>195</v>
      </c>
      <c r="BN44">
        <v>0</v>
      </c>
      <c r="BO44">
        <v>210</v>
      </c>
      <c r="BP44">
        <v>0</v>
      </c>
      <c r="BQ44" t="s">
        <v>106</v>
      </c>
      <c r="BR44" t="s">
        <v>106</v>
      </c>
      <c r="BS44" t="s">
        <v>106</v>
      </c>
      <c r="BT44">
        <v>287</v>
      </c>
      <c r="BU44" t="s">
        <v>106</v>
      </c>
      <c r="BV44">
        <v>37</v>
      </c>
      <c r="BW44">
        <v>275</v>
      </c>
      <c r="BX44">
        <v>140</v>
      </c>
      <c r="BY44" t="s">
        <v>106</v>
      </c>
      <c r="BZ44">
        <v>2</v>
      </c>
      <c r="CA44">
        <v>10</v>
      </c>
      <c r="CB44">
        <v>0</v>
      </c>
      <c r="CC44">
        <v>5</v>
      </c>
      <c r="CD44">
        <v>2</v>
      </c>
      <c r="CE44">
        <v>3</v>
      </c>
      <c r="CF44">
        <v>1</v>
      </c>
      <c r="CG44">
        <v>1</v>
      </c>
      <c r="CH44">
        <v>1</v>
      </c>
      <c r="CI44">
        <v>3</v>
      </c>
      <c r="CJ44">
        <v>1</v>
      </c>
      <c r="CK44">
        <v>5.95</v>
      </c>
      <c r="CL44">
        <v>5.1</v>
      </c>
      <c r="CM44">
        <v>91.86</v>
      </c>
      <c r="CN44">
        <v>-0.45</v>
      </c>
      <c r="CO44">
        <v>16.43</v>
      </c>
      <c r="CP44">
        <v>91.36</v>
      </c>
      <c r="CQ44">
        <v>-0.46</v>
      </c>
      <c r="CR44">
        <v>16.34</v>
      </c>
      <c r="CS44" t="s">
        <v>101</v>
      </c>
      <c r="CT44">
        <v>2</v>
      </c>
      <c r="CU44">
        <v>6</v>
      </c>
      <c r="CV44" s="1">
        <f t="shared" si="10"/>
        <v>3</v>
      </c>
      <c r="CW44">
        <v>0</v>
      </c>
      <c r="CX44" s="1">
        <f t="shared" si="11"/>
        <v>0</v>
      </c>
      <c r="CY44">
        <v>3</v>
      </c>
      <c r="CZ44">
        <v>2</v>
      </c>
      <c r="DA44">
        <v>3</v>
      </c>
      <c r="DB44">
        <v>1</v>
      </c>
      <c r="DC44">
        <v>1</v>
      </c>
      <c r="DD44">
        <v>1</v>
      </c>
      <c r="DE44">
        <v>3</v>
      </c>
      <c r="DF44">
        <v>1</v>
      </c>
      <c r="DG44">
        <v>4.5</v>
      </c>
      <c r="DH44" s="2">
        <f t="shared" si="12"/>
        <v>2.25</v>
      </c>
      <c r="DI44" s="2">
        <v>6</v>
      </c>
      <c r="DJ44" s="6">
        <f t="shared" si="13"/>
        <v>3</v>
      </c>
      <c r="DK44" s="6">
        <f t="shared" si="14"/>
        <v>37.5</v>
      </c>
      <c r="DL44" s="6">
        <v>14.88375</v>
      </c>
      <c r="DM44" s="3">
        <v>265</v>
      </c>
      <c r="DN44" s="3">
        <v>280</v>
      </c>
      <c r="DO44" s="3">
        <v>265</v>
      </c>
      <c r="DP44" s="10">
        <f t="shared" si="9"/>
        <v>270</v>
      </c>
      <c r="DQ44" s="8">
        <v>28</v>
      </c>
      <c r="DR44" s="3">
        <v>37</v>
      </c>
      <c r="DS44" s="3">
        <v>124</v>
      </c>
      <c r="DT44" s="9">
        <f t="shared" si="15"/>
        <v>63</v>
      </c>
      <c r="DW44" s="3">
        <v>110</v>
      </c>
      <c r="DX44" s="6">
        <f t="shared" si="8"/>
        <v>110</v>
      </c>
      <c r="DY44">
        <v>32.69</v>
      </c>
      <c r="DZ44">
        <v>39.69</v>
      </c>
      <c r="EA44">
        <v>6.73</v>
      </c>
    </row>
    <row r="45" spans="1:131">
      <c r="A45" t="s">
        <v>152</v>
      </c>
      <c r="B45" t="s">
        <v>125</v>
      </c>
      <c r="C45">
        <v>217</v>
      </c>
      <c r="D45">
        <v>2</v>
      </c>
      <c r="F45">
        <v>2</v>
      </c>
      <c r="G45">
        <v>5</v>
      </c>
      <c r="H45">
        <v>2</v>
      </c>
      <c r="K45">
        <v>1</v>
      </c>
      <c r="Q45">
        <v>17</v>
      </c>
      <c r="R45">
        <v>16</v>
      </c>
      <c r="S45">
        <v>28</v>
      </c>
      <c r="T45">
        <v>23</v>
      </c>
      <c r="U45">
        <v>37</v>
      </c>
      <c r="V45">
        <v>38</v>
      </c>
      <c r="W45">
        <v>63</v>
      </c>
      <c r="X45">
        <v>58</v>
      </c>
      <c r="Y45">
        <v>82</v>
      </c>
      <c r="Z45">
        <v>76</v>
      </c>
      <c r="AA45">
        <v>120</v>
      </c>
      <c r="AB45">
        <v>70</v>
      </c>
      <c r="AC45">
        <v>65</v>
      </c>
      <c r="AD45">
        <v>285</v>
      </c>
      <c r="AE45">
        <v>0</v>
      </c>
      <c r="AF45" t="s">
        <v>106</v>
      </c>
      <c r="AG45" t="s">
        <v>106</v>
      </c>
      <c r="AH45" t="s">
        <v>106</v>
      </c>
      <c r="AI45">
        <v>62</v>
      </c>
      <c r="AJ45">
        <v>195</v>
      </c>
      <c r="AK45">
        <v>0</v>
      </c>
      <c r="AL45">
        <v>2</v>
      </c>
      <c r="AM45">
        <v>10</v>
      </c>
      <c r="AN45">
        <v>0</v>
      </c>
      <c r="AO45">
        <v>5</v>
      </c>
      <c r="AP45">
        <v>2</v>
      </c>
      <c r="AQ45">
        <v>3</v>
      </c>
      <c r="AR45">
        <v>1</v>
      </c>
      <c r="AS45">
        <v>1</v>
      </c>
      <c r="AT45">
        <v>1</v>
      </c>
      <c r="AU45">
        <v>3</v>
      </c>
      <c r="AV45">
        <v>1</v>
      </c>
      <c r="AW45">
        <v>6.4</v>
      </c>
      <c r="AX45">
        <v>10.7</v>
      </c>
      <c r="AY45">
        <v>40.55</v>
      </c>
      <c r="AZ45">
        <v>31.44</v>
      </c>
      <c r="BA45">
        <v>4.5</v>
      </c>
      <c r="BB45">
        <v>88.75</v>
      </c>
      <c r="BC45">
        <v>-0.37</v>
      </c>
      <c r="BD45">
        <v>17.31</v>
      </c>
      <c r="BE45">
        <v>88.21</v>
      </c>
      <c r="BF45">
        <v>-0.46</v>
      </c>
      <c r="BG45">
        <v>16.92</v>
      </c>
      <c r="BH45">
        <v>65</v>
      </c>
      <c r="BI45" t="s">
        <v>106</v>
      </c>
      <c r="BJ45">
        <v>62</v>
      </c>
      <c r="BK45">
        <v>285</v>
      </c>
      <c r="BL45">
        <v>0</v>
      </c>
      <c r="BM45" t="s">
        <v>106</v>
      </c>
      <c r="BN45" t="s">
        <v>106</v>
      </c>
      <c r="BO45">
        <v>195</v>
      </c>
      <c r="BP45">
        <v>0</v>
      </c>
      <c r="BQ45">
        <v>295</v>
      </c>
      <c r="BR45">
        <v>132</v>
      </c>
      <c r="BS45" t="s">
        <v>106</v>
      </c>
      <c r="BT45">
        <v>275</v>
      </c>
      <c r="BU45">
        <v>0</v>
      </c>
      <c r="BV45">
        <v>90</v>
      </c>
      <c r="BW45" t="s">
        <v>106</v>
      </c>
      <c r="BX45" t="s">
        <v>106</v>
      </c>
      <c r="BY45" t="s">
        <v>106</v>
      </c>
      <c r="BZ45">
        <v>3</v>
      </c>
      <c r="CA45">
        <v>20</v>
      </c>
      <c r="CB45">
        <v>0</v>
      </c>
      <c r="CC45">
        <v>5</v>
      </c>
      <c r="CD45">
        <v>2</v>
      </c>
      <c r="CE45">
        <v>3</v>
      </c>
      <c r="CF45">
        <v>1</v>
      </c>
      <c r="CG45">
        <v>1</v>
      </c>
      <c r="CH45">
        <v>1</v>
      </c>
      <c r="CI45">
        <v>3</v>
      </c>
      <c r="CJ45">
        <v>1</v>
      </c>
      <c r="CK45">
        <v>9</v>
      </c>
      <c r="CL45">
        <v>5.7</v>
      </c>
      <c r="CM45">
        <v>92.81</v>
      </c>
      <c r="CN45">
        <v>-0.55</v>
      </c>
      <c r="CO45">
        <v>16.34</v>
      </c>
      <c r="CP45">
        <v>92.19</v>
      </c>
      <c r="CQ45">
        <v>-0.56</v>
      </c>
      <c r="CR45">
        <v>16.18</v>
      </c>
      <c r="CS45" t="s">
        <v>101</v>
      </c>
      <c r="CT45">
        <v>3</v>
      </c>
      <c r="CU45">
        <v>17</v>
      </c>
      <c r="CV45" s="1">
        <f t="shared" si="10"/>
        <v>5.66666666666667</v>
      </c>
      <c r="CW45">
        <v>6</v>
      </c>
      <c r="CX45" s="1">
        <f t="shared" si="11"/>
        <v>0.352941176470588</v>
      </c>
      <c r="CY45">
        <v>5</v>
      </c>
      <c r="CZ45">
        <v>2</v>
      </c>
      <c r="DA45">
        <v>3</v>
      </c>
      <c r="DB45">
        <v>1</v>
      </c>
      <c r="DC45">
        <v>1</v>
      </c>
      <c r="DD45">
        <v>1</v>
      </c>
      <c r="DE45">
        <v>3</v>
      </c>
      <c r="DF45">
        <v>1</v>
      </c>
      <c r="DG45">
        <v>8.05</v>
      </c>
      <c r="DH45" s="2">
        <f t="shared" si="12"/>
        <v>2.68333333333333</v>
      </c>
      <c r="DI45" s="2">
        <v>12.85</v>
      </c>
      <c r="DJ45" s="6">
        <f t="shared" si="13"/>
        <v>4.28333333333333</v>
      </c>
      <c r="DK45" s="6">
        <f t="shared" si="14"/>
        <v>53.5416666666667</v>
      </c>
      <c r="DL45" s="6">
        <v>23.0818125</v>
      </c>
      <c r="DM45" s="3">
        <v>315</v>
      </c>
      <c r="DN45" s="3">
        <v>355</v>
      </c>
      <c r="DO45" s="3">
        <v>370</v>
      </c>
      <c r="DP45" s="10">
        <f t="shared" si="9"/>
        <v>346.666666666667</v>
      </c>
      <c r="DQ45" s="8">
        <v>35</v>
      </c>
      <c r="DR45" s="3">
        <v>40</v>
      </c>
      <c r="DS45" s="3">
        <v>30</v>
      </c>
      <c r="DT45" s="9">
        <f t="shared" si="15"/>
        <v>35</v>
      </c>
      <c r="DY45">
        <v>32.95</v>
      </c>
      <c r="DZ45">
        <v>43.11</v>
      </c>
      <c r="EA45">
        <v>7.12</v>
      </c>
    </row>
    <row r="46" spans="1:131">
      <c r="A46" t="s">
        <v>153</v>
      </c>
      <c r="B46" t="s">
        <v>125</v>
      </c>
      <c r="C46">
        <v>218</v>
      </c>
      <c r="D46">
        <v>2</v>
      </c>
      <c r="F46">
        <v>2</v>
      </c>
      <c r="G46">
        <v>5</v>
      </c>
      <c r="H46">
        <v>1</v>
      </c>
      <c r="L46">
        <v>1</v>
      </c>
      <c r="Q46">
        <v>16</v>
      </c>
      <c r="R46">
        <v>22</v>
      </c>
      <c r="S46">
        <v>29</v>
      </c>
      <c r="T46">
        <v>25</v>
      </c>
      <c r="U46">
        <v>21</v>
      </c>
      <c r="V46">
        <v>18</v>
      </c>
      <c r="W46">
        <v>90</v>
      </c>
      <c r="X46">
        <v>48</v>
      </c>
      <c r="Y46">
        <v>83</v>
      </c>
      <c r="Z46">
        <v>72</v>
      </c>
      <c r="AA46">
        <v>97</v>
      </c>
      <c r="AB46">
        <v>85</v>
      </c>
      <c r="AC46">
        <v>149</v>
      </c>
      <c r="AD46">
        <v>250</v>
      </c>
      <c r="AE46">
        <v>0</v>
      </c>
      <c r="AF46">
        <v>78</v>
      </c>
      <c r="AG46">
        <v>245</v>
      </c>
      <c r="AH46">
        <v>0</v>
      </c>
      <c r="AI46">
        <v>59</v>
      </c>
      <c r="AJ46">
        <v>265</v>
      </c>
      <c r="AK46">
        <v>0</v>
      </c>
      <c r="AL46">
        <v>3</v>
      </c>
      <c r="AM46">
        <v>25</v>
      </c>
      <c r="AN46">
        <v>0</v>
      </c>
      <c r="AO46">
        <v>5</v>
      </c>
      <c r="AP46">
        <v>2</v>
      </c>
      <c r="AQ46">
        <v>3</v>
      </c>
      <c r="AR46">
        <v>1</v>
      </c>
      <c r="AS46">
        <v>1</v>
      </c>
      <c r="AT46">
        <v>1</v>
      </c>
      <c r="AU46">
        <v>3</v>
      </c>
      <c r="AV46">
        <v>1</v>
      </c>
      <c r="AW46">
        <v>14.16</v>
      </c>
      <c r="AX46">
        <v>13.44</v>
      </c>
      <c r="AY46">
        <v>39.76</v>
      </c>
      <c r="AZ46">
        <v>32.63</v>
      </c>
      <c r="BA46">
        <v>4.54</v>
      </c>
      <c r="BB46">
        <v>89.08</v>
      </c>
      <c r="BC46">
        <v>0.41</v>
      </c>
      <c r="BD46">
        <v>17.42</v>
      </c>
      <c r="BE46">
        <v>88.66</v>
      </c>
      <c r="BF46">
        <v>0.38</v>
      </c>
      <c r="BG46">
        <v>17.21</v>
      </c>
      <c r="BH46">
        <v>149</v>
      </c>
      <c r="BI46">
        <v>78</v>
      </c>
      <c r="BJ46">
        <v>59</v>
      </c>
      <c r="BK46">
        <v>250</v>
      </c>
      <c r="BL46">
        <v>0</v>
      </c>
      <c r="BM46">
        <v>245</v>
      </c>
      <c r="BN46">
        <v>0</v>
      </c>
      <c r="BO46">
        <v>265</v>
      </c>
      <c r="BP46">
        <v>0</v>
      </c>
      <c r="BQ46" t="s">
        <v>106</v>
      </c>
      <c r="BR46" t="s">
        <v>106</v>
      </c>
      <c r="BS46" t="s">
        <v>106</v>
      </c>
      <c r="BT46">
        <v>335</v>
      </c>
      <c r="BU46">
        <v>90</v>
      </c>
      <c r="BV46">
        <v>116</v>
      </c>
      <c r="BW46">
        <v>300</v>
      </c>
      <c r="BX46">
        <v>152</v>
      </c>
      <c r="BY46" t="s">
        <v>106</v>
      </c>
      <c r="CT46">
        <v>2</v>
      </c>
      <c r="CU46">
        <v>18</v>
      </c>
      <c r="CV46" s="1">
        <f t="shared" si="10"/>
        <v>9</v>
      </c>
      <c r="CW46">
        <v>2</v>
      </c>
      <c r="CX46" s="1">
        <f t="shared" si="11"/>
        <v>0.111111111111111</v>
      </c>
      <c r="CY46">
        <v>5</v>
      </c>
      <c r="CZ46">
        <v>2</v>
      </c>
      <c r="DA46">
        <v>3</v>
      </c>
      <c r="DB46">
        <v>1</v>
      </c>
      <c r="DC46">
        <v>1</v>
      </c>
      <c r="DD46">
        <v>1</v>
      </c>
      <c r="DE46">
        <v>3</v>
      </c>
      <c r="DF46">
        <v>1</v>
      </c>
      <c r="DG46">
        <v>5.25</v>
      </c>
      <c r="DH46" s="2">
        <f t="shared" si="12"/>
        <v>2.625</v>
      </c>
      <c r="DI46" s="2">
        <v>13.1</v>
      </c>
      <c r="DJ46" s="6">
        <f t="shared" si="13"/>
        <v>6.55</v>
      </c>
      <c r="DK46" s="6">
        <f t="shared" si="14"/>
        <v>81.875</v>
      </c>
      <c r="DL46" s="6">
        <v>35.2471875</v>
      </c>
      <c r="DM46" s="3">
        <v>350</v>
      </c>
      <c r="DN46" s="3">
        <v>345</v>
      </c>
      <c r="DO46" s="3">
        <v>350</v>
      </c>
      <c r="DP46" s="10">
        <f t="shared" si="9"/>
        <v>348.333333333333</v>
      </c>
      <c r="DQ46" s="8">
        <v>55</v>
      </c>
      <c r="DR46" s="3">
        <v>52</v>
      </c>
      <c r="DS46" s="3">
        <v>150</v>
      </c>
      <c r="DT46" s="9">
        <f t="shared" si="15"/>
        <v>85.6666666666667</v>
      </c>
      <c r="DY46">
        <v>35.92</v>
      </c>
      <c r="DZ46">
        <v>43.05</v>
      </c>
      <c r="EA46">
        <v>6.33</v>
      </c>
    </row>
    <row r="47" spans="1:124">
      <c r="A47" t="s">
        <v>154</v>
      </c>
      <c r="B47" t="s">
        <v>100</v>
      </c>
      <c r="C47">
        <v>219</v>
      </c>
      <c r="D47">
        <v>2</v>
      </c>
      <c r="E47">
        <v>1</v>
      </c>
      <c r="F47">
        <v>2</v>
      </c>
      <c r="G47">
        <v>6</v>
      </c>
      <c r="H47">
        <v>1</v>
      </c>
      <c r="Q47">
        <v>45</v>
      </c>
      <c r="R47">
        <v>26</v>
      </c>
      <c r="S47">
        <v>45</v>
      </c>
      <c r="T47">
        <v>25</v>
      </c>
      <c r="U47">
        <v>27</v>
      </c>
      <c r="V47">
        <v>20</v>
      </c>
      <c r="W47">
        <v>80</v>
      </c>
      <c r="X47">
        <v>72</v>
      </c>
      <c r="Y47">
        <v>70</v>
      </c>
      <c r="Z47">
        <v>62</v>
      </c>
      <c r="AA47">
        <v>78</v>
      </c>
      <c r="AB47">
        <v>46</v>
      </c>
      <c r="AC47">
        <v>73</v>
      </c>
      <c r="AD47">
        <v>230</v>
      </c>
      <c r="AE47">
        <v>0</v>
      </c>
      <c r="AF47">
        <v>96</v>
      </c>
      <c r="AG47">
        <v>232</v>
      </c>
      <c r="AH47">
        <v>0</v>
      </c>
      <c r="AI47">
        <v>41</v>
      </c>
      <c r="AJ47">
        <v>175</v>
      </c>
      <c r="AK47">
        <v>0</v>
      </c>
      <c r="AL47">
        <v>3</v>
      </c>
      <c r="AM47">
        <v>25</v>
      </c>
      <c r="AN47">
        <v>0</v>
      </c>
      <c r="AO47">
        <v>5</v>
      </c>
      <c r="AP47">
        <v>2</v>
      </c>
      <c r="AQ47">
        <v>3</v>
      </c>
      <c r="AR47">
        <v>1</v>
      </c>
      <c r="AS47">
        <v>1</v>
      </c>
      <c r="AT47">
        <v>1</v>
      </c>
      <c r="AU47">
        <v>3</v>
      </c>
      <c r="AV47">
        <v>1</v>
      </c>
      <c r="AW47">
        <v>11.36</v>
      </c>
      <c r="AX47">
        <v>15.22</v>
      </c>
      <c r="AY47">
        <v>40.13</v>
      </c>
      <c r="AZ47">
        <v>33</v>
      </c>
      <c r="BA47">
        <v>5.36</v>
      </c>
      <c r="BB47">
        <v>90.81</v>
      </c>
      <c r="BC47">
        <v>-0.49</v>
      </c>
      <c r="BD47">
        <v>16.46</v>
      </c>
      <c r="BE47">
        <v>90.24</v>
      </c>
      <c r="BF47">
        <v>-0.51</v>
      </c>
      <c r="BG47">
        <v>16.26</v>
      </c>
      <c r="BH47">
        <v>73</v>
      </c>
      <c r="BI47">
        <v>96</v>
      </c>
      <c r="BJ47">
        <v>41</v>
      </c>
      <c r="BK47">
        <v>230</v>
      </c>
      <c r="BL47">
        <v>0</v>
      </c>
      <c r="BM47">
        <v>232</v>
      </c>
      <c r="BN47">
        <v>0</v>
      </c>
      <c r="BO47">
        <v>175</v>
      </c>
      <c r="BP47">
        <v>0</v>
      </c>
      <c r="BQ47">
        <v>260</v>
      </c>
      <c r="BR47" t="s">
        <v>106</v>
      </c>
      <c r="BS47" t="s">
        <v>106</v>
      </c>
      <c r="BT47">
        <v>220</v>
      </c>
      <c r="BU47">
        <v>0</v>
      </c>
      <c r="BV47">
        <v>106</v>
      </c>
      <c r="BW47">
        <v>230</v>
      </c>
      <c r="BX47">
        <v>0</v>
      </c>
      <c r="BY47" t="s">
        <v>106</v>
      </c>
      <c r="BZ47">
        <v>5</v>
      </c>
      <c r="CA47">
        <v>31</v>
      </c>
      <c r="CB47">
        <v>0</v>
      </c>
      <c r="CC47">
        <v>5</v>
      </c>
      <c r="CD47">
        <v>2</v>
      </c>
      <c r="CE47">
        <v>3</v>
      </c>
      <c r="CF47">
        <v>1</v>
      </c>
      <c r="CG47">
        <v>1</v>
      </c>
      <c r="CH47">
        <v>1</v>
      </c>
      <c r="CI47">
        <v>3</v>
      </c>
      <c r="CJ47">
        <v>1</v>
      </c>
      <c r="CK47">
        <v>12.9</v>
      </c>
      <c r="CL47">
        <v>11.55</v>
      </c>
      <c r="CM47">
        <v>91.3</v>
      </c>
      <c r="CN47">
        <v>-0.61</v>
      </c>
      <c r="CO47">
        <v>15.5</v>
      </c>
      <c r="CP47">
        <v>90.67</v>
      </c>
      <c r="CQ47">
        <v>-0.59</v>
      </c>
      <c r="CR47">
        <v>15.33</v>
      </c>
      <c r="CS47" t="s">
        <v>101</v>
      </c>
      <c r="CT47">
        <v>1</v>
      </c>
      <c r="CU47">
        <v>5</v>
      </c>
      <c r="CV47" s="1">
        <f t="shared" si="10"/>
        <v>5</v>
      </c>
      <c r="CW47">
        <v>4</v>
      </c>
      <c r="CX47" s="1">
        <f t="shared" si="11"/>
        <v>0.8</v>
      </c>
      <c r="CY47">
        <v>3</v>
      </c>
      <c r="CZ47">
        <v>2</v>
      </c>
      <c r="DA47">
        <v>3</v>
      </c>
      <c r="DB47">
        <v>1</v>
      </c>
      <c r="DC47">
        <v>1</v>
      </c>
      <c r="DD47">
        <v>1</v>
      </c>
      <c r="DE47">
        <v>3</v>
      </c>
      <c r="DF47">
        <v>1</v>
      </c>
      <c r="DG47">
        <v>4.3</v>
      </c>
      <c r="DH47" s="2">
        <f t="shared" si="12"/>
        <v>4.3</v>
      </c>
      <c r="DI47" s="2">
        <v>1.85</v>
      </c>
      <c r="DJ47" s="6">
        <f t="shared" si="13"/>
        <v>1.85</v>
      </c>
      <c r="DK47" s="6">
        <f t="shared" si="14"/>
        <v>23.125</v>
      </c>
      <c r="DL47" s="6">
        <v>0</v>
      </c>
      <c r="DM47" s="3">
        <v>250</v>
      </c>
      <c r="DN47" s="3">
        <v>235</v>
      </c>
      <c r="DO47" s="3">
        <v>325</v>
      </c>
      <c r="DP47" s="10">
        <f t="shared" si="9"/>
        <v>270</v>
      </c>
      <c r="DQ47" s="8">
        <v>10</v>
      </c>
      <c r="DR47" s="3">
        <v>11</v>
      </c>
      <c r="DS47" s="3">
        <v>24</v>
      </c>
      <c r="DT47" s="9">
        <f t="shared" si="15"/>
        <v>15</v>
      </c>
    </row>
    <row r="48" spans="1:131">
      <c r="A48" t="s">
        <v>155</v>
      </c>
      <c r="B48" t="s">
        <v>100</v>
      </c>
      <c r="C48">
        <v>220</v>
      </c>
      <c r="D48">
        <v>2</v>
      </c>
      <c r="F48">
        <v>2</v>
      </c>
      <c r="G48">
        <v>6</v>
      </c>
      <c r="H48">
        <v>2</v>
      </c>
      <c r="I48">
        <v>1</v>
      </c>
      <c r="Q48">
        <v>16</v>
      </c>
      <c r="R48">
        <v>45</v>
      </c>
      <c r="S48">
        <v>26</v>
      </c>
      <c r="T48">
        <v>19</v>
      </c>
      <c r="U48">
        <v>35</v>
      </c>
      <c r="V48">
        <v>30</v>
      </c>
      <c r="W48">
        <v>130</v>
      </c>
      <c r="X48">
        <v>35</v>
      </c>
      <c r="Y48">
        <v>60</v>
      </c>
      <c r="Z48">
        <v>51</v>
      </c>
      <c r="AA48">
        <v>100</v>
      </c>
      <c r="AB48">
        <v>63</v>
      </c>
      <c r="AC48">
        <v>55</v>
      </c>
      <c r="AD48">
        <v>235</v>
      </c>
      <c r="AE48">
        <v>0</v>
      </c>
      <c r="AF48">
        <v>59</v>
      </c>
      <c r="AG48">
        <v>250</v>
      </c>
      <c r="AH48">
        <v>0</v>
      </c>
      <c r="AI48">
        <v>51</v>
      </c>
      <c r="AJ48">
        <v>235</v>
      </c>
      <c r="AK48">
        <v>0</v>
      </c>
      <c r="AL48">
        <v>3</v>
      </c>
      <c r="AM48">
        <v>24</v>
      </c>
      <c r="AN48">
        <v>0</v>
      </c>
      <c r="AO48">
        <v>5</v>
      </c>
      <c r="AP48">
        <v>2</v>
      </c>
      <c r="AQ48">
        <v>3</v>
      </c>
      <c r="AR48">
        <v>1</v>
      </c>
      <c r="AS48">
        <v>1</v>
      </c>
      <c r="AT48">
        <v>1</v>
      </c>
      <c r="AU48">
        <v>3</v>
      </c>
      <c r="AV48">
        <v>1</v>
      </c>
      <c r="AW48">
        <v>11.02</v>
      </c>
      <c r="AX48">
        <v>20.18</v>
      </c>
      <c r="AY48">
        <v>39.73</v>
      </c>
      <c r="AZ48">
        <v>32.11</v>
      </c>
      <c r="BA48">
        <v>2.94</v>
      </c>
      <c r="BB48">
        <v>93.09</v>
      </c>
      <c r="BC48">
        <v>-0.62</v>
      </c>
      <c r="BD48">
        <v>16.36</v>
      </c>
      <c r="BE48">
        <v>91.42</v>
      </c>
      <c r="BF48">
        <v>-0.62</v>
      </c>
      <c r="BG48">
        <v>16.17</v>
      </c>
      <c r="BH48">
        <v>55</v>
      </c>
      <c r="BI48">
        <v>59</v>
      </c>
      <c r="BJ48">
        <v>51</v>
      </c>
      <c r="BK48">
        <v>235</v>
      </c>
      <c r="BL48">
        <v>0</v>
      </c>
      <c r="BM48">
        <v>250</v>
      </c>
      <c r="BN48">
        <v>0</v>
      </c>
      <c r="BO48">
        <v>235</v>
      </c>
      <c r="BP48">
        <v>0</v>
      </c>
      <c r="BQ48">
        <v>295</v>
      </c>
      <c r="BR48">
        <v>0</v>
      </c>
      <c r="BS48" t="s">
        <v>106</v>
      </c>
      <c r="BT48">
        <v>220</v>
      </c>
      <c r="BU48">
        <v>120</v>
      </c>
      <c r="BV48">
        <v>73</v>
      </c>
      <c r="BW48">
        <v>265</v>
      </c>
      <c r="BX48">
        <v>0</v>
      </c>
      <c r="BY48" t="s">
        <v>106</v>
      </c>
      <c r="BZ48">
        <v>5</v>
      </c>
      <c r="CA48">
        <v>32</v>
      </c>
      <c r="CB48">
        <v>0</v>
      </c>
      <c r="CC48">
        <v>5</v>
      </c>
      <c r="CD48">
        <v>2</v>
      </c>
      <c r="CE48">
        <v>3</v>
      </c>
      <c r="CF48">
        <v>1</v>
      </c>
      <c r="CG48">
        <v>1</v>
      </c>
      <c r="CH48">
        <v>1</v>
      </c>
      <c r="CI48">
        <v>3</v>
      </c>
      <c r="CJ48">
        <v>1</v>
      </c>
      <c r="CK48">
        <v>15.8</v>
      </c>
      <c r="CL48">
        <v>12.5</v>
      </c>
      <c r="CM48">
        <v>94.76</v>
      </c>
      <c r="CN48">
        <v>-0.94</v>
      </c>
      <c r="CO48">
        <v>16.17</v>
      </c>
      <c r="CP48">
        <v>92.8</v>
      </c>
      <c r="CQ48">
        <v>-1.06</v>
      </c>
      <c r="CR48">
        <v>15.62</v>
      </c>
      <c r="CS48" t="s">
        <v>101</v>
      </c>
      <c r="CT48">
        <v>2</v>
      </c>
      <c r="CU48">
        <v>17</v>
      </c>
      <c r="CV48" s="1">
        <f t="shared" si="10"/>
        <v>8.5</v>
      </c>
      <c r="CW48">
        <v>0</v>
      </c>
      <c r="CX48" s="1">
        <f t="shared" si="11"/>
        <v>0</v>
      </c>
      <c r="CY48">
        <v>5</v>
      </c>
      <c r="CZ48">
        <v>2</v>
      </c>
      <c r="DA48">
        <v>3</v>
      </c>
      <c r="DB48">
        <v>1</v>
      </c>
      <c r="DC48">
        <v>1</v>
      </c>
      <c r="DD48">
        <v>1</v>
      </c>
      <c r="DE48">
        <v>3</v>
      </c>
      <c r="DF48">
        <v>1</v>
      </c>
      <c r="DG48">
        <v>3.82</v>
      </c>
      <c r="DH48" s="2">
        <f t="shared" si="12"/>
        <v>1.91</v>
      </c>
      <c r="DI48" s="2">
        <v>7.5</v>
      </c>
      <c r="DJ48" s="6">
        <f t="shared" si="13"/>
        <v>3.75</v>
      </c>
      <c r="DK48" s="6">
        <f t="shared" si="14"/>
        <v>46.875</v>
      </c>
      <c r="DL48" s="6">
        <v>18.740625</v>
      </c>
      <c r="DM48" s="3">
        <v>180</v>
      </c>
      <c r="DN48" s="3">
        <v>315</v>
      </c>
      <c r="DO48" s="3">
        <v>220</v>
      </c>
      <c r="DP48" s="10">
        <f t="shared" si="9"/>
        <v>238.333333333333</v>
      </c>
      <c r="DQ48" s="8">
        <v>13</v>
      </c>
      <c r="DR48" s="3">
        <v>7</v>
      </c>
      <c r="DT48" s="9">
        <f t="shared" si="15"/>
        <v>10</v>
      </c>
      <c r="DY48">
        <v>33.57</v>
      </c>
      <c r="DZ48">
        <v>39.98</v>
      </c>
      <c r="EA48">
        <v>4.56</v>
      </c>
    </row>
    <row r="49" spans="1:131">
      <c r="A49" t="s">
        <v>156</v>
      </c>
      <c r="B49" t="s">
        <v>100</v>
      </c>
      <c r="C49">
        <v>221</v>
      </c>
      <c r="D49">
        <v>2</v>
      </c>
      <c r="F49">
        <v>2</v>
      </c>
      <c r="G49">
        <v>6</v>
      </c>
      <c r="H49">
        <v>3</v>
      </c>
      <c r="J49">
        <v>1</v>
      </c>
      <c r="Q49">
        <v>13</v>
      </c>
      <c r="R49">
        <v>15</v>
      </c>
      <c r="S49">
        <v>18</v>
      </c>
      <c r="T49">
        <v>20</v>
      </c>
      <c r="U49">
        <v>15</v>
      </c>
      <c r="V49">
        <v>17</v>
      </c>
      <c r="W49">
        <v>40</v>
      </c>
      <c r="X49">
        <v>27</v>
      </c>
      <c r="Y49">
        <v>60</v>
      </c>
      <c r="Z49">
        <v>41</v>
      </c>
      <c r="AA49">
        <v>50</v>
      </c>
      <c r="AB49">
        <v>35</v>
      </c>
      <c r="AC49">
        <v>57</v>
      </c>
      <c r="AD49">
        <v>169</v>
      </c>
      <c r="AE49">
        <v>0</v>
      </c>
      <c r="AF49">
        <v>68</v>
      </c>
      <c r="AG49">
        <v>195</v>
      </c>
      <c r="AH49">
        <v>0</v>
      </c>
      <c r="AI49">
        <v>39</v>
      </c>
      <c r="AJ49">
        <v>135</v>
      </c>
      <c r="AK49">
        <v>0</v>
      </c>
      <c r="AL49">
        <v>3</v>
      </c>
      <c r="AM49">
        <v>19</v>
      </c>
      <c r="AN49">
        <v>0</v>
      </c>
      <c r="AO49">
        <v>3</v>
      </c>
      <c r="AP49">
        <v>2</v>
      </c>
      <c r="AQ49">
        <v>3</v>
      </c>
      <c r="AR49">
        <v>1</v>
      </c>
      <c r="AS49">
        <v>1</v>
      </c>
      <c r="AT49">
        <v>1</v>
      </c>
      <c r="AU49">
        <v>3</v>
      </c>
      <c r="AV49">
        <v>1</v>
      </c>
      <c r="AW49">
        <v>8.38</v>
      </c>
      <c r="AX49">
        <v>9.48</v>
      </c>
      <c r="AY49">
        <v>39.8</v>
      </c>
      <c r="AZ49">
        <v>32.67</v>
      </c>
      <c r="BA49">
        <v>6.22</v>
      </c>
      <c r="BB49">
        <v>90.4</v>
      </c>
      <c r="BC49">
        <v>-0.72</v>
      </c>
      <c r="BD49">
        <v>15.47</v>
      </c>
      <c r="BE49">
        <v>90.35</v>
      </c>
      <c r="BF49">
        <v>-0.73</v>
      </c>
      <c r="BG49">
        <v>15.32</v>
      </c>
      <c r="BH49">
        <v>57</v>
      </c>
      <c r="BI49">
        <v>68</v>
      </c>
      <c r="BJ49">
        <v>39</v>
      </c>
      <c r="BK49">
        <v>169</v>
      </c>
      <c r="BL49">
        <v>0</v>
      </c>
      <c r="BM49">
        <v>195</v>
      </c>
      <c r="BN49">
        <v>0</v>
      </c>
      <c r="BO49">
        <v>135</v>
      </c>
      <c r="BP49">
        <v>0</v>
      </c>
      <c r="BQ49">
        <v>225</v>
      </c>
      <c r="BR49">
        <v>0</v>
      </c>
      <c r="BS49" t="s">
        <v>106</v>
      </c>
      <c r="BT49">
        <v>240</v>
      </c>
      <c r="BU49">
        <v>0</v>
      </c>
      <c r="BV49">
        <v>64</v>
      </c>
      <c r="BW49">
        <v>145</v>
      </c>
      <c r="BX49">
        <v>0</v>
      </c>
      <c r="BY49" t="s">
        <v>106</v>
      </c>
      <c r="BZ49">
        <v>5</v>
      </c>
      <c r="CA49">
        <v>23</v>
      </c>
      <c r="CB49">
        <v>0</v>
      </c>
      <c r="CC49">
        <v>3</v>
      </c>
      <c r="CD49">
        <v>2</v>
      </c>
      <c r="CE49">
        <v>3</v>
      </c>
      <c r="CF49">
        <v>1</v>
      </c>
      <c r="CG49">
        <v>1</v>
      </c>
      <c r="CH49">
        <v>1</v>
      </c>
      <c r="CI49">
        <v>3</v>
      </c>
      <c r="CJ49">
        <v>1</v>
      </c>
      <c r="CK49">
        <v>8.25</v>
      </c>
      <c r="CL49">
        <v>7.65</v>
      </c>
      <c r="CM49">
        <v>92.9</v>
      </c>
      <c r="CN49">
        <v>-0.84</v>
      </c>
      <c r="CO49">
        <v>15.9</v>
      </c>
      <c r="CP49">
        <v>91.08</v>
      </c>
      <c r="CQ49">
        <v>-0.83</v>
      </c>
      <c r="CR49">
        <v>15.52</v>
      </c>
      <c r="CS49" t="s">
        <v>134</v>
      </c>
      <c r="CT49">
        <v>3</v>
      </c>
      <c r="CU49">
        <v>17</v>
      </c>
      <c r="CV49" s="1">
        <f t="shared" si="10"/>
        <v>5.66666666666667</v>
      </c>
      <c r="CW49">
        <v>5</v>
      </c>
      <c r="CX49" s="1">
        <f t="shared" si="11"/>
        <v>0.294117647058824</v>
      </c>
      <c r="CY49">
        <v>5</v>
      </c>
      <c r="CZ49">
        <v>2</v>
      </c>
      <c r="DA49">
        <v>3</v>
      </c>
      <c r="DB49">
        <v>1</v>
      </c>
      <c r="DC49">
        <v>1</v>
      </c>
      <c r="DD49">
        <v>1</v>
      </c>
      <c r="DE49">
        <v>3</v>
      </c>
      <c r="DF49">
        <v>1</v>
      </c>
      <c r="DG49">
        <v>7.85</v>
      </c>
      <c r="DH49" s="2">
        <f t="shared" si="12"/>
        <v>2.61666666666667</v>
      </c>
      <c r="DI49" s="2">
        <v>7.55</v>
      </c>
      <c r="DJ49" s="6">
        <f t="shared" si="13"/>
        <v>2.51666666666667</v>
      </c>
      <c r="DK49" s="6">
        <f t="shared" si="14"/>
        <v>31.4583333333333</v>
      </c>
      <c r="DL49" s="6">
        <v>12.9797083333333</v>
      </c>
      <c r="DM49" s="3">
        <v>285</v>
      </c>
      <c r="DN49" s="3">
        <v>340</v>
      </c>
      <c r="DO49" s="3">
        <v>370</v>
      </c>
      <c r="DP49" s="10">
        <f t="shared" si="9"/>
        <v>331.666666666667</v>
      </c>
      <c r="DQ49" s="8">
        <v>10</v>
      </c>
      <c r="DR49" s="3">
        <v>29</v>
      </c>
      <c r="DS49" s="3">
        <v>37</v>
      </c>
      <c r="DT49" s="9">
        <f t="shared" si="15"/>
        <v>25.3333333333333</v>
      </c>
      <c r="DY49">
        <v>34.58</v>
      </c>
      <c r="DZ49">
        <v>41.26</v>
      </c>
      <c r="EA49">
        <v>5.47</v>
      </c>
    </row>
    <row r="50" spans="1:131">
      <c r="A50" t="s">
        <v>157</v>
      </c>
      <c r="B50" t="s">
        <v>100</v>
      </c>
      <c r="C50">
        <v>222</v>
      </c>
      <c r="D50">
        <v>2</v>
      </c>
      <c r="F50">
        <v>2</v>
      </c>
      <c r="G50">
        <v>6</v>
      </c>
      <c r="H50">
        <v>4</v>
      </c>
      <c r="K50">
        <v>1</v>
      </c>
      <c r="Q50">
        <v>38</v>
      </c>
      <c r="R50">
        <v>20</v>
      </c>
      <c r="S50">
        <v>29</v>
      </c>
      <c r="T50">
        <v>20</v>
      </c>
      <c r="U50">
        <v>21</v>
      </c>
      <c r="V50">
        <v>20</v>
      </c>
      <c r="W50">
        <v>66</v>
      </c>
      <c r="X50">
        <v>75</v>
      </c>
      <c r="Y50">
        <v>80</v>
      </c>
      <c r="Z50">
        <v>62</v>
      </c>
      <c r="AA50">
        <v>80</v>
      </c>
      <c r="AB50">
        <v>54</v>
      </c>
      <c r="AC50">
        <v>54</v>
      </c>
      <c r="AD50">
        <v>165</v>
      </c>
      <c r="AE50">
        <v>0</v>
      </c>
      <c r="AF50">
        <v>78</v>
      </c>
      <c r="AG50">
        <v>235</v>
      </c>
      <c r="AH50">
        <v>0</v>
      </c>
      <c r="AI50">
        <v>50</v>
      </c>
      <c r="AJ50">
        <v>195</v>
      </c>
      <c r="AK50">
        <v>0</v>
      </c>
      <c r="AL50">
        <v>3</v>
      </c>
      <c r="AM50">
        <v>25</v>
      </c>
      <c r="AN50">
        <v>0</v>
      </c>
      <c r="AO50">
        <v>5</v>
      </c>
      <c r="AP50">
        <v>2</v>
      </c>
      <c r="AQ50">
        <v>3</v>
      </c>
      <c r="AR50">
        <v>1</v>
      </c>
      <c r="AS50">
        <v>1</v>
      </c>
      <c r="AT50">
        <v>1</v>
      </c>
      <c r="AU50">
        <v>3</v>
      </c>
      <c r="AV50">
        <v>1</v>
      </c>
      <c r="AW50">
        <v>9.14</v>
      </c>
      <c r="AX50">
        <v>15.56</v>
      </c>
      <c r="AY50">
        <v>40.84</v>
      </c>
      <c r="AZ50">
        <v>33.69</v>
      </c>
      <c r="BA50">
        <v>3.79</v>
      </c>
      <c r="BB50">
        <v>88.7</v>
      </c>
      <c r="BC50">
        <v>-0.8</v>
      </c>
      <c r="BD50">
        <v>16</v>
      </c>
      <c r="BE50">
        <v>88.39</v>
      </c>
      <c r="BF50">
        <v>-0.79</v>
      </c>
      <c r="BG50">
        <v>15.91</v>
      </c>
      <c r="BH50">
        <v>54</v>
      </c>
      <c r="BI50">
        <v>78</v>
      </c>
      <c r="BJ50">
        <v>50</v>
      </c>
      <c r="BK50">
        <v>165</v>
      </c>
      <c r="BL50">
        <v>0</v>
      </c>
      <c r="BM50">
        <v>235</v>
      </c>
      <c r="BN50">
        <v>0</v>
      </c>
      <c r="BO50">
        <v>195</v>
      </c>
      <c r="BP50">
        <v>0</v>
      </c>
      <c r="BQ50">
        <v>255</v>
      </c>
      <c r="BR50">
        <v>0</v>
      </c>
      <c r="BS50" t="s">
        <v>106</v>
      </c>
      <c r="BT50">
        <v>285</v>
      </c>
      <c r="BU50">
        <v>0</v>
      </c>
      <c r="BV50">
        <v>65</v>
      </c>
      <c r="BW50">
        <v>285</v>
      </c>
      <c r="BX50">
        <v>0</v>
      </c>
      <c r="BY50" t="s">
        <v>106</v>
      </c>
      <c r="BZ50">
        <v>5</v>
      </c>
      <c r="CA50">
        <v>30</v>
      </c>
      <c r="CB50">
        <v>0</v>
      </c>
      <c r="CC50">
        <v>5</v>
      </c>
      <c r="CD50">
        <v>2</v>
      </c>
      <c r="CE50">
        <v>3</v>
      </c>
      <c r="CF50">
        <v>1</v>
      </c>
      <c r="CG50">
        <v>1</v>
      </c>
      <c r="CH50">
        <v>1</v>
      </c>
      <c r="CI50">
        <v>3</v>
      </c>
      <c r="CJ50">
        <v>1</v>
      </c>
      <c r="CK50">
        <v>19.45</v>
      </c>
      <c r="CL50">
        <v>14.1</v>
      </c>
      <c r="CM50">
        <v>93.75</v>
      </c>
      <c r="CN50">
        <v>-0.84</v>
      </c>
      <c r="CO50">
        <v>16.37</v>
      </c>
      <c r="CP50">
        <v>93.02</v>
      </c>
      <c r="CQ50">
        <v>-0.84</v>
      </c>
      <c r="CR50">
        <v>16.19</v>
      </c>
      <c r="CS50" t="s">
        <v>126</v>
      </c>
      <c r="CT50">
        <v>2</v>
      </c>
      <c r="CU50">
        <v>16</v>
      </c>
      <c r="CV50" s="1">
        <f t="shared" si="10"/>
        <v>8</v>
      </c>
      <c r="CW50">
        <v>2</v>
      </c>
      <c r="CX50" s="1">
        <f t="shared" si="11"/>
        <v>0.125</v>
      </c>
      <c r="CY50">
        <v>5</v>
      </c>
      <c r="CZ50">
        <v>2</v>
      </c>
      <c r="DA50">
        <v>3</v>
      </c>
      <c r="DB50">
        <v>1</v>
      </c>
      <c r="DC50">
        <v>1</v>
      </c>
      <c r="DD50">
        <v>1</v>
      </c>
      <c r="DE50">
        <v>3</v>
      </c>
      <c r="DF50">
        <v>1</v>
      </c>
      <c r="DG50">
        <v>4.05</v>
      </c>
      <c r="DH50" s="2">
        <f t="shared" si="12"/>
        <v>2.025</v>
      </c>
      <c r="DI50" s="2">
        <v>13.2</v>
      </c>
      <c r="DJ50" s="6">
        <f t="shared" si="13"/>
        <v>6.6</v>
      </c>
      <c r="DK50" s="6">
        <f t="shared" si="14"/>
        <v>82.5</v>
      </c>
      <c r="DL50" s="6">
        <v>35.4915</v>
      </c>
      <c r="DM50" s="3">
        <v>310</v>
      </c>
      <c r="DN50" s="3">
        <v>340</v>
      </c>
      <c r="DO50" s="3">
        <v>375</v>
      </c>
      <c r="DP50" s="10">
        <f t="shared" ref="DP50:DP82" si="16">AVERAGE(DM50:DO50)</f>
        <v>341.666666666667</v>
      </c>
      <c r="DQ50" s="8">
        <v>35</v>
      </c>
      <c r="DR50" s="3">
        <v>32</v>
      </c>
      <c r="DS50" s="3">
        <v>42</v>
      </c>
      <c r="DT50" s="9">
        <f t="shared" si="15"/>
        <v>36.3333333333333</v>
      </c>
      <c r="DY50">
        <v>35.03</v>
      </c>
      <c r="DZ50">
        <v>43.02</v>
      </c>
      <c r="EA50">
        <v>5.37</v>
      </c>
    </row>
    <row r="51" spans="1:124">
      <c r="A51" t="s">
        <v>158</v>
      </c>
      <c r="B51" t="s">
        <v>100</v>
      </c>
      <c r="C51">
        <v>223</v>
      </c>
      <c r="D51">
        <v>2</v>
      </c>
      <c r="F51">
        <v>2</v>
      </c>
      <c r="G51">
        <v>6</v>
      </c>
      <c r="H51">
        <v>5</v>
      </c>
      <c r="L51">
        <v>1</v>
      </c>
      <c r="Q51">
        <v>27</v>
      </c>
      <c r="R51">
        <v>19</v>
      </c>
      <c r="S51">
        <v>25</v>
      </c>
      <c r="T51">
        <v>15</v>
      </c>
      <c r="U51">
        <v>24</v>
      </c>
      <c r="V51">
        <v>20</v>
      </c>
      <c r="W51">
        <v>40</v>
      </c>
      <c r="X51">
        <v>33</v>
      </c>
      <c r="Y51">
        <v>50</v>
      </c>
      <c r="Z51">
        <v>60</v>
      </c>
      <c r="AA51">
        <v>80</v>
      </c>
      <c r="AB51">
        <v>67</v>
      </c>
      <c r="AC51">
        <v>68</v>
      </c>
      <c r="AD51">
        <v>215</v>
      </c>
      <c r="AE51">
        <v>0</v>
      </c>
      <c r="AF51">
        <v>97</v>
      </c>
      <c r="AG51">
        <v>195</v>
      </c>
      <c r="AH51">
        <v>0</v>
      </c>
      <c r="AI51">
        <v>52</v>
      </c>
      <c r="AJ51">
        <v>200</v>
      </c>
      <c r="AK51">
        <v>0</v>
      </c>
      <c r="AL51">
        <v>3</v>
      </c>
      <c r="AM51">
        <v>24</v>
      </c>
      <c r="AN51">
        <v>0</v>
      </c>
      <c r="AO51">
        <v>5</v>
      </c>
      <c r="AP51">
        <v>2</v>
      </c>
      <c r="AQ51">
        <v>3</v>
      </c>
      <c r="AR51">
        <v>1</v>
      </c>
      <c r="AS51">
        <v>1</v>
      </c>
      <c r="AT51">
        <v>1</v>
      </c>
      <c r="AU51">
        <v>3</v>
      </c>
      <c r="AV51">
        <v>1</v>
      </c>
      <c r="AW51">
        <v>11.9</v>
      </c>
      <c r="AX51">
        <v>15.44</v>
      </c>
      <c r="AY51">
        <v>40.8</v>
      </c>
      <c r="AZ51">
        <v>33.26</v>
      </c>
      <c r="BA51">
        <v>5.01</v>
      </c>
      <c r="BB51">
        <v>89.37</v>
      </c>
      <c r="BC51">
        <v>-0.35</v>
      </c>
      <c r="BD51">
        <v>15.5</v>
      </c>
      <c r="BE51">
        <v>88.61</v>
      </c>
      <c r="BF51">
        <v>-0.36</v>
      </c>
      <c r="BG51">
        <v>15.83</v>
      </c>
      <c r="BH51">
        <v>68</v>
      </c>
      <c r="BI51">
        <v>97</v>
      </c>
      <c r="BJ51">
        <v>52</v>
      </c>
      <c r="BK51">
        <v>215</v>
      </c>
      <c r="BL51">
        <v>0</v>
      </c>
      <c r="BM51">
        <v>195</v>
      </c>
      <c r="BN51">
        <v>0</v>
      </c>
      <c r="BO51">
        <v>200</v>
      </c>
      <c r="BP51">
        <v>0</v>
      </c>
      <c r="BQ51">
        <v>160</v>
      </c>
      <c r="BR51">
        <v>0</v>
      </c>
      <c r="BS51" t="s">
        <v>106</v>
      </c>
      <c r="BT51">
        <v>190</v>
      </c>
      <c r="BU51">
        <v>0</v>
      </c>
      <c r="BV51">
        <v>78</v>
      </c>
      <c r="BW51">
        <v>265</v>
      </c>
      <c r="BX51">
        <v>0</v>
      </c>
      <c r="BY51" t="s">
        <v>106</v>
      </c>
      <c r="BZ51">
        <v>5</v>
      </c>
      <c r="CA51">
        <v>32</v>
      </c>
      <c r="CB51">
        <v>1</v>
      </c>
      <c r="CC51">
        <v>5</v>
      </c>
      <c r="CD51">
        <v>2</v>
      </c>
      <c r="CE51">
        <v>3</v>
      </c>
      <c r="CF51">
        <v>1</v>
      </c>
      <c r="CG51">
        <v>1</v>
      </c>
      <c r="CH51">
        <v>1</v>
      </c>
      <c r="CI51">
        <v>3</v>
      </c>
      <c r="CJ51">
        <v>1</v>
      </c>
      <c r="CK51">
        <v>15.5</v>
      </c>
      <c r="CL51">
        <v>13.45</v>
      </c>
      <c r="CM51">
        <v>93.51</v>
      </c>
      <c r="CN51">
        <v>-0.68</v>
      </c>
      <c r="CO51">
        <v>15.7</v>
      </c>
      <c r="CP51">
        <v>92.25</v>
      </c>
      <c r="CQ51">
        <v>-0.73</v>
      </c>
      <c r="CR51">
        <v>15.85</v>
      </c>
      <c r="CS51" t="s">
        <v>101</v>
      </c>
      <c r="CT51">
        <v>2</v>
      </c>
      <c r="CU51">
        <v>4</v>
      </c>
      <c r="CV51" s="1">
        <f t="shared" si="10"/>
        <v>2</v>
      </c>
      <c r="CW51">
        <v>10</v>
      </c>
      <c r="CX51" s="1">
        <f t="shared" si="11"/>
        <v>2.5</v>
      </c>
      <c r="CY51">
        <v>3</v>
      </c>
      <c r="CZ51">
        <v>2</v>
      </c>
      <c r="DA51">
        <v>3</v>
      </c>
      <c r="DB51">
        <v>1</v>
      </c>
      <c r="DC51">
        <v>1</v>
      </c>
      <c r="DD51">
        <v>1</v>
      </c>
      <c r="DE51">
        <v>3</v>
      </c>
      <c r="DF51">
        <v>1</v>
      </c>
      <c r="DG51">
        <v>5</v>
      </c>
      <c r="DH51" s="2">
        <f t="shared" si="12"/>
        <v>2.5</v>
      </c>
      <c r="DJ51" s="6">
        <f t="shared" si="13"/>
        <v>0</v>
      </c>
      <c r="DK51" s="6">
        <f t="shared" si="14"/>
        <v>0</v>
      </c>
      <c r="DL51" s="6">
        <v>0</v>
      </c>
      <c r="DM51" s="3">
        <v>320</v>
      </c>
      <c r="DN51" s="3">
        <v>285</v>
      </c>
      <c r="DO51" s="3">
        <v>285</v>
      </c>
      <c r="DP51" s="10">
        <f t="shared" si="16"/>
        <v>296.666666666667</v>
      </c>
      <c r="DQ51" s="8">
        <v>35</v>
      </c>
      <c r="DR51" s="3">
        <v>11</v>
      </c>
      <c r="DS51" s="3">
        <v>42</v>
      </c>
      <c r="DT51" s="9">
        <f t="shared" si="15"/>
        <v>29.3333333333333</v>
      </c>
    </row>
    <row r="52" spans="1:131">
      <c r="A52" t="s">
        <v>159</v>
      </c>
      <c r="B52" t="s">
        <v>100</v>
      </c>
      <c r="C52">
        <v>224</v>
      </c>
      <c r="D52">
        <v>2</v>
      </c>
      <c r="F52">
        <v>2</v>
      </c>
      <c r="G52">
        <v>6</v>
      </c>
      <c r="H52">
        <v>6</v>
      </c>
      <c r="M52">
        <v>1</v>
      </c>
      <c r="Q52">
        <v>15</v>
      </c>
      <c r="R52">
        <v>25</v>
      </c>
      <c r="S52">
        <v>24</v>
      </c>
      <c r="T52">
        <v>20</v>
      </c>
      <c r="U52">
        <v>11</v>
      </c>
      <c r="V52">
        <v>20</v>
      </c>
      <c r="W52">
        <v>75</v>
      </c>
      <c r="X52">
        <v>36</v>
      </c>
      <c r="Y52">
        <v>69</v>
      </c>
      <c r="Z52">
        <v>67</v>
      </c>
      <c r="AA52">
        <v>111</v>
      </c>
      <c r="AB52">
        <v>33</v>
      </c>
      <c r="AC52" t="s">
        <v>106</v>
      </c>
      <c r="AD52" t="s">
        <v>106</v>
      </c>
      <c r="AE52" t="s">
        <v>106</v>
      </c>
      <c r="AF52">
        <v>52</v>
      </c>
      <c r="AG52">
        <v>280</v>
      </c>
      <c r="AH52">
        <v>0</v>
      </c>
      <c r="AI52">
        <v>83</v>
      </c>
      <c r="AJ52">
        <v>215</v>
      </c>
      <c r="AK52">
        <v>0</v>
      </c>
      <c r="AL52">
        <v>2</v>
      </c>
      <c r="AM52">
        <v>22</v>
      </c>
      <c r="AN52">
        <v>0</v>
      </c>
      <c r="AO52">
        <v>5</v>
      </c>
      <c r="AP52">
        <v>2</v>
      </c>
      <c r="AQ52">
        <v>3</v>
      </c>
      <c r="AR52">
        <v>1</v>
      </c>
      <c r="AS52">
        <v>1</v>
      </c>
      <c r="AT52">
        <v>1</v>
      </c>
      <c r="AU52">
        <v>3</v>
      </c>
      <c r="AV52">
        <v>1</v>
      </c>
      <c r="AW52">
        <v>13</v>
      </c>
      <c r="AX52">
        <v>20.18</v>
      </c>
      <c r="AY52">
        <v>39.33</v>
      </c>
      <c r="AZ52">
        <v>32.69</v>
      </c>
      <c r="BA52">
        <v>3.84</v>
      </c>
      <c r="BB52">
        <v>88.78</v>
      </c>
      <c r="BC52">
        <v>-0.96</v>
      </c>
      <c r="BD52">
        <v>16.77</v>
      </c>
      <c r="BE52">
        <v>87.91</v>
      </c>
      <c r="BF52">
        <v>-0.98</v>
      </c>
      <c r="BG52">
        <v>16.57</v>
      </c>
      <c r="BH52" t="s">
        <v>106</v>
      </c>
      <c r="BI52">
        <v>52</v>
      </c>
      <c r="BJ52">
        <v>83</v>
      </c>
      <c r="BK52" t="s">
        <v>106</v>
      </c>
      <c r="BL52" t="s">
        <v>106</v>
      </c>
      <c r="BM52">
        <v>280</v>
      </c>
      <c r="BN52">
        <v>0</v>
      </c>
      <c r="BO52">
        <v>215</v>
      </c>
      <c r="BP52">
        <v>0</v>
      </c>
      <c r="BQ52">
        <v>245</v>
      </c>
      <c r="BR52">
        <v>0</v>
      </c>
      <c r="BS52" t="s">
        <v>106</v>
      </c>
      <c r="BT52">
        <v>280</v>
      </c>
      <c r="BU52" t="s">
        <v>106</v>
      </c>
      <c r="BV52">
        <v>50</v>
      </c>
      <c r="BW52">
        <v>365</v>
      </c>
      <c r="BX52">
        <v>0</v>
      </c>
      <c r="BY52" t="s">
        <v>106</v>
      </c>
      <c r="BZ52">
        <v>5</v>
      </c>
      <c r="CA52">
        <v>28</v>
      </c>
      <c r="CB52">
        <v>3</v>
      </c>
      <c r="CC52">
        <v>5</v>
      </c>
      <c r="CD52">
        <v>2</v>
      </c>
      <c r="CE52">
        <v>3</v>
      </c>
      <c r="CF52">
        <v>1</v>
      </c>
      <c r="CG52">
        <v>1</v>
      </c>
      <c r="CH52">
        <v>1</v>
      </c>
      <c r="CI52">
        <v>3</v>
      </c>
      <c r="CJ52">
        <v>1</v>
      </c>
      <c r="CK52">
        <v>15.5</v>
      </c>
      <c r="CL52">
        <v>12.8</v>
      </c>
      <c r="CM52">
        <v>90.69</v>
      </c>
      <c r="CN52">
        <v>-0.45</v>
      </c>
      <c r="CO52">
        <v>16.3</v>
      </c>
      <c r="CP52">
        <v>91.38</v>
      </c>
      <c r="CQ52">
        <v>-0.44</v>
      </c>
      <c r="CR52">
        <v>16.13</v>
      </c>
      <c r="CS52" t="s">
        <v>101</v>
      </c>
      <c r="CT52">
        <v>3</v>
      </c>
      <c r="CU52">
        <v>8</v>
      </c>
      <c r="CV52" s="1">
        <f t="shared" si="10"/>
        <v>2.66666666666667</v>
      </c>
      <c r="CW52">
        <v>8</v>
      </c>
      <c r="CX52" s="1">
        <f t="shared" si="11"/>
        <v>1</v>
      </c>
      <c r="CY52">
        <v>5</v>
      </c>
      <c r="CZ52">
        <v>2</v>
      </c>
      <c r="DA52">
        <v>3</v>
      </c>
      <c r="DB52">
        <v>1</v>
      </c>
      <c r="DC52">
        <v>1</v>
      </c>
      <c r="DD52">
        <v>1</v>
      </c>
      <c r="DE52">
        <v>3</v>
      </c>
      <c r="DF52">
        <v>1</v>
      </c>
      <c r="DG52">
        <v>5.9</v>
      </c>
      <c r="DH52" s="2">
        <f t="shared" si="12"/>
        <v>1.96666666666667</v>
      </c>
      <c r="DI52" s="2">
        <v>5.4</v>
      </c>
      <c r="DJ52" s="6">
        <f t="shared" si="13"/>
        <v>1.8</v>
      </c>
      <c r="DK52" s="6">
        <f t="shared" si="14"/>
        <v>22.5</v>
      </c>
      <c r="DL52" s="6">
        <v>9.62775</v>
      </c>
      <c r="DM52" s="3">
        <v>224</v>
      </c>
      <c r="DN52" s="3">
        <v>240</v>
      </c>
      <c r="DO52" s="3">
        <v>245</v>
      </c>
      <c r="DP52" s="10">
        <f t="shared" si="16"/>
        <v>236.333333333333</v>
      </c>
      <c r="DQ52" s="8">
        <v>17</v>
      </c>
      <c r="DR52" s="3">
        <v>12</v>
      </c>
      <c r="DS52" s="3">
        <v>42</v>
      </c>
      <c r="DT52" s="9">
        <f t="shared" si="15"/>
        <v>23.6666666666667</v>
      </c>
      <c r="DY52">
        <v>35.66</v>
      </c>
      <c r="DZ52">
        <v>42.79</v>
      </c>
      <c r="EA52">
        <v>6.95</v>
      </c>
    </row>
    <row r="53" spans="1:131">
      <c r="A53" t="s">
        <v>160</v>
      </c>
      <c r="B53" t="s">
        <v>100</v>
      </c>
      <c r="C53">
        <v>225</v>
      </c>
      <c r="D53">
        <v>2</v>
      </c>
      <c r="F53">
        <v>2</v>
      </c>
      <c r="G53">
        <v>6</v>
      </c>
      <c r="H53">
        <v>7</v>
      </c>
      <c r="N53">
        <v>1</v>
      </c>
      <c r="Q53">
        <v>21</v>
      </c>
      <c r="R53">
        <v>25</v>
      </c>
      <c r="S53">
        <v>20</v>
      </c>
      <c r="T53">
        <v>15</v>
      </c>
      <c r="U53">
        <v>38</v>
      </c>
      <c r="V53">
        <v>24</v>
      </c>
      <c r="W53">
        <v>80</v>
      </c>
      <c r="X53">
        <v>43</v>
      </c>
      <c r="Y53">
        <v>43</v>
      </c>
      <c r="Z53">
        <v>35</v>
      </c>
      <c r="AA53">
        <v>60</v>
      </c>
      <c r="AB53">
        <v>80</v>
      </c>
      <c r="AC53">
        <v>72</v>
      </c>
      <c r="AD53">
        <v>225</v>
      </c>
      <c r="AE53">
        <v>0</v>
      </c>
      <c r="AF53">
        <v>53</v>
      </c>
      <c r="AG53">
        <v>225</v>
      </c>
      <c r="AH53">
        <v>0</v>
      </c>
      <c r="AI53">
        <v>67</v>
      </c>
      <c r="AJ53">
        <v>200</v>
      </c>
      <c r="AK53">
        <v>0</v>
      </c>
      <c r="AL53">
        <v>3</v>
      </c>
      <c r="AM53">
        <v>11</v>
      </c>
      <c r="AN53">
        <v>0</v>
      </c>
      <c r="AO53">
        <v>5</v>
      </c>
      <c r="AP53">
        <v>2</v>
      </c>
      <c r="AQ53">
        <v>3</v>
      </c>
      <c r="AR53">
        <v>1</v>
      </c>
      <c r="AS53">
        <v>1</v>
      </c>
      <c r="AT53">
        <v>1</v>
      </c>
      <c r="AU53">
        <v>3</v>
      </c>
      <c r="AV53">
        <v>1</v>
      </c>
      <c r="AW53">
        <v>11.9</v>
      </c>
      <c r="AX53">
        <v>10.92</v>
      </c>
      <c r="AY53">
        <v>38.34</v>
      </c>
      <c r="AZ53">
        <v>33.07</v>
      </c>
      <c r="BA53">
        <v>5.29</v>
      </c>
      <c r="BB53">
        <v>90.65</v>
      </c>
      <c r="BC53">
        <v>-0.59</v>
      </c>
      <c r="BD53">
        <v>17.99</v>
      </c>
      <c r="BE53">
        <v>89.66</v>
      </c>
      <c r="BF53">
        <v>-0.62</v>
      </c>
      <c r="BG53">
        <v>17.86</v>
      </c>
      <c r="BH53">
        <v>72</v>
      </c>
      <c r="BI53">
        <v>53</v>
      </c>
      <c r="BJ53">
        <v>67</v>
      </c>
      <c r="BK53">
        <v>225</v>
      </c>
      <c r="BL53">
        <v>0</v>
      </c>
      <c r="BM53">
        <v>225</v>
      </c>
      <c r="BN53">
        <v>0</v>
      </c>
      <c r="BO53">
        <v>200</v>
      </c>
      <c r="BP53">
        <v>0</v>
      </c>
      <c r="BQ53">
        <v>275</v>
      </c>
      <c r="BR53">
        <v>0</v>
      </c>
      <c r="BS53" t="s">
        <v>106</v>
      </c>
      <c r="BT53">
        <v>290</v>
      </c>
      <c r="BU53">
        <v>0</v>
      </c>
      <c r="BV53">
        <v>50</v>
      </c>
      <c r="BW53">
        <v>245</v>
      </c>
      <c r="BX53">
        <v>0</v>
      </c>
      <c r="BY53" t="s">
        <v>106</v>
      </c>
      <c r="BZ53">
        <v>5</v>
      </c>
      <c r="CA53">
        <v>32</v>
      </c>
      <c r="CB53">
        <v>1</v>
      </c>
      <c r="CC53">
        <v>5</v>
      </c>
      <c r="CD53">
        <v>2</v>
      </c>
      <c r="CE53">
        <v>3</v>
      </c>
      <c r="CF53">
        <v>1</v>
      </c>
      <c r="CG53">
        <v>1</v>
      </c>
      <c r="CH53">
        <v>1</v>
      </c>
      <c r="CI53">
        <v>3</v>
      </c>
      <c r="CJ53">
        <v>1</v>
      </c>
      <c r="CK53">
        <v>16.05</v>
      </c>
      <c r="CL53">
        <v>12.25</v>
      </c>
      <c r="CM53">
        <v>91.81</v>
      </c>
      <c r="CN53">
        <v>-0.56</v>
      </c>
      <c r="CO53">
        <v>16.44</v>
      </c>
      <c r="CP53">
        <v>91.55</v>
      </c>
      <c r="CQ53">
        <v>-0.58</v>
      </c>
      <c r="CR53">
        <v>16.29</v>
      </c>
      <c r="CS53" t="s">
        <v>101</v>
      </c>
      <c r="CT53">
        <v>3</v>
      </c>
      <c r="CU53">
        <v>16</v>
      </c>
      <c r="CV53" s="1">
        <f t="shared" si="10"/>
        <v>5.33333333333333</v>
      </c>
      <c r="CW53">
        <v>4</v>
      </c>
      <c r="CX53" s="1">
        <f t="shared" si="11"/>
        <v>0.25</v>
      </c>
      <c r="CY53">
        <v>5</v>
      </c>
      <c r="CZ53">
        <v>2</v>
      </c>
      <c r="DA53">
        <v>3</v>
      </c>
      <c r="DB53">
        <v>1</v>
      </c>
      <c r="DC53">
        <v>1</v>
      </c>
      <c r="DD53">
        <v>1</v>
      </c>
      <c r="DE53">
        <v>3</v>
      </c>
      <c r="DF53">
        <v>1</v>
      </c>
      <c r="DG53">
        <v>8.55</v>
      </c>
      <c r="DH53" s="2">
        <f t="shared" si="12"/>
        <v>2.85</v>
      </c>
      <c r="DI53" s="2">
        <v>11.05</v>
      </c>
      <c r="DJ53" s="6">
        <f t="shared" si="13"/>
        <v>3.68333333333333</v>
      </c>
      <c r="DK53" s="6">
        <f t="shared" si="14"/>
        <v>46.0416666666667</v>
      </c>
      <c r="DL53" s="6">
        <v>19.2730416666667</v>
      </c>
      <c r="DM53" s="3">
        <v>325</v>
      </c>
      <c r="DN53" s="3">
        <v>310</v>
      </c>
      <c r="DO53" s="3">
        <v>290</v>
      </c>
      <c r="DP53" s="10">
        <f t="shared" si="16"/>
        <v>308.333333333333</v>
      </c>
      <c r="DQ53" s="8">
        <v>12</v>
      </c>
      <c r="DR53" s="3">
        <v>31</v>
      </c>
      <c r="DS53" s="3">
        <v>19</v>
      </c>
      <c r="DT53" s="9">
        <f t="shared" si="15"/>
        <v>20.6666666666667</v>
      </c>
      <c r="DY53">
        <v>34.39</v>
      </c>
      <c r="DZ53">
        <v>41.86</v>
      </c>
      <c r="EA53">
        <v>7.26</v>
      </c>
    </row>
    <row r="54" spans="1:131">
      <c r="A54" t="s">
        <v>161</v>
      </c>
      <c r="B54" t="s">
        <v>100</v>
      </c>
      <c r="C54">
        <v>226</v>
      </c>
      <c r="D54">
        <v>2</v>
      </c>
      <c r="F54">
        <v>2</v>
      </c>
      <c r="G54">
        <v>6</v>
      </c>
      <c r="H54">
        <v>8</v>
      </c>
      <c r="O54">
        <v>1</v>
      </c>
      <c r="Q54">
        <v>20</v>
      </c>
      <c r="R54">
        <v>26</v>
      </c>
      <c r="S54">
        <v>18</v>
      </c>
      <c r="T54">
        <v>15</v>
      </c>
      <c r="U54">
        <v>37</v>
      </c>
      <c r="V54">
        <v>15</v>
      </c>
      <c r="W54">
        <v>74</v>
      </c>
      <c r="X54">
        <v>43</v>
      </c>
      <c r="Y54">
        <v>53</v>
      </c>
      <c r="Z54">
        <v>40</v>
      </c>
      <c r="AA54">
        <v>52</v>
      </c>
      <c r="AB54">
        <v>52</v>
      </c>
      <c r="AC54">
        <v>0</v>
      </c>
      <c r="AD54">
        <v>0</v>
      </c>
      <c r="AE54">
        <v>0</v>
      </c>
      <c r="AF54">
        <v>59</v>
      </c>
      <c r="AG54">
        <v>195</v>
      </c>
      <c r="AH54">
        <v>0</v>
      </c>
      <c r="AI54">
        <v>110</v>
      </c>
      <c r="AJ54">
        <v>200</v>
      </c>
      <c r="AK54">
        <v>0</v>
      </c>
      <c r="AL54">
        <v>3</v>
      </c>
      <c r="AM54">
        <v>15</v>
      </c>
      <c r="AN54">
        <v>0</v>
      </c>
      <c r="AO54">
        <v>5</v>
      </c>
      <c r="AP54">
        <v>2</v>
      </c>
      <c r="AQ54">
        <v>3</v>
      </c>
      <c r="AR54">
        <v>1</v>
      </c>
      <c r="AS54">
        <v>1</v>
      </c>
      <c r="AT54">
        <v>1</v>
      </c>
      <c r="AU54">
        <v>3</v>
      </c>
      <c r="AV54">
        <v>1</v>
      </c>
      <c r="AW54">
        <v>10.26</v>
      </c>
      <c r="AX54">
        <v>11.02</v>
      </c>
      <c r="AY54">
        <v>38.18</v>
      </c>
      <c r="AZ54">
        <v>32.29</v>
      </c>
      <c r="BA54">
        <v>2.39</v>
      </c>
      <c r="BB54">
        <v>90.68</v>
      </c>
      <c r="BC54">
        <v>-0.5</v>
      </c>
      <c r="BD54">
        <v>16.82</v>
      </c>
      <c r="BE54">
        <v>90.17</v>
      </c>
      <c r="BF54">
        <v>-0.51</v>
      </c>
      <c r="BG54">
        <v>16.7</v>
      </c>
      <c r="BH54">
        <v>0</v>
      </c>
      <c r="BI54">
        <v>59</v>
      </c>
      <c r="BJ54">
        <v>110</v>
      </c>
      <c r="BK54">
        <v>0</v>
      </c>
      <c r="BL54">
        <v>0</v>
      </c>
      <c r="BM54">
        <v>195</v>
      </c>
      <c r="BN54">
        <v>0</v>
      </c>
      <c r="BO54">
        <v>200</v>
      </c>
      <c r="BP54">
        <v>0</v>
      </c>
      <c r="BQ54">
        <v>285</v>
      </c>
      <c r="BR54" t="s">
        <v>106</v>
      </c>
      <c r="BS54" t="s">
        <v>106</v>
      </c>
      <c r="BT54">
        <v>275</v>
      </c>
      <c r="BU54">
        <v>0</v>
      </c>
      <c r="BV54">
        <v>60</v>
      </c>
      <c r="BW54">
        <v>270</v>
      </c>
      <c r="BX54">
        <v>0</v>
      </c>
      <c r="BY54" t="s">
        <v>106</v>
      </c>
      <c r="BZ54">
        <v>5</v>
      </c>
      <c r="CA54">
        <v>39</v>
      </c>
      <c r="CB54">
        <v>0</v>
      </c>
      <c r="CC54">
        <v>5</v>
      </c>
      <c r="CD54">
        <v>2</v>
      </c>
      <c r="CE54">
        <v>3</v>
      </c>
      <c r="CF54">
        <v>1</v>
      </c>
      <c r="CG54">
        <v>1</v>
      </c>
      <c r="CH54">
        <v>1</v>
      </c>
      <c r="CI54">
        <v>3</v>
      </c>
      <c r="CJ54">
        <v>1</v>
      </c>
      <c r="CK54">
        <v>17.2</v>
      </c>
      <c r="CL54">
        <v>11.6</v>
      </c>
      <c r="CM54">
        <v>91.72</v>
      </c>
      <c r="CN54">
        <v>-0.43</v>
      </c>
      <c r="CO54">
        <v>17.74</v>
      </c>
      <c r="CP54">
        <v>90.92</v>
      </c>
      <c r="CQ54">
        <v>-0.44</v>
      </c>
      <c r="CR54">
        <v>17.54</v>
      </c>
      <c r="CS54" t="s">
        <v>101</v>
      </c>
      <c r="CT54">
        <v>2</v>
      </c>
      <c r="CU54">
        <v>1</v>
      </c>
      <c r="CV54" s="1">
        <f t="shared" si="10"/>
        <v>0.5</v>
      </c>
      <c r="CW54">
        <v>15</v>
      </c>
      <c r="CX54" s="1">
        <f t="shared" si="11"/>
        <v>15</v>
      </c>
      <c r="CY54">
        <v>3</v>
      </c>
      <c r="CZ54">
        <v>2</v>
      </c>
      <c r="DA54">
        <v>3</v>
      </c>
      <c r="DB54">
        <v>1</v>
      </c>
      <c r="DC54">
        <v>1</v>
      </c>
      <c r="DD54">
        <v>1</v>
      </c>
      <c r="DE54">
        <v>3</v>
      </c>
      <c r="DF54">
        <v>1</v>
      </c>
      <c r="DG54">
        <v>1.85</v>
      </c>
      <c r="DH54" s="2">
        <f t="shared" si="12"/>
        <v>0.925</v>
      </c>
      <c r="DI54" s="2">
        <v>0</v>
      </c>
      <c r="DJ54" s="6">
        <f t="shared" si="13"/>
        <v>0</v>
      </c>
      <c r="DK54" s="6">
        <f t="shared" si="14"/>
        <v>0</v>
      </c>
      <c r="DL54" s="6">
        <v>0</v>
      </c>
      <c r="DM54" s="3">
        <v>310</v>
      </c>
      <c r="DN54" s="3">
        <v>320</v>
      </c>
      <c r="DO54" s="3">
        <v>295</v>
      </c>
      <c r="DP54" s="10">
        <f t="shared" si="16"/>
        <v>308.333333333333</v>
      </c>
      <c r="DQ54" s="8">
        <v>30</v>
      </c>
      <c r="DR54" s="3">
        <v>25</v>
      </c>
      <c r="DS54" s="3">
        <v>23</v>
      </c>
      <c r="DT54" s="9">
        <f t="shared" si="15"/>
        <v>26</v>
      </c>
      <c r="DY54">
        <v>31.73</v>
      </c>
      <c r="DZ54">
        <v>38.49</v>
      </c>
      <c r="EA54">
        <v>5.22</v>
      </c>
    </row>
    <row r="55" spans="1:131">
      <c r="A55" t="s">
        <v>162</v>
      </c>
      <c r="B55" t="s">
        <v>100</v>
      </c>
      <c r="C55">
        <v>227</v>
      </c>
      <c r="D55">
        <v>2</v>
      </c>
      <c r="F55">
        <v>2</v>
      </c>
      <c r="G55">
        <v>6</v>
      </c>
      <c r="H55">
        <v>9</v>
      </c>
      <c r="P55">
        <v>1</v>
      </c>
      <c r="Q55">
        <v>20</v>
      </c>
      <c r="R55">
        <v>15</v>
      </c>
      <c r="S55">
        <v>27</v>
      </c>
      <c r="T55">
        <v>20</v>
      </c>
      <c r="U55">
        <v>37</v>
      </c>
      <c r="V55">
        <v>18</v>
      </c>
      <c r="W55">
        <v>30</v>
      </c>
      <c r="X55">
        <v>35</v>
      </c>
      <c r="Y55">
        <v>61</v>
      </c>
      <c r="Z55">
        <v>68</v>
      </c>
      <c r="AA55">
        <v>38</v>
      </c>
      <c r="AB55">
        <v>41</v>
      </c>
      <c r="AC55">
        <v>62</v>
      </c>
      <c r="AD55">
        <v>175</v>
      </c>
      <c r="AE55">
        <v>0</v>
      </c>
      <c r="AF55">
        <v>46</v>
      </c>
      <c r="AG55">
        <v>195</v>
      </c>
      <c r="AH55">
        <v>0</v>
      </c>
      <c r="AI55">
        <v>55</v>
      </c>
      <c r="AJ55">
        <v>215</v>
      </c>
      <c r="AK55">
        <v>0</v>
      </c>
      <c r="AL55">
        <v>3</v>
      </c>
      <c r="AM55">
        <v>12</v>
      </c>
      <c r="AN55">
        <v>0</v>
      </c>
      <c r="AO55">
        <v>3</v>
      </c>
      <c r="AP55">
        <v>2</v>
      </c>
      <c r="AQ55">
        <v>3</v>
      </c>
      <c r="AR55">
        <v>1</v>
      </c>
      <c r="AS55">
        <v>1</v>
      </c>
      <c r="AT55">
        <v>1</v>
      </c>
      <c r="AU55">
        <v>3</v>
      </c>
      <c r="AV55">
        <v>1</v>
      </c>
      <c r="AW55">
        <v>8.92</v>
      </c>
      <c r="AX55">
        <v>9.26</v>
      </c>
      <c r="AY55">
        <v>31.31</v>
      </c>
      <c r="AZ55">
        <v>22.95</v>
      </c>
      <c r="BA55">
        <v>0.42</v>
      </c>
      <c r="BB55">
        <v>93.75</v>
      </c>
      <c r="BC55">
        <v>-0.86</v>
      </c>
      <c r="BD55">
        <v>18.24</v>
      </c>
      <c r="BE55">
        <v>92.83</v>
      </c>
      <c r="BF55">
        <v>-0.89</v>
      </c>
      <c r="BG55">
        <v>18</v>
      </c>
      <c r="BH55">
        <v>62</v>
      </c>
      <c r="BI55">
        <v>46</v>
      </c>
      <c r="BJ55">
        <v>55</v>
      </c>
      <c r="BK55">
        <v>175</v>
      </c>
      <c r="BL55">
        <v>0</v>
      </c>
      <c r="BM55">
        <v>195</v>
      </c>
      <c r="BN55">
        <v>0</v>
      </c>
      <c r="BO55">
        <v>215</v>
      </c>
      <c r="BP55">
        <v>0</v>
      </c>
      <c r="BQ55">
        <v>245</v>
      </c>
      <c r="BR55">
        <v>0</v>
      </c>
      <c r="BS55" t="s">
        <v>106</v>
      </c>
      <c r="BT55">
        <v>340</v>
      </c>
      <c r="BU55">
        <v>0</v>
      </c>
      <c r="BV55">
        <v>104</v>
      </c>
      <c r="BW55" t="s">
        <v>106</v>
      </c>
      <c r="BX55" t="s">
        <v>106</v>
      </c>
      <c r="BY55" t="s">
        <v>106</v>
      </c>
      <c r="BZ55">
        <v>4</v>
      </c>
      <c r="CA55">
        <v>39</v>
      </c>
      <c r="CB55">
        <v>0</v>
      </c>
      <c r="CC55">
        <v>5</v>
      </c>
      <c r="CD55">
        <v>2</v>
      </c>
      <c r="CE55">
        <v>3</v>
      </c>
      <c r="CF55">
        <v>1</v>
      </c>
      <c r="CG55">
        <v>1</v>
      </c>
      <c r="CH55">
        <v>1</v>
      </c>
      <c r="CI55">
        <v>3</v>
      </c>
      <c r="CJ55">
        <v>1</v>
      </c>
      <c r="CK55">
        <v>19.4</v>
      </c>
      <c r="CL55">
        <v>14.65</v>
      </c>
      <c r="CM55">
        <v>92.95</v>
      </c>
      <c r="CN55">
        <v>-0.93</v>
      </c>
      <c r="CO55">
        <v>18.86</v>
      </c>
      <c r="CP55">
        <v>92.3</v>
      </c>
      <c r="CQ55">
        <v>-0.94</v>
      </c>
      <c r="CR55">
        <v>18.65</v>
      </c>
      <c r="CS55" t="s">
        <v>101</v>
      </c>
      <c r="CT55">
        <v>2</v>
      </c>
      <c r="CU55">
        <v>5</v>
      </c>
      <c r="CV55" s="1">
        <f t="shared" si="10"/>
        <v>2.5</v>
      </c>
      <c r="CW55">
        <v>8</v>
      </c>
      <c r="CX55" s="1">
        <f t="shared" si="11"/>
        <v>1.6</v>
      </c>
      <c r="CY55">
        <v>3</v>
      </c>
      <c r="CZ55">
        <v>2</v>
      </c>
      <c r="DA55">
        <v>3</v>
      </c>
      <c r="DB55">
        <v>1</v>
      </c>
      <c r="DC55">
        <v>1</v>
      </c>
      <c r="DD55">
        <v>1</v>
      </c>
      <c r="DE55">
        <v>3</v>
      </c>
      <c r="DF55">
        <v>1</v>
      </c>
      <c r="DG55">
        <v>6</v>
      </c>
      <c r="DH55" s="2">
        <f t="shared" si="12"/>
        <v>3</v>
      </c>
      <c r="DI55" s="2">
        <v>3.9</v>
      </c>
      <c r="DJ55" s="6">
        <f t="shared" si="13"/>
        <v>1.95</v>
      </c>
      <c r="DK55" s="6">
        <f t="shared" si="14"/>
        <v>24.375</v>
      </c>
      <c r="DL55" s="6">
        <v>9.79875</v>
      </c>
      <c r="DM55" s="3">
        <v>235</v>
      </c>
      <c r="DN55" s="3">
        <v>330</v>
      </c>
      <c r="DO55" s="3">
        <v>325</v>
      </c>
      <c r="DP55" s="10">
        <f t="shared" si="16"/>
        <v>296.666666666667</v>
      </c>
      <c r="DQ55" s="8">
        <v>14</v>
      </c>
      <c r="DR55" s="3">
        <v>21</v>
      </c>
      <c r="DS55" s="3">
        <v>16</v>
      </c>
      <c r="DT55" s="9">
        <f t="shared" si="15"/>
        <v>17</v>
      </c>
      <c r="DV55" s="3">
        <v>310</v>
      </c>
      <c r="DX55" s="6">
        <f>AVERAGE(DU55:DW55)</f>
        <v>310</v>
      </c>
      <c r="DY55">
        <v>32.68</v>
      </c>
      <c r="DZ55">
        <v>40.2</v>
      </c>
      <c r="EA55">
        <v>4.55</v>
      </c>
    </row>
    <row r="56" spans="1:130">
      <c r="A56" t="s">
        <v>163</v>
      </c>
      <c r="B56" t="s">
        <v>125</v>
      </c>
      <c r="C56">
        <v>301</v>
      </c>
      <c r="D56">
        <v>3</v>
      </c>
      <c r="F56">
        <v>3</v>
      </c>
      <c r="G56">
        <v>7</v>
      </c>
      <c r="H56">
        <v>1</v>
      </c>
      <c r="L56">
        <v>1</v>
      </c>
      <c r="Q56">
        <v>31</v>
      </c>
      <c r="R56">
        <v>13</v>
      </c>
      <c r="S56">
        <v>32</v>
      </c>
      <c r="T56">
        <v>13</v>
      </c>
      <c r="U56">
        <v>19</v>
      </c>
      <c r="V56">
        <v>17</v>
      </c>
      <c r="W56">
        <v>50</v>
      </c>
      <c r="X56">
        <v>70</v>
      </c>
      <c r="Y56">
        <v>53</v>
      </c>
      <c r="Z56">
        <v>74</v>
      </c>
      <c r="AA56">
        <v>60</v>
      </c>
      <c r="AB56">
        <v>55</v>
      </c>
      <c r="AC56">
        <v>47</v>
      </c>
      <c r="AD56">
        <v>145</v>
      </c>
      <c r="AE56">
        <v>0</v>
      </c>
      <c r="AF56">
        <v>132</v>
      </c>
      <c r="AG56">
        <v>240</v>
      </c>
      <c r="AH56">
        <v>0</v>
      </c>
      <c r="AI56">
        <v>65</v>
      </c>
      <c r="AJ56">
        <v>185</v>
      </c>
      <c r="AK56">
        <v>0</v>
      </c>
      <c r="AL56">
        <v>3</v>
      </c>
      <c r="AM56">
        <v>17</v>
      </c>
      <c r="AN56">
        <v>0</v>
      </c>
      <c r="AO56">
        <v>5</v>
      </c>
      <c r="AP56">
        <v>2</v>
      </c>
      <c r="AQ56">
        <v>3</v>
      </c>
      <c r="AR56">
        <v>1</v>
      </c>
      <c r="AS56">
        <v>1</v>
      </c>
      <c r="AT56">
        <v>1</v>
      </c>
      <c r="AU56">
        <v>3</v>
      </c>
      <c r="AV56">
        <v>1</v>
      </c>
      <c r="AW56">
        <v>9.7</v>
      </c>
      <c r="AX56">
        <v>12.9</v>
      </c>
      <c r="AY56">
        <v>36.25</v>
      </c>
      <c r="BB56">
        <v>90.33</v>
      </c>
      <c r="BC56">
        <v>-0.19</v>
      </c>
      <c r="BD56">
        <v>18.55</v>
      </c>
      <c r="BE56">
        <v>89.01</v>
      </c>
      <c r="BF56">
        <v>-0.23</v>
      </c>
      <c r="BG56">
        <v>18.15</v>
      </c>
      <c r="BH56">
        <v>47</v>
      </c>
      <c r="BI56">
        <v>132</v>
      </c>
      <c r="BJ56">
        <v>65</v>
      </c>
      <c r="BK56">
        <v>145</v>
      </c>
      <c r="BL56">
        <v>0</v>
      </c>
      <c r="BM56">
        <v>240</v>
      </c>
      <c r="BN56">
        <v>0</v>
      </c>
      <c r="BO56">
        <v>185</v>
      </c>
      <c r="BP56">
        <v>0</v>
      </c>
      <c r="BZ56">
        <v>5</v>
      </c>
      <c r="CA56">
        <v>32</v>
      </c>
      <c r="CB56">
        <v>0</v>
      </c>
      <c r="CC56">
        <v>3</v>
      </c>
      <c r="CD56">
        <v>2</v>
      </c>
      <c r="CE56">
        <v>3</v>
      </c>
      <c r="CF56">
        <v>1</v>
      </c>
      <c r="CG56">
        <v>1</v>
      </c>
      <c r="CH56">
        <v>1</v>
      </c>
      <c r="CI56">
        <v>3</v>
      </c>
      <c r="CJ56">
        <v>1</v>
      </c>
      <c r="CK56">
        <v>12.75</v>
      </c>
      <c r="CL56">
        <v>12.85</v>
      </c>
      <c r="CM56">
        <v>92.85</v>
      </c>
      <c r="CN56">
        <v>-0.13</v>
      </c>
      <c r="CO56">
        <v>16.43</v>
      </c>
      <c r="CP56">
        <v>91.94</v>
      </c>
      <c r="CQ56">
        <v>-0.32</v>
      </c>
      <c r="CR56">
        <v>15.56</v>
      </c>
      <c r="CS56" t="s">
        <v>101</v>
      </c>
      <c r="CT56">
        <v>3</v>
      </c>
      <c r="CU56">
        <v>14</v>
      </c>
      <c r="CV56" s="1">
        <f t="shared" si="10"/>
        <v>4.66666666666667</v>
      </c>
      <c r="CW56">
        <v>0</v>
      </c>
      <c r="CX56" s="1">
        <f t="shared" si="11"/>
        <v>0</v>
      </c>
      <c r="CY56">
        <v>5</v>
      </c>
      <c r="CZ56">
        <v>2</v>
      </c>
      <c r="DA56">
        <v>3</v>
      </c>
      <c r="DB56">
        <v>1</v>
      </c>
      <c r="DC56">
        <v>1</v>
      </c>
      <c r="DD56">
        <v>1</v>
      </c>
      <c r="DE56">
        <v>3</v>
      </c>
      <c r="DF56">
        <v>1</v>
      </c>
      <c r="DG56">
        <v>6.55</v>
      </c>
      <c r="DH56" s="2">
        <f t="shared" si="12"/>
        <v>2.18333333333333</v>
      </c>
      <c r="DI56" s="2">
        <v>11</v>
      </c>
      <c r="DJ56" s="6">
        <f t="shared" si="13"/>
        <v>3.66666666666667</v>
      </c>
      <c r="DK56" s="6">
        <f t="shared" si="14"/>
        <v>45.8333333333333</v>
      </c>
      <c r="DL56" s="6">
        <v>19.23625</v>
      </c>
      <c r="DM56" s="3">
        <v>340</v>
      </c>
      <c r="DN56" s="3">
        <v>285</v>
      </c>
      <c r="DO56" s="3">
        <v>385</v>
      </c>
      <c r="DP56" s="10">
        <f t="shared" si="16"/>
        <v>336.666666666667</v>
      </c>
      <c r="DQ56" s="8">
        <v>36</v>
      </c>
      <c r="DR56" s="3">
        <v>23</v>
      </c>
      <c r="DS56" s="3">
        <v>33</v>
      </c>
      <c r="DT56" s="9">
        <f t="shared" si="15"/>
        <v>30.6666666666667</v>
      </c>
      <c r="DW56" s="3">
        <v>360</v>
      </c>
      <c r="DX56" s="6">
        <f>AVERAGE(DU56:DW56)</f>
        <v>360</v>
      </c>
      <c r="DZ56">
        <v>41.97</v>
      </c>
    </row>
    <row r="57" spans="1:130">
      <c r="A57" t="s">
        <v>164</v>
      </c>
      <c r="B57" t="s">
        <v>125</v>
      </c>
      <c r="C57">
        <v>302</v>
      </c>
      <c r="D57">
        <v>3</v>
      </c>
      <c r="F57">
        <v>3</v>
      </c>
      <c r="G57">
        <v>7</v>
      </c>
      <c r="H57">
        <v>2</v>
      </c>
      <c r="K57">
        <v>1</v>
      </c>
      <c r="Q57">
        <v>20</v>
      </c>
      <c r="R57">
        <v>20</v>
      </c>
      <c r="S57">
        <v>19</v>
      </c>
      <c r="T57">
        <v>30</v>
      </c>
      <c r="U57">
        <v>24</v>
      </c>
      <c r="V57">
        <v>23</v>
      </c>
      <c r="W57">
        <v>103</v>
      </c>
      <c r="X57">
        <v>38</v>
      </c>
      <c r="Y57">
        <v>126</v>
      </c>
      <c r="Z57">
        <v>45</v>
      </c>
      <c r="AA57">
        <v>98</v>
      </c>
      <c r="AB57">
        <v>67</v>
      </c>
      <c r="AC57">
        <v>54</v>
      </c>
      <c r="AD57">
        <v>270</v>
      </c>
      <c r="AE57">
        <v>0</v>
      </c>
      <c r="AF57">
        <v>126</v>
      </c>
      <c r="AG57">
        <v>230</v>
      </c>
      <c r="AH57">
        <v>0</v>
      </c>
      <c r="AI57">
        <v>58</v>
      </c>
      <c r="AJ57">
        <v>230</v>
      </c>
      <c r="AK57">
        <v>0</v>
      </c>
      <c r="AL57">
        <v>3</v>
      </c>
      <c r="AM57">
        <v>15</v>
      </c>
      <c r="AN57">
        <v>0</v>
      </c>
      <c r="AO57">
        <v>5</v>
      </c>
      <c r="AP57">
        <v>2</v>
      </c>
      <c r="AQ57">
        <v>3</v>
      </c>
      <c r="AR57">
        <v>1</v>
      </c>
      <c r="AS57">
        <v>1</v>
      </c>
      <c r="AT57">
        <v>1</v>
      </c>
      <c r="AU57">
        <v>3</v>
      </c>
      <c r="AV57">
        <v>1</v>
      </c>
      <c r="AW57">
        <v>12.12</v>
      </c>
      <c r="AX57">
        <v>11.68</v>
      </c>
      <c r="AY57">
        <v>38.45</v>
      </c>
      <c r="BB57">
        <v>90.5</v>
      </c>
      <c r="BC57">
        <v>0.11</v>
      </c>
      <c r="BD57">
        <v>17.48</v>
      </c>
      <c r="BE57">
        <v>89.69</v>
      </c>
      <c r="BF57">
        <v>0.09</v>
      </c>
      <c r="BG57">
        <v>17.21</v>
      </c>
      <c r="BH57">
        <v>54</v>
      </c>
      <c r="BI57">
        <v>126</v>
      </c>
      <c r="BJ57">
        <v>58</v>
      </c>
      <c r="BK57">
        <v>270</v>
      </c>
      <c r="BL57">
        <v>0</v>
      </c>
      <c r="BM57">
        <v>230</v>
      </c>
      <c r="BN57">
        <v>0</v>
      </c>
      <c r="BO57">
        <v>230</v>
      </c>
      <c r="BP57">
        <v>0</v>
      </c>
      <c r="BZ57">
        <v>5</v>
      </c>
      <c r="CA57">
        <v>39</v>
      </c>
      <c r="CB57">
        <v>0</v>
      </c>
      <c r="CC57">
        <v>5</v>
      </c>
      <c r="CD57">
        <v>2</v>
      </c>
      <c r="CE57">
        <v>3</v>
      </c>
      <c r="CF57">
        <v>1</v>
      </c>
      <c r="CG57">
        <v>1</v>
      </c>
      <c r="CH57">
        <v>1</v>
      </c>
      <c r="CI57">
        <v>3</v>
      </c>
      <c r="CJ57">
        <v>1</v>
      </c>
      <c r="CK57">
        <v>15.2</v>
      </c>
      <c r="CL57">
        <v>12</v>
      </c>
      <c r="CM57">
        <v>93.52</v>
      </c>
      <c r="CN57">
        <v>-0.51</v>
      </c>
      <c r="CO57">
        <v>16.39</v>
      </c>
      <c r="CP57">
        <v>91.5</v>
      </c>
      <c r="CQ57">
        <v>-0.48</v>
      </c>
      <c r="CR57">
        <v>16.12</v>
      </c>
      <c r="CS57" t="s">
        <v>101</v>
      </c>
      <c r="CT57">
        <v>3</v>
      </c>
      <c r="CU57">
        <v>16</v>
      </c>
      <c r="CV57" s="1">
        <f t="shared" si="10"/>
        <v>5.33333333333333</v>
      </c>
      <c r="CW57">
        <v>5</v>
      </c>
      <c r="CX57" s="1">
        <f t="shared" si="11"/>
        <v>0.3125</v>
      </c>
      <c r="CY57">
        <v>3</v>
      </c>
      <c r="CZ57">
        <v>2</v>
      </c>
      <c r="DA57">
        <v>3</v>
      </c>
      <c r="DB57">
        <v>1</v>
      </c>
      <c r="DC57">
        <v>1</v>
      </c>
      <c r="DD57">
        <v>1</v>
      </c>
      <c r="DE57">
        <v>3</v>
      </c>
      <c r="DF57">
        <v>1</v>
      </c>
      <c r="DG57">
        <v>4.95</v>
      </c>
      <c r="DH57" s="2">
        <f t="shared" si="12"/>
        <v>1.65</v>
      </c>
      <c r="DI57" s="2">
        <v>5.35</v>
      </c>
      <c r="DJ57" s="6">
        <f t="shared" si="13"/>
        <v>1.78333333333333</v>
      </c>
      <c r="DK57" s="6">
        <f t="shared" si="14"/>
        <v>22.2916666666667</v>
      </c>
      <c r="DL57" s="6">
        <v>9.48287500000001</v>
      </c>
      <c r="DM57" s="3">
        <v>285</v>
      </c>
      <c r="DN57" s="3">
        <v>275</v>
      </c>
      <c r="DO57" s="3">
        <v>295</v>
      </c>
      <c r="DP57" s="10">
        <f t="shared" si="16"/>
        <v>285</v>
      </c>
      <c r="DQ57" s="8">
        <v>20</v>
      </c>
      <c r="DR57" s="3">
        <v>13</v>
      </c>
      <c r="DS57" s="3">
        <v>38</v>
      </c>
      <c r="DT57" s="9">
        <f t="shared" si="15"/>
        <v>23.6666666666667</v>
      </c>
      <c r="DZ57">
        <v>42.54</v>
      </c>
    </row>
    <row r="58" spans="1:130">
      <c r="A58" t="s">
        <v>165</v>
      </c>
      <c r="B58" t="s">
        <v>125</v>
      </c>
      <c r="C58">
        <v>303</v>
      </c>
      <c r="D58">
        <v>3</v>
      </c>
      <c r="F58">
        <v>3</v>
      </c>
      <c r="G58">
        <v>7</v>
      </c>
      <c r="H58">
        <v>3</v>
      </c>
      <c r="J58">
        <v>1</v>
      </c>
      <c r="Q58">
        <v>25</v>
      </c>
      <c r="R58">
        <v>19</v>
      </c>
      <c r="S58">
        <v>13</v>
      </c>
      <c r="T58">
        <v>20</v>
      </c>
      <c r="U58">
        <v>19</v>
      </c>
      <c r="V58">
        <v>15</v>
      </c>
      <c r="W58">
        <v>70</v>
      </c>
      <c r="X58">
        <v>49</v>
      </c>
      <c r="Y58">
        <v>70</v>
      </c>
      <c r="Z58">
        <v>27</v>
      </c>
      <c r="AA58">
        <v>49</v>
      </c>
      <c r="AB58">
        <v>28</v>
      </c>
      <c r="AC58">
        <v>129</v>
      </c>
      <c r="AD58">
        <v>95</v>
      </c>
      <c r="AE58">
        <v>0</v>
      </c>
      <c r="AF58">
        <v>49</v>
      </c>
      <c r="AG58">
        <v>200</v>
      </c>
      <c r="AH58">
        <v>0</v>
      </c>
      <c r="AI58">
        <v>55</v>
      </c>
      <c r="AJ58">
        <v>230</v>
      </c>
      <c r="AK58">
        <v>0</v>
      </c>
      <c r="AL58">
        <v>3</v>
      </c>
      <c r="AM58">
        <v>12</v>
      </c>
      <c r="AN58">
        <v>0</v>
      </c>
      <c r="AO58">
        <v>3</v>
      </c>
      <c r="AP58">
        <v>2</v>
      </c>
      <c r="AQ58">
        <v>3</v>
      </c>
      <c r="AR58">
        <v>1</v>
      </c>
      <c r="AS58">
        <v>1</v>
      </c>
      <c r="AT58">
        <v>1</v>
      </c>
      <c r="AU58">
        <v>3</v>
      </c>
      <c r="AV58">
        <v>1</v>
      </c>
      <c r="AW58">
        <v>9.14</v>
      </c>
      <c r="AX58">
        <v>9.48</v>
      </c>
      <c r="AY58">
        <v>37.79</v>
      </c>
      <c r="BB58">
        <v>90.28</v>
      </c>
      <c r="BC58">
        <v>-0.68</v>
      </c>
      <c r="BD58">
        <v>17.08</v>
      </c>
      <c r="BE58">
        <v>89.59</v>
      </c>
      <c r="BF58">
        <v>-0.68</v>
      </c>
      <c r="BG58">
        <v>16.45</v>
      </c>
      <c r="BH58">
        <v>129</v>
      </c>
      <c r="BI58">
        <v>49</v>
      </c>
      <c r="BJ58">
        <v>55</v>
      </c>
      <c r="BK58">
        <v>95</v>
      </c>
      <c r="BL58">
        <v>0</v>
      </c>
      <c r="BM58">
        <v>200</v>
      </c>
      <c r="BN58">
        <v>0</v>
      </c>
      <c r="BO58">
        <v>230</v>
      </c>
      <c r="BP58">
        <v>0</v>
      </c>
      <c r="BZ58">
        <v>3</v>
      </c>
      <c r="CA58">
        <v>23</v>
      </c>
      <c r="CB58">
        <v>0</v>
      </c>
      <c r="CC58">
        <v>3</v>
      </c>
      <c r="CD58">
        <v>2</v>
      </c>
      <c r="CE58">
        <v>3</v>
      </c>
      <c r="CF58">
        <v>1</v>
      </c>
      <c r="CG58">
        <v>1</v>
      </c>
      <c r="CH58">
        <v>1</v>
      </c>
      <c r="CI58">
        <v>3</v>
      </c>
      <c r="CJ58">
        <v>1</v>
      </c>
      <c r="CK58">
        <v>9.1</v>
      </c>
      <c r="CL58">
        <v>6.45</v>
      </c>
      <c r="CM58">
        <v>94.16</v>
      </c>
      <c r="CN58">
        <v>-0.55</v>
      </c>
      <c r="CO58">
        <v>15.04</v>
      </c>
      <c r="CP58">
        <v>93.22</v>
      </c>
      <c r="CQ58">
        <v>-0.6</v>
      </c>
      <c r="CR58">
        <v>15.11</v>
      </c>
      <c r="CS58" t="s">
        <v>134</v>
      </c>
      <c r="CT58">
        <v>3</v>
      </c>
      <c r="CU58">
        <v>9</v>
      </c>
      <c r="CV58" s="1">
        <f t="shared" si="10"/>
        <v>3</v>
      </c>
      <c r="CW58">
        <v>0</v>
      </c>
      <c r="CX58" s="1">
        <f t="shared" si="11"/>
        <v>0</v>
      </c>
      <c r="CY58">
        <v>3</v>
      </c>
      <c r="CZ58">
        <v>2</v>
      </c>
      <c r="DA58">
        <v>3</v>
      </c>
      <c r="DB58">
        <v>1</v>
      </c>
      <c r="DC58">
        <v>1</v>
      </c>
      <c r="DD58">
        <v>1</v>
      </c>
      <c r="DE58">
        <v>3</v>
      </c>
      <c r="DF58">
        <v>1</v>
      </c>
      <c r="DG58">
        <v>2.05</v>
      </c>
      <c r="DH58" s="2">
        <f t="shared" si="12"/>
        <v>0.683333333333333</v>
      </c>
      <c r="DI58" s="2">
        <v>3.05</v>
      </c>
      <c r="DJ58" s="6">
        <f t="shared" si="13"/>
        <v>1.01666666666667</v>
      </c>
      <c r="DK58" s="6">
        <f t="shared" si="14"/>
        <v>12.7083333333333</v>
      </c>
      <c r="DL58" s="6">
        <v>5.34131249999999</v>
      </c>
      <c r="DM58" s="3">
        <v>280</v>
      </c>
      <c r="DN58" s="3">
        <v>215</v>
      </c>
      <c r="DO58" s="3">
        <v>220</v>
      </c>
      <c r="DP58" s="10">
        <f t="shared" si="16"/>
        <v>238.333333333333</v>
      </c>
      <c r="DQ58" s="8">
        <v>28</v>
      </c>
      <c r="DR58" s="3">
        <v>20</v>
      </c>
      <c r="DS58" s="3">
        <v>11</v>
      </c>
      <c r="DT58" s="9">
        <f t="shared" si="15"/>
        <v>19.6666666666667</v>
      </c>
      <c r="DZ58">
        <v>42.03</v>
      </c>
    </row>
    <row r="59" spans="1:130">
      <c r="A59" t="s">
        <v>166</v>
      </c>
      <c r="B59" t="s">
        <v>125</v>
      </c>
      <c r="C59">
        <v>304</v>
      </c>
      <c r="D59">
        <v>3</v>
      </c>
      <c r="F59">
        <v>3</v>
      </c>
      <c r="G59">
        <v>7</v>
      </c>
      <c r="H59">
        <v>4</v>
      </c>
      <c r="I59">
        <v>1</v>
      </c>
      <c r="Q59">
        <v>34</v>
      </c>
      <c r="R59">
        <v>15</v>
      </c>
      <c r="S59">
        <v>27</v>
      </c>
      <c r="T59">
        <v>20</v>
      </c>
      <c r="U59">
        <v>30</v>
      </c>
      <c r="V59">
        <v>22</v>
      </c>
      <c r="W59">
        <v>48</v>
      </c>
      <c r="X59">
        <v>72</v>
      </c>
      <c r="Y59">
        <v>59</v>
      </c>
      <c r="Z59">
        <v>54</v>
      </c>
      <c r="AA59">
        <v>68</v>
      </c>
      <c r="AB59">
        <v>48</v>
      </c>
      <c r="AC59">
        <v>114</v>
      </c>
      <c r="AD59">
        <v>210</v>
      </c>
      <c r="AE59">
        <v>0</v>
      </c>
      <c r="AF59">
        <v>94</v>
      </c>
      <c r="AG59">
        <v>200</v>
      </c>
      <c r="AH59">
        <v>0</v>
      </c>
      <c r="AI59">
        <v>45</v>
      </c>
      <c r="AJ59">
        <v>145</v>
      </c>
      <c r="AK59">
        <v>0</v>
      </c>
      <c r="AL59">
        <v>3</v>
      </c>
      <c r="AM59">
        <v>16</v>
      </c>
      <c r="AN59">
        <v>0</v>
      </c>
      <c r="AO59">
        <v>5</v>
      </c>
      <c r="AP59">
        <v>2</v>
      </c>
      <c r="AQ59">
        <v>3</v>
      </c>
      <c r="AR59">
        <v>1</v>
      </c>
      <c r="AS59">
        <v>1</v>
      </c>
      <c r="AT59">
        <v>1</v>
      </c>
      <c r="AU59">
        <v>3</v>
      </c>
      <c r="AV59">
        <v>1</v>
      </c>
      <c r="AW59">
        <v>10.36</v>
      </c>
      <c r="AX59">
        <v>11.9</v>
      </c>
      <c r="AY59">
        <v>37.13</v>
      </c>
      <c r="BB59">
        <v>87.61</v>
      </c>
      <c r="BC59">
        <v>-0.52</v>
      </c>
      <c r="BD59">
        <v>17.36</v>
      </c>
      <c r="BE59">
        <v>87.61</v>
      </c>
      <c r="BF59">
        <v>-0.52</v>
      </c>
      <c r="BG59">
        <v>17.38</v>
      </c>
      <c r="BH59">
        <v>114</v>
      </c>
      <c r="BI59">
        <v>94</v>
      </c>
      <c r="BJ59">
        <v>45</v>
      </c>
      <c r="BK59">
        <v>210</v>
      </c>
      <c r="BL59">
        <v>0</v>
      </c>
      <c r="BM59">
        <v>200</v>
      </c>
      <c r="BN59">
        <v>0</v>
      </c>
      <c r="BO59">
        <v>145</v>
      </c>
      <c r="BP59">
        <v>0</v>
      </c>
      <c r="BZ59">
        <v>5</v>
      </c>
      <c r="CA59">
        <v>22</v>
      </c>
      <c r="CB59">
        <v>0</v>
      </c>
      <c r="CC59">
        <v>3</v>
      </c>
      <c r="CD59">
        <v>2</v>
      </c>
      <c r="CE59">
        <v>3</v>
      </c>
      <c r="CF59">
        <v>1</v>
      </c>
      <c r="CG59">
        <v>1</v>
      </c>
      <c r="CH59">
        <v>1</v>
      </c>
      <c r="CI59">
        <v>3</v>
      </c>
      <c r="CJ59">
        <v>1</v>
      </c>
      <c r="CK59">
        <v>10.45</v>
      </c>
      <c r="CL59">
        <v>10.5</v>
      </c>
      <c r="CM59">
        <v>93.39</v>
      </c>
      <c r="CN59">
        <v>-0.54</v>
      </c>
      <c r="CO59">
        <v>18.08</v>
      </c>
      <c r="CP59">
        <v>93.32</v>
      </c>
      <c r="CQ59">
        <v>-0.59</v>
      </c>
      <c r="CR59">
        <v>18.32</v>
      </c>
      <c r="CS59" t="s">
        <v>134</v>
      </c>
      <c r="CT59">
        <v>3</v>
      </c>
      <c r="CU59">
        <v>12</v>
      </c>
      <c r="CV59" s="1">
        <f t="shared" si="10"/>
        <v>4</v>
      </c>
      <c r="CW59">
        <v>2</v>
      </c>
      <c r="CX59" s="1">
        <f t="shared" si="11"/>
        <v>0.166666666666667</v>
      </c>
      <c r="CY59">
        <v>3</v>
      </c>
      <c r="CZ59">
        <v>2</v>
      </c>
      <c r="DA59">
        <v>3</v>
      </c>
      <c r="DB59">
        <v>1</v>
      </c>
      <c r="DC59">
        <v>1</v>
      </c>
      <c r="DD59">
        <v>1</v>
      </c>
      <c r="DE59">
        <v>3</v>
      </c>
      <c r="DF59">
        <v>1</v>
      </c>
      <c r="DG59">
        <v>3.25</v>
      </c>
      <c r="DH59" s="2">
        <f t="shared" si="12"/>
        <v>1.08333333333333</v>
      </c>
      <c r="DI59" s="2">
        <v>5.25</v>
      </c>
      <c r="DJ59" s="6">
        <f t="shared" si="13"/>
        <v>1.75</v>
      </c>
      <c r="DK59" s="6">
        <f t="shared" si="14"/>
        <v>21.875</v>
      </c>
      <c r="DL59" s="6">
        <v>9.4215625</v>
      </c>
      <c r="DM59" s="3">
        <v>290</v>
      </c>
      <c r="DN59" s="3">
        <v>275</v>
      </c>
      <c r="DO59" s="3">
        <v>255</v>
      </c>
      <c r="DP59" s="10">
        <f t="shared" si="16"/>
        <v>273.333333333333</v>
      </c>
      <c r="DQ59" s="8">
        <v>23</v>
      </c>
      <c r="DR59" s="3">
        <v>12</v>
      </c>
      <c r="DS59" s="3">
        <v>23</v>
      </c>
      <c r="DT59" s="9">
        <f t="shared" si="15"/>
        <v>19.3333333333333</v>
      </c>
      <c r="DZ59">
        <v>43.07</v>
      </c>
    </row>
    <row r="60" spans="1:130">
      <c r="A60" t="s">
        <v>167</v>
      </c>
      <c r="B60" t="s">
        <v>125</v>
      </c>
      <c r="C60">
        <v>305</v>
      </c>
      <c r="D60">
        <v>3</v>
      </c>
      <c r="E60">
        <v>1</v>
      </c>
      <c r="F60">
        <v>3</v>
      </c>
      <c r="G60">
        <v>7</v>
      </c>
      <c r="H60">
        <v>5</v>
      </c>
      <c r="Q60">
        <v>16</v>
      </c>
      <c r="R60">
        <v>18</v>
      </c>
      <c r="S60">
        <v>30</v>
      </c>
      <c r="T60">
        <v>20</v>
      </c>
      <c r="U60">
        <v>29</v>
      </c>
      <c r="V60">
        <v>15</v>
      </c>
      <c r="W60">
        <v>69</v>
      </c>
      <c r="X60">
        <v>45</v>
      </c>
      <c r="Y60">
        <v>54</v>
      </c>
      <c r="Z60">
        <v>73</v>
      </c>
      <c r="AA60">
        <v>50</v>
      </c>
      <c r="AB60">
        <v>63</v>
      </c>
      <c r="AC60">
        <v>102</v>
      </c>
      <c r="AD60">
        <v>205</v>
      </c>
      <c r="AE60">
        <v>0</v>
      </c>
      <c r="AF60">
        <v>115</v>
      </c>
      <c r="AG60">
        <v>170</v>
      </c>
      <c r="AH60">
        <v>0</v>
      </c>
      <c r="AI60">
        <v>60</v>
      </c>
      <c r="AJ60">
        <v>215</v>
      </c>
      <c r="AK60">
        <v>0</v>
      </c>
      <c r="AL60">
        <v>3</v>
      </c>
      <c r="AM60">
        <v>22</v>
      </c>
      <c r="AN60">
        <v>0</v>
      </c>
      <c r="AO60">
        <v>5</v>
      </c>
      <c r="AP60">
        <v>2</v>
      </c>
      <c r="AQ60">
        <v>3</v>
      </c>
      <c r="AR60">
        <v>1</v>
      </c>
      <c r="AS60">
        <v>1</v>
      </c>
      <c r="AT60">
        <v>1</v>
      </c>
      <c r="AU60">
        <v>3</v>
      </c>
      <c r="AV60">
        <v>1</v>
      </c>
      <c r="AW60">
        <v>11.9</v>
      </c>
      <c r="AX60">
        <v>14.78</v>
      </c>
      <c r="AY60">
        <v>36.64</v>
      </c>
      <c r="BB60">
        <v>91.24</v>
      </c>
      <c r="BC60">
        <v>-0.52</v>
      </c>
      <c r="BD60">
        <v>17.82</v>
      </c>
      <c r="BE60">
        <v>92.6</v>
      </c>
      <c r="BF60">
        <v>-0.38</v>
      </c>
      <c r="BG60">
        <v>17.67</v>
      </c>
      <c r="BH60">
        <v>102</v>
      </c>
      <c r="BI60">
        <v>115</v>
      </c>
      <c r="BJ60">
        <v>60</v>
      </c>
      <c r="BK60">
        <v>205</v>
      </c>
      <c r="BL60">
        <v>0</v>
      </c>
      <c r="BM60">
        <v>170</v>
      </c>
      <c r="BN60">
        <v>0</v>
      </c>
      <c r="BO60">
        <v>215</v>
      </c>
      <c r="BP60">
        <v>0</v>
      </c>
      <c r="BZ60">
        <v>5</v>
      </c>
      <c r="CA60">
        <v>20</v>
      </c>
      <c r="CB60">
        <v>0</v>
      </c>
      <c r="CC60">
        <v>3</v>
      </c>
      <c r="CD60">
        <v>2</v>
      </c>
      <c r="CE60">
        <v>3</v>
      </c>
      <c r="CF60">
        <v>1</v>
      </c>
      <c r="CG60">
        <v>1</v>
      </c>
      <c r="CH60">
        <v>1</v>
      </c>
      <c r="CI60">
        <v>3</v>
      </c>
      <c r="CJ60">
        <v>1</v>
      </c>
      <c r="CK60">
        <v>9.55</v>
      </c>
      <c r="CL60">
        <v>8.05</v>
      </c>
      <c r="CM60">
        <v>90.46</v>
      </c>
      <c r="CN60">
        <v>-0.4</v>
      </c>
      <c r="CO60">
        <v>15.68</v>
      </c>
      <c r="CP60">
        <v>89.99</v>
      </c>
      <c r="CQ60">
        <v>-0.34</v>
      </c>
      <c r="CR60">
        <v>15.74</v>
      </c>
      <c r="CS60" t="s">
        <v>134</v>
      </c>
      <c r="CT60">
        <v>3</v>
      </c>
      <c r="CU60">
        <v>13</v>
      </c>
      <c r="CV60" s="1">
        <f t="shared" si="10"/>
        <v>4.33333333333333</v>
      </c>
      <c r="CW60">
        <v>1</v>
      </c>
      <c r="CX60" s="1">
        <f t="shared" si="11"/>
        <v>0.0769230769230769</v>
      </c>
      <c r="CY60">
        <v>5</v>
      </c>
      <c r="CZ60">
        <v>2</v>
      </c>
      <c r="DA60">
        <v>3</v>
      </c>
      <c r="DB60">
        <v>1</v>
      </c>
      <c r="DC60">
        <v>1</v>
      </c>
      <c r="DD60">
        <v>1</v>
      </c>
      <c r="DE60">
        <v>3</v>
      </c>
      <c r="DF60">
        <v>1</v>
      </c>
      <c r="DG60">
        <v>4.1</v>
      </c>
      <c r="DH60" s="2">
        <f t="shared" si="12"/>
        <v>1.36666666666667</v>
      </c>
      <c r="DI60" s="2">
        <v>6.1</v>
      </c>
      <c r="DJ60" s="6">
        <f t="shared" si="13"/>
        <v>2.03333333333333</v>
      </c>
      <c r="DK60" s="6">
        <f t="shared" si="14"/>
        <v>25.4166666666667</v>
      </c>
      <c r="DL60" s="6">
        <v>11.033375</v>
      </c>
      <c r="DM60" s="3">
        <v>275</v>
      </c>
      <c r="DN60" s="3">
        <v>305</v>
      </c>
      <c r="DO60" s="3">
        <v>274</v>
      </c>
      <c r="DP60" s="10">
        <f t="shared" si="16"/>
        <v>284.666666666667</v>
      </c>
      <c r="DQ60" s="8">
        <v>16</v>
      </c>
      <c r="DR60" s="3">
        <v>40</v>
      </c>
      <c r="DS60" s="3">
        <v>40</v>
      </c>
      <c r="DT60" s="9">
        <f t="shared" si="15"/>
        <v>32</v>
      </c>
      <c r="DZ60">
        <v>43.41</v>
      </c>
    </row>
    <row r="61" spans="1:130">
      <c r="A61" t="s">
        <v>168</v>
      </c>
      <c r="B61" t="s">
        <v>125</v>
      </c>
      <c r="C61">
        <v>306</v>
      </c>
      <c r="D61">
        <v>3</v>
      </c>
      <c r="F61">
        <v>3</v>
      </c>
      <c r="G61">
        <v>7</v>
      </c>
      <c r="H61">
        <v>6</v>
      </c>
      <c r="P61">
        <v>1</v>
      </c>
      <c r="Q61">
        <v>15</v>
      </c>
      <c r="R61">
        <v>20</v>
      </c>
      <c r="S61">
        <v>21</v>
      </c>
      <c r="T61">
        <v>20</v>
      </c>
      <c r="U61">
        <v>17</v>
      </c>
      <c r="V61">
        <v>17</v>
      </c>
      <c r="W61">
        <v>80</v>
      </c>
      <c r="X61">
        <v>43</v>
      </c>
      <c r="Y61">
        <v>60</v>
      </c>
      <c r="Z61">
        <v>55</v>
      </c>
      <c r="AA61">
        <v>50</v>
      </c>
      <c r="AB61">
        <v>70</v>
      </c>
      <c r="AC61">
        <v>101</v>
      </c>
      <c r="AD61">
        <v>230</v>
      </c>
      <c r="AE61">
        <v>0</v>
      </c>
      <c r="AF61">
        <v>160</v>
      </c>
      <c r="AG61">
        <v>200</v>
      </c>
      <c r="AH61">
        <v>0</v>
      </c>
      <c r="AI61">
        <v>90</v>
      </c>
      <c r="AJ61">
        <v>195</v>
      </c>
      <c r="AK61">
        <v>0</v>
      </c>
      <c r="AL61">
        <v>3</v>
      </c>
      <c r="AM61">
        <v>28</v>
      </c>
      <c r="AN61">
        <v>0</v>
      </c>
      <c r="AO61">
        <v>5</v>
      </c>
      <c r="AP61">
        <v>2</v>
      </c>
      <c r="AQ61">
        <v>3</v>
      </c>
      <c r="AR61">
        <v>1</v>
      </c>
      <c r="AS61">
        <v>1</v>
      </c>
      <c r="AT61">
        <v>1</v>
      </c>
      <c r="AU61">
        <v>3</v>
      </c>
      <c r="AV61">
        <v>1</v>
      </c>
      <c r="AW61">
        <v>16.42</v>
      </c>
      <c r="AX61">
        <v>16.32</v>
      </c>
      <c r="AY61">
        <v>35.66</v>
      </c>
      <c r="BB61">
        <v>91.01</v>
      </c>
      <c r="BC61">
        <v>-0.27</v>
      </c>
      <c r="BD61">
        <v>18.43</v>
      </c>
      <c r="BE61">
        <v>90.5</v>
      </c>
      <c r="BF61">
        <v>-0.27</v>
      </c>
      <c r="BG61">
        <v>18.26</v>
      </c>
      <c r="BH61">
        <v>101</v>
      </c>
      <c r="BI61">
        <v>160</v>
      </c>
      <c r="BJ61">
        <v>90</v>
      </c>
      <c r="BK61">
        <v>230</v>
      </c>
      <c r="BL61">
        <v>0</v>
      </c>
      <c r="BM61">
        <v>200</v>
      </c>
      <c r="BN61">
        <v>0</v>
      </c>
      <c r="BO61">
        <v>195</v>
      </c>
      <c r="BP61">
        <v>0</v>
      </c>
      <c r="BZ61">
        <v>5</v>
      </c>
      <c r="CA61">
        <v>39</v>
      </c>
      <c r="CB61">
        <v>0</v>
      </c>
      <c r="CC61">
        <v>5</v>
      </c>
      <c r="CD61">
        <v>2</v>
      </c>
      <c r="CE61">
        <v>3</v>
      </c>
      <c r="CF61">
        <v>1</v>
      </c>
      <c r="CG61">
        <v>1</v>
      </c>
      <c r="CH61">
        <v>1</v>
      </c>
      <c r="CI61">
        <v>3</v>
      </c>
      <c r="CJ61">
        <v>1</v>
      </c>
      <c r="CK61">
        <v>17.8</v>
      </c>
      <c r="CL61">
        <v>16.9</v>
      </c>
      <c r="CM61">
        <v>90.3</v>
      </c>
      <c r="CN61">
        <v>-0.27</v>
      </c>
      <c r="CO61">
        <v>15.86</v>
      </c>
      <c r="CP61">
        <v>90.46</v>
      </c>
      <c r="CQ61">
        <v>-0.4</v>
      </c>
      <c r="CR61">
        <v>15.68</v>
      </c>
      <c r="CS61" t="s">
        <v>101</v>
      </c>
      <c r="CT61">
        <v>3</v>
      </c>
      <c r="CU61">
        <v>29</v>
      </c>
      <c r="CV61" s="1">
        <f t="shared" si="10"/>
        <v>9.66666666666667</v>
      </c>
      <c r="CW61">
        <v>0</v>
      </c>
      <c r="CX61" s="1">
        <f t="shared" si="11"/>
        <v>0</v>
      </c>
      <c r="CY61">
        <v>5</v>
      </c>
      <c r="CZ61">
        <v>2</v>
      </c>
      <c r="DA61">
        <v>3</v>
      </c>
      <c r="DB61">
        <v>1</v>
      </c>
      <c r="DC61">
        <v>1</v>
      </c>
      <c r="DD61">
        <v>1</v>
      </c>
      <c r="DE61">
        <v>3</v>
      </c>
      <c r="DF61">
        <v>1</v>
      </c>
      <c r="DG61">
        <v>16.2</v>
      </c>
      <c r="DH61" s="2">
        <f t="shared" si="12"/>
        <v>5.4</v>
      </c>
      <c r="DI61" s="2">
        <v>16.6</v>
      </c>
      <c r="DJ61" s="6">
        <f t="shared" si="13"/>
        <v>5.53333333333333</v>
      </c>
      <c r="DK61" s="6">
        <f t="shared" si="14"/>
        <v>69.1666666666667</v>
      </c>
      <c r="DL61" s="6">
        <v>30.5924166666667</v>
      </c>
      <c r="DM61" s="3">
        <v>345</v>
      </c>
      <c r="DN61" s="3">
        <v>365</v>
      </c>
      <c r="DO61" s="3">
        <v>355</v>
      </c>
      <c r="DP61" s="10">
        <f t="shared" si="16"/>
        <v>355</v>
      </c>
      <c r="DQ61" s="8">
        <v>39</v>
      </c>
      <c r="DR61" s="3">
        <v>52</v>
      </c>
      <c r="DS61" s="3">
        <v>46</v>
      </c>
      <c r="DT61" s="9">
        <f t="shared" si="15"/>
        <v>45.6666666666667</v>
      </c>
      <c r="DZ61">
        <v>44.23</v>
      </c>
    </row>
    <row r="62" spans="1:130">
      <c r="A62" t="s">
        <v>169</v>
      </c>
      <c r="B62" t="s">
        <v>125</v>
      </c>
      <c r="C62">
        <v>307</v>
      </c>
      <c r="D62">
        <v>3</v>
      </c>
      <c r="F62">
        <v>3</v>
      </c>
      <c r="G62">
        <v>7</v>
      </c>
      <c r="H62">
        <v>7</v>
      </c>
      <c r="O62">
        <v>1</v>
      </c>
      <c r="Q62">
        <v>17</v>
      </c>
      <c r="R62">
        <v>22</v>
      </c>
      <c r="S62">
        <v>13</v>
      </c>
      <c r="T62">
        <v>20</v>
      </c>
      <c r="U62">
        <v>11</v>
      </c>
      <c r="V62">
        <v>15</v>
      </c>
      <c r="W62">
        <v>75</v>
      </c>
      <c r="X62">
        <v>38</v>
      </c>
      <c r="Y62">
        <v>87</v>
      </c>
      <c r="Z62">
        <v>36</v>
      </c>
      <c r="AA62">
        <v>80</v>
      </c>
      <c r="AB62">
        <v>39</v>
      </c>
      <c r="AC62">
        <v>67</v>
      </c>
      <c r="AD62">
        <v>183</v>
      </c>
      <c r="AE62">
        <v>0</v>
      </c>
      <c r="AF62">
        <v>111</v>
      </c>
      <c r="AG62">
        <v>187</v>
      </c>
      <c r="AH62">
        <v>0</v>
      </c>
      <c r="AI62">
        <v>71</v>
      </c>
      <c r="AJ62">
        <v>185</v>
      </c>
      <c r="AK62">
        <v>0</v>
      </c>
      <c r="AL62">
        <v>3</v>
      </c>
      <c r="AM62">
        <v>28</v>
      </c>
      <c r="AN62">
        <v>0</v>
      </c>
      <c r="AO62">
        <v>5</v>
      </c>
      <c r="AP62">
        <v>2</v>
      </c>
      <c r="AQ62">
        <v>3</v>
      </c>
      <c r="AR62">
        <v>1</v>
      </c>
      <c r="AS62">
        <v>1</v>
      </c>
      <c r="AT62">
        <v>1</v>
      </c>
      <c r="AU62">
        <v>3</v>
      </c>
      <c r="AV62">
        <v>1</v>
      </c>
      <c r="AW62">
        <v>11.24</v>
      </c>
      <c r="AX62">
        <v>14.66</v>
      </c>
      <c r="AY62">
        <v>35.87</v>
      </c>
      <c r="BB62">
        <v>90.85</v>
      </c>
      <c r="BC62">
        <v>-0.21</v>
      </c>
      <c r="BD62">
        <v>18.08</v>
      </c>
      <c r="BE62">
        <v>89.69</v>
      </c>
      <c r="BF62">
        <v>-0.22</v>
      </c>
      <c r="BG62">
        <v>17.82</v>
      </c>
      <c r="BH62">
        <v>67</v>
      </c>
      <c r="BI62">
        <v>111</v>
      </c>
      <c r="BJ62">
        <v>71</v>
      </c>
      <c r="BK62">
        <v>183</v>
      </c>
      <c r="BL62">
        <v>0</v>
      </c>
      <c r="BM62">
        <v>187</v>
      </c>
      <c r="BN62">
        <v>0</v>
      </c>
      <c r="BO62">
        <v>185</v>
      </c>
      <c r="BP62">
        <v>0</v>
      </c>
      <c r="BZ62">
        <v>5</v>
      </c>
      <c r="CA62">
        <v>36</v>
      </c>
      <c r="CB62">
        <v>0</v>
      </c>
      <c r="CC62">
        <v>5</v>
      </c>
      <c r="CD62">
        <v>2</v>
      </c>
      <c r="CE62">
        <v>3</v>
      </c>
      <c r="CF62">
        <v>1</v>
      </c>
      <c r="CG62">
        <v>1</v>
      </c>
      <c r="CH62">
        <v>1</v>
      </c>
      <c r="CI62">
        <v>3</v>
      </c>
      <c r="CJ62">
        <v>1</v>
      </c>
      <c r="CK62">
        <v>19.8</v>
      </c>
      <c r="CL62">
        <v>14.45</v>
      </c>
      <c r="CM62">
        <v>89.1</v>
      </c>
      <c r="CN62">
        <v>-0.2</v>
      </c>
      <c r="CO62">
        <v>16.18</v>
      </c>
      <c r="CP62">
        <v>90.63</v>
      </c>
      <c r="CQ62">
        <v>-0.29</v>
      </c>
      <c r="CR62">
        <v>15.96</v>
      </c>
      <c r="CS62" t="s">
        <v>101</v>
      </c>
      <c r="CT62">
        <v>3</v>
      </c>
      <c r="CU62">
        <v>16</v>
      </c>
      <c r="CV62" s="1">
        <f t="shared" si="10"/>
        <v>5.33333333333333</v>
      </c>
      <c r="CW62">
        <v>6</v>
      </c>
      <c r="CX62" s="1">
        <f t="shared" si="11"/>
        <v>0.375</v>
      </c>
      <c r="CY62">
        <v>5</v>
      </c>
      <c r="CZ62">
        <v>2</v>
      </c>
      <c r="DA62">
        <v>3</v>
      </c>
      <c r="DB62">
        <v>1</v>
      </c>
      <c r="DC62">
        <v>1</v>
      </c>
      <c r="DD62">
        <v>1</v>
      </c>
      <c r="DE62">
        <v>3</v>
      </c>
      <c r="DF62">
        <v>1</v>
      </c>
      <c r="DG62">
        <v>8.4</v>
      </c>
      <c r="DH62" s="2">
        <f t="shared" si="12"/>
        <v>2.8</v>
      </c>
      <c r="DI62" s="2">
        <v>12.55</v>
      </c>
      <c r="DJ62" s="6">
        <f t="shared" si="13"/>
        <v>4.18333333333333</v>
      </c>
      <c r="DK62" s="6">
        <f t="shared" si="14"/>
        <v>52.2916666666667</v>
      </c>
      <c r="DL62" s="6">
        <v>22.8776041666667</v>
      </c>
      <c r="DM62" s="3">
        <v>320</v>
      </c>
      <c r="DN62" s="3">
        <v>300</v>
      </c>
      <c r="DO62" s="3">
        <v>350</v>
      </c>
      <c r="DP62" s="10">
        <f t="shared" si="16"/>
        <v>323.333333333333</v>
      </c>
      <c r="DQ62" s="8">
        <v>36</v>
      </c>
      <c r="DS62" s="3">
        <v>43</v>
      </c>
      <c r="DT62" s="9">
        <f t="shared" si="15"/>
        <v>39.5</v>
      </c>
      <c r="DZ62">
        <v>43.75</v>
      </c>
    </row>
    <row r="63" spans="1:130">
      <c r="A63" t="s">
        <v>170</v>
      </c>
      <c r="B63" t="s">
        <v>125</v>
      </c>
      <c r="C63">
        <v>308</v>
      </c>
      <c r="D63">
        <v>3</v>
      </c>
      <c r="F63">
        <v>3</v>
      </c>
      <c r="G63">
        <v>7</v>
      </c>
      <c r="H63">
        <v>8</v>
      </c>
      <c r="N63">
        <v>1</v>
      </c>
      <c r="Q63">
        <v>15</v>
      </c>
      <c r="R63">
        <v>19</v>
      </c>
      <c r="S63">
        <v>26</v>
      </c>
      <c r="T63">
        <v>20</v>
      </c>
      <c r="U63">
        <v>53</v>
      </c>
      <c r="V63">
        <v>22</v>
      </c>
      <c r="W63">
        <v>60</v>
      </c>
      <c r="X63">
        <v>28</v>
      </c>
      <c r="Y63">
        <v>77</v>
      </c>
      <c r="Z63">
        <v>79</v>
      </c>
      <c r="AA63">
        <v>74</v>
      </c>
      <c r="AB63">
        <v>134</v>
      </c>
      <c r="AC63">
        <v>44</v>
      </c>
      <c r="AD63">
        <v>130</v>
      </c>
      <c r="AE63">
        <v>0</v>
      </c>
      <c r="AF63">
        <v>196</v>
      </c>
      <c r="AG63">
        <v>210</v>
      </c>
      <c r="AH63">
        <v>0</v>
      </c>
      <c r="AI63">
        <v>139</v>
      </c>
      <c r="AJ63">
        <v>195</v>
      </c>
      <c r="AK63">
        <v>0</v>
      </c>
      <c r="AL63">
        <v>3</v>
      </c>
      <c r="AM63">
        <v>24</v>
      </c>
      <c r="AN63">
        <v>0</v>
      </c>
      <c r="AO63">
        <v>5</v>
      </c>
      <c r="AP63">
        <v>2</v>
      </c>
      <c r="AQ63">
        <v>3</v>
      </c>
      <c r="AR63">
        <v>1</v>
      </c>
      <c r="AS63">
        <v>1</v>
      </c>
      <c r="AT63">
        <v>1</v>
      </c>
      <c r="AU63">
        <v>3</v>
      </c>
      <c r="AV63">
        <v>1</v>
      </c>
      <c r="AW63">
        <v>11.14</v>
      </c>
      <c r="AX63">
        <v>13.88</v>
      </c>
      <c r="AY63">
        <v>38.04</v>
      </c>
      <c r="BB63">
        <v>89.72</v>
      </c>
      <c r="BC63">
        <v>-0.25</v>
      </c>
      <c r="BD63">
        <v>18.11</v>
      </c>
      <c r="BE63">
        <v>88.91</v>
      </c>
      <c r="BF63">
        <v>-0.28</v>
      </c>
      <c r="BG63">
        <v>17.83</v>
      </c>
      <c r="BH63">
        <v>44</v>
      </c>
      <c r="BI63">
        <v>196</v>
      </c>
      <c r="BJ63">
        <v>139</v>
      </c>
      <c r="BK63">
        <v>130</v>
      </c>
      <c r="BL63">
        <v>0</v>
      </c>
      <c r="BM63">
        <v>210</v>
      </c>
      <c r="BN63">
        <v>0</v>
      </c>
      <c r="BO63">
        <v>195</v>
      </c>
      <c r="BP63">
        <v>0</v>
      </c>
      <c r="BZ63">
        <v>5</v>
      </c>
      <c r="CA63">
        <v>42</v>
      </c>
      <c r="CB63">
        <v>0</v>
      </c>
      <c r="CC63">
        <v>5</v>
      </c>
      <c r="CD63">
        <v>2</v>
      </c>
      <c r="CE63">
        <v>3</v>
      </c>
      <c r="CF63">
        <v>1</v>
      </c>
      <c r="CG63">
        <v>1</v>
      </c>
      <c r="CH63">
        <v>1</v>
      </c>
      <c r="CI63">
        <v>3</v>
      </c>
      <c r="CJ63">
        <v>1</v>
      </c>
      <c r="CK63">
        <v>24.45</v>
      </c>
      <c r="CL63">
        <v>11.25</v>
      </c>
      <c r="CM63">
        <v>91.38</v>
      </c>
      <c r="CN63">
        <v>-0.44</v>
      </c>
      <c r="CO63">
        <v>16.13</v>
      </c>
      <c r="CP63">
        <v>90.86</v>
      </c>
      <c r="CQ63">
        <v>-0.47</v>
      </c>
      <c r="CR63">
        <v>16.07</v>
      </c>
      <c r="CS63" t="s">
        <v>126</v>
      </c>
      <c r="CT63">
        <v>3</v>
      </c>
      <c r="CU63">
        <v>21</v>
      </c>
      <c r="CV63" s="1">
        <f t="shared" si="10"/>
        <v>7</v>
      </c>
      <c r="CW63">
        <v>0</v>
      </c>
      <c r="CX63" s="1">
        <f t="shared" si="11"/>
        <v>0</v>
      </c>
      <c r="CY63">
        <v>5</v>
      </c>
      <c r="CZ63">
        <v>2</v>
      </c>
      <c r="DA63">
        <v>3</v>
      </c>
      <c r="DB63">
        <v>1</v>
      </c>
      <c r="DC63">
        <v>1</v>
      </c>
      <c r="DD63">
        <v>1</v>
      </c>
      <c r="DE63">
        <v>3</v>
      </c>
      <c r="DF63">
        <v>1</v>
      </c>
      <c r="DG63">
        <v>6.35</v>
      </c>
      <c r="DH63" s="2">
        <f t="shared" si="12"/>
        <v>2.11666666666667</v>
      </c>
      <c r="DI63" s="2">
        <v>13.15</v>
      </c>
      <c r="DJ63" s="6">
        <f t="shared" si="13"/>
        <v>4.38333333333333</v>
      </c>
      <c r="DK63" s="6">
        <f t="shared" si="14"/>
        <v>54.7916666666667</v>
      </c>
      <c r="DL63" s="6">
        <v>24.4096875</v>
      </c>
      <c r="DM63" s="3">
        <v>330</v>
      </c>
      <c r="DN63" s="3">
        <v>215</v>
      </c>
      <c r="DO63" s="3">
        <v>390</v>
      </c>
      <c r="DP63" s="10">
        <f t="shared" si="16"/>
        <v>311.666666666667</v>
      </c>
      <c r="DQ63" s="8">
        <v>24</v>
      </c>
      <c r="DR63" s="3">
        <v>66</v>
      </c>
      <c r="DS63" s="3">
        <v>22</v>
      </c>
      <c r="DT63" s="9">
        <f t="shared" si="15"/>
        <v>37.3333333333333</v>
      </c>
      <c r="DZ63">
        <v>44.55</v>
      </c>
    </row>
    <row r="64" spans="1:130">
      <c r="A64" t="s">
        <v>171</v>
      </c>
      <c r="B64" t="s">
        <v>125</v>
      </c>
      <c r="C64">
        <v>309</v>
      </c>
      <c r="D64">
        <v>3</v>
      </c>
      <c r="F64">
        <v>3</v>
      </c>
      <c r="G64">
        <v>7</v>
      </c>
      <c r="H64">
        <v>9</v>
      </c>
      <c r="M64">
        <v>1</v>
      </c>
      <c r="Q64">
        <v>12</v>
      </c>
      <c r="R64">
        <v>21</v>
      </c>
      <c r="S64">
        <v>34</v>
      </c>
      <c r="T64">
        <v>20</v>
      </c>
      <c r="U64">
        <v>13</v>
      </c>
      <c r="V64">
        <v>23</v>
      </c>
      <c r="W64">
        <v>81</v>
      </c>
      <c r="X64">
        <v>39</v>
      </c>
      <c r="Y64">
        <v>82</v>
      </c>
      <c r="Z64">
        <v>75</v>
      </c>
      <c r="AA64">
        <v>20</v>
      </c>
      <c r="AB64">
        <v>7</v>
      </c>
      <c r="AC64">
        <v>57</v>
      </c>
      <c r="AD64">
        <v>175</v>
      </c>
      <c r="AE64">
        <v>0</v>
      </c>
      <c r="AF64">
        <v>125</v>
      </c>
      <c r="AG64">
        <v>210</v>
      </c>
      <c r="AH64">
        <v>0</v>
      </c>
      <c r="AI64">
        <v>28</v>
      </c>
      <c r="AJ64">
        <v>130</v>
      </c>
      <c r="AK64">
        <v>0</v>
      </c>
      <c r="AL64">
        <v>2</v>
      </c>
      <c r="AM64">
        <v>8</v>
      </c>
      <c r="AN64">
        <v>0</v>
      </c>
      <c r="AO64">
        <v>5</v>
      </c>
      <c r="AP64">
        <v>2</v>
      </c>
      <c r="AQ64">
        <v>3</v>
      </c>
      <c r="AR64">
        <v>1</v>
      </c>
      <c r="AS64">
        <v>1</v>
      </c>
      <c r="AT64">
        <v>1</v>
      </c>
      <c r="AU64">
        <v>3</v>
      </c>
      <c r="AV64">
        <v>1</v>
      </c>
      <c r="AW64">
        <v>8.7</v>
      </c>
      <c r="AX64">
        <v>11.8</v>
      </c>
      <c r="AY64">
        <v>35.72</v>
      </c>
      <c r="BB64">
        <v>90.73</v>
      </c>
      <c r="BC64">
        <v>-0.49</v>
      </c>
      <c r="BD64">
        <v>18.83</v>
      </c>
      <c r="BE64">
        <v>89.61</v>
      </c>
      <c r="BF64">
        <v>-0.49</v>
      </c>
      <c r="BG64">
        <v>18.5</v>
      </c>
      <c r="BH64">
        <v>57</v>
      </c>
      <c r="BI64">
        <v>125</v>
      </c>
      <c r="BJ64">
        <v>28</v>
      </c>
      <c r="BK64">
        <v>175</v>
      </c>
      <c r="BL64">
        <v>0</v>
      </c>
      <c r="BM64">
        <v>210</v>
      </c>
      <c r="BN64">
        <v>0</v>
      </c>
      <c r="BO64">
        <v>130</v>
      </c>
      <c r="BP64">
        <v>0</v>
      </c>
      <c r="BZ64">
        <v>5</v>
      </c>
      <c r="CA64">
        <v>27</v>
      </c>
      <c r="CB64">
        <v>0</v>
      </c>
      <c r="CC64">
        <v>3</v>
      </c>
      <c r="CD64">
        <v>2</v>
      </c>
      <c r="CE64">
        <v>3</v>
      </c>
      <c r="CF64">
        <v>1</v>
      </c>
      <c r="CG64">
        <v>1</v>
      </c>
      <c r="CH64">
        <v>1</v>
      </c>
      <c r="CI64">
        <v>3</v>
      </c>
      <c r="CJ64">
        <v>1</v>
      </c>
      <c r="CK64">
        <v>14</v>
      </c>
      <c r="CL64">
        <v>10.7</v>
      </c>
      <c r="CM64">
        <v>86.1</v>
      </c>
      <c r="CN64">
        <v>0.77</v>
      </c>
      <c r="CO64">
        <v>15.72</v>
      </c>
      <c r="CP64">
        <v>87.53</v>
      </c>
      <c r="CQ64">
        <v>0.85</v>
      </c>
      <c r="CR64">
        <v>16.19</v>
      </c>
      <c r="CS64" t="s">
        <v>101</v>
      </c>
      <c r="CT64">
        <v>3</v>
      </c>
      <c r="CU64">
        <v>19</v>
      </c>
      <c r="CV64" s="1">
        <f t="shared" si="10"/>
        <v>6.33333333333333</v>
      </c>
      <c r="CW64">
        <v>0</v>
      </c>
      <c r="CX64" s="1">
        <f t="shared" si="11"/>
        <v>0</v>
      </c>
      <c r="CY64">
        <v>5</v>
      </c>
      <c r="CZ64">
        <v>2</v>
      </c>
      <c r="DA64">
        <v>3</v>
      </c>
      <c r="DB64">
        <v>1</v>
      </c>
      <c r="DC64">
        <v>1</v>
      </c>
      <c r="DD64">
        <v>1</v>
      </c>
      <c r="DE64">
        <v>3</v>
      </c>
      <c r="DF64">
        <v>1</v>
      </c>
      <c r="DG64">
        <v>6.25</v>
      </c>
      <c r="DH64" s="2">
        <f t="shared" si="12"/>
        <v>2.08333333333333</v>
      </c>
      <c r="DI64" s="2">
        <v>14.97</v>
      </c>
      <c r="DJ64" s="6">
        <f t="shared" si="13"/>
        <v>4.99</v>
      </c>
      <c r="DK64" s="6">
        <f t="shared" si="14"/>
        <v>62.375</v>
      </c>
      <c r="DL64" s="6">
        <v>27.257875</v>
      </c>
      <c r="DM64" s="3">
        <v>300</v>
      </c>
      <c r="DN64" s="3">
        <v>310</v>
      </c>
      <c r="DO64" s="3">
        <v>375</v>
      </c>
      <c r="DP64" s="10">
        <f t="shared" si="16"/>
        <v>328.333333333333</v>
      </c>
      <c r="DR64" s="3">
        <v>19</v>
      </c>
      <c r="DS64" s="3">
        <v>32</v>
      </c>
      <c r="DT64" s="9">
        <f t="shared" si="15"/>
        <v>25.5</v>
      </c>
      <c r="DZ64">
        <v>43.7</v>
      </c>
    </row>
    <row r="65" spans="1:128">
      <c r="A65" t="s">
        <v>172</v>
      </c>
      <c r="C65">
        <v>310</v>
      </c>
      <c r="D65">
        <v>3</v>
      </c>
      <c r="E65">
        <v>1</v>
      </c>
      <c r="F65">
        <v>3</v>
      </c>
      <c r="G65">
        <v>8</v>
      </c>
      <c r="H65">
        <v>9</v>
      </c>
      <c r="Q65">
        <v>12</v>
      </c>
      <c r="R65">
        <v>22</v>
      </c>
      <c r="S65">
        <v>13</v>
      </c>
      <c r="T65">
        <v>14</v>
      </c>
      <c r="U65">
        <v>19</v>
      </c>
      <c r="V65">
        <v>15</v>
      </c>
      <c r="W65">
        <v>89</v>
      </c>
      <c r="X65">
        <v>31</v>
      </c>
      <c r="Y65">
        <v>29</v>
      </c>
      <c r="Z65">
        <v>15</v>
      </c>
      <c r="AA65">
        <v>53</v>
      </c>
      <c r="AB65">
        <v>53</v>
      </c>
      <c r="AC65">
        <v>95</v>
      </c>
      <c r="AD65">
        <v>220</v>
      </c>
      <c r="AE65">
        <v>0</v>
      </c>
      <c r="AF65">
        <v>30</v>
      </c>
      <c r="AG65">
        <v>163</v>
      </c>
      <c r="AH65">
        <v>0</v>
      </c>
      <c r="AI65">
        <v>116</v>
      </c>
      <c r="AJ65">
        <v>245</v>
      </c>
      <c r="AK65">
        <v>155</v>
      </c>
      <c r="AL65">
        <v>3</v>
      </c>
      <c r="AM65">
        <v>15</v>
      </c>
      <c r="AN65">
        <v>0</v>
      </c>
      <c r="AO65">
        <v>5</v>
      </c>
      <c r="AP65">
        <v>2</v>
      </c>
      <c r="AQ65">
        <v>3</v>
      </c>
      <c r="AR65">
        <v>1</v>
      </c>
      <c r="AS65">
        <v>1</v>
      </c>
      <c r="AT65">
        <v>1</v>
      </c>
      <c r="AU65">
        <v>3</v>
      </c>
      <c r="AV65">
        <v>1</v>
      </c>
      <c r="AW65">
        <v>11.02</v>
      </c>
      <c r="AX65">
        <v>11.9</v>
      </c>
      <c r="AY65">
        <v>36.21</v>
      </c>
      <c r="BB65">
        <v>88.24</v>
      </c>
      <c r="BC65">
        <v>-0.77</v>
      </c>
      <c r="BD65">
        <v>18.79</v>
      </c>
      <c r="BE65">
        <v>87.92</v>
      </c>
      <c r="BF65">
        <v>-0.76</v>
      </c>
      <c r="BG65">
        <v>16.71</v>
      </c>
      <c r="BH65">
        <v>95</v>
      </c>
      <c r="BI65">
        <v>30</v>
      </c>
      <c r="BJ65">
        <v>116</v>
      </c>
      <c r="BK65">
        <v>220</v>
      </c>
      <c r="BL65">
        <v>0</v>
      </c>
      <c r="BM65">
        <v>163</v>
      </c>
      <c r="BN65">
        <v>0</v>
      </c>
      <c r="BO65">
        <v>245</v>
      </c>
      <c r="BP65">
        <v>155</v>
      </c>
      <c r="BZ65">
        <v>3</v>
      </c>
      <c r="CA65">
        <v>10</v>
      </c>
      <c r="CB65">
        <v>0</v>
      </c>
      <c r="CC65">
        <v>3</v>
      </c>
      <c r="CD65">
        <v>2</v>
      </c>
      <c r="CE65">
        <v>3</v>
      </c>
      <c r="CF65">
        <v>1</v>
      </c>
      <c r="CG65">
        <v>1</v>
      </c>
      <c r="CH65">
        <v>1</v>
      </c>
      <c r="CI65">
        <v>3</v>
      </c>
      <c r="CJ65">
        <v>1</v>
      </c>
      <c r="CK65">
        <v>4.55</v>
      </c>
      <c r="CL65">
        <v>5.9</v>
      </c>
      <c r="CM65">
        <v>88.58</v>
      </c>
      <c r="CN65">
        <v>0.84</v>
      </c>
      <c r="CO65">
        <v>17.46</v>
      </c>
      <c r="CP65">
        <v>89</v>
      </c>
      <c r="CQ65">
        <v>0.97</v>
      </c>
      <c r="CR65">
        <v>17.09</v>
      </c>
      <c r="CS65" t="s">
        <v>115</v>
      </c>
      <c r="CT65">
        <v>2</v>
      </c>
      <c r="CU65">
        <v>15</v>
      </c>
      <c r="CV65" s="1">
        <f t="shared" si="10"/>
        <v>7.5</v>
      </c>
      <c r="CW65">
        <v>2</v>
      </c>
      <c r="CX65" s="1">
        <f t="shared" si="11"/>
        <v>0.133333333333333</v>
      </c>
      <c r="CY65">
        <v>5</v>
      </c>
      <c r="CZ65">
        <v>2</v>
      </c>
      <c r="DA65">
        <v>3</v>
      </c>
      <c r="DB65">
        <v>1</v>
      </c>
      <c r="DC65">
        <v>1</v>
      </c>
      <c r="DD65">
        <v>1</v>
      </c>
      <c r="DE65">
        <v>3</v>
      </c>
      <c r="DF65">
        <v>1</v>
      </c>
      <c r="DG65">
        <v>9.85</v>
      </c>
      <c r="DH65" s="2">
        <f t="shared" si="12"/>
        <v>4.925</v>
      </c>
      <c r="DI65" s="2">
        <v>13.85</v>
      </c>
      <c r="DJ65" s="6">
        <f t="shared" si="13"/>
        <v>6.925</v>
      </c>
      <c r="DK65" s="6">
        <f t="shared" si="14"/>
        <v>86.5625</v>
      </c>
      <c r="DL65" s="6">
        <v>0</v>
      </c>
      <c r="DM65" s="3">
        <v>320</v>
      </c>
      <c r="DN65" s="3">
        <v>340</v>
      </c>
      <c r="DP65" s="10">
        <f t="shared" si="16"/>
        <v>330</v>
      </c>
      <c r="DQ65" s="8">
        <v>60</v>
      </c>
      <c r="DR65" s="3">
        <v>87</v>
      </c>
      <c r="DT65" s="9">
        <f t="shared" si="15"/>
        <v>73.5</v>
      </c>
      <c r="DU65" s="8">
        <v>235</v>
      </c>
      <c r="DV65" s="3">
        <v>155</v>
      </c>
      <c r="DX65" s="6">
        <f t="shared" ref="DX65:DX73" si="17">AVERAGE(DU65:DW65)</f>
        <v>195</v>
      </c>
    </row>
    <row r="66" spans="1:130">
      <c r="A66" t="s">
        <v>173</v>
      </c>
      <c r="B66" t="s">
        <v>112</v>
      </c>
      <c r="C66">
        <v>311</v>
      </c>
      <c r="D66">
        <v>3</v>
      </c>
      <c r="F66">
        <v>3</v>
      </c>
      <c r="G66">
        <v>8</v>
      </c>
      <c r="H66">
        <v>8</v>
      </c>
      <c r="I66">
        <v>1</v>
      </c>
      <c r="Q66">
        <v>15</v>
      </c>
      <c r="R66">
        <v>15</v>
      </c>
      <c r="S66">
        <v>18</v>
      </c>
      <c r="T66">
        <v>20</v>
      </c>
      <c r="U66">
        <v>28</v>
      </c>
      <c r="V66">
        <v>25</v>
      </c>
      <c r="W66">
        <v>50</v>
      </c>
      <c r="X66">
        <v>26</v>
      </c>
      <c r="Y66">
        <v>60</v>
      </c>
      <c r="Z66">
        <v>29</v>
      </c>
      <c r="AA66">
        <v>53</v>
      </c>
      <c r="AB66">
        <v>62</v>
      </c>
      <c r="AC66">
        <v>18</v>
      </c>
      <c r="AD66">
        <v>110</v>
      </c>
      <c r="AE66">
        <v>0</v>
      </c>
      <c r="AF66">
        <v>70</v>
      </c>
      <c r="AG66">
        <v>215</v>
      </c>
      <c r="AH66">
        <v>182</v>
      </c>
      <c r="AI66">
        <v>149</v>
      </c>
      <c r="AJ66">
        <v>230</v>
      </c>
      <c r="AK66">
        <v>180</v>
      </c>
      <c r="AL66">
        <v>2</v>
      </c>
      <c r="AM66">
        <v>15</v>
      </c>
      <c r="AN66">
        <v>0</v>
      </c>
      <c r="AO66">
        <v>5</v>
      </c>
      <c r="AP66">
        <v>2</v>
      </c>
      <c r="AQ66">
        <v>3</v>
      </c>
      <c r="AR66">
        <v>1</v>
      </c>
      <c r="AS66">
        <v>1</v>
      </c>
      <c r="AT66">
        <v>1</v>
      </c>
      <c r="AU66">
        <v>3</v>
      </c>
      <c r="AV66">
        <v>1</v>
      </c>
      <c r="AW66">
        <v>8.38</v>
      </c>
      <c r="AX66">
        <v>11.8</v>
      </c>
      <c r="AY66">
        <v>32.83</v>
      </c>
      <c r="BB66">
        <v>89.62</v>
      </c>
      <c r="BC66">
        <v>-0.57</v>
      </c>
      <c r="BD66">
        <v>19.41</v>
      </c>
      <c r="BE66">
        <v>88.26</v>
      </c>
      <c r="BF66">
        <v>-0.67</v>
      </c>
      <c r="BG66">
        <v>18.84</v>
      </c>
      <c r="BH66">
        <v>18</v>
      </c>
      <c r="BI66">
        <v>70</v>
      </c>
      <c r="BJ66">
        <v>149</v>
      </c>
      <c r="BK66">
        <v>110</v>
      </c>
      <c r="BL66">
        <v>0</v>
      </c>
      <c r="BM66">
        <v>215</v>
      </c>
      <c r="BN66">
        <v>182</v>
      </c>
      <c r="BO66">
        <v>230</v>
      </c>
      <c r="BP66">
        <v>180</v>
      </c>
      <c r="BZ66">
        <v>5</v>
      </c>
      <c r="CA66">
        <v>35</v>
      </c>
      <c r="CB66">
        <v>0</v>
      </c>
      <c r="CC66">
        <v>5</v>
      </c>
      <c r="CD66">
        <v>2</v>
      </c>
      <c r="CE66">
        <v>3</v>
      </c>
      <c r="CF66">
        <v>1</v>
      </c>
      <c r="CG66">
        <v>1</v>
      </c>
      <c r="CH66">
        <v>1</v>
      </c>
      <c r="CI66">
        <v>3</v>
      </c>
      <c r="CJ66">
        <v>1</v>
      </c>
      <c r="CK66">
        <v>13.9</v>
      </c>
      <c r="CL66">
        <v>12.5</v>
      </c>
      <c r="CM66">
        <v>92.37</v>
      </c>
      <c r="CN66">
        <v>-0.62</v>
      </c>
      <c r="CO66">
        <v>15.83</v>
      </c>
      <c r="CP66">
        <v>92.31</v>
      </c>
      <c r="CQ66">
        <v>-0.65</v>
      </c>
      <c r="CR66">
        <v>15.67</v>
      </c>
      <c r="CS66" t="s">
        <v>113</v>
      </c>
      <c r="CT66">
        <v>2</v>
      </c>
      <c r="CU66">
        <v>7</v>
      </c>
      <c r="CV66" s="1">
        <f t="shared" si="10"/>
        <v>3.5</v>
      </c>
      <c r="CW66">
        <v>5</v>
      </c>
      <c r="CX66" s="1">
        <f t="shared" si="11"/>
        <v>0.714285714285714</v>
      </c>
      <c r="CY66">
        <v>3</v>
      </c>
      <c r="CZ66">
        <v>2</v>
      </c>
      <c r="DA66">
        <v>3</v>
      </c>
      <c r="DB66">
        <v>1</v>
      </c>
      <c r="DC66">
        <v>1</v>
      </c>
      <c r="DD66">
        <v>1</v>
      </c>
      <c r="DE66">
        <v>3</v>
      </c>
      <c r="DF66">
        <v>1</v>
      </c>
      <c r="DG66">
        <v>4.85</v>
      </c>
      <c r="DH66" s="2">
        <f t="shared" si="12"/>
        <v>2.425</v>
      </c>
      <c r="DI66" s="2">
        <v>3.7</v>
      </c>
      <c r="DJ66" s="6">
        <f t="shared" si="13"/>
        <v>1.85</v>
      </c>
      <c r="DK66" s="6">
        <f t="shared" si="14"/>
        <v>23.125</v>
      </c>
      <c r="DL66" s="6">
        <v>9.7286875</v>
      </c>
      <c r="DM66" s="3">
        <v>275</v>
      </c>
      <c r="DN66" s="3">
        <v>280</v>
      </c>
      <c r="DO66" s="3">
        <v>280</v>
      </c>
      <c r="DP66" s="10">
        <f t="shared" si="16"/>
        <v>278.333333333333</v>
      </c>
      <c r="DQ66" s="8">
        <v>30</v>
      </c>
      <c r="DR66" s="3">
        <v>31</v>
      </c>
      <c r="DS66" s="3">
        <v>15</v>
      </c>
      <c r="DT66" s="9">
        <f t="shared" si="15"/>
        <v>25.3333333333333</v>
      </c>
      <c r="DU66" s="8">
        <v>240</v>
      </c>
      <c r="DV66" s="3">
        <v>180</v>
      </c>
      <c r="DW66" s="3">
        <v>145</v>
      </c>
      <c r="DX66" s="6">
        <f t="shared" si="17"/>
        <v>188.333333333333</v>
      </c>
      <c r="DZ66">
        <v>42.07</v>
      </c>
    </row>
    <row r="67" spans="1:130">
      <c r="A67" t="s">
        <v>174</v>
      </c>
      <c r="B67" t="s">
        <v>112</v>
      </c>
      <c r="C67">
        <v>312</v>
      </c>
      <c r="D67">
        <v>3</v>
      </c>
      <c r="F67">
        <v>3</v>
      </c>
      <c r="G67">
        <v>8</v>
      </c>
      <c r="H67">
        <v>7</v>
      </c>
      <c r="J67">
        <v>1</v>
      </c>
      <c r="Q67">
        <v>13</v>
      </c>
      <c r="R67">
        <v>22</v>
      </c>
      <c r="S67">
        <v>25</v>
      </c>
      <c r="T67">
        <v>17</v>
      </c>
      <c r="U67">
        <v>19</v>
      </c>
      <c r="V67">
        <v>20</v>
      </c>
      <c r="W67">
        <v>58</v>
      </c>
      <c r="X67">
        <v>28</v>
      </c>
      <c r="Y67">
        <v>65</v>
      </c>
      <c r="Z67">
        <v>52</v>
      </c>
      <c r="AA67">
        <v>60</v>
      </c>
      <c r="AB67">
        <v>42</v>
      </c>
      <c r="AC67">
        <v>150</v>
      </c>
      <c r="AD67">
        <v>240</v>
      </c>
      <c r="AE67">
        <v>180</v>
      </c>
      <c r="AF67">
        <v>150</v>
      </c>
      <c r="AG67">
        <v>220</v>
      </c>
      <c r="AH67">
        <v>175</v>
      </c>
      <c r="AI67">
        <v>84</v>
      </c>
      <c r="AJ67">
        <v>240</v>
      </c>
      <c r="AK67">
        <v>185</v>
      </c>
      <c r="AL67">
        <v>3</v>
      </c>
      <c r="AM67">
        <v>33</v>
      </c>
      <c r="AN67">
        <v>0</v>
      </c>
      <c r="AO67">
        <v>5</v>
      </c>
      <c r="AP67">
        <v>2</v>
      </c>
      <c r="AQ67">
        <v>3</v>
      </c>
      <c r="AR67">
        <v>1</v>
      </c>
      <c r="AS67">
        <v>1</v>
      </c>
      <c r="AT67">
        <v>1</v>
      </c>
      <c r="AU67">
        <v>3</v>
      </c>
      <c r="AV67">
        <v>1</v>
      </c>
      <c r="AW67">
        <v>16.42</v>
      </c>
      <c r="AX67">
        <v>19.84</v>
      </c>
      <c r="AY67">
        <v>36.54</v>
      </c>
      <c r="BB67">
        <v>89.58</v>
      </c>
      <c r="BC67">
        <v>-0.07</v>
      </c>
      <c r="BD67">
        <v>19.74</v>
      </c>
      <c r="BE67">
        <v>88.51</v>
      </c>
      <c r="BF67">
        <v>-0.1</v>
      </c>
      <c r="BG67">
        <v>19.42</v>
      </c>
      <c r="BH67">
        <v>150</v>
      </c>
      <c r="BI67">
        <v>150</v>
      </c>
      <c r="BJ67">
        <v>84</v>
      </c>
      <c r="BK67">
        <v>240</v>
      </c>
      <c r="BL67">
        <v>180</v>
      </c>
      <c r="BM67">
        <v>220</v>
      </c>
      <c r="BN67">
        <v>175</v>
      </c>
      <c r="BO67">
        <v>240</v>
      </c>
      <c r="BP67">
        <v>185</v>
      </c>
      <c r="BZ67">
        <v>4</v>
      </c>
      <c r="CA67">
        <v>34</v>
      </c>
      <c r="CB67">
        <v>0</v>
      </c>
      <c r="CC67">
        <v>5</v>
      </c>
      <c r="CD67">
        <v>2</v>
      </c>
      <c r="CE67">
        <v>3</v>
      </c>
      <c r="CF67">
        <v>1</v>
      </c>
      <c r="CG67">
        <v>1</v>
      </c>
      <c r="CH67">
        <v>1</v>
      </c>
      <c r="CI67">
        <v>3</v>
      </c>
      <c r="CJ67">
        <v>1</v>
      </c>
      <c r="CK67">
        <v>15.5</v>
      </c>
      <c r="CL67">
        <v>12.6</v>
      </c>
      <c r="CM67">
        <v>92.86</v>
      </c>
      <c r="CN67">
        <v>-0.68</v>
      </c>
      <c r="CO67">
        <v>16.06</v>
      </c>
      <c r="CP67">
        <v>92.21</v>
      </c>
      <c r="CQ67">
        <v>-0.65</v>
      </c>
      <c r="CR67">
        <v>16.01</v>
      </c>
      <c r="CS67" t="s">
        <v>113</v>
      </c>
      <c r="CT67">
        <v>3</v>
      </c>
      <c r="CU67">
        <v>15</v>
      </c>
      <c r="CV67" s="1">
        <f t="shared" ref="CV67:CV82" si="18">(CU67/CT67)</f>
        <v>5</v>
      </c>
      <c r="CW67">
        <v>0</v>
      </c>
      <c r="CX67" s="1">
        <f t="shared" ref="CX67:CX82" si="19">CW67/CU67</f>
        <v>0</v>
      </c>
      <c r="CY67">
        <v>5</v>
      </c>
      <c r="CZ67">
        <v>2</v>
      </c>
      <c r="DA67">
        <v>3</v>
      </c>
      <c r="DB67">
        <v>1</v>
      </c>
      <c r="DC67">
        <v>1</v>
      </c>
      <c r="DD67">
        <v>1</v>
      </c>
      <c r="DE67">
        <v>3</v>
      </c>
      <c r="DF67">
        <v>1</v>
      </c>
      <c r="DG67">
        <v>6.25</v>
      </c>
      <c r="DH67" s="2">
        <f t="shared" ref="DH67:DH82" si="20">(DG67/CT67)</f>
        <v>2.08333333333333</v>
      </c>
      <c r="DI67" s="2">
        <v>9.45</v>
      </c>
      <c r="DJ67" s="6">
        <f t="shared" ref="DJ67:DJ82" si="21">(DI67/CT67)</f>
        <v>3.15</v>
      </c>
      <c r="DK67" s="6">
        <f t="shared" ref="DK67:DK82" si="22">(DJ67*12.5)</f>
        <v>39.375</v>
      </c>
      <c r="DL67" s="6">
        <v>16.173675</v>
      </c>
      <c r="DM67" s="3">
        <v>285</v>
      </c>
      <c r="DN67" s="3">
        <v>295</v>
      </c>
      <c r="DO67" s="3">
        <v>290</v>
      </c>
      <c r="DP67" s="10">
        <f t="shared" si="16"/>
        <v>290</v>
      </c>
      <c r="DQ67" s="8">
        <v>20</v>
      </c>
      <c r="DR67" s="3">
        <v>23</v>
      </c>
      <c r="DS67" s="3">
        <v>135</v>
      </c>
      <c r="DT67" s="9">
        <f t="shared" si="15"/>
        <v>59.3333333333333</v>
      </c>
      <c r="DU67" s="8">
        <v>220</v>
      </c>
      <c r="DV67" s="3">
        <v>235</v>
      </c>
      <c r="DW67" s="3">
        <v>245</v>
      </c>
      <c r="DX67" s="6">
        <f t="shared" si="17"/>
        <v>233.333333333333</v>
      </c>
      <c r="DZ67">
        <v>41.076</v>
      </c>
    </row>
    <row r="68" spans="1:130">
      <c r="A68" t="s">
        <v>175</v>
      </c>
      <c r="B68" t="s">
        <v>112</v>
      </c>
      <c r="C68">
        <v>313</v>
      </c>
      <c r="D68">
        <v>3</v>
      </c>
      <c r="F68">
        <v>3</v>
      </c>
      <c r="G68">
        <v>8</v>
      </c>
      <c r="H68">
        <v>6</v>
      </c>
      <c r="K68">
        <v>1</v>
      </c>
      <c r="Q68">
        <v>25</v>
      </c>
      <c r="R68">
        <v>20</v>
      </c>
      <c r="S68">
        <v>14</v>
      </c>
      <c r="T68">
        <v>12</v>
      </c>
      <c r="U68">
        <v>9</v>
      </c>
      <c r="V68">
        <v>15</v>
      </c>
      <c r="W68">
        <v>88</v>
      </c>
      <c r="X68">
        <v>66</v>
      </c>
      <c r="Y68">
        <v>77</v>
      </c>
      <c r="Z68">
        <v>29</v>
      </c>
      <c r="AA68">
        <v>62</v>
      </c>
      <c r="AB68">
        <v>63</v>
      </c>
      <c r="AC68">
        <v>187</v>
      </c>
      <c r="AD68">
        <v>230</v>
      </c>
      <c r="AE68">
        <v>167</v>
      </c>
      <c r="AF68">
        <v>329</v>
      </c>
      <c r="AG68">
        <v>265</v>
      </c>
      <c r="AH68" t="s">
        <v>176</v>
      </c>
      <c r="AI68">
        <v>27</v>
      </c>
      <c r="AJ68">
        <v>155</v>
      </c>
      <c r="AK68">
        <v>0</v>
      </c>
      <c r="AL68">
        <v>3</v>
      </c>
      <c r="AM68">
        <v>18</v>
      </c>
      <c r="AN68">
        <v>0</v>
      </c>
      <c r="AO68">
        <v>5</v>
      </c>
      <c r="AP68">
        <v>2</v>
      </c>
      <c r="AQ68">
        <v>3</v>
      </c>
      <c r="AR68">
        <v>1</v>
      </c>
      <c r="AS68">
        <v>1</v>
      </c>
      <c r="AT68">
        <v>1</v>
      </c>
      <c r="AU68">
        <v>3</v>
      </c>
      <c r="AV68">
        <v>1</v>
      </c>
      <c r="AW68">
        <v>17.96</v>
      </c>
      <c r="AX68">
        <v>16.42</v>
      </c>
      <c r="AY68">
        <v>36.96</v>
      </c>
      <c r="BB68">
        <v>88.24</v>
      </c>
      <c r="BC68">
        <v>0.03</v>
      </c>
      <c r="BD68">
        <v>18.38</v>
      </c>
      <c r="BE68">
        <v>87.38</v>
      </c>
      <c r="BF68">
        <v>0.08</v>
      </c>
      <c r="BG68">
        <v>18.52</v>
      </c>
      <c r="BH68">
        <v>187</v>
      </c>
      <c r="BI68">
        <v>329</v>
      </c>
      <c r="BJ68">
        <v>27</v>
      </c>
      <c r="BK68">
        <v>230</v>
      </c>
      <c r="BL68">
        <v>167</v>
      </c>
      <c r="BM68">
        <v>265</v>
      </c>
      <c r="BN68" t="s">
        <v>176</v>
      </c>
      <c r="BO68">
        <v>155</v>
      </c>
      <c r="BP68">
        <v>0</v>
      </c>
      <c r="BZ68">
        <v>3</v>
      </c>
      <c r="CA68">
        <v>22</v>
      </c>
      <c r="CB68">
        <v>0</v>
      </c>
      <c r="CC68">
        <v>5</v>
      </c>
      <c r="CD68">
        <v>2</v>
      </c>
      <c r="CE68">
        <v>3</v>
      </c>
      <c r="CF68">
        <v>1</v>
      </c>
      <c r="CG68">
        <v>1</v>
      </c>
      <c r="CH68">
        <v>1</v>
      </c>
      <c r="CI68">
        <v>3</v>
      </c>
      <c r="CJ68">
        <v>1</v>
      </c>
      <c r="CK68">
        <v>14.4</v>
      </c>
      <c r="CL68">
        <v>14.9</v>
      </c>
      <c r="CM68">
        <v>90.61</v>
      </c>
      <c r="CN68">
        <v>-0.53</v>
      </c>
      <c r="CO68">
        <v>18.31</v>
      </c>
      <c r="CP68">
        <v>90.71</v>
      </c>
      <c r="CQ68">
        <v>-0.5</v>
      </c>
      <c r="CR68">
        <v>18.53</v>
      </c>
      <c r="CS68" t="s">
        <v>113</v>
      </c>
      <c r="CT68">
        <v>3</v>
      </c>
      <c r="CU68">
        <v>27</v>
      </c>
      <c r="CV68" s="1">
        <f t="shared" si="18"/>
        <v>9</v>
      </c>
      <c r="CW68">
        <v>0</v>
      </c>
      <c r="CX68" s="1">
        <f t="shared" si="19"/>
        <v>0</v>
      </c>
      <c r="CY68">
        <v>5</v>
      </c>
      <c r="CZ68">
        <v>2</v>
      </c>
      <c r="DA68">
        <v>3</v>
      </c>
      <c r="DB68">
        <v>1</v>
      </c>
      <c r="DC68">
        <v>1</v>
      </c>
      <c r="DD68">
        <v>1</v>
      </c>
      <c r="DE68">
        <v>3</v>
      </c>
      <c r="DF68">
        <v>1</v>
      </c>
      <c r="DG68">
        <v>4.3</v>
      </c>
      <c r="DH68" s="2">
        <f t="shared" si="20"/>
        <v>1.43333333333333</v>
      </c>
      <c r="DI68" s="2">
        <v>15.5</v>
      </c>
      <c r="DJ68" s="6">
        <f t="shared" si="21"/>
        <v>5.16666666666667</v>
      </c>
      <c r="DK68" s="6">
        <f t="shared" si="22"/>
        <v>64.5833333333333</v>
      </c>
      <c r="DL68" s="6">
        <v>27.1702083333333</v>
      </c>
      <c r="DM68" s="3">
        <v>295</v>
      </c>
      <c r="DN68" s="3">
        <v>270</v>
      </c>
      <c r="DO68" s="3">
        <v>255</v>
      </c>
      <c r="DP68" s="10">
        <f t="shared" si="16"/>
        <v>273.333333333333</v>
      </c>
      <c r="DQ68" s="8">
        <v>34</v>
      </c>
      <c r="DR68" s="3">
        <v>38</v>
      </c>
      <c r="DS68" s="3">
        <v>75</v>
      </c>
      <c r="DT68" s="9">
        <f t="shared" si="15"/>
        <v>49</v>
      </c>
      <c r="DU68" s="8">
        <v>163</v>
      </c>
      <c r="DV68" s="3">
        <v>210</v>
      </c>
      <c r="DW68" s="3">
        <v>40</v>
      </c>
      <c r="DX68" s="6">
        <f t="shared" si="17"/>
        <v>137.666666666667</v>
      </c>
      <c r="DZ68">
        <v>42.07</v>
      </c>
    </row>
    <row r="69" spans="1:130">
      <c r="A69" t="s">
        <v>177</v>
      </c>
      <c r="B69" t="s">
        <v>112</v>
      </c>
      <c r="C69">
        <v>314</v>
      </c>
      <c r="D69">
        <v>3</v>
      </c>
      <c r="F69">
        <v>3</v>
      </c>
      <c r="G69">
        <v>8</v>
      </c>
      <c r="H69">
        <v>5</v>
      </c>
      <c r="P69">
        <v>1</v>
      </c>
      <c r="Q69">
        <v>10</v>
      </c>
      <c r="R69">
        <v>17</v>
      </c>
      <c r="S69">
        <v>22</v>
      </c>
      <c r="T69">
        <v>27</v>
      </c>
      <c r="U69">
        <v>17</v>
      </c>
      <c r="V69">
        <v>15</v>
      </c>
      <c r="W69">
        <v>73</v>
      </c>
      <c r="X69">
        <v>53</v>
      </c>
      <c r="Y69">
        <v>120</v>
      </c>
      <c r="Z69">
        <v>77</v>
      </c>
      <c r="AA69">
        <v>55</v>
      </c>
      <c r="AB69">
        <v>51</v>
      </c>
      <c r="AC69" t="s">
        <v>106</v>
      </c>
      <c r="AD69" t="s">
        <v>106</v>
      </c>
      <c r="AE69" t="s">
        <v>106</v>
      </c>
      <c r="AF69">
        <v>140</v>
      </c>
      <c r="AG69">
        <v>225</v>
      </c>
      <c r="AH69" t="s">
        <v>178</v>
      </c>
      <c r="AI69">
        <v>122</v>
      </c>
      <c r="AJ69">
        <v>235</v>
      </c>
      <c r="AK69">
        <v>0</v>
      </c>
      <c r="AL69">
        <v>2</v>
      </c>
      <c r="AM69">
        <v>15</v>
      </c>
      <c r="AN69">
        <v>0</v>
      </c>
      <c r="AO69">
        <v>5</v>
      </c>
      <c r="AP69">
        <v>2</v>
      </c>
      <c r="AQ69">
        <v>3</v>
      </c>
      <c r="AR69">
        <v>1</v>
      </c>
      <c r="AS69">
        <v>1</v>
      </c>
      <c r="AT69">
        <v>1</v>
      </c>
      <c r="AU69">
        <v>3</v>
      </c>
      <c r="AV69">
        <v>1</v>
      </c>
      <c r="AW69">
        <v>12.9</v>
      </c>
      <c r="AX69">
        <v>13.78</v>
      </c>
      <c r="AY69">
        <v>35.75</v>
      </c>
      <c r="BB69">
        <v>87.68</v>
      </c>
      <c r="BC69">
        <v>-0.12</v>
      </c>
      <c r="BD69">
        <v>19.06</v>
      </c>
      <c r="BE69">
        <v>87.85</v>
      </c>
      <c r="BF69">
        <v>-0.13</v>
      </c>
      <c r="BG69">
        <v>19.02</v>
      </c>
      <c r="BH69" t="s">
        <v>106</v>
      </c>
      <c r="BI69">
        <v>140</v>
      </c>
      <c r="BJ69">
        <v>122</v>
      </c>
      <c r="BK69" t="s">
        <v>106</v>
      </c>
      <c r="BL69" t="s">
        <v>106</v>
      </c>
      <c r="BM69">
        <v>225</v>
      </c>
      <c r="BN69" t="s">
        <v>178</v>
      </c>
      <c r="BO69">
        <v>235</v>
      </c>
      <c r="BP69">
        <v>0</v>
      </c>
      <c r="BZ69">
        <v>5</v>
      </c>
      <c r="CA69">
        <v>35</v>
      </c>
      <c r="CB69">
        <v>1</v>
      </c>
      <c r="CC69">
        <v>3</v>
      </c>
      <c r="CD69">
        <v>2</v>
      </c>
      <c r="CE69">
        <v>3</v>
      </c>
      <c r="CF69">
        <v>1</v>
      </c>
      <c r="CG69">
        <v>1</v>
      </c>
      <c r="CH69">
        <v>1</v>
      </c>
      <c r="CI69">
        <v>3</v>
      </c>
      <c r="CJ69">
        <v>1</v>
      </c>
      <c r="CK69">
        <v>15.15</v>
      </c>
      <c r="CL69">
        <v>13.05</v>
      </c>
      <c r="CM69">
        <v>92.25</v>
      </c>
      <c r="CN69">
        <v>-0.74</v>
      </c>
      <c r="CO69">
        <v>18.74</v>
      </c>
      <c r="CP69">
        <v>90.92</v>
      </c>
      <c r="CQ69">
        <v>-0.65</v>
      </c>
      <c r="CR69">
        <v>18.46</v>
      </c>
      <c r="CS69" t="s">
        <v>113</v>
      </c>
      <c r="CT69">
        <v>3</v>
      </c>
      <c r="CU69">
        <v>27</v>
      </c>
      <c r="CV69" s="1">
        <f t="shared" si="18"/>
        <v>9</v>
      </c>
      <c r="CW69">
        <v>1</v>
      </c>
      <c r="CX69" s="1">
        <f t="shared" si="19"/>
        <v>0.037037037037037</v>
      </c>
      <c r="CY69">
        <v>5</v>
      </c>
      <c r="CZ69">
        <v>2</v>
      </c>
      <c r="DA69">
        <v>3</v>
      </c>
      <c r="DB69">
        <v>1</v>
      </c>
      <c r="DC69">
        <v>1</v>
      </c>
      <c r="DD69">
        <v>1</v>
      </c>
      <c r="DE69">
        <v>3</v>
      </c>
      <c r="DF69">
        <v>1</v>
      </c>
      <c r="DG69">
        <v>12.5</v>
      </c>
      <c r="DH69" s="2">
        <f t="shared" si="20"/>
        <v>4.16666666666667</v>
      </c>
      <c r="DI69" s="2">
        <v>17.35</v>
      </c>
      <c r="DJ69" s="6">
        <f t="shared" si="21"/>
        <v>5.78333333333333</v>
      </c>
      <c r="DK69" s="6">
        <f t="shared" si="22"/>
        <v>72.2916666666667</v>
      </c>
      <c r="DL69" s="6">
        <v>31.31675</v>
      </c>
      <c r="DM69" s="3">
        <v>305</v>
      </c>
      <c r="DN69" s="3">
        <v>275</v>
      </c>
      <c r="DO69" s="3">
        <v>295</v>
      </c>
      <c r="DP69" s="10">
        <f t="shared" si="16"/>
        <v>291.666666666667</v>
      </c>
      <c r="DQ69" s="8">
        <v>45</v>
      </c>
      <c r="DR69" s="3">
        <v>20</v>
      </c>
      <c r="DS69" s="3">
        <v>120</v>
      </c>
      <c r="DT69" s="9">
        <f t="shared" si="15"/>
        <v>61.6666666666667</v>
      </c>
      <c r="DU69" s="8">
        <v>120</v>
      </c>
      <c r="DV69" s="3">
        <v>245</v>
      </c>
      <c r="DW69" s="3">
        <v>135</v>
      </c>
      <c r="DX69" s="6">
        <f t="shared" si="17"/>
        <v>166.666666666667</v>
      </c>
      <c r="DZ69">
        <v>43.32</v>
      </c>
    </row>
    <row r="70" spans="1:130">
      <c r="A70" t="s">
        <v>179</v>
      </c>
      <c r="B70" t="s">
        <v>112</v>
      </c>
      <c r="C70">
        <v>315</v>
      </c>
      <c r="D70">
        <v>3</v>
      </c>
      <c r="F70">
        <v>3</v>
      </c>
      <c r="G70">
        <v>8</v>
      </c>
      <c r="H70">
        <v>4</v>
      </c>
      <c r="O70">
        <v>1</v>
      </c>
      <c r="Q70">
        <v>6</v>
      </c>
      <c r="R70">
        <v>10</v>
      </c>
      <c r="S70">
        <v>8</v>
      </c>
      <c r="T70">
        <v>8</v>
      </c>
      <c r="U70">
        <v>14</v>
      </c>
      <c r="V70">
        <v>15</v>
      </c>
      <c r="W70">
        <v>25</v>
      </c>
      <c r="X70">
        <v>15</v>
      </c>
      <c r="Y70">
        <v>60</v>
      </c>
      <c r="Z70">
        <v>78</v>
      </c>
      <c r="AA70">
        <v>74</v>
      </c>
      <c r="AB70">
        <v>42</v>
      </c>
      <c r="AC70">
        <v>150</v>
      </c>
      <c r="AD70">
        <v>260</v>
      </c>
      <c r="AE70" t="s">
        <v>180</v>
      </c>
      <c r="AF70">
        <v>40</v>
      </c>
      <c r="AG70">
        <v>190</v>
      </c>
      <c r="AH70">
        <v>0</v>
      </c>
      <c r="AI70">
        <v>257</v>
      </c>
      <c r="AJ70">
        <v>260</v>
      </c>
      <c r="AK70" t="s">
        <v>181</v>
      </c>
      <c r="AL70">
        <v>3</v>
      </c>
      <c r="AM70">
        <v>35</v>
      </c>
      <c r="AN70">
        <v>0</v>
      </c>
      <c r="AO70">
        <v>7</v>
      </c>
      <c r="AP70">
        <v>2</v>
      </c>
      <c r="AQ70">
        <v>3</v>
      </c>
      <c r="AR70">
        <v>1</v>
      </c>
      <c r="AS70">
        <v>1</v>
      </c>
      <c r="AT70">
        <v>1</v>
      </c>
      <c r="AU70">
        <v>3</v>
      </c>
      <c r="AV70">
        <v>1</v>
      </c>
      <c r="AW70">
        <v>21.6</v>
      </c>
      <c r="AX70">
        <v>23.26</v>
      </c>
      <c r="AY70">
        <v>34.83</v>
      </c>
      <c r="BB70">
        <v>89.56</v>
      </c>
      <c r="BC70">
        <v>-0.57</v>
      </c>
      <c r="BD70">
        <v>18.48</v>
      </c>
      <c r="BE70">
        <v>88.97</v>
      </c>
      <c r="BF70">
        <v>-0.53</v>
      </c>
      <c r="BG70">
        <v>17.95</v>
      </c>
      <c r="BH70">
        <v>150</v>
      </c>
      <c r="BI70">
        <v>40</v>
      </c>
      <c r="BJ70">
        <v>257</v>
      </c>
      <c r="BK70">
        <v>260</v>
      </c>
      <c r="BL70" t="s">
        <v>180</v>
      </c>
      <c r="BM70">
        <v>190</v>
      </c>
      <c r="BN70">
        <v>0</v>
      </c>
      <c r="BO70">
        <v>260</v>
      </c>
      <c r="BP70" t="s">
        <v>181</v>
      </c>
      <c r="BZ70">
        <v>3</v>
      </c>
      <c r="CA70">
        <v>33</v>
      </c>
      <c r="CB70">
        <v>0</v>
      </c>
      <c r="CC70">
        <v>3</v>
      </c>
      <c r="CD70">
        <v>2</v>
      </c>
      <c r="CE70">
        <v>3</v>
      </c>
      <c r="CF70">
        <v>1</v>
      </c>
      <c r="CG70">
        <v>1</v>
      </c>
      <c r="CH70">
        <v>1</v>
      </c>
      <c r="CI70">
        <v>3</v>
      </c>
      <c r="CJ70">
        <v>1</v>
      </c>
      <c r="CK70">
        <v>12.1</v>
      </c>
      <c r="CL70">
        <v>11.8</v>
      </c>
      <c r="CM70">
        <v>92.03</v>
      </c>
      <c r="CN70">
        <v>-0.24</v>
      </c>
      <c r="CO70">
        <v>16.92</v>
      </c>
      <c r="CP70">
        <v>93.33</v>
      </c>
      <c r="CQ70">
        <v>-0.31</v>
      </c>
      <c r="CR70">
        <v>16.67</v>
      </c>
      <c r="CS70" t="s">
        <v>113</v>
      </c>
      <c r="CT70">
        <v>3</v>
      </c>
      <c r="CU70">
        <v>27</v>
      </c>
      <c r="CV70" s="1">
        <f t="shared" si="18"/>
        <v>9</v>
      </c>
      <c r="CW70">
        <v>1</v>
      </c>
      <c r="CX70" s="1">
        <f t="shared" si="19"/>
        <v>0.037037037037037</v>
      </c>
      <c r="CY70">
        <v>5</v>
      </c>
      <c r="CZ70">
        <v>2</v>
      </c>
      <c r="DA70">
        <v>3</v>
      </c>
      <c r="DB70">
        <v>1</v>
      </c>
      <c r="DC70">
        <v>1</v>
      </c>
      <c r="DD70">
        <v>1</v>
      </c>
      <c r="DE70">
        <v>3</v>
      </c>
      <c r="DF70">
        <v>1</v>
      </c>
      <c r="DG70">
        <v>7.65</v>
      </c>
      <c r="DH70" s="2">
        <f t="shared" si="20"/>
        <v>2.55</v>
      </c>
      <c r="DI70" s="2">
        <v>14.5</v>
      </c>
      <c r="DJ70" s="6">
        <f t="shared" si="21"/>
        <v>4.83333333333333</v>
      </c>
      <c r="DK70" s="6">
        <f t="shared" si="22"/>
        <v>60.4166666666667</v>
      </c>
      <c r="DL70" s="6">
        <v>26.226875</v>
      </c>
      <c r="DM70" s="3">
        <v>335</v>
      </c>
      <c r="DN70" s="3">
        <v>320</v>
      </c>
      <c r="DO70" s="3">
        <v>325</v>
      </c>
      <c r="DP70" s="10">
        <f t="shared" si="16"/>
        <v>326.666666666667</v>
      </c>
      <c r="DQ70" s="8">
        <v>45</v>
      </c>
      <c r="DR70" s="3">
        <v>42</v>
      </c>
      <c r="DS70" s="3">
        <v>96</v>
      </c>
      <c r="DT70" s="9">
        <f t="shared" si="15"/>
        <v>61</v>
      </c>
      <c r="DU70" s="8">
        <v>210</v>
      </c>
      <c r="DV70" s="3">
        <v>190</v>
      </c>
      <c r="DW70" s="3">
        <v>210</v>
      </c>
      <c r="DX70" s="6">
        <f t="shared" si="17"/>
        <v>203.333333333333</v>
      </c>
      <c r="DZ70">
        <v>43.41</v>
      </c>
    </row>
    <row r="71" spans="1:130">
      <c r="A71" t="s">
        <v>182</v>
      </c>
      <c r="B71" t="s">
        <v>112</v>
      </c>
      <c r="C71">
        <v>316</v>
      </c>
      <c r="D71">
        <v>3</v>
      </c>
      <c r="F71">
        <v>3</v>
      </c>
      <c r="G71">
        <v>8</v>
      </c>
      <c r="H71">
        <v>3</v>
      </c>
      <c r="N71">
        <v>1</v>
      </c>
      <c r="Q71">
        <v>19</v>
      </c>
      <c r="R71">
        <v>14</v>
      </c>
      <c r="S71">
        <v>22</v>
      </c>
      <c r="T71">
        <v>17</v>
      </c>
      <c r="U71">
        <v>12</v>
      </c>
      <c r="V71">
        <v>22</v>
      </c>
      <c r="W71">
        <v>57</v>
      </c>
      <c r="X71">
        <v>40</v>
      </c>
      <c r="Y71">
        <v>57</v>
      </c>
      <c r="Z71">
        <v>40</v>
      </c>
      <c r="AA71">
        <v>96</v>
      </c>
      <c r="AB71">
        <v>36</v>
      </c>
      <c r="AC71">
        <v>133</v>
      </c>
      <c r="AD71">
        <v>265</v>
      </c>
      <c r="AE71" t="s">
        <v>183</v>
      </c>
      <c r="AF71">
        <v>155</v>
      </c>
      <c r="AG71">
        <v>240</v>
      </c>
      <c r="AH71" t="s">
        <v>184</v>
      </c>
      <c r="AI71">
        <v>82</v>
      </c>
      <c r="AJ71">
        <v>235</v>
      </c>
      <c r="AK71">
        <v>190</v>
      </c>
      <c r="AL71">
        <v>3</v>
      </c>
      <c r="AM71">
        <v>25</v>
      </c>
      <c r="AN71">
        <v>0</v>
      </c>
      <c r="AO71">
        <v>5</v>
      </c>
      <c r="AP71">
        <v>2</v>
      </c>
      <c r="AQ71">
        <v>3</v>
      </c>
      <c r="AR71">
        <v>1</v>
      </c>
      <c r="AS71">
        <v>1</v>
      </c>
      <c r="AT71">
        <v>1</v>
      </c>
      <c r="AU71">
        <v>3</v>
      </c>
      <c r="AV71">
        <v>1</v>
      </c>
      <c r="AW71">
        <v>18.74</v>
      </c>
      <c r="AX71">
        <v>18.74</v>
      </c>
      <c r="AY71">
        <v>38.59</v>
      </c>
      <c r="BB71">
        <v>90.61</v>
      </c>
      <c r="BC71">
        <v>-0.3</v>
      </c>
      <c r="BD71">
        <v>18.55</v>
      </c>
      <c r="BE71">
        <v>90.18</v>
      </c>
      <c r="BF71">
        <v>-0.31</v>
      </c>
      <c r="BG71">
        <v>18.41</v>
      </c>
      <c r="BH71">
        <v>133</v>
      </c>
      <c r="BI71">
        <v>155</v>
      </c>
      <c r="BJ71">
        <v>82</v>
      </c>
      <c r="BK71">
        <v>265</v>
      </c>
      <c r="BL71" t="s">
        <v>183</v>
      </c>
      <c r="BM71">
        <v>240</v>
      </c>
      <c r="BN71" t="s">
        <v>184</v>
      </c>
      <c r="BO71">
        <v>235</v>
      </c>
      <c r="BP71">
        <v>190</v>
      </c>
      <c r="BZ71">
        <v>4</v>
      </c>
      <c r="CA71">
        <v>36</v>
      </c>
      <c r="CB71">
        <v>0</v>
      </c>
      <c r="CC71">
        <v>5</v>
      </c>
      <c r="CD71">
        <v>2</v>
      </c>
      <c r="CE71">
        <v>3</v>
      </c>
      <c r="CF71">
        <v>1</v>
      </c>
      <c r="CG71">
        <v>1</v>
      </c>
      <c r="CH71">
        <v>1</v>
      </c>
      <c r="CI71">
        <v>3</v>
      </c>
      <c r="CJ71">
        <v>1</v>
      </c>
      <c r="CK71">
        <v>13.05</v>
      </c>
      <c r="CL71">
        <v>12.5</v>
      </c>
      <c r="CM71">
        <v>90.72</v>
      </c>
      <c r="CN71">
        <v>-0.82</v>
      </c>
      <c r="CO71">
        <v>17.68</v>
      </c>
      <c r="CP71">
        <v>89.3</v>
      </c>
      <c r="CQ71">
        <v>-0.83</v>
      </c>
      <c r="CR71">
        <v>17.34</v>
      </c>
      <c r="CS71" t="s">
        <v>113</v>
      </c>
      <c r="CT71">
        <v>3</v>
      </c>
      <c r="CU71">
        <v>26</v>
      </c>
      <c r="CV71" s="1">
        <f t="shared" si="18"/>
        <v>8.66666666666667</v>
      </c>
      <c r="CW71">
        <v>1</v>
      </c>
      <c r="CX71" s="1">
        <f t="shared" si="19"/>
        <v>0.0384615384615385</v>
      </c>
      <c r="CY71">
        <v>5</v>
      </c>
      <c r="CZ71">
        <v>2</v>
      </c>
      <c r="DA71">
        <v>3</v>
      </c>
      <c r="DB71">
        <v>1</v>
      </c>
      <c r="DC71">
        <v>1</v>
      </c>
      <c r="DD71">
        <v>1</v>
      </c>
      <c r="DE71">
        <v>3</v>
      </c>
      <c r="DF71">
        <v>1</v>
      </c>
      <c r="DG71">
        <v>5.4</v>
      </c>
      <c r="DH71" s="2">
        <f t="shared" si="20"/>
        <v>1.8</v>
      </c>
      <c r="DI71" s="2">
        <v>14.1</v>
      </c>
      <c r="DJ71" s="6">
        <f t="shared" si="21"/>
        <v>4.7</v>
      </c>
      <c r="DK71" s="6">
        <f t="shared" si="22"/>
        <v>58.75</v>
      </c>
      <c r="DL71" s="6">
        <v>22.612875</v>
      </c>
      <c r="DM71" s="3">
        <v>295</v>
      </c>
      <c r="DN71" s="3">
        <v>325</v>
      </c>
      <c r="DO71" s="3">
        <v>310</v>
      </c>
      <c r="DP71" s="10">
        <f t="shared" si="16"/>
        <v>310</v>
      </c>
      <c r="DQ71" s="8">
        <v>40</v>
      </c>
      <c r="DR71" s="3">
        <v>49</v>
      </c>
      <c r="DS71" s="3">
        <v>66</v>
      </c>
      <c r="DT71" s="9">
        <f t="shared" si="15"/>
        <v>51.6666666666667</v>
      </c>
      <c r="DU71" s="8">
        <v>210</v>
      </c>
      <c r="DV71" s="3">
        <v>175</v>
      </c>
      <c r="DW71" s="3">
        <v>155</v>
      </c>
      <c r="DX71" s="6">
        <f t="shared" si="17"/>
        <v>180</v>
      </c>
      <c r="DZ71">
        <v>38.49</v>
      </c>
    </row>
    <row r="72" spans="1:130">
      <c r="A72" t="s">
        <v>185</v>
      </c>
      <c r="B72" t="s">
        <v>112</v>
      </c>
      <c r="C72">
        <v>317</v>
      </c>
      <c r="D72">
        <v>3</v>
      </c>
      <c r="F72">
        <v>3</v>
      </c>
      <c r="G72">
        <v>8</v>
      </c>
      <c r="H72">
        <v>2</v>
      </c>
      <c r="M72">
        <v>1</v>
      </c>
      <c r="Q72">
        <v>18</v>
      </c>
      <c r="R72">
        <v>15</v>
      </c>
      <c r="S72">
        <v>13</v>
      </c>
      <c r="T72">
        <v>17</v>
      </c>
      <c r="U72">
        <v>13</v>
      </c>
      <c r="V72">
        <v>17</v>
      </c>
      <c r="W72">
        <v>55</v>
      </c>
      <c r="X72">
        <v>30</v>
      </c>
      <c r="Y72">
        <v>84</v>
      </c>
      <c r="Z72">
        <v>39</v>
      </c>
      <c r="AA72">
        <v>75</v>
      </c>
      <c r="AB72">
        <v>28</v>
      </c>
      <c r="AC72">
        <v>85</v>
      </c>
      <c r="AD72">
        <v>185</v>
      </c>
      <c r="AE72">
        <v>0</v>
      </c>
      <c r="AF72">
        <v>90</v>
      </c>
      <c r="AG72">
        <v>185</v>
      </c>
      <c r="AH72">
        <v>0</v>
      </c>
      <c r="AI72">
        <v>45</v>
      </c>
      <c r="AJ72">
        <v>285</v>
      </c>
      <c r="AK72">
        <v>0</v>
      </c>
      <c r="AL72">
        <v>3</v>
      </c>
      <c r="AM72">
        <v>15</v>
      </c>
      <c r="AN72">
        <v>1</v>
      </c>
      <c r="AO72">
        <v>3</v>
      </c>
      <c r="AP72">
        <v>2</v>
      </c>
      <c r="AQ72">
        <v>3</v>
      </c>
      <c r="AR72">
        <v>1</v>
      </c>
      <c r="AS72">
        <v>1</v>
      </c>
      <c r="AT72">
        <v>1</v>
      </c>
      <c r="AU72">
        <v>3</v>
      </c>
      <c r="AV72">
        <v>1</v>
      </c>
      <c r="AW72">
        <v>8.82</v>
      </c>
      <c r="AX72">
        <v>8.48</v>
      </c>
      <c r="AY72">
        <v>36.49</v>
      </c>
      <c r="BB72">
        <v>87.39</v>
      </c>
      <c r="BC72">
        <v>-0.43</v>
      </c>
      <c r="BD72">
        <v>17.87</v>
      </c>
      <c r="BE72">
        <v>88.8</v>
      </c>
      <c r="BF72">
        <v>-0.44</v>
      </c>
      <c r="BG72">
        <v>17.67</v>
      </c>
      <c r="BH72">
        <v>85</v>
      </c>
      <c r="BI72">
        <v>90</v>
      </c>
      <c r="BJ72">
        <v>45</v>
      </c>
      <c r="BK72">
        <v>185</v>
      </c>
      <c r="BL72">
        <v>0</v>
      </c>
      <c r="BM72">
        <v>185</v>
      </c>
      <c r="BN72">
        <v>0</v>
      </c>
      <c r="BO72">
        <v>285</v>
      </c>
      <c r="BP72">
        <v>0</v>
      </c>
      <c r="BZ72">
        <v>4</v>
      </c>
      <c r="CA72">
        <v>23</v>
      </c>
      <c r="CB72">
        <v>0</v>
      </c>
      <c r="CC72">
        <v>5</v>
      </c>
      <c r="CD72">
        <v>2</v>
      </c>
      <c r="CE72">
        <v>3</v>
      </c>
      <c r="CF72">
        <v>1</v>
      </c>
      <c r="CG72">
        <v>1</v>
      </c>
      <c r="CH72">
        <v>1</v>
      </c>
      <c r="CI72">
        <v>3</v>
      </c>
      <c r="CJ72">
        <v>1</v>
      </c>
      <c r="CK72">
        <v>11.65</v>
      </c>
      <c r="CL72">
        <v>8.6</v>
      </c>
      <c r="CM72">
        <v>90.7</v>
      </c>
      <c r="CN72">
        <v>-0.69</v>
      </c>
      <c r="CO72">
        <v>17.98</v>
      </c>
      <c r="CP72">
        <v>90.25</v>
      </c>
      <c r="CQ72">
        <v>-0.7</v>
      </c>
      <c r="CR72">
        <v>17.9</v>
      </c>
      <c r="CS72" t="s">
        <v>115</v>
      </c>
      <c r="CT72">
        <v>3</v>
      </c>
      <c r="CU72">
        <v>27</v>
      </c>
      <c r="CV72" s="1">
        <f t="shared" si="18"/>
        <v>9</v>
      </c>
      <c r="CW72">
        <v>0</v>
      </c>
      <c r="CX72" s="1">
        <f t="shared" si="19"/>
        <v>0</v>
      </c>
      <c r="CY72">
        <v>5</v>
      </c>
      <c r="CZ72">
        <v>2</v>
      </c>
      <c r="DA72">
        <v>3</v>
      </c>
      <c r="DB72">
        <v>1</v>
      </c>
      <c r="DC72">
        <v>1</v>
      </c>
      <c r="DD72">
        <v>1</v>
      </c>
      <c r="DE72">
        <v>3</v>
      </c>
      <c r="DF72">
        <v>1</v>
      </c>
      <c r="DG72">
        <v>8.8</v>
      </c>
      <c r="DH72" s="2">
        <f t="shared" si="20"/>
        <v>2.93333333333333</v>
      </c>
      <c r="DI72" s="2">
        <v>15.5</v>
      </c>
      <c r="DJ72" s="6">
        <f t="shared" si="21"/>
        <v>5.16666666666667</v>
      </c>
      <c r="DK72" s="6">
        <f t="shared" si="22"/>
        <v>64.5833333333333</v>
      </c>
      <c r="DL72" s="6">
        <v>27.6158333333333</v>
      </c>
      <c r="DM72" s="3">
        <v>300</v>
      </c>
      <c r="DN72" s="3">
        <v>335</v>
      </c>
      <c r="DO72" s="3">
        <v>345</v>
      </c>
      <c r="DP72" s="10">
        <f t="shared" si="16"/>
        <v>326.666666666667</v>
      </c>
      <c r="DQ72" s="8">
        <v>87</v>
      </c>
      <c r="DR72" s="3">
        <v>65</v>
      </c>
      <c r="DS72" s="3">
        <v>126</v>
      </c>
      <c r="DT72" s="9">
        <f t="shared" si="15"/>
        <v>92.6666666666667</v>
      </c>
      <c r="DU72" s="8">
        <v>170</v>
      </c>
      <c r="DV72" s="3">
        <v>210</v>
      </c>
      <c r="DW72" s="3">
        <v>205</v>
      </c>
      <c r="DX72" s="6">
        <f t="shared" si="17"/>
        <v>195</v>
      </c>
      <c r="DZ72">
        <v>42.76</v>
      </c>
    </row>
    <row r="73" spans="1:130">
      <c r="A73" t="s">
        <v>186</v>
      </c>
      <c r="B73" t="s">
        <v>112</v>
      </c>
      <c r="C73">
        <v>318</v>
      </c>
      <c r="D73">
        <v>3</v>
      </c>
      <c r="F73">
        <v>3</v>
      </c>
      <c r="G73">
        <v>8</v>
      </c>
      <c r="H73">
        <v>1</v>
      </c>
      <c r="L73">
        <v>1</v>
      </c>
      <c r="Q73">
        <v>7</v>
      </c>
      <c r="R73">
        <v>16</v>
      </c>
      <c r="S73">
        <v>10</v>
      </c>
      <c r="T73">
        <v>15</v>
      </c>
      <c r="U73">
        <v>11</v>
      </c>
      <c r="V73">
        <v>17</v>
      </c>
      <c r="W73">
        <v>60</v>
      </c>
      <c r="X73">
        <v>67</v>
      </c>
      <c r="Y73">
        <v>96</v>
      </c>
      <c r="Z73">
        <v>46</v>
      </c>
      <c r="AA73">
        <v>87</v>
      </c>
      <c r="AB73">
        <v>47</v>
      </c>
      <c r="AC73">
        <v>61</v>
      </c>
      <c r="AD73">
        <v>195</v>
      </c>
      <c r="AE73">
        <v>0</v>
      </c>
      <c r="AF73" t="s">
        <v>106</v>
      </c>
      <c r="AG73" t="s">
        <v>106</v>
      </c>
      <c r="AH73" t="s">
        <v>106</v>
      </c>
      <c r="AI73">
        <v>121</v>
      </c>
      <c r="AJ73">
        <v>220</v>
      </c>
      <c r="AK73">
        <v>0</v>
      </c>
      <c r="AL73">
        <v>2</v>
      </c>
      <c r="AM73">
        <v>14</v>
      </c>
      <c r="AN73">
        <v>0</v>
      </c>
      <c r="AO73">
        <v>3</v>
      </c>
      <c r="AP73">
        <v>2</v>
      </c>
      <c r="AQ73">
        <v>3</v>
      </c>
      <c r="AR73">
        <v>1</v>
      </c>
      <c r="AS73">
        <v>1</v>
      </c>
      <c r="AT73">
        <v>1</v>
      </c>
      <c r="AU73">
        <v>3</v>
      </c>
      <c r="AV73">
        <v>1</v>
      </c>
      <c r="AW73">
        <v>10.04</v>
      </c>
      <c r="AX73">
        <v>10.48</v>
      </c>
      <c r="AY73">
        <v>38.1</v>
      </c>
      <c r="BB73">
        <v>89.02</v>
      </c>
      <c r="BC73">
        <v>-0.89</v>
      </c>
      <c r="BD73">
        <v>18.35</v>
      </c>
      <c r="BE73">
        <v>88.41</v>
      </c>
      <c r="BF73">
        <v>-0.88</v>
      </c>
      <c r="BG73">
        <v>18.11</v>
      </c>
      <c r="BH73">
        <v>61</v>
      </c>
      <c r="BI73" t="s">
        <v>106</v>
      </c>
      <c r="BJ73">
        <v>121</v>
      </c>
      <c r="BK73">
        <v>195</v>
      </c>
      <c r="BL73">
        <v>0</v>
      </c>
      <c r="BM73" t="s">
        <v>106</v>
      </c>
      <c r="BN73" t="s">
        <v>106</v>
      </c>
      <c r="BO73">
        <v>220</v>
      </c>
      <c r="BP73">
        <v>0</v>
      </c>
      <c r="BZ73">
        <v>4</v>
      </c>
      <c r="CA73">
        <v>45</v>
      </c>
      <c r="CB73">
        <v>1</v>
      </c>
      <c r="CC73">
        <v>3</v>
      </c>
      <c r="CD73">
        <v>2</v>
      </c>
      <c r="CE73">
        <v>3</v>
      </c>
      <c r="CF73">
        <v>1</v>
      </c>
      <c r="CG73">
        <v>1</v>
      </c>
      <c r="CH73">
        <v>1</v>
      </c>
      <c r="CI73">
        <v>3</v>
      </c>
      <c r="CJ73">
        <v>1</v>
      </c>
      <c r="CK73">
        <v>12.35</v>
      </c>
      <c r="CL73">
        <v>13</v>
      </c>
      <c r="CM73">
        <v>88.05</v>
      </c>
      <c r="CN73">
        <v>-1.43</v>
      </c>
      <c r="CO73">
        <v>17.71</v>
      </c>
      <c r="CP73">
        <v>92.4</v>
      </c>
      <c r="CQ73">
        <v>-1.2</v>
      </c>
      <c r="CR73">
        <v>19.03</v>
      </c>
      <c r="CS73" t="s">
        <v>113</v>
      </c>
      <c r="CT73">
        <v>3</v>
      </c>
      <c r="CU73">
        <v>25</v>
      </c>
      <c r="CV73" s="1">
        <f t="shared" si="18"/>
        <v>8.33333333333333</v>
      </c>
      <c r="CW73">
        <v>3</v>
      </c>
      <c r="CX73" s="1">
        <f t="shared" si="19"/>
        <v>0.12</v>
      </c>
      <c r="CY73">
        <v>5</v>
      </c>
      <c r="CZ73">
        <v>2</v>
      </c>
      <c r="DA73">
        <v>3</v>
      </c>
      <c r="DB73">
        <v>1</v>
      </c>
      <c r="DC73">
        <v>1</v>
      </c>
      <c r="DD73">
        <v>1</v>
      </c>
      <c r="DE73">
        <v>3</v>
      </c>
      <c r="DF73">
        <v>1</v>
      </c>
      <c r="DG73">
        <v>12.55</v>
      </c>
      <c r="DH73" s="2">
        <f t="shared" si="20"/>
        <v>4.18333333333333</v>
      </c>
      <c r="DI73" s="2">
        <v>15.25</v>
      </c>
      <c r="DJ73" s="6">
        <f t="shared" si="21"/>
        <v>5.08333333333333</v>
      </c>
      <c r="DK73" s="6">
        <f t="shared" si="22"/>
        <v>63.5416666666667</v>
      </c>
      <c r="DL73" s="6">
        <v>26.9416666666667</v>
      </c>
      <c r="DM73" s="3">
        <v>340</v>
      </c>
      <c r="DN73" s="3">
        <v>320</v>
      </c>
      <c r="DO73" s="3">
        <v>350</v>
      </c>
      <c r="DP73" s="10">
        <f t="shared" si="16"/>
        <v>336.666666666667</v>
      </c>
      <c r="DQ73" s="8">
        <v>50</v>
      </c>
      <c r="DR73" s="3">
        <v>70</v>
      </c>
      <c r="DS73" s="3">
        <v>96</v>
      </c>
      <c r="DT73" s="9">
        <f t="shared" si="15"/>
        <v>72</v>
      </c>
      <c r="DU73" s="8">
        <v>155</v>
      </c>
      <c r="DV73" s="3">
        <v>240</v>
      </c>
      <c r="DW73" s="3">
        <v>170</v>
      </c>
      <c r="DX73" s="6">
        <f t="shared" si="17"/>
        <v>188.333333333333</v>
      </c>
      <c r="DZ73">
        <v>42.4</v>
      </c>
    </row>
    <row r="74" spans="1:130">
      <c r="A74" t="s">
        <v>187</v>
      </c>
      <c r="B74" t="s">
        <v>100</v>
      </c>
      <c r="C74">
        <v>319</v>
      </c>
      <c r="D74">
        <v>3</v>
      </c>
      <c r="E74">
        <v>1</v>
      </c>
      <c r="F74">
        <v>3</v>
      </c>
      <c r="G74">
        <v>9</v>
      </c>
      <c r="H74">
        <v>1</v>
      </c>
      <c r="Q74">
        <v>37</v>
      </c>
      <c r="R74">
        <v>17</v>
      </c>
      <c r="S74">
        <v>25</v>
      </c>
      <c r="T74">
        <v>25</v>
      </c>
      <c r="U74">
        <v>22</v>
      </c>
      <c r="V74">
        <v>18</v>
      </c>
      <c r="W74">
        <v>78</v>
      </c>
      <c r="X74">
        <v>70</v>
      </c>
      <c r="Y74">
        <v>105</v>
      </c>
      <c r="Z74">
        <v>67</v>
      </c>
      <c r="AA74">
        <v>73</v>
      </c>
      <c r="AB74">
        <v>45</v>
      </c>
      <c r="AC74" t="s">
        <v>106</v>
      </c>
      <c r="AD74" t="s">
        <v>106</v>
      </c>
      <c r="AE74" t="s">
        <v>106</v>
      </c>
      <c r="AF74">
        <v>94</v>
      </c>
      <c r="AG74">
        <v>220</v>
      </c>
      <c r="AH74">
        <v>0</v>
      </c>
      <c r="AI74">
        <v>37</v>
      </c>
      <c r="AJ74">
        <v>230</v>
      </c>
      <c r="AK74">
        <v>0</v>
      </c>
      <c r="AL74">
        <v>2</v>
      </c>
      <c r="AM74">
        <v>13</v>
      </c>
      <c r="AN74">
        <v>0</v>
      </c>
      <c r="AO74">
        <v>7</v>
      </c>
      <c r="AP74">
        <v>2</v>
      </c>
      <c r="AQ74">
        <v>3</v>
      </c>
      <c r="AR74">
        <v>1</v>
      </c>
      <c r="AS74">
        <v>1</v>
      </c>
      <c r="AT74">
        <v>1</v>
      </c>
      <c r="AU74">
        <v>3</v>
      </c>
      <c r="AV74">
        <v>1</v>
      </c>
      <c r="AW74">
        <v>4.15</v>
      </c>
      <c r="AX74">
        <v>13.12</v>
      </c>
      <c r="AY74">
        <v>39.29</v>
      </c>
      <c r="BB74">
        <v>90.14</v>
      </c>
      <c r="BC74">
        <v>-0.73</v>
      </c>
      <c r="BD74">
        <v>18.95</v>
      </c>
      <c r="BE74">
        <v>93.92</v>
      </c>
      <c r="BF74">
        <v>-0.72</v>
      </c>
      <c r="BG74">
        <v>16.76</v>
      </c>
      <c r="BH74" t="s">
        <v>106</v>
      </c>
      <c r="BI74">
        <v>94</v>
      </c>
      <c r="BJ74">
        <v>37</v>
      </c>
      <c r="BK74" t="s">
        <v>106</v>
      </c>
      <c r="BL74" t="s">
        <v>106</v>
      </c>
      <c r="BM74">
        <v>220</v>
      </c>
      <c r="BN74">
        <v>0</v>
      </c>
      <c r="BO74">
        <v>230</v>
      </c>
      <c r="BP74">
        <v>0</v>
      </c>
      <c r="BZ74">
        <v>3</v>
      </c>
      <c r="CA74">
        <v>18</v>
      </c>
      <c r="CB74">
        <v>3</v>
      </c>
      <c r="CC74">
        <v>3</v>
      </c>
      <c r="CD74">
        <v>2</v>
      </c>
      <c r="CE74">
        <v>3</v>
      </c>
      <c r="CF74">
        <v>1</v>
      </c>
      <c r="CG74">
        <v>1</v>
      </c>
      <c r="CH74">
        <v>1</v>
      </c>
      <c r="CI74">
        <v>3</v>
      </c>
      <c r="CJ74">
        <v>1</v>
      </c>
      <c r="CK74">
        <v>8.45</v>
      </c>
      <c r="CL74">
        <v>9.8</v>
      </c>
      <c r="CM74">
        <v>96.36</v>
      </c>
      <c r="CN74">
        <v>-0.8</v>
      </c>
      <c r="CO74">
        <v>17.53</v>
      </c>
      <c r="CP74">
        <v>95.33</v>
      </c>
      <c r="CQ74">
        <v>-0.82</v>
      </c>
      <c r="CR74">
        <v>17.38</v>
      </c>
      <c r="CS74" t="s">
        <v>134</v>
      </c>
      <c r="CT74">
        <v>2</v>
      </c>
      <c r="CU74">
        <v>2</v>
      </c>
      <c r="CV74" s="1">
        <f t="shared" si="18"/>
        <v>1</v>
      </c>
      <c r="CW74">
        <v>15</v>
      </c>
      <c r="CX74" s="1">
        <f t="shared" si="19"/>
        <v>7.5</v>
      </c>
      <c r="CY74">
        <v>3</v>
      </c>
      <c r="CZ74">
        <v>2</v>
      </c>
      <c r="DA74">
        <v>3</v>
      </c>
      <c r="DB74">
        <v>1</v>
      </c>
      <c r="DC74">
        <v>1</v>
      </c>
      <c r="DD74">
        <v>1</v>
      </c>
      <c r="DE74">
        <v>3</v>
      </c>
      <c r="DF74">
        <v>1</v>
      </c>
      <c r="DG74">
        <v>5.45</v>
      </c>
      <c r="DH74" s="2">
        <f t="shared" si="20"/>
        <v>2.725</v>
      </c>
      <c r="DI74" s="2">
        <v>2.75</v>
      </c>
      <c r="DJ74" s="6">
        <f t="shared" si="21"/>
        <v>1.375</v>
      </c>
      <c r="DK74" s="6">
        <f t="shared" si="22"/>
        <v>17.1875</v>
      </c>
      <c r="DL74" s="6">
        <v>7.5796875</v>
      </c>
      <c r="DM74" s="3">
        <v>330</v>
      </c>
      <c r="DN74" s="3">
        <v>455</v>
      </c>
      <c r="DP74" s="10">
        <f t="shared" si="16"/>
        <v>392.5</v>
      </c>
      <c r="DQ74" s="8">
        <v>33</v>
      </c>
      <c r="DR74" s="3">
        <v>72</v>
      </c>
      <c r="DT74" s="9">
        <f t="shared" si="15"/>
        <v>52.5</v>
      </c>
      <c r="DZ74">
        <v>44.1</v>
      </c>
    </row>
    <row r="75" spans="1:130">
      <c r="A75" t="s">
        <v>188</v>
      </c>
      <c r="B75" t="s">
        <v>100</v>
      </c>
      <c r="C75">
        <v>320</v>
      </c>
      <c r="D75">
        <v>3</v>
      </c>
      <c r="F75">
        <v>3</v>
      </c>
      <c r="G75">
        <v>9</v>
      </c>
      <c r="H75">
        <v>2</v>
      </c>
      <c r="I75">
        <v>1</v>
      </c>
      <c r="Q75">
        <v>21</v>
      </c>
      <c r="R75">
        <v>16</v>
      </c>
      <c r="S75">
        <v>22</v>
      </c>
      <c r="T75">
        <v>20</v>
      </c>
      <c r="U75">
        <v>13</v>
      </c>
      <c r="V75">
        <v>21</v>
      </c>
      <c r="W75">
        <v>73</v>
      </c>
      <c r="X75">
        <v>46</v>
      </c>
      <c r="Y75">
        <v>71</v>
      </c>
      <c r="Z75">
        <v>30</v>
      </c>
      <c r="AA75">
        <v>95</v>
      </c>
      <c r="AB75">
        <v>31</v>
      </c>
      <c r="AC75">
        <v>62</v>
      </c>
      <c r="AD75">
        <v>225</v>
      </c>
      <c r="AE75">
        <v>0</v>
      </c>
      <c r="AF75">
        <v>54</v>
      </c>
      <c r="AG75">
        <v>195</v>
      </c>
      <c r="AH75">
        <v>0</v>
      </c>
      <c r="AI75">
        <v>63</v>
      </c>
      <c r="AJ75">
        <v>225</v>
      </c>
      <c r="AK75">
        <v>0</v>
      </c>
      <c r="AL75">
        <v>3</v>
      </c>
      <c r="AM75">
        <v>18</v>
      </c>
      <c r="AN75">
        <v>0</v>
      </c>
      <c r="AO75">
        <v>3</v>
      </c>
      <c r="AP75">
        <v>2</v>
      </c>
      <c r="AQ75">
        <v>3</v>
      </c>
      <c r="AR75">
        <v>1</v>
      </c>
      <c r="AS75">
        <v>1</v>
      </c>
      <c r="AT75">
        <v>1</v>
      </c>
      <c r="AU75">
        <v>3</v>
      </c>
      <c r="AV75">
        <v>1</v>
      </c>
      <c r="AW75">
        <v>5.05</v>
      </c>
      <c r="AX75">
        <v>7.7</v>
      </c>
      <c r="AY75">
        <v>38.98</v>
      </c>
      <c r="BB75">
        <v>91.17</v>
      </c>
      <c r="BC75">
        <v>-0.29</v>
      </c>
      <c r="BD75">
        <v>16.85</v>
      </c>
      <c r="BE75">
        <v>89.88</v>
      </c>
      <c r="BF75">
        <v>-0.25</v>
      </c>
      <c r="BG75">
        <v>17.06</v>
      </c>
      <c r="BH75">
        <v>62</v>
      </c>
      <c r="BI75">
        <v>54</v>
      </c>
      <c r="BJ75">
        <v>63</v>
      </c>
      <c r="BK75">
        <v>225</v>
      </c>
      <c r="BL75">
        <v>0</v>
      </c>
      <c r="BM75">
        <v>195</v>
      </c>
      <c r="BN75">
        <v>0</v>
      </c>
      <c r="BO75">
        <v>225</v>
      </c>
      <c r="BP75">
        <v>0</v>
      </c>
      <c r="BZ75">
        <v>5</v>
      </c>
      <c r="CA75">
        <v>31</v>
      </c>
      <c r="CB75">
        <v>0</v>
      </c>
      <c r="CC75">
        <v>5</v>
      </c>
      <c r="CD75">
        <v>2</v>
      </c>
      <c r="CE75">
        <v>3</v>
      </c>
      <c r="CF75">
        <v>1</v>
      </c>
      <c r="CG75">
        <v>1</v>
      </c>
      <c r="CH75">
        <v>1</v>
      </c>
      <c r="CI75">
        <v>3</v>
      </c>
      <c r="CJ75">
        <v>1</v>
      </c>
      <c r="CK75">
        <v>18.3</v>
      </c>
      <c r="CL75">
        <v>10.8</v>
      </c>
      <c r="CM75">
        <v>91.01</v>
      </c>
      <c r="CN75">
        <v>-0.9</v>
      </c>
      <c r="CO75">
        <v>16.31</v>
      </c>
      <c r="CP75">
        <v>91.62</v>
      </c>
      <c r="CQ75">
        <v>-0.88</v>
      </c>
      <c r="CR75">
        <v>16.3</v>
      </c>
      <c r="CS75" t="s">
        <v>101</v>
      </c>
      <c r="CT75">
        <v>3</v>
      </c>
      <c r="CU75">
        <v>3</v>
      </c>
      <c r="CV75" s="1">
        <f t="shared" si="18"/>
        <v>1</v>
      </c>
      <c r="CW75">
        <v>10</v>
      </c>
      <c r="CX75" s="1">
        <f t="shared" si="19"/>
        <v>3.33333333333333</v>
      </c>
      <c r="CY75">
        <v>3</v>
      </c>
      <c r="CZ75">
        <v>2</v>
      </c>
      <c r="DA75">
        <v>3</v>
      </c>
      <c r="DB75">
        <v>1</v>
      </c>
      <c r="DC75">
        <v>1</v>
      </c>
      <c r="DD75">
        <v>1</v>
      </c>
      <c r="DE75">
        <v>3</v>
      </c>
      <c r="DF75">
        <v>1</v>
      </c>
      <c r="DG75">
        <v>3.75</v>
      </c>
      <c r="DH75" s="2">
        <f t="shared" si="20"/>
        <v>1.25</v>
      </c>
      <c r="DI75" s="2">
        <v>2.95</v>
      </c>
      <c r="DJ75" s="6">
        <f t="shared" si="21"/>
        <v>0.983333333333333</v>
      </c>
      <c r="DK75" s="6">
        <f t="shared" si="22"/>
        <v>12.2916666666667</v>
      </c>
      <c r="DL75" s="6">
        <v>5.40710416666668</v>
      </c>
      <c r="DM75" s="3">
        <v>310</v>
      </c>
      <c r="DN75" s="3">
        <v>295</v>
      </c>
      <c r="DP75" s="10">
        <f t="shared" si="16"/>
        <v>302.5</v>
      </c>
      <c r="DQ75" s="8">
        <v>14</v>
      </c>
      <c r="DT75" s="9">
        <f t="shared" si="15"/>
        <v>14</v>
      </c>
      <c r="DZ75">
        <v>43.99</v>
      </c>
    </row>
    <row r="76" spans="1:124">
      <c r="A76" t="s">
        <v>189</v>
      </c>
      <c r="B76" t="s">
        <v>100</v>
      </c>
      <c r="C76">
        <v>321</v>
      </c>
      <c r="D76">
        <v>3</v>
      </c>
      <c r="F76">
        <v>3</v>
      </c>
      <c r="G76">
        <v>9</v>
      </c>
      <c r="H76">
        <v>3</v>
      </c>
      <c r="J76">
        <v>1</v>
      </c>
      <c r="Q76">
        <v>15</v>
      </c>
      <c r="R76">
        <v>18</v>
      </c>
      <c r="S76">
        <v>20</v>
      </c>
      <c r="T76">
        <v>18</v>
      </c>
      <c r="U76">
        <v>17</v>
      </c>
      <c r="V76">
        <v>20</v>
      </c>
      <c r="W76">
        <v>62</v>
      </c>
      <c r="X76">
        <v>69</v>
      </c>
      <c r="Y76">
        <v>68</v>
      </c>
      <c r="Z76">
        <v>47</v>
      </c>
      <c r="AA76">
        <v>40</v>
      </c>
      <c r="AB76">
        <v>24</v>
      </c>
      <c r="AC76">
        <v>82</v>
      </c>
      <c r="AD76">
        <v>225</v>
      </c>
      <c r="AE76">
        <v>0</v>
      </c>
      <c r="AF76">
        <v>78</v>
      </c>
      <c r="AG76">
        <v>220</v>
      </c>
      <c r="AH76">
        <v>0</v>
      </c>
      <c r="AI76">
        <v>61</v>
      </c>
      <c r="AJ76">
        <v>150</v>
      </c>
      <c r="AK76">
        <v>0</v>
      </c>
      <c r="AL76">
        <v>3</v>
      </c>
      <c r="AM76">
        <v>16</v>
      </c>
      <c r="AN76">
        <v>0</v>
      </c>
      <c r="AO76">
        <v>3</v>
      </c>
      <c r="AP76">
        <v>2</v>
      </c>
      <c r="AQ76">
        <v>3</v>
      </c>
      <c r="AR76">
        <v>1</v>
      </c>
      <c r="AS76">
        <v>1</v>
      </c>
      <c r="AT76">
        <v>1</v>
      </c>
      <c r="AU76">
        <v>3</v>
      </c>
      <c r="AV76">
        <v>1</v>
      </c>
      <c r="AW76">
        <v>5.95</v>
      </c>
      <c r="AX76">
        <v>6.35</v>
      </c>
      <c r="AY76">
        <v>37.65</v>
      </c>
      <c r="BB76">
        <v>91.3</v>
      </c>
      <c r="BC76">
        <v>-0.82</v>
      </c>
      <c r="BD76">
        <v>16.59</v>
      </c>
      <c r="BE76">
        <v>90.7</v>
      </c>
      <c r="BF76">
        <v>-0.81</v>
      </c>
      <c r="BG76">
        <v>16.48</v>
      </c>
      <c r="BH76">
        <v>82</v>
      </c>
      <c r="BI76">
        <v>78</v>
      </c>
      <c r="BJ76">
        <v>61</v>
      </c>
      <c r="BK76">
        <v>225</v>
      </c>
      <c r="BL76">
        <v>0</v>
      </c>
      <c r="BM76">
        <v>220</v>
      </c>
      <c r="BN76">
        <v>0</v>
      </c>
      <c r="BO76">
        <v>150</v>
      </c>
      <c r="BP76">
        <v>0</v>
      </c>
      <c r="BZ76">
        <v>4</v>
      </c>
      <c r="CA76">
        <v>15</v>
      </c>
      <c r="CB76">
        <v>3</v>
      </c>
      <c r="CC76">
        <v>3</v>
      </c>
      <c r="CD76">
        <v>2</v>
      </c>
      <c r="CE76">
        <v>3</v>
      </c>
      <c r="CF76">
        <v>1</v>
      </c>
      <c r="CG76">
        <v>1</v>
      </c>
      <c r="CH76">
        <v>1</v>
      </c>
      <c r="CI76">
        <v>3</v>
      </c>
      <c r="CJ76">
        <v>1</v>
      </c>
      <c r="CK76">
        <v>6.9</v>
      </c>
      <c r="CL76">
        <v>9.35</v>
      </c>
      <c r="CM76">
        <v>94.87</v>
      </c>
      <c r="CN76">
        <v>-0.85</v>
      </c>
      <c r="CO76">
        <v>18.07</v>
      </c>
      <c r="CP76">
        <v>93.72</v>
      </c>
      <c r="CQ76">
        <v>-0.89</v>
      </c>
      <c r="CR76">
        <v>17.81</v>
      </c>
      <c r="CS76" t="s">
        <v>134</v>
      </c>
      <c r="CT76">
        <v>2</v>
      </c>
      <c r="CU76">
        <v>1</v>
      </c>
      <c r="CV76" s="1">
        <f t="shared" si="18"/>
        <v>0.5</v>
      </c>
      <c r="CW76">
        <v>8</v>
      </c>
      <c r="CX76" s="1">
        <f t="shared" si="19"/>
        <v>8</v>
      </c>
      <c r="CY76">
        <v>3</v>
      </c>
      <c r="CZ76">
        <v>2</v>
      </c>
      <c r="DA76">
        <v>3</v>
      </c>
      <c r="DB76">
        <v>1</v>
      </c>
      <c r="DC76">
        <v>1</v>
      </c>
      <c r="DD76">
        <v>1</v>
      </c>
      <c r="DE76">
        <v>3</v>
      </c>
      <c r="DF76">
        <v>1</v>
      </c>
      <c r="DH76" s="2">
        <f t="shared" si="20"/>
        <v>0</v>
      </c>
      <c r="DJ76" s="6">
        <f t="shared" si="21"/>
        <v>0</v>
      </c>
      <c r="DK76" s="6">
        <f t="shared" si="22"/>
        <v>0</v>
      </c>
      <c r="DL76" s="6">
        <v>0</v>
      </c>
      <c r="DM76" s="3">
        <v>230</v>
      </c>
      <c r="DN76" s="3">
        <v>295</v>
      </c>
      <c r="DO76" s="3">
        <v>285</v>
      </c>
      <c r="DP76" s="10">
        <f t="shared" si="16"/>
        <v>270</v>
      </c>
      <c r="DQ76" s="8">
        <v>8</v>
      </c>
      <c r="DR76" s="3">
        <v>7</v>
      </c>
      <c r="DS76" s="3">
        <v>5</v>
      </c>
      <c r="DT76" s="9">
        <f t="shared" si="15"/>
        <v>6.66666666666667</v>
      </c>
    </row>
    <row r="77" spans="1:130">
      <c r="A77" t="s">
        <v>190</v>
      </c>
      <c r="B77" t="s">
        <v>100</v>
      </c>
      <c r="C77">
        <v>322</v>
      </c>
      <c r="D77">
        <v>3</v>
      </c>
      <c r="F77">
        <v>3</v>
      </c>
      <c r="G77">
        <v>9</v>
      </c>
      <c r="H77">
        <v>4</v>
      </c>
      <c r="K77">
        <v>1</v>
      </c>
      <c r="Q77">
        <v>21</v>
      </c>
      <c r="R77">
        <v>22</v>
      </c>
      <c r="S77">
        <v>23</v>
      </c>
      <c r="T77">
        <v>13</v>
      </c>
      <c r="U77">
        <v>13</v>
      </c>
      <c r="V77">
        <v>20</v>
      </c>
      <c r="W77">
        <v>89</v>
      </c>
      <c r="X77">
        <v>59</v>
      </c>
      <c r="Y77">
        <v>96</v>
      </c>
      <c r="Z77">
        <v>41</v>
      </c>
      <c r="AA77">
        <v>97</v>
      </c>
      <c r="AB77">
        <v>62</v>
      </c>
      <c r="AC77">
        <v>93</v>
      </c>
      <c r="AD77">
        <v>245</v>
      </c>
      <c r="AE77">
        <v>0</v>
      </c>
      <c r="AF77">
        <v>66</v>
      </c>
      <c r="AG77">
        <v>260</v>
      </c>
      <c r="AH77">
        <v>0</v>
      </c>
      <c r="AI77">
        <v>65</v>
      </c>
      <c r="AJ77">
        <v>215</v>
      </c>
      <c r="AK77">
        <v>0</v>
      </c>
      <c r="AL77">
        <v>3</v>
      </c>
      <c r="AM77">
        <v>22</v>
      </c>
      <c r="AN77">
        <v>0</v>
      </c>
      <c r="AO77">
        <v>3</v>
      </c>
      <c r="AP77">
        <v>2</v>
      </c>
      <c r="AQ77">
        <v>3</v>
      </c>
      <c r="AR77">
        <v>1</v>
      </c>
      <c r="AS77">
        <v>1</v>
      </c>
      <c r="AT77">
        <v>1</v>
      </c>
      <c r="AU77">
        <v>3</v>
      </c>
      <c r="AV77">
        <v>1</v>
      </c>
      <c r="AW77">
        <v>6.1</v>
      </c>
      <c r="AX77">
        <v>8.7</v>
      </c>
      <c r="AY77">
        <v>39.47</v>
      </c>
      <c r="BB77">
        <v>88.76</v>
      </c>
      <c r="BC77">
        <v>-0.71</v>
      </c>
      <c r="BD77">
        <v>17.43</v>
      </c>
      <c r="BE77">
        <v>88.46</v>
      </c>
      <c r="BF77">
        <v>-0.71</v>
      </c>
      <c r="BG77">
        <v>17.31</v>
      </c>
      <c r="BH77">
        <v>93</v>
      </c>
      <c r="BI77">
        <v>66</v>
      </c>
      <c r="BJ77">
        <v>65</v>
      </c>
      <c r="BK77">
        <v>245</v>
      </c>
      <c r="BL77">
        <v>0</v>
      </c>
      <c r="BM77">
        <v>260</v>
      </c>
      <c r="BN77">
        <v>0</v>
      </c>
      <c r="BO77">
        <v>215</v>
      </c>
      <c r="BP77">
        <v>0</v>
      </c>
      <c r="BZ77">
        <v>4</v>
      </c>
      <c r="CA77">
        <v>32</v>
      </c>
      <c r="CB77">
        <v>3</v>
      </c>
      <c r="CC77">
        <v>5</v>
      </c>
      <c r="CD77">
        <v>2</v>
      </c>
      <c r="CE77">
        <v>3</v>
      </c>
      <c r="CF77">
        <v>1</v>
      </c>
      <c r="CG77">
        <v>1</v>
      </c>
      <c r="CH77">
        <v>1</v>
      </c>
      <c r="CI77">
        <v>3</v>
      </c>
      <c r="CJ77">
        <v>1</v>
      </c>
      <c r="CK77">
        <v>19.9</v>
      </c>
      <c r="CL77">
        <v>14.25</v>
      </c>
      <c r="CM77">
        <v>94.53</v>
      </c>
      <c r="CN77">
        <v>-0.68</v>
      </c>
      <c r="CO77">
        <v>16.44</v>
      </c>
      <c r="CP77">
        <v>92.39</v>
      </c>
      <c r="CQ77">
        <v>-0.75</v>
      </c>
      <c r="CR77">
        <v>16.21</v>
      </c>
      <c r="CS77" t="s">
        <v>101</v>
      </c>
      <c r="CT77">
        <v>2</v>
      </c>
      <c r="CU77">
        <v>1</v>
      </c>
      <c r="CV77" s="1">
        <f t="shared" si="18"/>
        <v>0.5</v>
      </c>
      <c r="CW77">
        <v>8</v>
      </c>
      <c r="CX77" s="1">
        <f t="shared" si="19"/>
        <v>8</v>
      </c>
      <c r="CY77">
        <v>7</v>
      </c>
      <c r="CZ77">
        <v>2</v>
      </c>
      <c r="DA77">
        <v>3</v>
      </c>
      <c r="DB77">
        <v>1</v>
      </c>
      <c r="DC77">
        <v>1</v>
      </c>
      <c r="DD77">
        <v>1</v>
      </c>
      <c r="DE77">
        <v>3</v>
      </c>
      <c r="DF77">
        <v>1</v>
      </c>
      <c r="DG77">
        <v>6.55</v>
      </c>
      <c r="DH77" s="2">
        <f t="shared" si="20"/>
        <v>3.275</v>
      </c>
      <c r="DI77" s="2">
        <v>3</v>
      </c>
      <c r="DJ77" s="6">
        <f t="shared" si="21"/>
        <v>1.5</v>
      </c>
      <c r="DK77" s="6">
        <f t="shared" si="22"/>
        <v>18.75</v>
      </c>
      <c r="DL77" s="6">
        <v>7.2975</v>
      </c>
      <c r="DM77" s="3">
        <v>345</v>
      </c>
      <c r="DN77" s="3">
        <v>330</v>
      </c>
      <c r="DO77" s="3">
        <v>355</v>
      </c>
      <c r="DP77" s="10">
        <f t="shared" si="16"/>
        <v>343.333333333333</v>
      </c>
      <c r="DR77" s="3">
        <v>8</v>
      </c>
      <c r="DS77" s="3">
        <v>22</v>
      </c>
      <c r="DT77" s="9">
        <f t="shared" si="15"/>
        <v>15</v>
      </c>
      <c r="DZ77">
        <v>38.92</v>
      </c>
    </row>
    <row r="78" spans="1:130">
      <c r="A78" t="s">
        <v>191</v>
      </c>
      <c r="B78" t="s">
        <v>100</v>
      </c>
      <c r="C78">
        <v>323</v>
      </c>
      <c r="D78">
        <v>3</v>
      </c>
      <c r="F78">
        <v>3</v>
      </c>
      <c r="G78">
        <v>9</v>
      </c>
      <c r="H78">
        <v>5</v>
      </c>
      <c r="L78">
        <v>1</v>
      </c>
      <c r="Q78">
        <v>14</v>
      </c>
      <c r="R78">
        <v>22</v>
      </c>
      <c r="S78">
        <v>27</v>
      </c>
      <c r="T78">
        <v>22</v>
      </c>
      <c r="U78">
        <v>25</v>
      </c>
      <c r="V78">
        <v>17</v>
      </c>
      <c r="W78">
        <v>83</v>
      </c>
      <c r="X78">
        <v>30</v>
      </c>
      <c r="Y78">
        <v>67</v>
      </c>
      <c r="Z78">
        <v>61</v>
      </c>
      <c r="AA78">
        <v>39</v>
      </c>
      <c r="AB78">
        <v>31</v>
      </c>
      <c r="AC78">
        <v>69</v>
      </c>
      <c r="AD78">
        <v>240</v>
      </c>
      <c r="AE78">
        <v>0</v>
      </c>
      <c r="AF78">
        <v>34</v>
      </c>
      <c r="AG78">
        <v>135</v>
      </c>
      <c r="AH78">
        <v>0</v>
      </c>
      <c r="AI78">
        <v>40</v>
      </c>
      <c r="AJ78">
        <v>225</v>
      </c>
      <c r="AK78">
        <v>0</v>
      </c>
      <c r="AL78">
        <v>2</v>
      </c>
      <c r="AM78">
        <v>15</v>
      </c>
      <c r="AN78">
        <v>0</v>
      </c>
      <c r="AO78">
        <v>3</v>
      </c>
      <c r="AP78">
        <v>2</v>
      </c>
      <c r="AQ78">
        <v>3</v>
      </c>
      <c r="AR78">
        <v>1</v>
      </c>
      <c r="AS78">
        <v>1</v>
      </c>
      <c r="AT78">
        <v>1</v>
      </c>
      <c r="AU78">
        <v>3</v>
      </c>
      <c r="AV78">
        <v>1</v>
      </c>
      <c r="AW78">
        <v>3.95</v>
      </c>
      <c r="AX78">
        <v>6.1</v>
      </c>
      <c r="AY78">
        <v>40.39</v>
      </c>
      <c r="BB78">
        <v>89.83</v>
      </c>
      <c r="BC78">
        <v>-0.31</v>
      </c>
      <c r="BD78">
        <v>16.75</v>
      </c>
      <c r="BE78">
        <v>89.44</v>
      </c>
      <c r="BF78">
        <v>-0.48</v>
      </c>
      <c r="BG78">
        <v>16.64</v>
      </c>
      <c r="BH78">
        <v>69</v>
      </c>
      <c r="BI78">
        <v>34</v>
      </c>
      <c r="BJ78">
        <v>40</v>
      </c>
      <c r="BK78">
        <v>240</v>
      </c>
      <c r="BL78">
        <v>0</v>
      </c>
      <c r="BM78">
        <v>135</v>
      </c>
      <c r="BN78">
        <v>0</v>
      </c>
      <c r="BO78">
        <v>225</v>
      </c>
      <c r="BP78">
        <v>0</v>
      </c>
      <c r="BZ78">
        <v>5</v>
      </c>
      <c r="CA78">
        <v>34</v>
      </c>
      <c r="CB78">
        <v>2</v>
      </c>
      <c r="CC78">
        <v>5</v>
      </c>
      <c r="CD78">
        <v>2</v>
      </c>
      <c r="CE78">
        <v>3</v>
      </c>
      <c r="CF78">
        <v>1</v>
      </c>
      <c r="CG78">
        <v>1</v>
      </c>
      <c r="CH78">
        <v>1</v>
      </c>
      <c r="CI78">
        <v>3</v>
      </c>
      <c r="CJ78">
        <v>1</v>
      </c>
      <c r="CK78">
        <v>17.45</v>
      </c>
      <c r="CL78">
        <v>12.1</v>
      </c>
      <c r="CM78">
        <v>92.29</v>
      </c>
      <c r="CN78">
        <v>-0.66</v>
      </c>
      <c r="CO78">
        <v>17.26</v>
      </c>
      <c r="CP78">
        <v>91.58</v>
      </c>
      <c r="CQ78">
        <v>-0.67</v>
      </c>
      <c r="CR78">
        <v>17.13</v>
      </c>
      <c r="CS78" t="s">
        <v>113</v>
      </c>
      <c r="CT78">
        <v>2</v>
      </c>
      <c r="CU78">
        <v>3</v>
      </c>
      <c r="CV78" s="1">
        <f t="shared" si="18"/>
        <v>1.5</v>
      </c>
      <c r="CW78">
        <v>15</v>
      </c>
      <c r="CX78" s="1">
        <f t="shared" si="19"/>
        <v>5</v>
      </c>
      <c r="CY78">
        <v>3</v>
      </c>
      <c r="CZ78">
        <v>2</v>
      </c>
      <c r="DA78">
        <v>3</v>
      </c>
      <c r="DB78">
        <v>1</v>
      </c>
      <c r="DC78">
        <v>1</v>
      </c>
      <c r="DD78">
        <v>1</v>
      </c>
      <c r="DE78">
        <v>3</v>
      </c>
      <c r="DF78">
        <v>1</v>
      </c>
      <c r="DG78">
        <v>2.85</v>
      </c>
      <c r="DH78" s="2">
        <f t="shared" si="20"/>
        <v>1.425</v>
      </c>
      <c r="DI78" s="2">
        <v>1.82</v>
      </c>
      <c r="DJ78" s="6">
        <f t="shared" si="21"/>
        <v>0.91</v>
      </c>
      <c r="DK78" s="6">
        <f t="shared" si="22"/>
        <v>11.375</v>
      </c>
      <c r="DL78" s="6">
        <v>4.22695</v>
      </c>
      <c r="DM78" s="3">
        <v>325</v>
      </c>
      <c r="DN78" s="3">
        <v>290</v>
      </c>
      <c r="DO78" s="3">
        <v>165</v>
      </c>
      <c r="DP78" s="10">
        <f t="shared" si="16"/>
        <v>260</v>
      </c>
      <c r="DQ78" s="8">
        <v>12</v>
      </c>
      <c r="DR78" s="3">
        <v>5</v>
      </c>
      <c r="DS78" s="3">
        <v>3</v>
      </c>
      <c r="DT78" s="9">
        <f t="shared" si="15"/>
        <v>6.66666666666667</v>
      </c>
      <c r="DZ78">
        <v>37.16</v>
      </c>
    </row>
    <row r="79" spans="1:130">
      <c r="A79" t="s">
        <v>192</v>
      </c>
      <c r="B79" t="s">
        <v>100</v>
      </c>
      <c r="C79">
        <v>324</v>
      </c>
      <c r="D79">
        <v>3</v>
      </c>
      <c r="F79">
        <v>3</v>
      </c>
      <c r="G79">
        <v>9</v>
      </c>
      <c r="H79">
        <v>6</v>
      </c>
      <c r="M79">
        <v>1</v>
      </c>
      <c r="Q79">
        <v>12</v>
      </c>
      <c r="R79">
        <v>20</v>
      </c>
      <c r="S79">
        <v>19</v>
      </c>
      <c r="T79">
        <v>24</v>
      </c>
      <c r="U79">
        <v>21</v>
      </c>
      <c r="V79">
        <v>21</v>
      </c>
      <c r="W79">
        <v>80</v>
      </c>
      <c r="X79">
        <v>47</v>
      </c>
      <c r="Y79">
        <v>95</v>
      </c>
      <c r="Z79">
        <v>57</v>
      </c>
      <c r="AA79">
        <v>67</v>
      </c>
      <c r="AB79">
        <v>49</v>
      </c>
      <c r="AC79">
        <v>63</v>
      </c>
      <c r="AD79">
        <v>185</v>
      </c>
      <c r="AE79">
        <v>0</v>
      </c>
      <c r="AF79">
        <v>66</v>
      </c>
      <c r="AG79">
        <v>235</v>
      </c>
      <c r="AH79">
        <v>0</v>
      </c>
      <c r="AI79">
        <v>41</v>
      </c>
      <c r="AJ79">
        <v>230</v>
      </c>
      <c r="AK79">
        <v>0</v>
      </c>
      <c r="AL79">
        <v>3</v>
      </c>
      <c r="AM79">
        <v>12</v>
      </c>
      <c r="AN79">
        <v>0</v>
      </c>
      <c r="AO79">
        <v>3</v>
      </c>
      <c r="AP79">
        <v>2</v>
      </c>
      <c r="AQ79">
        <v>3</v>
      </c>
      <c r="AR79">
        <v>1</v>
      </c>
      <c r="AS79">
        <v>1</v>
      </c>
      <c r="AT79">
        <v>1</v>
      </c>
      <c r="AU79">
        <v>3</v>
      </c>
      <c r="AV79">
        <v>1</v>
      </c>
      <c r="AW79">
        <v>5.05</v>
      </c>
      <c r="AX79">
        <v>6.6</v>
      </c>
      <c r="AY79">
        <v>40.05</v>
      </c>
      <c r="BB79">
        <v>90.55</v>
      </c>
      <c r="BC79">
        <v>-0.75</v>
      </c>
      <c r="BD79">
        <v>16.93</v>
      </c>
      <c r="BE79">
        <v>89.64</v>
      </c>
      <c r="BF79">
        <v>-0.85</v>
      </c>
      <c r="BG79">
        <v>16.27</v>
      </c>
      <c r="BH79">
        <v>63</v>
      </c>
      <c r="BI79">
        <v>66</v>
      </c>
      <c r="BJ79">
        <v>41</v>
      </c>
      <c r="BK79">
        <v>185</v>
      </c>
      <c r="BL79">
        <v>0</v>
      </c>
      <c r="BM79">
        <v>235</v>
      </c>
      <c r="BN79">
        <v>0</v>
      </c>
      <c r="BO79">
        <v>230</v>
      </c>
      <c r="BP79">
        <v>0</v>
      </c>
      <c r="BZ79">
        <v>3</v>
      </c>
      <c r="CA79">
        <v>23</v>
      </c>
      <c r="CB79">
        <v>3</v>
      </c>
      <c r="CC79">
        <v>5</v>
      </c>
      <c r="CD79">
        <v>2</v>
      </c>
      <c r="CE79">
        <v>3</v>
      </c>
      <c r="CF79">
        <v>1</v>
      </c>
      <c r="CG79">
        <v>1</v>
      </c>
      <c r="CH79">
        <v>1</v>
      </c>
      <c r="CI79">
        <v>3</v>
      </c>
      <c r="CJ79">
        <v>1</v>
      </c>
      <c r="CK79">
        <v>15.45</v>
      </c>
      <c r="CL79">
        <v>9.7</v>
      </c>
      <c r="CM79">
        <v>93.31</v>
      </c>
      <c r="CN79">
        <v>-0.66</v>
      </c>
      <c r="CO79">
        <v>16.79</v>
      </c>
      <c r="CP79">
        <v>91.98</v>
      </c>
      <c r="CQ79">
        <v>-0.64</v>
      </c>
      <c r="CR79">
        <v>16.58</v>
      </c>
      <c r="CS79" t="s">
        <v>101</v>
      </c>
      <c r="CT79">
        <v>3</v>
      </c>
      <c r="CU79">
        <v>8</v>
      </c>
      <c r="CV79" s="1">
        <f t="shared" si="18"/>
        <v>2.66666666666667</v>
      </c>
      <c r="CW79">
        <v>12</v>
      </c>
      <c r="CX79" s="1">
        <f t="shared" si="19"/>
        <v>1.5</v>
      </c>
      <c r="CY79">
        <v>3</v>
      </c>
      <c r="CZ79">
        <v>2</v>
      </c>
      <c r="DA79">
        <v>3</v>
      </c>
      <c r="DB79">
        <v>1</v>
      </c>
      <c r="DC79">
        <v>1</v>
      </c>
      <c r="DD79">
        <v>1</v>
      </c>
      <c r="DE79">
        <v>3</v>
      </c>
      <c r="DF79">
        <v>1</v>
      </c>
      <c r="DG79">
        <v>7.85</v>
      </c>
      <c r="DH79" s="2">
        <f t="shared" si="20"/>
        <v>2.61666666666667</v>
      </c>
      <c r="DI79" s="2">
        <v>5.7</v>
      </c>
      <c r="DJ79" s="6">
        <f t="shared" si="21"/>
        <v>1.9</v>
      </c>
      <c r="DK79" s="6">
        <f t="shared" si="22"/>
        <v>23.75</v>
      </c>
      <c r="DL79" s="6">
        <v>9.150875</v>
      </c>
      <c r="DM79" s="3">
        <v>295</v>
      </c>
      <c r="DN79" s="3">
        <v>280</v>
      </c>
      <c r="DO79" s="3">
        <v>250</v>
      </c>
      <c r="DP79" s="10">
        <f t="shared" si="16"/>
        <v>275</v>
      </c>
      <c r="DQ79" s="8">
        <v>14</v>
      </c>
      <c r="DR79" s="3">
        <v>5</v>
      </c>
      <c r="DS79" s="3">
        <v>12</v>
      </c>
      <c r="DT79" s="9">
        <f t="shared" si="15"/>
        <v>10.3333333333333</v>
      </c>
      <c r="DZ79">
        <v>38.53</v>
      </c>
    </row>
    <row r="80" spans="1:124">
      <c r="A80" t="s">
        <v>193</v>
      </c>
      <c r="B80" t="s">
        <v>100</v>
      </c>
      <c r="C80">
        <v>325</v>
      </c>
      <c r="D80">
        <v>3</v>
      </c>
      <c r="F80">
        <v>3</v>
      </c>
      <c r="G80">
        <v>9</v>
      </c>
      <c r="H80">
        <v>7</v>
      </c>
      <c r="N80">
        <v>1</v>
      </c>
      <c r="Q80">
        <v>11</v>
      </c>
      <c r="R80">
        <v>15</v>
      </c>
      <c r="S80">
        <v>11</v>
      </c>
      <c r="T80">
        <v>19</v>
      </c>
      <c r="U80">
        <v>14</v>
      </c>
      <c r="V80">
        <v>15</v>
      </c>
      <c r="W80">
        <v>80</v>
      </c>
      <c r="X80">
        <v>39</v>
      </c>
      <c r="Y80">
        <v>93</v>
      </c>
      <c r="Z80">
        <v>39</v>
      </c>
      <c r="AA80">
        <v>56</v>
      </c>
      <c r="AB80">
        <v>37</v>
      </c>
      <c r="AC80">
        <v>64</v>
      </c>
      <c r="AD80">
        <v>195</v>
      </c>
      <c r="AE80">
        <v>0</v>
      </c>
      <c r="AF80">
        <v>34</v>
      </c>
      <c r="AG80">
        <v>195</v>
      </c>
      <c r="AH80">
        <v>0</v>
      </c>
      <c r="AI80">
        <v>69</v>
      </c>
      <c r="AJ80">
        <v>210</v>
      </c>
      <c r="AK80">
        <v>0</v>
      </c>
      <c r="AL80">
        <v>3</v>
      </c>
      <c r="AM80">
        <v>14</v>
      </c>
      <c r="AN80">
        <v>0</v>
      </c>
      <c r="AO80">
        <v>5</v>
      </c>
      <c r="AP80">
        <v>2</v>
      </c>
      <c r="AQ80">
        <v>3</v>
      </c>
      <c r="AR80">
        <v>1</v>
      </c>
      <c r="AS80">
        <v>1</v>
      </c>
      <c r="AT80">
        <v>1</v>
      </c>
      <c r="AU80">
        <v>3</v>
      </c>
      <c r="AV80">
        <v>1</v>
      </c>
      <c r="AW80">
        <v>4.6</v>
      </c>
      <c r="AX80">
        <v>5.05</v>
      </c>
      <c r="AY80">
        <v>39.56</v>
      </c>
      <c r="BB80">
        <v>89.83</v>
      </c>
      <c r="BC80">
        <v>-0.5</v>
      </c>
      <c r="BD80">
        <v>17.63</v>
      </c>
      <c r="BE80">
        <v>89.7</v>
      </c>
      <c r="BF80">
        <v>-0.51</v>
      </c>
      <c r="BG80">
        <v>17.59</v>
      </c>
      <c r="BH80">
        <v>64</v>
      </c>
      <c r="BI80">
        <v>34</v>
      </c>
      <c r="BJ80">
        <v>69</v>
      </c>
      <c r="BK80">
        <v>195</v>
      </c>
      <c r="BL80">
        <v>0</v>
      </c>
      <c r="BM80">
        <v>195</v>
      </c>
      <c r="BN80">
        <v>0</v>
      </c>
      <c r="BO80">
        <v>210</v>
      </c>
      <c r="BP80">
        <v>0</v>
      </c>
      <c r="BZ80">
        <v>5</v>
      </c>
      <c r="CA80">
        <v>37</v>
      </c>
      <c r="CB80">
        <v>0</v>
      </c>
      <c r="CC80">
        <v>5</v>
      </c>
      <c r="CD80">
        <v>2</v>
      </c>
      <c r="CE80">
        <v>3</v>
      </c>
      <c r="CF80">
        <v>1</v>
      </c>
      <c r="CG80">
        <v>1</v>
      </c>
      <c r="CH80">
        <v>1</v>
      </c>
      <c r="CI80">
        <v>3</v>
      </c>
      <c r="CJ80">
        <v>1</v>
      </c>
      <c r="CK80">
        <v>19.85</v>
      </c>
      <c r="CL80">
        <v>14.1</v>
      </c>
      <c r="CM80">
        <v>91.1</v>
      </c>
      <c r="CN80">
        <v>-0.68</v>
      </c>
      <c r="CO80">
        <v>16.18</v>
      </c>
      <c r="CP80">
        <v>91.36</v>
      </c>
      <c r="CQ80">
        <v>-0.68</v>
      </c>
      <c r="CR80">
        <v>16.08</v>
      </c>
      <c r="CS80" t="s">
        <v>101</v>
      </c>
      <c r="CT80">
        <v>3</v>
      </c>
      <c r="CU80">
        <v>1</v>
      </c>
      <c r="CV80" s="1">
        <f t="shared" si="18"/>
        <v>0.333333333333333</v>
      </c>
      <c r="CW80">
        <v>15</v>
      </c>
      <c r="CX80" s="1">
        <f t="shared" si="19"/>
        <v>15</v>
      </c>
      <c r="CY80">
        <v>3</v>
      </c>
      <c r="CZ80">
        <v>2</v>
      </c>
      <c r="DA80">
        <v>3</v>
      </c>
      <c r="DB80">
        <v>1</v>
      </c>
      <c r="DC80">
        <v>1</v>
      </c>
      <c r="DD80">
        <v>1</v>
      </c>
      <c r="DE80">
        <v>3</v>
      </c>
      <c r="DF80">
        <v>1</v>
      </c>
      <c r="DG80">
        <v>7.55</v>
      </c>
      <c r="DH80" s="2">
        <f t="shared" si="20"/>
        <v>2.51666666666667</v>
      </c>
      <c r="DI80" s="2">
        <v>1</v>
      </c>
      <c r="DJ80" s="6">
        <f t="shared" si="21"/>
        <v>0.333333333333333</v>
      </c>
      <c r="DK80" s="6">
        <f t="shared" si="22"/>
        <v>4.16666666666667</v>
      </c>
      <c r="DL80" s="6">
        <v>0</v>
      </c>
      <c r="DM80" s="3">
        <v>245</v>
      </c>
      <c r="DN80" s="3">
        <v>260</v>
      </c>
      <c r="DP80" s="10">
        <f t="shared" si="16"/>
        <v>252.5</v>
      </c>
      <c r="DR80" s="3">
        <v>8</v>
      </c>
      <c r="DT80" s="9">
        <f t="shared" si="15"/>
        <v>8</v>
      </c>
    </row>
    <row r="81" spans="1:124">
      <c r="A81" t="s">
        <v>194</v>
      </c>
      <c r="B81" t="s">
        <v>100</v>
      </c>
      <c r="C81">
        <v>326</v>
      </c>
      <c r="D81">
        <v>3</v>
      </c>
      <c r="F81">
        <v>3</v>
      </c>
      <c r="G81">
        <v>9</v>
      </c>
      <c r="H81">
        <v>8</v>
      </c>
      <c r="O81">
        <v>1</v>
      </c>
      <c r="Q81">
        <v>8</v>
      </c>
      <c r="R81">
        <v>19</v>
      </c>
      <c r="S81">
        <v>26</v>
      </c>
      <c r="T81">
        <v>18</v>
      </c>
      <c r="U81">
        <v>11</v>
      </c>
      <c r="V81">
        <v>23</v>
      </c>
      <c r="W81">
        <v>63</v>
      </c>
      <c r="X81">
        <v>26</v>
      </c>
      <c r="Y81">
        <v>63</v>
      </c>
      <c r="Z81">
        <v>67</v>
      </c>
      <c r="AA81">
        <v>84</v>
      </c>
      <c r="AB81">
        <v>36</v>
      </c>
      <c r="AC81">
        <v>85</v>
      </c>
      <c r="AD81">
        <v>235</v>
      </c>
      <c r="AE81">
        <v>0</v>
      </c>
      <c r="AF81">
        <v>79</v>
      </c>
      <c r="AG81">
        <v>215</v>
      </c>
      <c r="AH81">
        <v>0</v>
      </c>
      <c r="AI81">
        <v>54</v>
      </c>
      <c r="AJ81">
        <v>200</v>
      </c>
      <c r="AK81">
        <v>0</v>
      </c>
      <c r="AL81">
        <v>3</v>
      </c>
      <c r="AM81">
        <v>10</v>
      </c>
      <c r="AN81">
        <v>2</v>
      </c>
      <c r="AO81">
        <v>3</v>
      </c>
      <c r="AP81">
        <v>2</v>
      </c>
      <c r="AQ81">
        <v>3</v>
      </c>
      <c r="AR81">
        <v>1</v>
      </c>
      <c r="AS81">
        <v>1</v>
      </c>
      <c r="AT81">
        <v>1</v>
      </c>
      <c r="AU81">
        <v>3</v>
      </c>
      <c r="AV81">
        <v>1</v>
      </c>
      <c r="AW81">
        <v>6.15</v>
      </c>
      <c r="AX81">
        <v>8</v>
      </c>
      <c r="AY81">
        <v>38.84</v>
      </c>
      <c r="BB81">
        <v>88.19</v>
      </c>
      <c r="BC81">
        <v>-0.48</v>
      </c>
      <c r="BD81">
        <v>16.96</v>
      </c>
      <c r="BE81">
        <v>88.06</v>
      </c>
      <c r="BF81">
        <v>-0.55</v>
      </c>
      <c r="BG81">
        <v>16.73</v>
      </c>
      <c r="BH81">
        <v>85</v>
      </c>
      <c r="BI81">
        <v>79</v>
      </c>
      <c r="BJ81">
        <v>54</v>
      </c>
      <c r="BK81">
        <v>235</v>
      </c>
      <c r="BL81">
        <v>0</v>
      </c>
      <c r="BM81">
        <v>215</v>
      </c>
      <c r="BN81">
        <v>0</v>
      </c>
      <c r="BO81">
        <v>200</v>
      </c>
      <c r="BP81">
        <v>0</v>
      </c>
      <c r="BZ81">
        <v>4</v>
      </c>
      <c r="CA81">
        <v>19</v>
      </c>
      <c r="CB81">
        <v>2</v>
      </c>
      <c r="CC81">
        <v>5</v>
      </c>
      <c r="CD81">
        <v>2</v>
      </c>
      <c r="CE81">
        <v>3</v>
      </c>
      <c r="CF81">
        <v>1</v>
      </c>
      <c r="CG81">
        <v>1</v>
      </c>
      <c r="CH81">
        <v>1</v>
      </c>
      <c r="CI81">
        <v>3</v>
      </c>
      <c r="CJ81">
        <v>1</v>
      </c>
      <c r="CK81">
        <v>13.25</v>
      </c>
      <c r="CL81">
        <v>10.35</v>
      </c>
      <c r="CM81">
        <v>92.02</v>
      </c>
      <c r="CN81">
        <v>-0.83</v>
      </c>
      <c r="CO81">
        <v>16.52</v>
      </c>
      <c r="CP81">
        <v>91.45</v>
      </c>
      <c r="CQ81">
        <v>-0.8</v>
      </c>
      <c r="CR81">
        <v>16.36</v>
      </c>
      <c r="CS81" t="s">
        <v>101</v>
      </c>
      <c r="CT81">
        <v>2</v>
      </c>
      <c r="CU81">
        <v>1</v>
      </c>
      <c r="CV81" s="1">
        <f t="shared" si="18"/>
        <v>0.5</v>
      </c>
      <c r="CW81">
        <v>15</v>
      </c>
      <c r="CX81" s="1">
        <f t="shared" si="19"/>
        <v>15</v>
      </c>
      <c r="CY81">
        <v>3</v>
      </c>
      <c r="CZ81">
        <v>2</v>
      </c>
      <c r="DA81">
        <v>3</v>
      </c>
      <c r="DB81">
        <v>1</v>
      </c>
      <c r="DC81">
        <v>1</v>
      </c>
      <c r="DD81">
        <v>1</v>
      </c>
      <c r="DE81">
        <v>3</v>
      </c>
      <c r="DF81">
        <v>1</v>
      </c>
      <c r="DG81">
        <v>4.57</v>
      </c>
      <c r="DH81" s="2">
        <f t="shared" si="20"/>
        <v>2.285</v>
      </c>
      <c r="DI81" s="2">
        <v>0.35</v>
      </c>
      <c r="DJ81" s="6">
        <f t="shared" si="21"/>
        <v>0.175</v>
      </c>
      <c r="DK81" s="6">
        <f t="shared" si="22"/>
        <v>2.1875</v>
      </c>
      <c r="DL81" s="6">
        <v>0</v>
      </c>
      <c r="DM81" s="3">
        <v>250</v>
      </c>
      <c r="DP81" s="10">
        <f t="shared" si="16"/>
        <v>250</v>
      </c>
      <c r="DQ81" s="8">
        <v>3</v>
      </c>
      <c r="DT81" s="9">
        <f t="shared" si="15"/>
        <v>3</v>
      </c>
    </row>
    <row r="82" spans="1:124">
      <c r="A82" t="s">
        <v>195</v>
      </c>
      <c r="B82" t="s">
        <v>100</v>
      </c>
      <c r="C82">
        <v>327</v>
      </c>
      <c r="D82">
        <v>3</v>
      </c>
      <c r="F82">
        <v>3</v>
      </c>
      <c r="G82">
        <v>9</v>
      </c>
      <c r="H82">
        <v>9</v>
      </c>
      <c r="P82">
        <v>1</v>
      </c>
      <c r="Q82">
        <v>9</v>
      </c>
      <c r="R82">
        <v>15</v>
      </c>
      <c r="S82">
        <v>19</v>
      </c>
      <c r="T82">
        <v>14</v>
      </c>
      <c r="U82">
        <v>15</v>
      </c>
      <c r="V82">
        <v>22</v>
      </c>
      <c r="W82">
        <v>55</v>
      </c>
      <c r="X82">
        <v>44</v>
      </c>
      <c r="Y82">
        <v>80</v>
      </c>
      <c r="Z82">
        <v>58</v>
      </c>
      <c r="AA82">
        <v>83</v>
      </c>
      <c r="AB82">
        <v>50</v>
      </c>
      <c r="AC82">
        <v>38</v>
      </c>
      <c r="AD82">
        <v>285</v>
      </c>
      <c r="AE82">
        <v>0</v>
      </c>
      <c r="AF82">
        <v>71</v>
      </c>
      <c r="AG82">
        <v>210</v>
      </c>
      <c r="AH82">
        <v>0</v>
      </c>
      <c r="AI82">
        <v>77</v>
      </c>
      <c r="AJ82">
        <v>250</v>
      </c>
      <c r="AK82">
        <v>0</v>
      </c>
      <c r="AL82">
        <v>3</v>
      </c>
      <c r="AM82">
        <v>12</v>
      </c>
      <c r="AN82">
        <v>0</v>
      </c>
      <c r="AO82">
        <v>5</v>
      </c>
      <c r="AP82">
        <v>2</v>
      </c>
      <c r="AQ82">
        <v>3</v>
      </c>
      <c r="AR82">
        <v>1</v>
      </c>
      <c r="AS82">
        <v>1</v>
      </c>
      <c r="AT82">
        <v>1</v>
      </c>
      <c r="AU82">
        <v>3</v>
      </c>
      <c r="AV82">
        <v>1</v>
      </c>
      <c r="AW82">
        <v>6.55</v>
      </c>
      <c r="AX82">
        <v>9.65</v>
      </c>
      <c r="AY82">
        <v>39.62</v>
      </c>
      <c r="BB82">
        <v>91.08</v>
      </c>
      <c r="BC82">
        <v>-0.66</v>
      </c>
      <c r="BD82">
        <v>18.18</v>
      </c>
      <c r="BE82">
        <v>90.22</v>
      </c>
      <c r="BF82">
        <v>-0.72</v>
      </c>
      <c r="BG82">
        <v>17.74</v>
      </c>
      <c r="BH82">
        <v>38</v>
      </c>
      <c r="BI82">
        <v>71</v>
      </c>
      <c r="BJ82">
        <v>77</v>
      </c>
      <c r="BK82">
        <v>285</v>
      </c>
      <c r="BL82">
        <v>0</v>
      </c>
      <c r="BM82">
        <v>210</v>
      </c>
      <c r="BN82">
        <v>0</v>
      </c>
      <c r="BO82">
        <v>250</v>
      </c>
      <c r="BP82">
        <v>0</v>
      </c>
      <c r="BZ82">
        <v>4</v>
      </c>
      <c r="CA82">
        <v>23</v>
      </c>
      <c r="CB82">
        <v>0</v>
      </c>
      <c r="CC82">
        <v>5</v>
      </c>
      <c r="CD82">
        <v>2</v>
      </c>
      <c r="CE82">
        <v>3</v>
      </c>
      <c r="CF82">
        <v>1</v>
      </c>
      <c r="CG82">
        <v>1</v>
      </c>
      <c r="CH82">
        <v>1</v>
      </c>
      <c r="CI82">
        <v>3</v>
      </c>
      <c r="CJ82">
        <v>1</v>
      </c>
      <c r="CK82">
        <v>19.65</v>
      </c>
      <c r="CL82">
        <v>15.35</v>
      </c>
      <c r="CM82">
        <v>92.66</v>
      </c>
      <c r="CN82">
        <v>-0.81</v>
      </c>
      <c r="CO82">
        <v>16.28</v>
      </c>
      <c r="CP82">
        <v>97.58</v>
      </c>
      <c r="CQ82">
        <v>-0.73</v>
      </c>
      <c r="CR82">
        <v>16.77</v>
      </c>
      <c r="CS82" t="s">
        <v>101</v>
      </c>
      <c r="CT82">
        <v>2</v>
      </c>
      <c r="CU82">
        <v>3</v>
      </c>
      <c r="CV82" s="1">
        <f t="shared" si="18"/>
        <v>1.5</v>
      </c>
      <c r="CW82">
        <v>13</v>
      </c>
      <c r="CX82" s="1">
        <f t="shared" si="19"/>
        <v>4.33333333333333</v>
      </c>
      <c r="CY82">
        <v>3</v>
      </c>
      <c r="CZ82">
        <v>2</v>
      </c>
      <c r="DA82">
        <v>3</v>
      </c>
      <c r="DB82">
        <v>1</v>
      </c>
      <c r="DC82">
        <v>1</v>
      </c>
      <c r="DD82">
        <v>1</v>
      </c>
      <c r="DE82">
        <v>3</v>
      </c>
      <c r="DF82">
        <v>1</v>
      </c>
      <c r="DG82">
        <v>5.2</v>
      </c>
      <c r="DH82" s="2">
        <f t="shared" si="20"/>
        <v>2.6</v>
      </c>
      <c r="DI82" s="2">
        <v>2.45</v>
      </c>
      <c r="DJ82" s="6">
        <f t="shared" si="21"/>
        <v>1.225</v>
      </c>
      <c r="DK82" s="6">
        <f t="shared" si="22"/>
        <v>15.3125</v>
      </c>
      <c r="DL82" s="6">
        <v>0</v>
      </c>
      <c r="DM82" s="3">
        <v>375</v>
      </c>
      <c r="DN82" s="3">
        <v>245</v>
      </c>
      <c r="DO82" s="3">
        <v>315</v>
      </c>
      <c r="DP82" s="10">
        <f t="shared" si="16"/>
        <v>311.666666666667</v>
      </c>
      <c r="DQ82" s="8">
        <v>25</v>
      </c>
      <c r="DR82" s="3">
        <v>10</v>
      </c>
      <c r="DS82" s="3">
        <v>11</v>
      </c>
      <c r="DT82" s="9">
        <f t="shared" si="15"/>
        <v>15.3333333333333</v>
      </c>
    </row>
  </sheetData>
  <hyperlinks>
    <hyperlink ref="DU1" r:id="rId1" display="St_Hgt_Br1_12MAP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2"/>
  <sheetViews>
    <sheetView topLeftCell="J1" workbookViewId="0">
      <selection activeCell="AB1" sqref="AB1"/>
    </sheetView>
  </sheetViews>
  <sheetFormatPr defaultColWidth="9.14285714285714" defaultRowHeight="15"/>
  <cols>
    <col min="1" max="27" width="9.14285714285714" style="4"/>
    <col min="28" max="28" width="10.2857142857143"/>
    <col min="29" max="16380" width="9.14285714285714" style="4"/>
  </cols>
  <sheetData>
    <row r="1" s="5" customFormat="1" spans="1:28">
      <c r="A1" s="4" t="s">
        <v>0</v>
      </c>
      <c r="B1" s="4" t="s">
        <v>1</v>
      </c>
      <c r="C1" s="4" t="s">
        <v>196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197</v>
      </c>
      <c r="K1" s="4" t="s">
        <v>198</v>
      </c>
      <c r="L1" s="4" t="s">
        <v>199</v>
      </c>
      <c r="M1" s="4" t="s">
        <v>200</v>
      </c>
      <c r="N1" s="4" t="s">
        <v>201</v>
      </c>
      <c r="O1" s="4" t="s">
        <v>202</v>
      </c>
      <c r="P1" s="4" t="s">
        <v>203</v>
      </c>
      <c r="Q1" s="4" t="s">
        <v>204</v>
      </c>
      <c r="R1" s="4" t="s">
        <v>205</v>
      </c>
      <c r="S1" s="4" t="s">
        <v>206</v>
      </c>
      <c r="T1" s="4" t="s">
        <v>207</v>
      </c>
      <c r="U1" s="4" t="s">
        <v>208</v>
      </c>
      <c r="V1" s="4" t="s">
        <v>209</v>
      </c>
      <c r="W1" s="4" t="s">
        <v>210</v>
      </c>
      <c r="X1" s="4" t="s">
        <v>211</v>
      </c>
      <c r="Y1" s="4" t="s">
        <v>212</v>
      </c>
      <c r="Z1" s="4" t="s">
        <v>213</v>
      </c>
      <c r="AA1" s="4" t="s">
        <v>214</v>
      </c>
      <c r="AB1" t="s">
        <v>215</v>
      </c>
    </row>
    <row r="2" s="5" customFormat="1" spans="1:28">
      <c r="A2" s="4" t="s">
        <v>99</v>
      </c>
      <c r="B2" s="4" t="s">
        <v>100</v>
      </c>
      <c r="C2" s="4" t="s">
        <v>216</v>
      </c>
      <c r="D2" s="4">
        <v>101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14</v>
      </c>
      <c r="K2" s="4">
        <v>14.33</v>
      </c>
      <c r="L2" s="4">
        <v>29</v>
      </c>
      <c r="M2" s="4">
        <v>63</v>
      </c>
      <c r="N2" s="4">
        <v>68.33</v>
      </c>
      <c r="O2" s="4">
        <v>172</v>
      </c>
      <c r="P2" s="4">
        <v>19</v>
      </c>
      <c r="Q2" s="4">
        <v>6.33</v>
      </c>
      <c r="R2" s="4">
        <v>0</v>
      </c>
      <c r="S2" s="4">
        <v>5</v>
      </c>
      <c r="T2" s="4">
        <v>4.25</v>
      </c>
      <c r="U2" s="4">
        <v>1.42</v>
      </c>
      <c r="V2" s="4">
        <v>7.35</v>
      </c>
      <c r="W2" s="4">
        <v>2.45</v>
      </c>
      <c r="X2" s="4">
        <v>29.4</v>
      </c>
      <c r="Y2" s="4">
        <v>35.9</v>
      </c>
      <c r="Z2" s="4">
        <v>10.55</v>
      </c>
      <c r="AA2" s="4">
        <v>0.63</v>
      </c>
      <c r="AB2">
        <v>0</v>
      </c>
    </row>
    <row r="3" s="5" customFormat="1" spans="1:28">
      <c r="A3" s="4" t="s">
        <v>102</v>
      </c>
      <c r="B3" s="4" t="s">
        <v>100</v>
      </c>
      <c r="C3" s="4" t="s">
        <v>217</v>
      </c>
      <c r="D3" s="4">
        <v>102</v>
      </c>
      <c r="E3" s="4">
        <v>1</v>
      </c>
      <c r="F3" s="4"/>
      <c r="G3" s="4">
        <v>1</v>
      </c>
      <c r="H3" s="4">
        <v>1</v>
      </c>
      <c r="I3" s="4">
        <v>2</v>
      </c>
      <c r="J3" s="4">
        <v>18</v>
      </c>
      <c r="K3" s="4">
        <v>17</v>
      </c>
      <c r="L3" s="4">
        <v>47.33</v>
      </c>
      <c r="M3" s="4">
        <v>59.33</v>
      </c>
      <c r="N3" s="4">
        <v>62.33</v>
      </c>
      <c r="O3" s="4">
        <v>200.67</v>
      </c>
      <c r="P3" s="4">
        <v>21</v>
      </c>
      <c r="Q3" s="4">
        <v>7</v>
      </c>
      <c r="R3" s="4">
        <v>0</v>
      </c>
      <c r="S3" s="4">
        <v>3</v>
      </c>
      <c r="T3" s="4">
        <v>3.8</v>
      </c>
      <c r="U3" s="4">
        <v>1.27</v>
      </c>
      <c r="V3" s="4">
        <v>7.35</v>
      </c>
      <c r="W3" s="4">
        <v>2.45</v>
      </c>
      <c r="X3" s="4">
        <v>29.4</v>
      </c>
      <c r="Y3" s="4">
        <v>36.29</v>
      </c>
      <c r="Z3" s="4">
        <v>10.67</v>
      </c>
      <c r="AA3" s="4">
        <v>0.66</v>
      </c>
      <c r="AB3">
        <v>0</v>
      </c>
    </row>
    <row r="4" s="5" customFormat="1" spans="1:28">
      <c r="A4" s="4" t="s">
        <v>103</v>
      </c>
      <c r="B4" s="4" t="s">
        <v>100</v>
      </c>
      <c r="C4" s="4" t="s">
        <v>218</v>
      </c>
      <c r="D4" s="4">
        <v>103</v>
      </c>
      <c r="E4" s="4">
        <v>1</v>
      </c>
      <c r="F4" s="4"/>
      <c r="G4" s="4">
        <v>1</v>
      </c>
      <c r="H4" s="4">
        <v>1</v>
      </c>
      <c r="I4" s="4">
        <v>3</v>
      </c>
      <c r="J4" s="4">
        <v>21.33</v>
      </c>
      <c r="K4" s="4">
        <v>14</v>
      </c>
      <c r="L4" s="4">
        <v>42.67</v>
      </c>
      <c r="M4" s="4">
        <v>59.33</v>
      </c>
      <c r="N4" s="4">
        <v>71.33</v>
      </c>
      <c r="O4" s="4">
        <v>180.67</v>
      </c>
      <c r="P4" s="4">
        <v>20</v>
      </c>
      <c r="Q4" s="4">
        <v>6.67</v>
      </c>
      <c r="R4" s="4">
        <v>0</v>
      </c>
      <c r="S4" s="4">
        <v>5</v>
      </c>
      <c r="T4" s="4">
        <v>4.9</v>
      </c>
      <c r="U4" s="4">
        <v>1.63</v>
      </c>
      <c r="V4" s="4">
        <v>6.4</v>
      </c>
      <c r="W4" s="4">
        <v>2.13</v>
      </c>
      <c r="X4" s="4">
        <v>25.6</v>
      </c>
      <c r="Y4" s="4">
        <v>37.11</v>
      </c>
      <c r="Z4" s="4">
        <v>9.5</v>
      </c>
      <c r="AA4" s="4">
        <v>0.57</v>
      </c>
      <c r="AB4">
        <v>0</v>
      </c>
    </row>
    <row r="5" s="5" customFormat="1" spans="1:28">
      <c r="A5" s="4" t="s">
        <v>104</v>
      </c>
      <c r="B5" s="4" t="s">
        <v>100</v>
      </c>
      <c r="C5" s="4" t="s">
        <v>219</v>
      </c>
      <c r="D5" s="4">
        <v>104</v>
      </c>
      <c r="E5" s="4">
        <v>1</v>
      </c>
      <c r="F5" s="4"/>
      <c r="G5" s="4">
        <v>1</v>
      </c>
      <c r="H5" s="4">
        <v>1</v>
      </c>
      <c r="I5" s="4">
        <v>4</v>
      </c>
      <c r="J5" s="4">
        <v>32.33</v>
      </c>
      <c r="K5" s="4">
        <v>18.67</v>
      </c>
      <c r="L5" s="4">
        <v>58</v>
      </c>
      <c r="M5" s="4">
        <v>97.33</v>
      </c>
      <c r="N5" s="4">
        <v>65</v>
      </c>
      <c r="O5" s="4">
        <v>226.67</v>
      </c>
      <c r="P5" s="4">
        <v>20</v>
      </c>
      <c r="Q5" s="4">
        <v>6.67</v>
      </c>
      <c r="R5" s="4">
        <v>0</v>
      </c>
      <c r="S5" s="4">
        <v>5</v>
      </c>
      <c r="T5" s="4">
        <v>4.85</v>
      </c>
      <c r="U5" s="4">
        <v>1.62</v>
      </c>
      <c r="V5" s="4">
        <v>9</v>
      </c>
      <c r="W5" s="4">
        <v>3</v>
      </c>
      <c r="X5" s="4">
        <v>36</v>
      </c>
      <c r="Y5" s="4">
        <v>36.14</v>
      </c>
      <c r="Z5" s="4">
        <v>13.01</v>
      </c>
      <c r="AA5" s="4">
        <v>0.65</v>
      </c>
      <c r="AB5">
        <v>0</v>
      </c>
    </row>
    <row r="6" s="5" customFormat="1" spans="1:28">
      <c r="A6" s="4" t="s">
        <v>105</v>
      </c>
      <c r="B6" s="4" t="s">
        <v>100</v>
      </c>
      <c r="C6" s="4" t="s">
        <v>220</v>
      </c>
      <c r="D6" s="4">
        <v>105</v>
      </c>
      <c r="E6" s="4">
        <v>1</v>
      </c>
      <c r="F6" s="4"/>
      <c r="G6" s="4">
        <v>1</v>
      </c>
      <c r="H6" s="4">
        <v>1</v>
      </c>
      <c r="I6" s="4">
        <v>5</v>
      </c>
      <c r="J6" s="4">
        <v>18.67</v>
      </c>
      <c r="K6" s="4">
        <v>15.33</v>
      </c>
      <c r="L6" s="4">
        <v>55.33</v>
      </c>
      <c r="M6" s="4">
        <v>76</v>
      </c>
      <c r="N6" s="4">
        <v>79.67</v>
      </c>
      <c r="O6" s="4">
        <v>148.33</v>
      </c>
      <c r="P6" s="4">
        <v>16</v>
      </c>
      <c r="Q6" s="4">
        <v>5.33</v>
      </c>
      <c r="R6" s="4">
        <v>0</v>
      </c>
      <c r="S6" s="4">
        <v>7</v>
      </c>
      <c r="T6" s="4">
        <v>6.3</v>
      </c>
      <c r="U6" s="4">
        <v>2.1</v>
      </c>
      <c r="V6" s="4">
        <v>9.85</v>
      </c>
      <c r="W6" s="4">
        <v>3.28</v>
      </c>
      <c r="X6" s="4">
        <v>39.4</v>
      </c>
      <c r="Y6" s="4">
        <v>34.91</v>
      </c>
      <c r="Z6" s="4">
        <v>13.75</v>
      </c>
      <c r="AA6" s="4">
        <v>0.61</v>
      </c>
      <c r="AB6">
        <v>0</v>
      </c>
    </row>
    <row r="7" s="5" customFormat="1" spans="1:28">
      <c r="A7" s="4" t="s">
        <v>107</v>
      </c>
      <c r="B7" s="4" t="s">
        <v>100</v>
      </c>
      <c r="C7" s="4" t="s">
        <v>221</v>
      </c>
      <c r="D7" s="4">
        <v>106</v>
      </c>
      <c r="E7" s="4">
        <v>1</v>
      </c>
      <c r="F7" s="4"/>
      <c r="G7" s="4">
        <v>1</v>
      </c>
      <c r="H7" s="4">
        <v>1</v>
      </c>
      <c r="I7" s="4">
        <v>6</v>
      </c>
      <c r="J7" s="4">
        <v>14.33</v>
      </c>
      <c r="K7" s="4">
        <v>14</v>
      </c>
      <c r="L7" s="4">
        <v>50</v>
      </c>
      <c r="M7" s="4">
        <v>85</v>
      </c>
      <c r="N7" s="4">
        <v>65.67</v>
      </c>
      <c r="O7" s="4">
        <v>244.33</v>
      </c>
      <c r="P7" s="4">
        <v>23</v>
      </c>
      <c r="Q7" s="4">
        <v>7.67</v>
      </c>
      <c r="R7" s="4">
        <v>0</v>
      </c>
      <c r="S7" s="4">
        <v>5</v>
      </c>
      <c r="T7" s="4">
        <v>5.05</v>
      </c>
      <c r="U7" s="4">
        <v>1.68</v>
      </c>
      <c r="V7" s="4">
        <v>8.15</v>
      </c>
      <c r="W7" s="4">
        <v>2.72</v>
      </c>
      <c r="X7" s="4">
        <v>32.6</v>
      </c>
      <c r="Y7" s="4">
        <v>38.57</v>
      </c>
      <c r="Z7" s="4">
        <v>12.57</v>
      </c>
      <c r="AA7" s="4">
        <v>0.62</v>
      </c>
      <c r="AB7">
        <v>0</v>
      </c>
    </row>
    <row r="8" s="5" customFormat="1" spans="1:28">
      <c r="A8" s="4" t="s">
        <v>108</v>
      </c>
      <c r="B8" s="4" t="s">
        <v>100</v>
      </c>
      <c r="C8" s="4" t="s">
        <v>222</v>
      </c>
      <c r="D8" s="4">
        <v>107</v>
      </c>
      <c r="E8" s="4">
        <v>1</v>
      </c>
      <c r="F8" s="4"/>
      <c r="G8" s="4">
        <v>1</v>
      </c>
      <c r="H8" s="4">
        <v>1</v>
      </c>
      <c r="I8" s="4">
        <v>7</v>
      </c>
      <c r="J8" s="4">
        <v>19.67</v>
      </c>
      <c r="K8" s="4">
        <v>15.67</v>
      </c>
      <c r="L8" s="4">
        <v>56.67</v>
      </c>
      <c r="M8" s="4">
        <v>68.33</v>
      </c>
      <c r="N8" s="4">
        <v>80.67</v>
      </c>
      <c r="O8" s="4">
        <v>159.33</v>
      </c>
      <c r="P8" s="4">
        <v>22</v>
      </c>
      <c r="Q8" s="4">
        <v>7.33</v>
      </c>
      <c r="R8" s="4">
        <v>0</v>
      </c>
      <c r="S8" s="4">
        <v>5</v>
      </c>
      <c r="T8" s="4">
        <v>4.65</v>
      </c>
      <c r="U8" s="4">
        <v>1.55</v>
      </c>
      <c r="V8" s="4">
        <v>7.7</v>
      </c>
      <c r="W8" s="4">
        <v>2.57</v>
      </c>
      <c r="X8" s="4">
        <v>30.8</v>
      </c>
      <c r="Y8" s="4">
        <v>34.29</v>
      </c>
      <c r="Z8" s="4">
        <v>10.56</v>
      </c>
      <c r="AA8" s="4">
        <v>0.62</v>
      </c>
      <c r="AB8">
        <v>0</v>
      </c>
    </row>
    <row r="9" s="5" customFormat="1" spans="1:28">
      <c r="A9" s="4" t="s">
        <v>109</v>
      </c>
      <c r="B9" s="4" t="s">
        <v>100</v>
      </c>
      <c r="C9" s="4" t="s">
        <v>223</v>
      </c>
      <c r="D9" s="4">
        <v>108</v>
      </c>
      <c r="E9" s="4">
        <v>1</v>
      </c>
      <c r="F9" s="4"/>
      <c r="G9" s="4">
        <v>1</v>
      </c>
      <c r="H9" s="4">
        <v>1</v>
      </c>
      <c r="I9" s="4">
        <v>8</v>
      </c>
      <c r="J9" s="4">
        <v>22</v>
      </c>
      <c r="K9" s="4">
        <v>14.33</v>
      </c>
      <c r="L9" s="4">
        <v>58.67</v>
      </c>
      <c r="M9" s="4">
        <v>81.33</v>
      </c>
      <c r="N9" s="4">
        <v>177.5</v>
      </c>
      <c r="O9" s="4">
        <v>270</v>
      </c>
      <c r="P9" s="4">
        <v>22</v>
      </c>
      <c r="Q9" s="4">
        <v>11</v>
      </c>
      <c r="R9" s="4">
        <v>0</v>
      </c>
      <c r="S9" s="4">
        <v>7</v>
      </c>
      <c r="T9" s="4">
        <v>8</v>
      </c>
      <c r="U9" s="4">
        <v>4</v>
      </c>
      <c r="V9" s="4">
        <v>10.25</v>
      </c>
      <c r="W9" s="4">
        <v>5.13</v>
      </c>
      <c r="X9" s="4">
        <v>41</v>
      </c>
      <c r="Y9" s="4">
        <v>35.7</v>
      </c>
      <c r="Z9" s="4">
        <v>14.64</v>
      </c>
      <c r="AA9" s="4">
        <v>0.56</v>
      </c>
      <c r="AB9">
        <v>0</v>
      </c>
    </row>
    <row r="10" s="5" customFormat="1" spans="1:28">
      <c r="A10" s="4" t="s">
        <v>110</v>
      </c>
      <c r="B10" s="4" t="s">
        <v>100</v>
      </c>
      <c r="C10" s="4" t="s">
        <v>224</v>
      </c>
      <c r="D10" s="4">
        <v>109</v>
      </c>
      <c r="E10" s="4">
        <v>1</v>
      </c>
      <c r="F10" s="4"/>
      <c r="G10" s="4">
        <v>1</v>
      </c>
      <c r="H10" s="4">
        <v>1</v>
      </c>
      <c r="I10" s="4">
        <v>9</v>
      </c>
      <c r="J10" s="4">
        <v>27</v>
      </c>
      <c r="K10" s="4">
        <v>18.67</v>
      </c>
      <c r="L10" s="4">
        <v>61.33</v>
      </c>
      <c r="M10" s="4">
        <v>77</v>
      </c>
      <c r="N10" s="4">
        <v>88</v>
      </c>
      <c r="O10" s="4">
        <v>268.33</v>
      </c>
      <c r="P10" s="4">
        <v>20</v>
      </c>
      <c r="Q10" s="4">
        <v>6.67</v>
      </c>
      <c r="R10" s="4">
        <v>0</v>
      </c>
      <c r="S10" s="4">
        <v>5</v>
      </c>
      <c r="T10" s="4">
        <v>7.1</v>
      </c>
      <c r="U10" s="4">
        <v>2.37</v>
      </c>
      <c r="V10" s="4">
        <v>9</v>
      </c>
      <c r="W10" s="4">
        <v>3</v>
      </c>
      <c r="X10" s="4">
        <v>36</v>
      </c>
      <c r="Y10" s="4">
        <v>35.45</v>
      </c>
      <c r="Z10" s="4">
        <v>12.76</v>
      </c>
      <c r="AA10" s="4">
        <v>0.56</v>
      </c>
      <c r="AB10">
        <v>0</v>
      </c>
    </row>
    <row r="11" s="5" customFormat="1" spans="1:28">
      <c r="A11" s="4" t="s">
        <v>111</v>
      </c>
      <c r="B11" s="4" t="s">
        <v>112</v>
      </c>
      <c r="C11" s="4" t="s">
        <v>216</v>
      </c>
      <c r="D11" s="4">
        <v>110</v>
      </c>
      <c r="E11" s="4">
        <v>1</v>
      </c>
      <c r="F11" s="4">
        <v>1</v>
      </c>
      <c r="G11" s="4">
        <v>1</v>
      </c>
      <c r="H11" s="4">
        <v>2</v>
      </c>
      <c r="I11" s="4">
        <v>9</v>
      </c>
      <c r="J11" s="4">
        <v>13.67</v>
      </c>
      <c r="K11" s="4">
        <v>17</v>
      </c>
      <c r="L11" s="4">
        <v>37.33</v>
      </c>
      <c r="M11" s="4">
        <v>62.33</v>
      </c>
      <c r="N11" s="4">
        <v>107.33</v>
      </c>
      <c r="O11" s="4">
        <v>198.33</v>
      </c>
      <c r="P11" s="4">
        <v>22</v>
      </c>
      <c r="Q11" s="4">
        <v>7.33</v>
      </c>
      <c r="R11" s="4">
        <v>0</v>
      </c>
      <c r="S11" s="4">
        <v>5</v>
      </c>
      <c r="T11" s="4">
        <v>5.85</v>
      </c>
      <c r="U11" s="4">
        <v>1.95</v>
      </c>
      <c r="V11" s="4">
        <v>6.7</v>
      </c>
      <c r="W11" s="4">
        <v>2.23</v>
      </c>
      <c r="X11" s="4">
        <v>26.8</v>
      </c>
      <c r="Y11" s="4">
        <v>36.57</v>
      </c>
      <c r="Z11" s="4">
        <v>9.8</v>
      </c>
      <c r="AA11" s="4">
        <v>0.53</v>
      </c>
      <c r="AB11">
        <v>0</v>
      </c>
    </row>
    <row r="12" s="5" customFormat="1" spans="1:28">
      <c r="A12" s="4" t="s">
        <v>114</v>
      </c>
      <c r="B12" s="4" t="s">
        <v>112</v>
      </c>
      <c r="C12" s="4" t="s">
        <v>217</v>
      </c>
      <c r="D12" s="4">
        <v>111</v>
      </c>
      <c r="E12" s="4">
        <v>1</v>
      </c>
      <c r="F12" s="4"/>
      <c r="G12" s="4">
        <v>1</v>
      </c>
      <c r="H12" s="4">
        <v>2</v>
      </c>
      <c r="I12" s="4">
        <v>8</v>
      </c>
      <c r="J12" s="4">
        <v>21</v>
      </c>
      <c r="K12" s="4">
        <v>19</v>
      </c>
      <c r="L12" s="4">
        <v>63.33</v>
      </c>
      <c r="M12" s="4">
        <v>73.33</v>
      </c>
      <c r="N12" s="4">
        <v>64.5</v>
      </c>
      <c r="O12" s="4">
        <v>117.5</v>
      </c>
      <c r="P12" s="4">
        <v>8</v>
      </c>
      <c r="Q12" s="4">
        <v>8</v>
      </c>
      <c r="R12" s="4">
        <v>0</v>
      </c>
      <c r="S12" s="4">
        <v>3</v>
      </c>
      <c r="T12" s="4">
        <v>3</v>
      </c>
      <c r="U12" s="4">
        <v>3</v>
      </c>
      <c r="V12" s="4">
        <v>4.15</v>
      </c>
      <c r="W12" s="4">
        <v>4.15</v>
      </c>
      <c r="X12" s="4">
        <v>16.6</v>
      </c>
      <c r="Y12" s="4">
        <v>29.01</v>
      </c>
      <c r="Z12" s="4">
        <v>4.82</v>
      </c>
      <c r="AA12" s="4">
        <v>0.58</v>
      </c>
      <c r="AB12">
        <v>0</v>
      </c>
    </row>
    <row r="13" s="5" customFormat="1" spans="1:28">
      <c r="A13" s="4" t="s">
        <v>116</v>
      </c>
      <c r="B13" s="4" t="s">
        <v>112</v>
      </c>
      <c r="C13" s="4" t="s">
        <v>218</v>
      </c>
      <c r="D13" s="4">
        <v>112</v>
      </c>
      <c r="E13" s="4">
        <v>1</v>
      </c>
      <c r="F13" s="4"/>
      <c r="G13" s="4">
        <v>1</v>
      </c>
      <c r="H13" s="4">
        <v>2</v>
      </c>
      <c r="I13" s="4">
        <v>7</v>
      </c>
      <c r="J13" s="4">
        <v>13.67</v>
      </c>
      <c r="K13" s="4">
        <v>16.67</v>
      </c>
      <c r="L13" s="4">
        <v>34</v>
      </c>
      <c r="M13" s="4">
        <v>66.33</v>
      </c>
      <c r="N13" s="4">
        <v>142</v>
      </c>
      <c r="O13" s="4">
        <v>185</v>
      </c>
      <c r="P13" s="4">
        <v>20</v>
      </c>
      <c r="Q13" s="4">
        <v>10</v>
      </c>
      <c r="R13" s="4">
        <v>0</v>
      </c>
      <c r="S13" s="4">
        <v>3</v>
      </c>
      <c r="T13" s="4">
        <v>4.05</v>
      </c>
      <c r="U13" s="4">
        <v>2.03</v>
      </c>
      <c r="V13" s="4">
        <v>5.55</v>
      </c>
      <c r="W13" s="4">
        <v>2.78</v>
      </c>
      <c r="X13" s="4">
        <v>22.2</v>
      </c>
      <c r="Y13" s="4">
        <v>31.69</v>
      </c>
      <c r="Z13" s="4">
        <v>7.04</v>
      </c>
      <c r="AA13" s="4">
        <v>0.58</v>
      </c>
      <c r="AB13">
        <v>0</v>
      </c>
    </row>
    <row r="14" s="5" customFormat="1" spans="1:28">
      <c r="A14" s="4" t="s">
        <v>117</v>
      </c>
      <c r="B14" s="4" t="s">
        <v>112</v>
      </c>
      <c r="C14" s="4" t="s">
        <v>219</v>
      </c>
      <c r="D14" s="4">
        <v>113</v>
      </c>
      <c r="E14" s="4">
        <v>1</v>
      </c>
      <c r="F14" s="4"/>
      <c r="G14" s="4">
        <v>1</v>
      </c>
      <c r="H14" s="4">
        <v>2</v>
      </c>
      <c r="I14" s="4">
        <v>6</v>
      </c>
      <c r="J14" s="4">
        <v>21.67</v>
      </c>
      <c r="K14" s="4">
        <v>17.33</v>
      </c>
      <c r="L14" s="4">
        <v>67.33</v>
      </c>
      <c r="M14" s="4">
        <v>87</v>
      </c>
      <c r="N14" s="4">
        <v>79.5</v>
      </c>
      <c r="O14" s="4">
        <v>81</v>
      </c>
      <c r="P14" s="4">
        <v>7</v>
      </c>
      <c r="Q14" s="4">
        <v>3.5</v>
      </c>
      <c r="R14" s="4">
        <v>0</v>
      </c>
      <c r="S14" s="4">
        <v>3</v>
      </c>
      <c r="T14" s="4">
        <v>1.8</v>
      </c>
      <c r="U14" s="4">
        <v>0.9</v>
      </c>
      <c r="V14" s="4">
        <v>2</v>
      </c>
      <c r="W14" s="4">
        <v>1</v>
      </c>
      <c r="X14" s="4">
        <v>8</v>
      </c>
      <c r="Y14" s="4">
        <v>32.08</v>
      </c>
      <c r="Z14" s="4">
        <v>2.57</v>
      </c>
      <c r="AA14" s="4">
        <v>0.53</v>
      </c>
      <c r="AB14">
        <v>0</v>
      </c>
    </row>
    <row r="15" s="5" customFormat="1" spans="1:28">
      <c r="A15" s="4" t="s">
        <v>118</v>
      </c>
      <c r="B15" s="4" t="s">
        <v>112</v>
      </c>
      <c r="C15" s="4" t="s">
        <v>224</v>
      </c>
      <c r="D15" s="4">
        <v>114</v>
      </c>
      <c r="E15" s="4">
        <v>1</v>
      </c>
      <c r="F15" s="4"/>
      <c r="G15" s="4">
        <v>1</v>
      </c>
      <c r="H15" s="4">
        <v>2</v>
      </c>
      <c r="I15" s="4">
        <v>5</v>
      </c>
      <c r="J15" s="4">
        <v>20.33</v>
      </c>
      <c r="K15" s="4">
        <v>17.67</v>
      </c>
      <c r="L15" s="4">
        <v>46</v>
      </c>
      <c r="M15" s="4">
        <v>69.67</v>
      </c>
      <c r="N15" s="4">
        <v>134.67</v>
      </c>
      <c r="O15" s="4">
        <v>231</v>
      </c>
      <c r="P15" s="4">
        <v>21</v>
      </c>
      <c r="Q15" s="4">
        <v>7</v>
      </c>
      <c r="R15" s="4">
        <v>0</v>
      </c>
      <c r="S15" s="4">
        <v>3</v>
      </c>
      <c r="T15" s="4">
        <v>8.35</v>
      </c>
      <c r="U15" s="4">
        <v>2.78</v>
      </c>
      <c r="V15" s="4">
        <v>8.2</v>
      </c>
      <c r="W15" s="4">
        <v>2.73</v>
      </c>
      <c r="X15" s="4">
        <v>32.8</v>
      </c>
      <c r="Y15" s="4">
        <v>34.18</v>
      </c>
      <c r="Z15" s="4">
        <v>11.21</v>
      </c>
      <c r="AA15" s="4">
        <v>0.5</v>
      </c>
      <c r="AB15">
        <v>0</v>
      </c>
    </row>
    <row r="16" s="5" customFormat="1" spans="1:28">
      <c r="A16" s="4" t="s">
        <v>120</v>
      </c>
      <c r="B16" s="4" t="s">
        <v>112</v>
      </c>
      <c r="C16" s="4" t="s">
        <v>223</v>
      </c>
      <c r="D16" s="4">
        <v>115</v>
      </c>
      <c r="E16" s="4">
        <v>1</v>
      </c>
      <c r="F16" s="4"/>
      <c r="G16" s="4">
        <v>1</v>
      </c>
      <c r="H16" s="4">
        <v>2</v>
      </c>
      <c r="I16" s="4">
        <v>4</v>
      </c>
      <c r="J16" s="4">
        <v>14</v>
      </c>
      <c r="K16" s="4">
        <v>14</v>
      </c>
      <c r="L16" s="4">
        <v>45.33</v>
      </c>
      <c r="M16" s="4">
        <v>47.67</v>
      </c>
      <c r="N16" s="4">
        <v>154</v>
      </c>
      <c r="O16" s="4">
        <v>238.33</v>
      </c>
      <c r="P16" s="4">
        <v>25</v>
      </c>
      <c r="Q16" s="4">
        <v>8.33</v>
      </c>
      <c r="R16" s="4">
        <v>0</v>
      </c>
      <c r="S16" s="4">
        <v>3</v>
      </c>
      <c r="T16" s="4">
        <v>9.75</v>
      </c>
      <c r="U16" s="4">
        <v>3.25</v>
      </c>
      <c r="V16" s="4">
        <v>10.1</v>
      </c>
      <c r="W16" s="4">
        <v>3.37</v>
      </c>
      <c r="X16" s="4">
        <v>40.4</v>
      </c>
      <c r="Y16" s="4">
        <v>31.53</v>
      </c>
      <c r="Z16" s="4">
        <v>12.74</v>
      </c>
      <c r="AA16" s="4">
        <v>0.51</v>
      </c>
      <c r="AB16">
        <v>0</v>
      </c>
    </row>
    <row r="17" s="5" customFormat="1" spans="1:28">
      <c r="A17" s="4" t="s">
        <v>121</v>
      </c>
      <c r="B17" s="4" t="s">
        <v>112</v>
      </c>
      <c r="C17" s="4" t="s">
        <v>222</v>
      </c>
      <c r="D17" s="4">
        <v>116</v>
      </c>
      <c r="E17" s="4">
        <v>1</v>
      </c>
      <c r="F17" s="4"/>
      <c r="G17" s="4">
        <v>1</v>
      </c>
      <c r="H17" s="4">
        <v>2</v>
      </c>
      <c r="I17" s="4">
        <v>3</v>
      </c>
      <c r="J17" s="4">
        <v>23.67</v>
      </c>
      <c r="K17" s="4">
        <v>11</v>
      </c>
      <c r="L17" s="4">
        <v>75</v>
      </c>
      <c r="M17" s="4">
        <v>68</v>
      </c>
      <c r="N17" s="4">
        <v>113</v>
      </c>
      <c r="O17" s="4">
        <v>232.5</v>
      </c>
      <c r="P17" s="4">
        <v>17</v>
      </c>
      <c r="Q17" s="4">
        <v>17</v>
      </c>
      <c r="R17" s="4">
        <v>0</v>
      </c>
      <c r="S17" s="4">
        <v>5</v>
      </c>
      <c r="T17" s="4">
        <v>13.22</v>
      </c>
      <c r="U17" s="4">
        <v>13.22</v>
      </c>
      <c r="V17" s="4">
        <v>13.66</v>
      </c>
      <c r="W17" s="4">
        <v>13.66</v>
      </c>
      <c r="X17" s="4">
        <v>54.64</v>
      </c>
      <c r="Y17" s="4">
        <v>33.88</v>
      </c>
      <c r="Z17" s="4">
        <v>18.51</v>
      </c>
      <c r="AA17" s="4">
        <v>0.51</v>
      </c>
      <c r="AB17">
        <v>0</v>
      </c>
    </row>
    <row r="18" s="5" customFormat="1" spans="1:28">
      <c r="A18" s="4" t="s">
        <v>122</v>
      </c>
      <c r="B18" s="4" t="s">
        <v>112</v>
      </c>
      <c r="C18" s="4" t="s">
        <v>220</v>
      </c>
      <c r="D18" s="4">
        <v>117</v>
      </c>
      <c r="E18" s="4">
        <v>1</v>
      </c>
      <c r="F18" s="4"/>
      <c r="G18" s="4">
        <v>1</v>
      </c>
      <c r="H18" s="4">
        <v>2</v>
      </c>
      <c r="I18" s="4">
        <v>2</v>
      </c>
      <c r="J18" s="4">
        <v>24.33</v>
      </c>
      <c r="K18" s="4">
        <v>15.33</v>
      </c>
      <c r="L18" s="4">
        <v>68.33</v>
      </c>
      <c r="M18" s="4">
        <v>65.67</v>
      </c>
      <c r="N18" s="4">
        <v>165.67</v>
      </c>
      <c r="O18" s="4">
        <v>204.33</v>
      </c>
      <c r="P18" s="4">
        <v>19</v>
      </c>
      <c r="Q18" s="4">
        <v>6.33</v>
      </c>
      <c r="R18" s="4">
        <v>2</v>
      </c>
      <c r="S18" s="4">
        <v>5</v>
      </c>
      <c r="T18" s="4">
        <v>15.22</v>
      </c>
      <c r="U18" s="4">
        <v>5.07</v>
      </c>
      <c r="V18" s="4">
        <v>14.22</v>
      </c>
      <c r="W18" s="4">
        <v>4.74</v>
      </c>
      <c r="X18" s="4">
        <v>56.88</v>
      </c>
      <c r="Y18" s="4">
        <v>38.18</v>
      </c>
      <c r="Z18" s="4">
        <v>21.72</v>
      </c>
      <c r="AA18" s="4">
        <v>0.48</v>
      </c>
      <c r="AB18">
        <v>2</v>
      </c>
    </row>
    <row r="19" s="5" customFormat="1" spans="1:28">
      <c r="A19" s="4" t="s">
        <v>123</v>
      </c>
      <c r="B19" s="4" t="s">
        <v>112</v>
      </c>
      <c r="C19" s="4" t="s">
        <v>221</v>
      </c>
      <c r="D19" s="4">
        <v>118</v>
      </c>
      <c r="E19" s="4">
        <v>1</v>
      </c>
      <c r="F19" s="4"/>
      <c r="G19" s="4">
        <v>1</v>
      </c>
      <c r="H19" s="4">
        <v>2</v>
      </c>
      <c r="I19" s="4">
        <v>1</v>
      </c>
      <c r="J19" s="4">
        <v>18.67</v>
      </c>
      <c r="K19" s="4">
        <v>13.67</v>
      </c>
      <c r="L19" s="4">
        <v>60</v>
      </c>
      <c r="M19" s="4">
        <v>63.67</v>
      </c>
      <c r="N19" s="4">
        <v>110.5</v>
      </c>
      <c r="O19" s="4">
        <v>202.5</v>
      </c>
      <c r="P19" s="4">
        <v>17</v>
      </c>
      <c r="Q19" s="4">
        <v>8.5</v>
      </c>
      <c r="R19" s="4">
        <v>0</v>
      </c>
      <c r="S19" s="4">
        <v>7</v>
      </c>
      <c r="T19" s="4">
        <v>12.12</v>
      </c>
      <c r="U19" s="4">
        <v>6.06</v>
      </c>
      <c r="V19" s="4">
        <v>15.98</v>
      </c>
      <c r="W19" s="4">
        <v>7.99</v>
      </c>
      <c r="X19" s="4">
        <v>63.92</v>
      </c>
      <c r="Y19" s="4">
        <v>35.34</v>
      </c>
      <c r="Z19" s="4">
        <v>22.59</v>
      </c>
      <c r="AA19" s="4">
        <v>0.57</v>
      </c>
      <c r="AB19">
        <v>0</v>
      </c>
    </row>
    <row r="20" s="5" customFormat="1" spans="1:28">
      <c r="A20" s="4" t="s">
        <v>124</v>
      </c>
      <c r="B20" s="4" t="s">
        <v>125</v>
      </c>
      <c r="C20" s="4" t="s">
        <v>220</v>
      </c>
      <c r="D20" s="4">
        <v>119</v>
      </c>
      <c r="E20" s="4">
        <v>1</v>
      </c>
      <c r="F20" s="4"/>
      <c r="G20" s="4">
        <v>1</v>
      </c>
      <c r="H20" s="4">
        <v>3</v>
      </c>
      <c r="I20" s="4">
        <v>1</v>
      </c>
      <c r="J20" s="4">
        <v>21.67</v>
      </c>
      <c r="K20" s="4">
        <v>28.67</v>
      </c>
      <c r="L20" s="4">
        <v>47.67</v>
      </c>
      <c r="M20" s="4">
        <v>55.33</v>
      </c>
      <c r="N20" s="4">
        <v>104.33</v>
      </c>
      <c r="O20" s="4">
        <v>153.67</v>
      </c>
      <c r="P20" s="4">
        <v>23</v>
      </c>
      <c r="Q20" s="4">
        <v>7.67</v>
      </c>
      <c r="R20" s="4">
        <v>0</v>
      </c>
      <c r="S20" s="4">
        <v>5</v>
      </c>
      <c r="T20" s="4">
        <v>9.26</v>
      </c>
      <c r="U20" s="4">
        <v>3.09</v>
      </c>
      <c r="V20" s="4">
        <v>16.2</v>
      </c>
      <c r="W20" s="4">
        <v>5.4</v>
      </c>
      <c r="X20" s="4">
        <v>64.8</v>
      </c>
      <c r="Y20" s="4">
        <v>40.79</v>
      </c>
      <c r="Z20" s="4">
        <v>26.43</v>
      </c>
      <c r="AA20" s="4">
        <v>0.64</v>
      </c>
      <c r="AB20">
        <v>0</v>
      </c>
    </row>
    <row r="21" s="5" customFormat="1" spans="1:28">
      <c r="A21" s="4" t="s">
        <v>127</v>
      </c>
      <c r="B21" s="4" t="s">
        <v>125</v>
      </c>
      <c r="C21" s="4" t="s">
        <v>219</v>
      </c>
      <c r="D21" s="4">
        <v>120</v>
      </c>
      <c r="E21" s="4">
        <v>1</v>
      </c>
      <c r="F21" s="4"/>
      <c r="G21" s="4">
        <v>1</v>
      </c>
      <c r="H21" s="4">
        <v>3</v>
      </c>
      <c r="I21" s="4">
        <v>2</v>
      </c>
      <c r="J21" s="4">
        <v>36.67</v>
      </c>
      <c r="K21" s="4">
        <v>22</v>
      </c>
      <c r="L21" s="4">
        <v>78</v>
      </c>
      <c r="M21" s="4">
        <v>61</v>
      </c>
      <c r="N21" s="4">
        <v>142</v>
      </c>
      <c r="O21" s="4">
        <v>171.67</v>
      </c>
      <c r="P21" s="4">
        <v>23</v>
      </c>
      <c r="Q21" s="4">
        <v>7.67</v>
      </c>
      <c r="R21" s="4">
        <v>0</v>
      </c>
      <c r="S21" s="4">
        <v>5</v>
      </c>
      <c r="T21" s="4">
        <v>10.14</v>
      </c>
      <c r="U21" s="4">
        <v>3.38</v>
      </c>
      <c r="V21" s="4">
        <v>15.54</v>
      </c>
      <c r="W21" s="4">
        <v>5.18</v>
      </c>
      <c r="X21" s="4">
        <v>62.16</v>
      </c>
      <c r="Y21" s="4">
        <v>41.68</v>
      </c>
      <c r="Z21" s="4">
        <v>25.91</v>
      </c>
      <c r="AA21" s="4">
        <v>0.61</v>
      </c>
      <c r="AB21">
        <v>0</v>
      </c>
    </row>
    <row r="22" s="5" customFormat="1" spans="1:28">
      <c r="A22" s="4" t="s">
        <v>128</v>
      </c>
      <c r="B22" s="4" t="s">
        <v>125</v>
      </c>
      <c r="C22" s="4" t="s">
        <v>218</v>
      </c>
      <c r="D22" s="4">
        <v>121</v>
      </c>
      <c r="E22" s="4">
        <v>1</v>
      </c>
      <c r="F22" s="4"/>
      <c r="G22" s="4">
        <v>1</v>
      </c>
      <c r="H22" s="4">
        <v>3</v>
      </c>
      <c r="I22" s="4">
        <v>3</v>
      </c>
      <c r="J22" s="4">
        <v>27.67</v>
      </c>
      <c r="K22" s="4">
        <v>23.33</v>
      </c>
      <c r="L22" s="4">
        <v>61.67</v>
      </c>
      <c r="M22" s="4">
        <v>61.67</v>
      </c>
      <c r="N22" s="4">
        <v>88</v>
      </c>
      <c r="O22" s="4">
        <v>194.33</v>
      </c>
      <c r="P22" s="4">
        <v>21</v>
      </c>
      <c r="Q22" s="4">
        <v>7</v>
      </c>
      <c r="R22" s="4">
        <v>0</v>
      </c>
      <c r="S22" s="4">
        <v>5</v>
      </c>
      <c r="T22" s="4">
        <v>9.82</v>
      </c>
      <c r="U22" s="4">
        <v>3.27</v>
      </c>
      <c r="V22" s="4">
        <v>14.22</v>
      </c>
      <c r="W22" s="4">
        <v>4.74</v>
      </c>
      <c r="X22" s="4">
        <v>56.88</v>
      </c>
      <c r="Y22" s="4">
        <v>39.62</v>
      </c>
      <c r="Z22" s="4">
        <v>22.54</v>
      </c>
      <c r="AA22" s="4">
        <v>0.59</v>
      </c>
      <c r="AB22">
        <v>0</v>
      </c>
    </row>
    <row r="23" s="5" customFormat="1" spans="1:28">
      <c r="A23" s="4" t="s">
        <v>129</v>
      </c>
      <c r="B23" s="4" t="s">
        <v>125</v>
      </c>
      <c r="C23" s="4" t="s">
        <v>217</v>
      </c>
      <c r="D23" s="4">
        <v>122</v>
      </c>
      <c r="E23" s="4">
        <v>1</v>
      </c>
      <c r="F23" s="4"/>
      <c r="G23" s="4">
        <v>1</v>
      </c>
      <c r="H23" s="4">
        <v>3</v>
      </c>
      <c r="I23" s="4">
        <v>4</v>
      </c>
      <c r="J23" s="4">
        <v>30.33</v>
      </c>
      <c r="K23" s="4">
        <v>20</v>
      </c>
      <c r="L23" s="4">
        <v>76</v>
      </c>
      <c r="M23" s="4">
        <v>68.67</v>
      </c>
      <c r="N23" s="4">
        <v>108.33</v>
      </c>
      <c r="O23" s="4">
        <v>171.67</v>
      </c>
      <c r="P23" s="4">
        <v>20</v>
      </c>
      <c r="Q23" s="4">
        <v>6.67</v>
      </c>
      <c r="R23" s="4">
        <v>0</v>
      </c>
      <c r="S23" s="4">
        <v>5</v>
      </c>
      <c r="T23" s="4">
        <v>11.02</v>
      </c>
      <c r="U23" s="4">
        <v>3.67</v>
      </c>
      <c r="V23" s="4">
        <v>14.34</v>
      </c>
      <c r="W23" s="4">
        <v>4.78</v>
      </c>
      <c r="X23" s="4">
        <v>57.36</v>
      </c>
      <c r="Y23" s="4">
        <v>40.13</v>
      </c>
      <c r="Z23" s="4">
        <v>23.02</v>
      </c>
      <c r="AA23" s="4">
        <v>0.57</v>
      </c>
      <c r="AB23">
        <v>0</v>
      </c>
    </row>
    <row r="24" s="5" customFormat="1" spans="1:28">
      <c r="A24" s="4" t="s">
        <v>130</v>
      </c>
      <c r="B24" s="4" t="s">
        <v>125</v>
      </c>
      <c r="C24" s="4" t="s">
        <v>216</v>
      </c>
      <c r="D24" s="4">
        <v>123</v>
      </c>
      <c r="E24" s="4">
        <v>1</v>
      </c>
      <c r="F24" s="4">
        <v>1</v>
      </c>
      <c r="G24" s="4">
        <v>1</v>
      </c>
      <c r="H24" s="4">
        <v>3</v>
      </c>
      <c r="I24" s="4">
        <v>5</v>
      </c>
      <c r="J24" s="4">
        <v>30</v>
      </c>
      <c r="K24" s="4">
        <v>18.67</v>
      </c>
      <c r="L24" s="4">
        <v>80</v>
      </c>
      <c r="M24" s="4">
        <v>57.33</v>
      </c>
      <c r="N24" s="4">
        <v>93</v>
      </c>
      <c r="O24" s="4">
        <v>158</v>
      </c>
      <c r="P24" s="4">
        <v>18</v>
      </c>
      <c r="Q24" s="4">
        <v>6</v>
      </c>
      <c r="R24" s="4">
        <v>0</v>
      </c>
      <c r="S24" s="4">
        <v>5</v>
      </c>
      <c r="T24" s="4">
        <v>7.82</v>
      </c>
      <c r="U24" s="4">
        <v>2.61</v>
      </c>
      <c r="V24" s="4">
        <v>11.02</v>
      </c>
      <c r="W24" s="4">
        <v>3.67</v>
      </c>
      <c r="X24" s="4">
        <v>44.08</v>
      </c>
      <c r="Y24" s="4">
        <v>40.38</v>
      </c>
      <c r="Z24" s="4">
        <v>17.8</v>
      </c>
      <c r="AA24" s="4">
        <v>0.58</v>
      </c>
      <c r="AB24">
        <v>0</v>
      </c>
    </row>
    <row r="25" s="5" customFormat="1" spans="1:28">
      <c r="A25" s="4" t="s">
        <v>131</v>
      </c>
      <c r="B25" s="4" t="s">
        <v>125</v>
      </c>
      <c r="C25" s="4" t="s">
        <v>224</v>
      </c>
      <c r="D25" s="4">
        <v>124</v>
      </c>
      <c r="E25" s="4">
        <v>1</v>
      </c>
      <c r="F25" s="4"/>
      <c r="G25" s="4">
        <v>1</v>
      </c>
      <c r="H25" s="4">
        <v>3</v>
      </c>
      <c r="I25" s="4">
        <v>6</v>
      </c>
      <c r="J25" s="4">
        <v>25</v>
      </c>
      <c r="K25" s="4">
        <v>16.67</v>
      </c>
      <c r="L25" s="4">
        <v>72.33</v>
      </c>
      <c r="M25" s="4">
        <v>66.33</v>
      </c>
      <c r="N25" s="4">
        <v>115.33</v>
      </c>
      <c r="O25" s="4">
        <v>165.33</v>
      </c>
      <c r="P25" s="4">
        <v>19</v>
      </c>
      <c r="Q25" s="4">
        <v>6.33</v>
      </c>
      <c r="R25" s="4">
        <v>0</v>
      </c>
      <c r="S25" s="4">
        <v>5</v>
      </c>
      <c r="T25" s="4">
        <v>10.7</v>
      </c>
      <c r="U25" s="4">
        <v>3.57</v>
      </c>
      <c r="V25" s="4">
        <v>13.88</v>
      </c>
      <c r="W25" s="4">
        <v>4.63</v>
      </c>
      <c r="X25" s="4">
        <v>55.52</v>
      </c>
      <c r="Y25" s="4">
        <v>37.08</v>
      </c>
      <c r="Z25" s="4">
        <v>20.59</v>
      </c>
      <c r="AA25" s="4">
        <v>0.56</v>
      </c>
      <c r="AB25">
        <v>0</v>
      </c>
    </row>
    <row r="26" s="5" customFormat="1" spans="1:28">
      <c r="A26" s="4" t="s">
        <v>132</v>
      </c>
      <c r="B26" s="4" t="s">
        <v>125</v>
      </c>
      <c r="C26" s="4" t="s">
        <v>223</v>
      </c>
      <c r="D26" s="4">
        <v>125</v>
      </c>
      <c r="E26" s="4">
        <v>1</v>
      </c>
      <c r="F26" s="4"/>
      <c r="G26" s="4">
        <v>1</v>
      </c>
      <c r="H26" s="4">
        <v>3</v>
      </c>
      <c r="I26" s="4">
        <v>7</v>
      </c>
      <c r="J26" s="4">
        <v>35</v>
      </c>
      <c r="K26" s="4">
        <v>19.33</v>
      </c>
      <c r="L26" s="4">
        <v>65</v>
      </c>
      <c r="M26" s="4">
        <v>48.33</v>
      </c>
      <c r="N26" s="4">
        <v>120.33</v>
      </c>
      <c r="O26" s="4">
        <v>179</v>
      </c>
      <c r="P26" s="4">
        <v>25</v>
      </c>
      <c r="Q26" s="4">
        <v>8.33</v>
      </c>
      <c r="R26" s="4">
        <v>0</v>
      </c>
      <c r="S26" s="4">
        <v>5</v>
      </c>
      <c r="T26" s="4">
        <v>11.8</v>
      </c>
      <c r="U26" s="4">
        <v>3.93</v>
      </c>
      <c r="V26" s="4">
        <v>15.1</v>
      </c>
      <c r="W26" s="4">
        <v>5.03</v>
      </c>
      <c r="X26" s="4">
        <v>60.4</v>
      </c>
      <c r="Y26" s="4">
        <v>35.86</v>
      </c>
      <c r="Z26" s="4">
        <v>21.66</v>
      </c>
      <c r="AA26" s="4">
        <v>0.56</v>
      </c>
      <c r="AB26">
        <v>0</v>
      </c>
    </row>
    <row r="27" s="5" customFormat="1" spans="1:28">
      <c r="A27" s="4" t="s">
        <v>133</v>
      </c>
      <c r="B27" s="4" t="s">
        <v>125</v>
      </c>
      <c r="C27" s="4" t="s">
        <v>222</v>
      </c>
      <c r="D27" s="4">
        <v>126</v>
      </c>
      <c r="E27" s="4">
        <v>1</v>
      </c>
      <c r="F27" s="4"/>
      <c r="G27" s="4">
        <v>1</v>
      </c>
      <c r="H27" s="4">
        <v>3</v>
      </c>
      <c r="I27" s="4">
        <v>8</v>
      </c>
      <c r="J27" s="4">
        <v>28.67</v>
      </c>
      <c r="K27" s="4">
        <v>16.33</v>
      </c>
      <c r="L27" s="4">
        <v>74</v>
      </c>
      <c r="M27" s="4">
        <v>55.67</v>
      </c>
      <c r="N27" s="4">
        <v>121.5</v>
      </c>
      <c r="O27" s="4">
        <v>194</v>
      </c>
      <c r="P27" s="4">
        <v>15</v>
      </c>
      <c r="Q27" s="4">
        <v>5</v>
      </c>
      <c r="R27" s="4">
        <v>0</v>
      </c>
      <c r="S27" s="4">
        <v>5</v>
      </c>
      <c r="T27" s="4">
        <v>9.26</v>
      </c>
      <c r="U27" s="4">
        <v>3.09</v>
      </c>
      <c r="V27" s="4">
        <v>15.32</v>
      </c>
      <c r="W27" s="4">
        <v>5.11</v>
      </c>
      <c r="X27" s="4">
        <v>61.28</v>
      </c>
      <c r="Y27" s="4">
        <v>39.93</v>
      </c>
      <c r="Z27" s="4">
        <v>24.47</v>
      </c>
      <c r="AA27" s="4">
        <v>0.62</v>
      </c>
      <c r="AB27">
        <v>0</v>
      </c>
    </row>
    <row r="28" s="5" customFormat="1" spans="1:28">
      <c r="A28" s="4" t="s">
        <v>135</v>
      </c>
      <c r="B28" s="4" t="s">
        <v>125</v>
      </c>
      <c r="C28" s="4" t="s">
        <v>221</v>
      </c>
      <c r="D28" s="4">
        <v>127</v>
      </c>
      <c r="E28" s="4">
        <v>1</v>
      </c>
      <c r="F28" s="4"/>
      <c r="G28" s="4">
        <v>1</v>
      </c>
      <c r="H28" s="4">
        <v>3</v>
      </c>
      <c r="I28" s="4">
        <v>9</v>
      </c>
      <c r="J28" s="4">
        <v>25.67</v>
      </c>
      <c r="K28" s="4">
        <v>16.67</v>
      </c>
      <c r="L28" s="4">
        <v>62.67</v>
      </c>
      <c r="M28" s="4">
        <v>69</v>
      </c>
      <c r="N28" s="4">
        <v>119.33</v>
      </c>
      <c r="O28" s="4">
        <v>191.67</v>
      </c>
      <c r="P28" s="4">
        <v>18</v>
      </c>
      <c r="Q28" s="4">
        <v>6</v>
      </c>
      <c r="R28" s="4">
        <v>0</v>
      </c>
      <c r="S28" s="4">
        <v>5</v>
      </c>
      <c r="T28" s="4">
        <v>10.7</v>
      </c>
      <c r="U28" s="4">
        <v>3.57</v>
      </c>
      <c r="V28" s="4">
        <v>13.22</v>
      </c>
      <c r="W28" s="4">
        <v>4.41</v>
      </c>
      <c r="X28" s="4">
        <v>52.88</v>
      </c>
      <c r="Y28" s="4">
        <v>41.48</v>
      </c>
      <c r="Z28" s="4">
        <v>21.93</v>
      </c>
      <c r="AA28" s="4">
        <v>0.55</v>
      </c>
      <c r="AB28">
        <v>0</v>
      </c>
    </row>
    <row r="29" s="5" customFormat="1" spans="1:28">
      <c r="A29" s="4" t="s">
        <v>136</v>
      </c>
      <c r="B29" s="4" t="s">
        <v>112</v>
      </c>
      <c r="C29" s="4" t="s">
        <v>221</v>
      </c>
      <c r="D29" s="4">
        <v>201</v>
      </c>
      <c r="E29" s="4">
        <v>2</v>
      </c>
      <c r="F29" s="4"/>
      <c r="G29" s="4">
        <v>2</v>
      </c>
      <c r="H29" s="4">
        <v>4</v>
      </c>
      <c r="I29" s="4">
        <v>1</v>
      </c>
      <c r="J29" s="4">
        <v>28</v>
      </c>
      <c r="K29" s="4">
        <v>27</v>
      </c>
      <c r="L29" s="4">
        <v>79.33</v>
      </c>
      <c r="M29" s="4">
        <v>105</v>
      </c>
      <c r="N29" s="4">
        <v>204</v>
      </c>
      <c r="O29" s="4">
        <v>273.5</v>
      </c>
      <c r="P29" s="4">
        <v>24</v>
      </c>
      <c r="Q29" s="4">
        <v>12</v>
      </c>
      <c r="R29" s="4">
        <v>0</v>
      </c>
      <c r="S29" s="4">
        <v>3</v>
      </c>
      <c r="T29" s="4">
        <v>7.6</v>
      </c>
      <c r="U29" s="4">
        <v>3.8</v>
      </c>
      <c r="V29" s="4">
        <v>5.85</v>
      </c>
      <c r="W29" s="4">
        <v>2.93</v>
      </c>
      <c r="X29" s="4">
        <v>23.4</v>
      </c>
      <c r="Y29" s="4">
        <v>36.65</v>
      </c>
      <c r="Z29" s="4">
        <v>8.58</v>
      </c>
      <c r="AA29" s="4">
        <v>0.43</v>
      </c>
      <c r="AB29">
        <v>0</v>
      </c>
    </row>
    <row r="30" s="5" customFormat="1" spans="1:28">
      <c r="A30" s="4" t="s">
        <v>137</v>
      </c>
      <c r="B30" s="4" t="s">
        <v>112</v>
      </c>
      <c r="C30" s="4" t="s">
        <v>220</v>
      </c>
      <c r="D30" s="4">
        <v>202</v>
      </c>
      <c r="E30" s="4">
        <v>2</v>
      </c>
      <c r="F30" s="4"/>
      <c r="G30" s="4">
        <v>2</v>
      </c>
      <c r="H30" s="4">
        <v>4</v>
      </c>
      <c r="I30" s="4">
        <v>2</v>
      </c>
      <c r="J30" s="4">
        <v>26.67</v>
      </c>
      <c r="K30" s="4">
        <v>27.33</v>
      </c>
      <c r="L30" s="4">
        <v>68</v>
      </c>
      <c r="M30" s="4">
        <v>107</v>
      </c>
      <c r="N30" s="4">
        <v>155.33</v>
      </c>
      <c r="O30" s="4">
        <v>281.33</v>
      </c>
      <c r="P30" s="4">
        <v>23</v>
      </c>
      <c r="Q30" s="4">
        <v>7.67</v>
      </c>
      <c r="R30" s="4">
        <v>0</v>
      </c>
      <c r="S30" s="4">
        <v>5</v>
      </c>
      <c r="T30" s="4">
        <v>20.5</v>
      </c>
      <c r="U30" s="4">
        <v>6.83</v>
      </c>
      <c r="V30" s="4">
        <v>12.34</v>
      </c>
      <c r="W30" s="4">
        <v>4.11</v>
      </c>
      <c r="X30" s="4">
        <v>49.36</v>
      </c>
      <c r="Y30" s="4">
        <v>37.67</v>
      </c>
      <c r="Z30" s="4">
        <v>18.59</v>
      </c>
      <c r="AA30" s="4">
        <v>0.38</v>
      </c>
      <c r="AB30">
        <v>0</v>
      </c>
    </row>
    <row r="31" s="5" customFormat="1" spans="1:28">
      <c r="A31" s="4" t="s">
        <v>138</v>
      </c>
      <c r="B31" s="4" t="s">
        <v>112</v>
      </c>
      <c r="C31" s="4" t="s">
        <v>222</v>
      </c>
      <c r="D31" s="4">
        <v>203</v>
      </c>
      <c r="E31" s="4">
        <v>2</v>
      </c>
      <c r="F31" s="4"/>
      <c r="G31" s="4">
        <v>2</v>
      </c>
      <c r="H31" s="4">
        <v>4</v>
      </c>
      <c r="I31" s="4">
        <v>3</v>
      </c>
      <c r="J31" s="4">
        <v>23.33</v>
      </c>
      <c r="K31" s="4">
        <v>24.67</v>
      </c>
      <c r="L31" s="4">
        <v>69.67</v>
      </c>
      <c r="M31" s="4">
        <v>103.67</v>
      </c>
      <c r="N31" s="4">
        <v>190.67</v>
      </c>
      <c r="O31" s="4">
        <v>271.67</v>
      </c>
      <c r="P31" s="4">
        <v>27</v>
      </c>
      <c r="Q31" s="4">
        <v>9</v>
      </c>
      <c r="R31" s="4"/>
      <c r="S31" s="4">
        <v>5</v>
      </c>
      <c r="T31" s="4">
        <v>20.5</v>
      </c>
      <c r="U31" s="4">
        <v>6.83</v>
      </c>
      <c r="V31" s="4">
        <v>13.78</v>
      </c>
      <c r="W31" s="4">
        <v>4.59</v>
      </c>
      <c r="X31" s="4">
        <v>55.12</v>
      </c>
      <c r="Y31" s="4">
        <v>35.31</v>
      </c>
      <c r="Z31" s="4">
        <v>19.46</v>
      </c>
      <c r="AA31" s="4">
        <v>0.4</v>
      </c>
      <c r="AB31"/>
    </row>
    <row r="32" s="5" customFormat="1" spans="1:28">
      <c r="A32" s="4" t="s">
        <v>139</v>
      </c>
      <c r="B32" s="4" t="s">
        <v>112</v>
      </c>
      <c r="C32" s="4" t="s">
        <v>223</v>
      </c>
      <c r="D32" s="4">
        <v>204</v>
      </c>
      <c r="E32" s="4">
        <v>2</v>
      </c>
      <c r="F32" s="4"/>
      <c r="G32" s="4">
        <v>2</v>
      </c>
      <c r="H32" s="4">
        <v>4</v>
      </c>
      <c r="I32" s="4">
        <v>4</v>
      </c>
      <c r="J32" s="4">
        <v>19.33</v>
      </c>
      <c r="K32" s="4">
        <v>23</v>
      </c>
      <c r="L32" s="4">
        <v>49</v>
      </c>
      <c r="M32" s="4">
        <v>67.33</v>
      </c>
      <c r="N32" s="4">
        <v>193</v>
      </c>
      <c r="O32" s="4">
        <v>255</v>
      </c>
      <c r="P32" s="4">
        <v>28</v>
      </c>
      <c r="Q32" s="4">
        <v>9.33</v>
      </c>
      <c r="R32" s="4">
        <v>0</v>
      </c>
      <c r="S32" s="4">
        <v>5</v>
      </c>
      <c r="T32" s="4">
        <v>19.08</v>
      </c>
      <c r="U32" s="4">
        <v>6.36</v>
      </c>
      <c r="V32" s="4">
        <v>17.2</v>
      </c>
      <c r="W32" s="4">
        <v>5.73</v>
      </c>
      <c r="X32" s="4">
        <v>68.8</v>
      </c>
      <c r="Y32" s="4">
        <v>33.35</v>
      </c>
      <c r="Z32" s="4">
        <v>22.94</v>
      </c>
      <c r="AA32" s="4">
        <v>0.47</v>
      </c>
      <c r="AB32">
        <v>0</v>
      </c>
    </row>
    <row r="33" s="5" customFormat="1" spans="1:28">
      <c r="A33" s="4" t="s">
        <v>140</v>
      </c>
      <c r="B33" s="4" t="s">
        <v>112</v>
      </c>
      <c r="C33" s="4" t="s">
        <v>224</v>
      </c>
      <c r="D33" s="4">
        <v>205</v>
      </c>
      <c r="E33" s="4">
        <v>2</v>
      </c>
      <c r="F33" s="4"/>
      <c r="G33" s="4">
        <v>2</v>
      </c>
      <c r="H33" s="4">
        <v>4</v>
      </c>
      <c r="I33" s="4">
        <v>5</v>
      </c>
      <c r="J33" s="4">
        <v>20.67</v>
      </c>
      <c r="K33" s="4">
        <v>24</v>
      </c>
      <c r="L33" s="4">
        <v>58</v>
      </c>
      <c r="M33" s="4">
        <v>102.67</v>
      </c>
      <c r="N33" s="4">
        <v>184.5</v>
      </c>
      <c r="O33" s="4">
        <v>292.5</v>
      </c>
      <c r="P33" s="4">
        <v>28</v>
      </c>
      <c r="Q33" s="4">
        <v>9.33</v>
      </c>
      <c r="R33" s="4">
        <v>0</v>
      </c>
      <c r="S33" s="4">
        <v>5</v>
      </c>
      <c r="T33" s="4">
        <v>20.06</v>
      </c>
      <c r="U33" s="4">
        <v>6.69</v>
      </c>
      <c r="V33" s="4">
        <v>13.22</v>
      </c>
      <c r="W33" s="4">
        <v>4.41</v>
      </c>
      <c r="X33" s="4">
        <v>52.88</v>
      </c>
      <c r="Y33" s="4">
        <v>31.89</v>
      </c>
      <c r="Z33" s="4">
        <v>16.86</v>
      </c>
      <c r="AA33" s="4">
        <v>0.4</v>
      </c>
      <c r="AB33">
        <v>0</v>
      </c>
    </row>
    <row r="34" s="5" customFormat="1" spans="1:28">
      <c r="A34" s="4" t="s">
        <v>141</v>
      </c>
      <c r="B34" s="4" t="s">
        <v>112</v>
      </c>
      <c r="C34" s="4" t="s">
        <v>219</v>
      </c>
      <c r="D34" s="4">
        <v>206</v>
      </c>
      <c r="E34" s="4">
        <v>2</v>
      </c>
      <c r="F34" s="4"/>
      <c r="G34" s="4">
        <v>2</v>
      </c>
      <c r="H34" s="4">
        <v>4</v>
      </c>
      <c r="I34" s="4">
        <v>6</v>
      </c>
      <c r="J34" s="4">
        <v>20.33</v>
      </c>
      <c r="K34" s="4">
        <v>26</v>
      </c>
      <c r="L34" s="4">
        <v>36</v>
      </c>
      <c r="M34" s="4">
        <v>88</v>
      </c>
      <c r="N34" s="4">
        <v>215.67</v>
      </c>
      <c r="O34" s="4">
        <v>295</v>
      </c>
      <c r="P34" s="4">
        <v>20</v>
      </c>
      <c r="Q34" s="4">
        <v>6.67</v>
      </c>
      <c r="R34" s="4">
        <v>0</v>
      </c>
      <c r="S34" s="4">
        <v>5</v>
      </c>
      <c r="T34" s="4">
        <v>20.18</v>
      </c>
      <c r="U34" s="4">
        <v>6.73</v>
      </c>
      <c r="V34" s="4">
        <v>16.2</v>
      </c>
      <c r="W34" s="4">
        <v>5.4</v>
      </c>
      <c r="X34" s="4">
        <v>64.8</v>
      </c>
      <c r="Y34" s="4">
        <v>35.1</v>
      </c>
      <c r="Z34" s="4">
        <v>22.74</v>
      </c>
      <c r="AA34" s="4">
        <v>0.45</v>
      </c>
      <c r="AB34">
        <v>0</v>
      </c>
    </row>
    <row r="35" s="5" customFormat="1" spans="1:28">
      <c r="A35" s="4" t="s">
        <v>142</v>
      </c>
      <c r="B35" s="4" t="s">
        <v>112</v>
      </c>
      <c r="C35" s="4" t="s">
        <v>218</v>
      </c>
      <c r="D35" s="4">
        <v>207</v>
      </c>
      <c r="E35" s="4">
        <v>2</v>
      </c>
      <c r="F35" s="4"/>
      <c r="G35" s="4">
        <v>2</v>
      </c>
      <c r="H35" s="4">
        <v>4</v>
      </c>
      <c r="I35" s="4">
        <v>7</v>
      </c>
      <c r="J35" s="4">
        <v>16.67</v>
      </c>
      <c r="K35" s="4">
        <v>17</v>
      </c>
      <c r="L35" s="4">
        <v>50.33</v>
      </c>
      <c r="M35" s="4">
        <v>60</v>
      </c>
      <c r="N35" s="4">
        <v>205</v>
      </c>
      <c r="O35" s="4">
        <v>247.5</v>
      </c>
      <c r="P35" s="4">
        <v>9</v>
      </c>
      <c r="Q35" s="4">
        <v>4.5</v>
      </c>
      <c r="R35" s="4">
        <v>0</v>
      </c>
      <c r="S35" s="4">
        <v>3</v>
      </c>
      <c r="T35" s="4">
        <v>14.66</v>
      </c>
      <c r="U35" s="4">
        <v>7.33</v>
      </c>
      <c r="V35" s="4">
        <v>7.06</v>
      </c>
      <c r="W35" s="4">
        <v>3.53</v>
      </c>
      <c r="X35" s="4">
        <v>28.24</v>
      </c>
      <c r="Y35" s="4">
        <v>31.06</v>
      </c>
      <c r="Z35" s="4">
        <v>8.77</v>
      </c>
      <c r="AA35" s="4">
        <v>0.33</v>
      </c>
      <c r="AB35">
        <v>0</v>
      </c>
    </row>
    <row r="36" s="5" customFormat="1" spans="1:28">
      <c r="A36" s="4" t="s">
        <v>143</v>
      </c>
      <c r="B36" s="4" t="s">
        <v>112</v>
      </c>
      <c r="C36" s="4" t="s">
        <v>217</v>
      </c>
      <c r="D36" s="4">
        <v>208</v>
      </c>
      <c r="E36" s="4">
        <v>2</v>
      </c>
      <c r="F36" s="4"/>
      <c r="G36" s="4">
        <v>2</v>
      </c>
      <c r="H36" s="4">
        <v>4</v>
      </c>
      <c r="I36" s="4">
        <v>8</v>
      </c>
      <c r="J36" s="4">
        <v>12.67</v>
      </c>
      <c r="K36" s="4">
        <v>16</v>
      </c>
      <c r="L36" s="4">
        <v>35</v>
      </c>
      <c r="M36" s="4">
        <v>52.33</v>
      </c>
      <c r="N36" s="4">
        <v>59</v>
      </c>
      <c r="O36" s="4">
        <v>148</v>
      </c>
      <c r="P36" s="4">
        <v>13</v>
      </c>
      <c r="Q36" s="4">
        <v>4.33</v>
      </c>
      <c r="R36" s="4">
        <v>0</v>
      </c>
      <c r="S36" s="4">
        <v>3</v>
      </c>
      <c r="T36" s="4">
        <v>7.06</v>
      </c>
      <c r="U36" s="4">
        <v>2.35</v>
      </c>
      <c r="V36" s="4">
        <v>8.08</v>
      </c>
      <c r="W36" s="4">
        <v>2.69</v>
      </c>
      <c r="X36" s="4">
        <v>32.32</v>
      </c>
      <c r="Y36" s="4">
        <v>32.51</v>
      </c>
      <c r="Z36" s="4">
        <v>10.51</v>
      </c>
      <c r="AA36" s="4">
        <v>0.53</v>
      </c>
      <c r="AB36">
        <v>0</v>
      </c>
    </row>
    <row r="37" s="5" customFormat="1" spans="1:28">
      <c r="A37" s="4" t="s">
        <v>144</v>
      </c>
      <c r="B37" s="4" t="s">
        <v>112</v>
      </c>
      <c r="C37" s="4" t="s">
        <v>216</v>
      </c>
      <c r="D37" s="4">
        <v>209</v>
      </c>
      <c r="E37" s="4">
        <v>2</v>
      </c>
      <c r="F37" s="4">
        <v>1</v>
      </c>
      <c r="G37" s="4">
        <v>2</v>
      </c>
      <c r="H37" s="4">
        <v>4</v>
      </c>
      <c r="I37" s="4">
        <v>9</v>
      </c>
      <c r="J37" s="4">
        <v>14</v>
      </c>
      <c r="K37" s="4">
        <v>15</v>
      </c>
      <c r="L37" s="4">
        <v>33.33</v>
      </c>
      <c r="M37" s="4">
        <v>50</v>
      </c>
      <c r="N37" s="4">
        <v>83</v>
      </c>
      <c r="O37" s="4">
        <v>152.5</v>
      </c>
      <c r="P37" s="4">
        <v>13</v>
      </c>
      <c r="Q37" s="4">
        <v>4.33</v>
      </c>
      <c r="R37" s="4">
        <v>0</v>
      </c>
      <c r="S37" s="4">
        <v>3</v>
      </c>
      <c r="T37" s="4">
        <v>6.4</v>
      </c>
      <c r="U37" s="4">
        <v>2.13</v>
      </c>
      <c r="V37" s="4">
        <v>5.52</v>
      </c>
      <c r="W37" s="4">
        <v>1.84</v>
      </c>
      <c r="X37" s="4">
        <v>22.08</v>
      </c>
      <c r="Y37" s="4">
        <v>29.34</v>
      </c>
      <c r="Z37" s="4">
        <v>6.48</v>
      </c>
      <c r="AA37" s="4">
        <v>0.46</v>
      </c>
      <c r="AB37">
        <v>0</v>
      </c>
    </row>
    <row r="38" s="5" customFormat="1" spans="1:28">
      <c r="A38" s="4" t="s">
        <v>145</v>
      </c>
      <c r="B38" s="4" t="s">
        <v>125</v>
      </c>
      <c r="C38" s="4" t="s">
        <v>221</v>
      </c>
      <c r="D38" s="4">
        <v>210</v>
      </c>
      <c r="E38" s="4">
        <v>2</v>
      </c>
      <c r="F38" s="4"/>
      <c r="G38" s="4">
        <v>2</v>
      </c>
      <c r="H38" s="4">
        <v>5</v>
      </c>
      <c r="I38" s="4">
        <v>9</v>
      </c>
      <c r="J38" s="4">
        <v>47.33</v>
      </c>
      <c r="K38" s="4">
        <v>18.67</v>
      </c>
      <c r="L38" s="4">
        <v>81.67</v>
      </c>
      <c r="M38" s="4">
        <v>63.33</v>
      </c>
      <c r="N38" s="4">
        <v>149.67</v>
      </c>
      <c r="O38" s="4">
        <v>165</v>
      </c>
      <c r="P38" s="4">
        <v>10</v>
      </c>
      <c r="Q38" s="4">
        <v>5</v>
      </c>
      <c r="R38" s="4">
        <v>0</v>
      </c>
      <c r="S38" s="4">
        <v>3</v>
      </c>
      <c r="T38" s="4">
        <v>4.96</v>
      </c>
      <c r="U38" s="4">
        <v>2.48</v>
      </c>
      <c r="V38" s="4">
        <v>6.94</v>
      </c>
      <c r="W38" s="4">
        <v>3.47</v>
      </c>
      <c r="X38" s="4">
        <v>27.76</v>
      </c>
      <c r="Y38" s="4">
        <v>37.82</v>
      </c>
      <c r="Z38" s="4">
        <v>10.5</v>
      </c>
      <c r="AA38" s="4">
        <v>0.58</v>
      </c>
      <c r="AB38">
        <v>0</v>
      </c>
    </row>
    <row r="39" s="5" customFormat="1" spans="1:28">
      <c r="A39" s="4" t="s">
        <v>146</v>
      </c>
      <c r="B39" s="4" t="s">
        <v>125</v>
      </c>
      <c r="C39" s="4" t="s">
        <v>222</v>
      </c>
      <c r="D39" s="4">
        <v>211</v>
      </c>
      <c r="E39" s="4">
        <v>2</v>
      </c>
      <c r="F39" s="4"/>
      <c r="G39" s="4">
        <v>2</v>
      </c>
      <c r="H39" s="4">
        <v>5</v>
      </c>
      <c r="I39" s="4">
        <v>8</v>
      </c>
      <c r="J39" s="4">
        <v>30.33</v>
      </c>
      <c r="K39" s="4">
        <v>16</v>
      </c>
      <c r="L39" s="4">
        <v>86.33</v>
      </c>
      <c r="M39" s="4">
        <v>66.67</v>
      </c>
      <c r="N39" s="4">
        <v>120.67</v>
      </c>
      <c r="O39" s="4">
        <v>174</v>
      </c>
      <c r="P39" s="4">
        <v>8</v>
      </c>
      <c r="Q39" s="4">
        <v>4</v>
      </c>
      <c r="R39" s="4">
        <v>0</v>
      </c>
      <c r="S39" s="4">
        <v>3</v>
      </c>
      <c r="T39" s="4">
        <v>11.36</v>
      </c>
      <c r="U39" s="4">
        <v>5.68</v>
      </c>
      <c r="V39" s="4">
        <v>5.81</v>
      </c>
      <c r="W39" s="4">
        <v>2.91</v>
      </c>
      <c r="X39" s="4">
        <v>23.24</v>
      </c>
      <c r="Y39" s="4">
        <v>40.18</v>
      </c>
      <c r="Z39" s="4">
        <v>9.34</v>
      </c>
      <c r="AA39" s="4">
        <v>0.34</v>
      </c>
      <c r="AB39">
        <v>0</v>
      </c>
    </row>
    <row r="40" s="5" customFormat="1" spans="1:28">
      <c r="A40" s="4" t="s">
        <v>147</v>
      </c>
      <c r="B40" s="4" t="s">
        <v>125</v>
      </c>
      <c r="C40" s="4" t="s">
        <v>223</v>
      </c>
      <c r="D40" s="4">
        <v>212</v>
      </c>
      <c r="E40" s="4">
        <v>2</v>
      </c>
      <c r="F40" s="4"/>
      <c r="G40" s="4">
        <v>2</v>
      </c>
      <c r="H40" s="4">
        <v>5</v>
      </c>
      <c r="I40" s="4">
        <v>7</v>
      </c>
      <c r="J40" s="4">
        <v>19.33</v>
      </c>
      <c r="K40" s="4">
        <v>20.67</v>
      </c>
      <c r="L40" s="4">
        <v>57.33</v>
      </c>
      <c r="M40" s="4">
        <v>85</v>
      </c>
      <c r="N40" s="4">
        <v>82.67</v>
      </c>
      <c r="O40" s="4">
        <v>225</v>
      </c>
      <c r="P40" s="4">
        <v>15</v>
      </c>
      <c r="Q40" s="4">
        <v>7.5</v>
      </c>
      <c r="R40" s="4">
        <v>0</v>
      </c>
      <c r="S40" s="4">
        <v>5</v>
      </c>
      <c r="T40" s="4">
        <v>7.28</v>
      </c>
      <c r="U40" s="4">
        <v>3.64</v>
      </c>
      <c r="V40" s="4">
        <v>10.26</v>
      </c>
      <c r="W40" s="4">
        <v>5.13</v>
      </c>
      <c r="X40" s="4">
        <v>41.04</v>
      </c>
      <c r="Y40" s="4">
        <v>40.13</v>
      </c>
      <c r="Z40" s="4">
        <v>16.47</v>
      </c>
      <c r="AA40" s="4">
        <v>0.58</v>
      </c>
      <c r="AB40">
        <v>0</v>
      </c>
    </row>
    <row r="41" s="5" customFormat="1" spans="1:28">
      <c r="A41" s="4" t="s">
        <v>148</v>
      </c>
      <c r="B41" s="4" t="s">
        <v>125</v>
      </c>
      <c r="C41" s="4" t="s">
        <v>224</v>
      </c>
      <c r="D41" s="4">
        <v>213</v>
      </c>
      <c r="E41" s="4">
        <v>2</v>
      </c>
      <c r="F41" s="4"/>
      <c r="G41" s="4">
        <v>2</v>
      </c>
      <c r="H41" s="4">
        <v>5</v>
      </c>
      <c r="I41" s="4">
        <v>6</v>
      </c>
      <c r="J41" s="4">
        <v>31.33</v>
      </c>
      <c r="K41" s="4">
        <v>22.33</v>
      </c>
      <c r="L41" s="4">
        <v>62.33</v>
      </c>
      <c r="M41" s="4">
        <v>71.67</v>
      </c>
      <c r="N41" s="4">
        <v>98</v>
      </c>
      <c r="O41" s="4">
        <v>215</v>
      </c>
      <c r="P41" s="4">
        <v>18</v>
      </c>
      <c r="Q41" s="4">
        <v>6</v>
      </c>
      <c r="R41" s="4">
        <v>0</v>
      </c>
      <c r="S41" s="4">
        <v>5</v>
      </c>
      <c r="T41" s="4">
        <v>14.56</v>
      </c>
      <c r="U41" s="4">
        <v>4.85</v>
      </c>
      <c r="V41" s="4">
        <v>13</v>
      </c>
      <c r="W41" s="4">
        <v>4.33</v>
      </c>
      <c r="X41" s="4">
        <v>52</v>
      </c>
      <c r="Y41" s="4">
        <v>41.11</v>
      </c>
      <c r="Z41" s="4">
        <v>21.38</v>
      </c>
      <c r="AA41" s="4">
        <v>0.47</v>
      </c>
      <c r="AB41">
        <v>0</v>
      </c>
    </row>
    <row r="42" s="5" customFormat="1" spans="1:28">
      <c r="A42" s="4" t="s">
        <v>149</v>
      </c>
      <c r="B42" s="4" t="s">
        <v>125</v>
      </c>
      <c r="C42" s="4" t="s">
        <v>216</v>
      </c>
      <c r="D42" s="4">
        <v>214</v>
      </c>
      <c r="E42" s="4">
        <v>2</v>
      </c>
      <c r="F42" s="4">
        <v>1</v>
      </c>
      <c r="G42" s="4">
        <v>2</v>
      </c>
      <c r="H42" s="4">
        <v>5</v>
      </c>
      <c r="I42" s="4">
        <v>5</v>
      </c>
      <c r="J42" s="4">
        <v>18.67</v>
      </c>
      <c r="K42" s="4">
        <v>19</v>
      </c>
      <c r="L42" s="4">
        <v>33.67</v>
      </c>
      <c r="M42" s="4">
        <v>59.67</v>
      </c>
      <c r="N42" s="4">
        <v>60.67</v>
      </c>
      <c r="O42" s="4">
        <v>228.33</v>
      </c>
      <c r="P42" s="4">
        <v>24</v>
      </c>
      <c r="Q42" s="4">
        <v>8</v>
      </c>
      <c r="R42" s="4">
        <v>0</v>
      </c>
      <c r="S42" s="4">
        <v>5</v>
      </c>
      <c r="T42" s="4">
        <v>9.6</v>
      </c>
      <c r="U42" s="4">
        <v>3.2</v>
      </c>
      <c r="V42" s="4">
        <v>11.36</v>
      </c>
      <c r="W42" s="4">
        <v>3.79</v>
      </c>
      <c r="X42" s="4">
        <v>45.44</v>
      </c>
      <c r="Y42" s="4">
        <v>39.59</v>
      </c>
      <c r="Z42" s="4">
        <v>17.99</v>
      </c>
      <c r="AA42" s="4">
        <v>0.54</v>
      </c>
      <c r="AB42">
        <v>0</v>
      </c>
    </row>
    <row r="43" s="5" customFormat="1" spans="1:28">
      <c r="A43" s="4" t="s">
        <v>150</v>
      </c>
      <c r="B43" s="4" t="s">
        <v>125</v>
      </c>
      <c r="C43" s="4" t="s">
        <v>217</v>
      </c>
      <c r="D43" s="4">
        <v>215</v>
      </c>
      <c r="E43" s="4">
        <v>2</v>
      </c>
      <c r="F43" s="4"/>
      <c r="G43" s="4">
        <v>2</v>
      </c>
      <c r="H43" s="4">
        <v>5</v>
      </c>
      <c r="I43" s="4">
        <v>4</v>
      </c>
      <c r="J43" s="4">
        <v>27.33</v>
      </c>
      <c r="K43" s="4">
        <v>20</v>
      </c>
      <c r="L43" s="4">
        <v>59</v>
      </c>
      <c r="M43" s="4">
        <v>61.67</v>
      </c>
      <c r="N43" s="4">
        <v>40</v>
      </c>
      <c r="O43" s="4">
        <v>202.5</v>
      </c>
      <c r="P43" s="4">
        <v>12</v>
      </c>
      <c r="Q43" s="4">
        <v>4</v>
      </c>
      <c r="R43" s="4">
        <v>0</v>
      </c>
      <c r="S43" s="4">
        <v>3</v>
      </c>
      <c r="T43" s="4">
        <v>7.06</v>
      </c>
      <c r="U43" s="4">
        <v>2.35</v>
      </c>
      <c r="V43" s="4">
        <v>8.6</v>
      </c>
      <c r="W43" s="4">
        <v>2.87</v>
      </c>
      <c r="X43" s="4">
        <v>34.4</v>
      </c>
      <c r="Y43" s="4">
        <v>40.26</v>
      </c>
      <c r="Z43" s="4">
        <v>13.85</v>
      </c>
      <c r="AA43" s="4">
        <v>0.55</v>
      </c>
      <c r="AB43">
        <v>0</v>
      </c>
    </row>
    <row r="44" s="5" customFormat="1" spans="1:28">
      <c r="A44" s="4" t="s">
        <v>151</v>
      </c>
      <c r="B44" s="4" t="s">
        <v>125</v>
      </c>
      <c r="C44" s="4" t="s">
        <v>218</v>
      </c>
      <c r="D44" s="4">
        <v>216</v>
      </c>
      <c r="E44" s="4">
        <v>2</v>
      </c>
      <c r="F44" s="4"/>
      <c r="G44" s="4">
        <v>2</v>
      </c>
      <c r="H44" s="4">
        <v>5</v>
      </c>
      <c r="I44" s="4">
        <v>3</v>
      </c>
      <c r="J44" s="4">
        <v>22.67</v>
      </c>
      <c r="K44" s="4">
        <v>23</v>
      </c>
      <c r="L44" s="4">
        <v>43</v>
      </c>
      <c r="M44" s="4">
        <v>80</v>
      </c>
      <c r="N44" s="4">
        <v>89.33</v>
      </c>
      <c r="O44" s="4">
        <v>196.67</v>
      </c>
      <c r="P44" s="4">
        <v>12</v>
      </c>
      <c r="Q44" s="4">
        <v>4</v>
      </c>
      <c r="R44" s="4">
        <v>0</v>
      </c>
      <c r="S44" s="4">
        <v>3</v>
      </c>
      <c r="T44" s="4">
        <v>9.92</v>
      </c>
      <c r="U44" s="4">
        <v>3.31</v>
      </c>
      <c r="V44" s="4">
        <v>6.4</v>
      </c>
      <c r="W44" s="4">
        <v>2.13</v>
      </c>
      <c r="X44" s="4">
        <v>25.6</v>
      </c>
      <c r="Y44" s="4">
        <v>38.76</v>
      </c>
      <c r="Z44" s="4">
        <v>9.92</v>
      </c>
      <c r="AA44" s="4">
        <v>0.39</v>
      </c>
      <c r="AB44">
        <v>0</v>
      </c>
    </row>
    <row r="45" s="5" customFormat="1" spans="1:28">
      <c r="A45" s="4" t="s">
        <v>152</v>
      </c>
      <c r="B45" s="4" t="s">
        <v>125</v>
      </c>
      <c r="C45" s="4" t="s">
        <v>219</v>
      </c>
      <c r="D45" s="4">
        <v>217</v>
      </c>
      <c r="E45" s="4">
        <v>2</v>
      </c>
      <c r="F45" s="4"/>
      <c r="G45" s="4">
        <v>2</v>
      </c>
      <c r="H45" s="4">
        <v>5</v>
      </c>
      <c r="I45" s="4">
        <v>2</v>
      </c>
      <c r="J45" s="4">
        <v>27.33</v>
      </c>
      <c r="K45" s="4">
        <v>25.67</v>
      </c>
      <c r="L45" s="4">
        <v>68</v>
      </c>
      <c r="M45" s="4">
        <v>88.33</v>
      </c>
      <c r="N45" s="4">
        <v>63.5</v>
      </c>
      <c r="O45" s="4">
        <v>240</v>
      </c>
      <c r="P45" s="4">
        <v>10</v>
      </c>
      <c r="Q45" s="4">
        <v>5</v>
      </c>
      <c r="R45" s="4">
        <v>0</v>
      </c>
      <c r="S45" s="4">
        <v>5</v>
      </c>
      <c r="T45" s="4">
        <v>6.4</v>
      </c>
      <c r="U45" s="4">
        <v>3.2</v>
      </c>
      <c r="V45" s="4">
        <v>10.7</v>
      </c>
      <c r="W45" s="4">
        <v>5.35</v>
      </c>
      <c r="X45" s="4">
        <v>42.8</v>
      </c>
      <c r="Y45" s="4">
        <v>40.55</v>
      </c>
      <c r="Z45" s="4">
        <v>17.36</v>
      </c>
      <c r="AA45" s="4">
        <v>0.63</v>
      </c>
      <c r="AB45">
        <v>0</v>
      </c>
    </row>
    <row r="46" s="5" customFormat="1" spans="1:28">
      <c r="A46" s="4" t="s">
        <v>153</v>
      </c>
      <c r="B46" s="4" t="s">
        <v>125</v>
      </c>
      <c r="C46" s="4" t="s">
        <v>220</v>
      </c>
      <c r="D46" s="4">
        <v>218</v>
      </c>
      <c r="E46" s="4">
        <v>2</v>
      </c>
      <c r="F46" s="4"/>
      <c r="G46" s="4">
        <v>2</v>
      </c>
      <c r="H46" s="4">
        <v>5</v>
      </c>
      <c r="I46" s="4">
        <v>1</v>
      </c>
      <c r="J46" s="4">
        <v>22</v>
      </c>
      <c r="K46" s="4">
        <v>21.67</v>
      </c>
      <c r="L46" s="4">
        <v>68.33</v>
      </c>
      <c r="M46" s="4">
        <v>90</v>
      </c>
      <c r="N46" s="4">
        <v>95.33</v>
      </c>
      <c r="O46" s="4">
        <v>253.33</v>
      </c>
      <c r="P46" s="4">
        <v>25</v>
      </c>
      <c r="Q46" s="4">
        <v>8.33</v>
      </c>
      <c r="R46" s="4">
        <v>0</v>
      </c>
      <c r="S46" s="4">
        <v>5</v>
      </c>
      <c r="T46" s="4">
        <v>14.16</v>
      </c>
      <c r="U46" s="4">
        <v>4.72</v>
      </c>
      <c r="V46" s="4">
        <v>13.44</v>
      </c>
      <c r="W46" s="4">
        <v>4.48</v>
      </c>
      <c r="X46" s="4">
        <v>53.76</v>
      </c>
      <c r="Y46" s="4">
        <v>39.76</v>
      </c>
      <c r="Z46" s="4">
        <v>21.37</v>
      </c>
      <c r="AA46" s="4">
        <v>0.49</v>
      </c>
      <c r="AB46">
        <v>0</v>
      </c>
    </row>
    <row r="47" s="5" customFormat="1" spans="1:28">
      <c r="A47" s="4" t="s">
        <v>154</v>
      </c>
      <c r="B47" s="4" t="s">
        <v>100</v>
      </c>
      <c r="C47" s="4" t="s">
        <v>216</v>
      </c>
      <c r="D47" s="4">
        <v>219</v>
      </c>
      <c r="E47" s="4">
        <v>2</v>
      </c>
      <c r="F47" s="4">
        <v>1</v>
      </c>
      <c r="G47" s="4">
        <v>2</v>
      </c>
      <c r="H47" s="4">
        <v>6</v>
      </c>
      <c r="I47" s="4">
        <v>1</v>
      </c>
      <c r="J47" s="4">
        <v>39</v>
      </c>
      <c r="K47" s="4">
        <v>23.67</v>
      </c>
      <c r="L47" s="4">
        <v>60</v>
      </c>
      <c r="M47" s="4">
        <v>76</v>
      </c>
      <c r="N47" s="4">
        <v>70</v>
      </c>
      <c r="O47" s="4">
        <v>212.33</v>
      </c>
      <c r="P47" s="4">
        <v>25</v>
      </c>
      <c r="Q47" s="4">
        <v>8.33</v>
      </c>
      <c r="R47" s="4">
        <v>0</v>
      </c>
      <c r="S47" s="4">
        <v>5</v>
      </c>
      <c r="T47" s="4">
        <v>11.36</v>
      </c>
      <c r="U47" s="4">
        <v>3.79</v>
      </c>
      <c r="V47" s="4">
        <v>15.22</v>
      </c>
      <c r="W47" s="4">
        <v>5.07</v>
      </c>
      <c r="X47" s="4">
        <v>60.88</v>
      </c>
      <c r="Y47" s="4">
        <v>40.13</v>
      </c>
      <c r="Z47" s="4">
        <v>24.43</v>
      </c>
      <c r="AA47" s="4">
        <v>0.57</v>
      </c>
      <c r="AB47">
        <v>0</v>
      </c>
    </row>
    <row r="48" s="5" customFormat="1" spans="1:28">
      <c r="A48" s="4" t="s">
        <v>155</v>
      </c>
      <c r="B48" s="4" t="s">
        <v>100</v>
      </c>
      <c r="C48" s="4" t="s">
        <v>217</v>
      </c>
      <c r="D48" s="4">
        <v>220</v>
      </c>
      <c r="E48" s="4">
        <v>2</v>
      </c>
      <c r="F48" s="4"/>
      <c r="G48" s="4">
        <v>2</v>
      </c>
      <c r="H48" s="4">
        <v>6</v>
      </c>
      <c r="I48" s="4">
        <v>2</v>
      </c>
      <c r="J48" s="4">
        <v>25.67</v>
      </c>
      <c r="K48" s="4">
        <v>31.33</v>
      </c>
      <c r="L48" s="4">
        <v>49.67</v>
      </c>
      <c r="M48" s="4">
        <v>96.67</v>
      </c>
      <c r="N48" s="4">
        <v>55</v>
      </c>
      <c r="O48" s="4">
        <v>240</v>
      </c>
      <c r="P48" s="4">
        <v>24</v>
      </c>
      <c r="Q48" s="4">
        <v>8</v>
      </c>
      <c r="R48" s="4">
        <v>0</v>
      </c>
      <c r="S48" s="4">
        <v>5</v>
      </c>
      <c r="T48" s="4">
        <v>11.02</v>
      </c>
      <c r="U48" s="4">
        <v>3.67</v>
      </c>
      <c r="V48" s="4">
        <v>20.18</v>
      </c>
      <c r="W48" s="4">
        <v>6.73</v>
      </c>
      <c r="X48" s="4">
        <v>80.72</v>
      </c>
      <c r="Y48" s="4">
        <v>39.73</v>
      </c>
      <c r="Z48" s="4">
        <v>32.07</v>
      </c>
      <c r="AA48" s="4">
        <v>0.65</v>
      </c>
      <c r="AB48">
        <v>0</v>
      </c>
    </row>
    <row r="49" s="5" customFormat="1" spans="1:28">
      <c r="A49" s="4" t="s">
        <v>156</v>
      </c>
      <c r="B49" s="4" t="s">
        <v>100</v>
      </c>
      <c r="C49" s="4" t="s">
        <v>218</v>
      </c>
      <c r="D49" s="4">
        <v>221</v>
      </c>
      <c r="E49" s="4">
        <v>2</v>
      </c>
      <c r="F49" s="4"/>
      <c r="G49" s="4">
        <v>2</v>
      </c>
      <c r="H49" s="4">
        <v>6</v>
      </c>
      <c r="I49" s="4">
        <v>3</v>
      </c>
      <c r="J49" s="4">
        <v>15.33</v>
      </c>
      <c r="K49" s="4">
        <v>17.33</v>
      </c>
      <c r="L49" s="4">
        <v>34.33</v>
      </c>
      <c r="M49" s="4">
        <v>50</v>
      </c>
      <c r="N49" s="4">
        <v>54.67</v>
      </c>
      <c r="O49" s="4">
        <v>166.33</v>
      </c>
      <c r="P49" s="4">
        <v>19</v>
      </c>
      <c r="Q49" s="4">
        <v>6.33</v>
      </c>
      <c r="R49" s="4">
        <v>0</v>
      </c>
      <c r="S49" s="4">
        <v>3</v>
      </c>
      <c r="T49" s="4">
        <v>8.38</v>
      </c>
      <c r="U49" s="4">
        <v>2.79</v>
      </c>
      <c r="V49" s="4">
        <v>9.48</v>
      </c>
      <c r="W49" s="4">
        <v>3.16</v>
      </c>
      <c r="X49" s="4">
        <v>37.92</v>
      </c>
      <c r="Y49" s="4">
        <v>39.8</v>
      </c>
      <c r="Z49" s="4">
        <v>15.09</v>
      </c>
      <c r="AA49" s="4">
        <v>0.53</v>
      </c>
      <c r="AB49">
        <v>0</v>
      </c>
    </row>
    <row r="50" s="5" customFormat="1" spans="1:28">
      <c r="A50" s="4" t="s">
        <v>157</v>
      </c>
      <c r="B50" s="4" t="s">
        <v>100</v>
      </c>
      <c r="C50" s="4" t="s">
        <v>219</v>
      </c>
      <c r="D50" s="4">
        <v>222</v>
      </c>
      <c r="E50" s="4">
        <v>2</v>
      </c>
      <c r="F50" s="4"/>
      <c r="G50" s="4">
        <v>2</v>
      </c>
      <c r="H50" s="4">
        <v>6</v>
      </c>
      <c r="I50" s="4">
        <v>4</v>
      </c>
      <c r="J50" s="4">
        <v>29.33</v>
      </c>
      <c r="K50" s="4">
        <v>20</v>
      </c>
      <c r="L50" s="4">
        <v>63.67</v>
      </c>
      <c r="M50" s="4">
        <v>75.33</v>
      </c>
      <c r="N50" s="4">
        <v>60.67</v>
      </c>
      <c r="O50" s="4">
        <v>198.33</v>
      </c>
      <c r="P50" s="4">
        <v>25</v>
      </c>
      <c r="Q50" s="4">
        <v>8.33</v>
      </c>
      <c r="R50" s="4">
        <v>0</v>
      </c>
      <c r="S50" s="4">
        <v>5</v>
      </c>
      <c r="T50" s="4">
        <v>9.14</v>
      </c>
      <c r="U50" s="4">
        <v>3.05</v>
      </c>
      <c r="V50" s="4">
        <v>15.56</v>
      </c>
      <c r="W50" s="4">
        <v>5.19</v>
      </c>
      <c r="X50" s="4">
        <v>62.24</v>
      </c>
      <c r="Y50" s="4">
        <v>40.84</v>
      </c>
      <c r="Z50" s="4">
        <v>25.42</v>
      </c>
      <c r="AA50" s="4">
        <v>0.63</v>
      </c>
      <c r="AB50">
        <v>0</v>
      </c>
    </row>
    <row r="51" s="5" customFormat="1" spans="1:28">
      <c r="A51" s="4" t="s">
        <v>158</v>
      </c>
      <c r="B51" s="4" t="s">
        <v>100</v>
      </c>
      <c r="C51" s="4" t="s">
        <v>220</v>
      </c>
      <c r="D51" s="4">
        <v>223</v>
      </c>
      <c r="E51" s="4">
        <v>2</v>
      </c>
      <c r="F51" s="4"/>
      <c r="G51" s="4">
        <v>2</v>
      </c>
      <c r="H51" s="4">
        <v>6</v>
      </c>
      <c r="I51" s="4">
        <v>5</v>
      </c>
      <c r="J51" s="4">
        <v>25.33</v>
      </c>
      <c r="K51" s="4">
        <v>18</v>
      </c>
      <c r="L51" s="4">
        <v>53.33</v>
      </c>
      <c r="M51" s="4">
        <v>56.67</v>
      </c>
      <c r="N51" s="4">
        <v>72.33</v>
      </c>
      <c r="O51" s="4">
        <v>203.33</v>
      </c>
      <c r="P51" s="4">
        <v>24</v>
      </c>
      <c r="Q51" s="4">
        <v>8</v>
      </c>
      <c r="R51" s="4">
        <v>0</v>
      </c>
      <c r="S51" s="4">
        <v>5</v>
      </c>
      <c r="T51" s="4">
        <v>11.9</v>
      </c>
      <c r="U51" s="4">
        <v>3.97</v>
      </c>
      <c r="V51" s="4">
        <v>15.44</v>
      </c>
      <c r="W51" s="4">
        <v>5.15</v>
      </c>
      <c r="X51" s="4">
        <v>61.76</v>
      </c>
      <c r="Y51" s="4">
        <v>40.8</v>
      </c>
      <c r="Z51" s="4">
        <v>25.2</v>
      </c>
      <c r="AA51" s="4">
        <v>0.56</v>
      </c>
      <c r="AB51">
        <v>0</v>
      </c>
    </row>
    <row r="52" s="5" customFormat="1" spans="1:28">
      <c r="A52" s="4" t="s">
        <v>159</v>
      </c>
      <c r="B52" s="4" t="s">
        <v>100</v>
      </c>
      <c r="C52" s="4" t="s">
        <v>221</v>
      </c>
      <c r="D52" s="4">
        <v>224</v>
      </c>
      <c r="E52" s="4">
        <v>2</v>
      </c>
      <c r="F52" s="4"/>
      <c r="G52" s="4">
        <v>2</v>
      </c>
      <c r="H52" s="4">
        <v>6</v>
      </c>
      <c r="I52" s="4">
        <v>6</v>
      </c>
      <c r="J52" s="4">
        <v>16.67</v>
      </c>
      <c r="K52" s="4">
        <v>21.67</v>
      </c>
      <c r="L52" s="4">
        <v>45.33</v>
      </c>
      <c r="M52" s="4">
        <v>85</v>
      </c>
      <c r="N52" s="4">
        <v>67.5</v>
      </c>
      <c r="O52" s="4">
        <v>247.5</v>
      </c>
      <c r="P52" s="4">
        <v>22</v>
      </c>
      <c r="Q52" s="4">
        <v>11</v>
      </c>
      <c r="R52" s="4">
        <v>0</v>
      </c>
      <c r="S52" s="4">
        <v>5</v>
      </c>
      <c r="T52" s="4">
        <v>13</v>
      </c>
      <c r="U52" s="4">
        <v>6.5</v>
      </c>
      <c r="V52" s="4">
        <v>20.18</v>
      </c>
      <c r="W52" s="4">
        <v>10.09</v>
      </c>
      <c r="X52" s="4">
        <v>80.72</v>
      </c>
      <c r="Y52" s="4">
        <v>39.33</v>
      </c>
      <c r="Z52" s="4">
        <v>31.75</v>
      </c>
      <c r="AA52" s="4">
        <v>0.61</v>
      </c>
      <c r="AB52">
        <v>0</v>
      </c>
    </row>
    <row r="53" s="5" customFormat="1" spans="1:28">
      <c r="A53" s="4" t="s">
        <v>160</v>
      </c>
      <c r="B53" s="4" t="s">
        <v>100</v>
      </c>
      <c r="C53" s="4" t="s">
        <v>222</v>
      </c>
      <c r="D53" s="4">
        <v>225</v>
      </c>
      <c r="E53" s="4">
        <v>2</v>
      </c>
      <c r="F53" s="4"/>
      <c r="G53" s="4">
        <v>2</v>
      </c>
      <c r="H53" s="4">
        <v>6</v>
      </c>
      <c r="I53" s="4">
        <v>7</v>
      </c>
      <c r="J53" s="4">
        <v>26.33</v>
      </c>
      <c r="K53" s="4">
        <v>21.33</v>
      </c>
      <c r="L53" s="4">
        <v>52.67</v>
      </c>
      <c r="M53" s="4">
        <v>61</v>
      </c>
      <c r="N53" s="4">
        <v>64</v>
      </c>
      <c r="O53" s="4">
        <v>216.67</v>
      </c>
      <c r="P53" s="4">
        <v>11</v>
      </c>
      <c r="Q53" s="4">
        <v>3.67</v>
      </c>
      <c r="R53" s="4">
        <v>0</v>
      </c>
      <c r="S53" s="4">
        <v>5</v>
      </c>
      <c r="T53" s="4">
        <v>11.9</v>
      </c>
      <c r="U53" s="4">
        <v>3.97</v>
      </c>
      <c r="V53" s="4">
        <v>10.92</v>
      </c>
      <c r="W53" s="4">
        <v>3.64</v>
      </c>
      <c r="X53" s="4">
        <v>43.68</v>
      </c>
      <c r="Y53" s="4">
        <v>38.34</v>
      </c>
      <c r="Z53" s="4">
        <v>16.75</v>
      </c>
      <c r="AA53" s="4">
        <v>0.48</v>
      </c>
      <c r="AB53">
        <v>0</v>
      </c>
    </row>
    <row r="54" s="5" customFormat="1" spans="1:28">
      <c r="A54" s="4" t="s">
        <v>161</v>
      </c>
      <c r="B54" s="4" t="s">
        <v>100</v>
      </c>
      <c r="C54" s="4" t="s">
        <v>223</v>
      </c>
      <c r="D54" s="4">
        <v>226</v>
      </c>
      <c r="E54" s="4">
        <v>2</v>
      </c>
      <c r="F54" s="4"/>
      <c r="G54" s="4">
        <v>2</v>
      </c>
      <c r="H54" s="4">
        <v>6</v>
      </c>
      <c r="I54" s="4">
        <v>8</v>
      </c>
      <c r="J54" s="4">
        <v>25</v>
      </c>
      <c r="K54" s="4">
        <v>18.67</v>
      </c>
      <c r="L54" s="4">
        <v>45</v>
      </c>
      <c r="M54" s="4">
        <v>59.67</v>
      </c>
      <c r="N54" s="4">
        <v>56.33</v>
      </c>
      <c r="O54" s="4">
        <v>131.67</v>
      </c>
      <c r="P54" s="4">
        <v>15</v>
      </c>
      <c r="Q54" s="4">
        <v>5</v>
      </c>
      <c r="R54" s="4">
        <v>0</v>
      </c>
      <c r="S54" s="4">
        <v>5</v>
      </c>
      <c r="T54" s="4">
        <v>10.26</v>
      </c>
      <c r="U54" s="4">
        <v>3.42</v>
      </c>
      <c r="V54" s="4">
        <v>11.02</v>
      </c>
      <c r="W54" s="4">
        <v>3.67</v>
      </c>
      <c r="X54" s="4">
        <v>44.08</v>
      </c>
      <c r="Y54" s="4">
        <v>38.18</v>
      </c>
      <c r="Z54" s="4">
        <v>16.83</v>
      </c>
      <c r="AA54" s="4">
        <v>0.52</v>
      </c>
      <c r="AB54">
        <v>0</v>
      </c>
    </row>
    <row r="55" s="5" customFormat="1" spans="1:28">
      <c r="A55" s="4" t="s">
        <v>162</v>
      </c>
      <c r="B55" s="4" t="s">
        <v>100</v>
      </c>
      <c r="C55" s="4" t="s">
        <v>224</v>
      </c>
      <c r="D55" s="4">
        <v>227</v>
      </c>
      <c r="E55" s="4">
        <v>2</v>
      </c>
      <c r="F55" s="4"/>
      <c r="G55" s="4">
        <v>2</v>
      </c>
      <c r="H55" s="4">
        <v>6</v>
      </c>
      <c r="I55" s="4">
        <v>9</v>
      </c>
      <c r="J55" s="4">
        <v>28</v>
      </c>
      <c r="K55" s="4">
        <v>17.67</v>
      </c>
      <c r="L55" s="4">
        <v>48</v>
      </c>
      <c r="M55" s="4">
        <v>43</v>
      </c>
      <c r="N55" s="4">
        <v>54.33</v>
      </c>
      <c r="O55" s="4">
        <v>195</v>
      </c>
      <c r="P55" s="4">
        <v>12</v>
      </c>
      <c r="Q55" s="4">
        <v>4</v>
      </c>
      <c r="R55" s="4">
        <v>0</v>
      </c>
      <c r="S55" s="4">
        <v>3</v>
      </c>
      <c r="T55" s="4">
        <v>8.92</v>
      </c>
      <c r="U55" s="4">
        <v>2.97</v>
      </c>
      <c r="V55" s="4">
        <v>9.26</v>
      </c>
      <c r="W55" s="4">
        <v>3.09</v>
      </c>
      <c r="X55" s="4">
        <v>37.04</v>
      </c>
      <c r="Y55" s="4">
        <v>31.31</v>
      </c>
      <c r="Z55" s="4">
        <v>11.6</v>
      </c>
      <c r="AA55" s="4">
        <v>0.51</v>
      </c>
      <c r="AB55">
        <v>0</v>
      </c>
    </row>
    <row r="56" s="5" customFormat="1" spans="1:28">
      <c r="A56" s="4" t="s">
        <v>163</v>
      </c>
      <c r="B56" s="4" t="s">
        <v>125</v>
      </c>
      <c r="C56" s="4" t="s">
        <v>220</v>
      </c>
      <c r="D56" s="4">
        <v>301</v>
      </c>
      <c r="E56" s="4">
        <v>3</v>
      </c>
      <c r="F56" s="4"/>
      <c r="G56" s="4">
        <v>3</v>
      </c>
      <c r="H56" s="4">
        <v>7</v>
      </c>
      <c r="I56" s="4">
        <v>1</v>
      </c>
      <c r="J56" s="4">
        <v>27.33</v>
      </c>
      <c r="K56" s="4">
        <v>14.33</v>
      </c>
      <c r="L56" s="4">
        <v>66.33</v>
      </c>
      <c r="M56" s="4">
        <v>54.33</v>
      </c>
      <c r="N56" s="4">
        <v>81.33</v>
      </c>
      <c r="O56" s="4">
        <v>190</v>
      </c>
      <c r="P56" s="4">
        <v>17</v>
      </c>
      <c r="Q56" s="4">
        <v>5.67</v>
      </c>
      <c r="R56" s="4">
        <v>0</v>
      </c>
      <c r="S56" s="4">
        <v>5</v>
      </c>
      <c r="T56" s="4">
        <v>9.7</v>
      </c>
      <c r="U56" s="4">
        <v>3.23</v>
      </c>
      <c r="V56" s="4">
        <v>12.9</v>
      </c>
      <c r="W56" s="4">
        <v>4.3</v>
      </c>
      <c r="X56" s="4">
        <v>51.6</v>
      </c>
      <c r="Y56" s="4">
        <v>36.25</v>
      </c>
      <c r="Z56" s="4">
        <v>18.71</v>
      </c>
      <c r="AA56" s="4">
        <v>0.57</v>
      </c>
      <c r="AB56">
        <v>0</v>
      </c>
    </row>
    <row r="57" s="5" customFormat="1" spans="1:28">
      <c r="A57" s="4" t="s">
        <v>164</v>
      </c>
      <c r="B57" s="4" t="s">
        <v>125</v>
      </c>
      <c r="C57" s="4" t="s">
        <v>219</v>
      </c>
      <c r="D57" s="4">
        <v>302</v>
      </c>
      <c r="E57" s="4">
        <v>3</v>
      </c>
      <c r="F57" s="4"/>
      <c r="G57" s="4">
        <v>3</v>
      </c>
      <c r="H57" s="4">
        <v>7</v>
      </c>
      <c r="I57" s="4">
        <v>2</v>
      </c>
      <c r="J57" s="4">
        <v>21</v>
      </c>
      <c r="K57" s="4">
        <v>24.33</v>
      </c>
      <c r="L57" s="4">
        <v>50</v>
      </c>
      <c r="M57" s="4">
        <v>109</v>
      </c>
      <c r="N57" s="4">
        <v>79.33</v>
      </c>
      <c r="O57" s="4">
        <v>243.33</v>
      </c>
      <c r="P57" s="4">
        <v>15</v>
      </c>
      <c r="Q57" s="4">
        <v>5</v>
      </c>
      <c r="R57" s="4">
        <v>0</v>
      </c>
      <c r="S57" s="4">
        <v>5</v>
      </c>
      <c r="T57" s="4">
        <v>12.12</v>
      </c>
      <c r="U57" s="4">
        <v>4.04</v>
      </c>
      <c r="V57" s="4">
        <v>11.68</v>
      </c>
      <c r="W57" s="4">
        <v>3.89</v>
      </c>
      <c r="X57" s="4">
        <v>46.72</v>
      </c>
      <c r="Y57" s="4">
        <v>38.45</v>
      </c>
      <c r="Z57" s="4">
        <v>17.96</v>
      </c>
      <c r="AA57" s="4">
        <v>0.49</v>
      </c>
      <c r="AB57">
        <v>0</v>
      </c>
    </row>
    <row r="58" s="5" customFormat="1" spans="1:28">
      <c r="A58" s="4" t="s">
        <v>165</v>
      </c>
      <c r="B58" s="4" t="s">
        <v>125</v>
      </c>
      <c r="C58" s="4" t="s">
        <v>218</v>
      </c>
      <c r="D58" s="4">
        <v>303</v>
      </c>
      <c r="E58" s="4">
        <v>3</v>
      </c>
      <c r="F58" s="4"/>
      <c r="G58" s="4">
        <v>3</v>
      </c>
      <c r="H58" s="4">
        <v>7</v>
      </c>
      <c r="I58" s="4">
        <v>3</v>
      </c>
      <c r="J58" s="4">
        <v>19</v>
      </c>
      <c r="K58" s="4">
        <v>18</v>
      </c>
      <c r="L58" s="4">
        <v>34.67</v>
      </c>
      <c r="M58" s="4">
        <v>63</v>
      </c>
      <c r="N58" s="4">
        <v>77.67</v>
      </c>
      <c r="O58" s="4">
        <v>175</v>
      </c>
      <c r="P58" s="4">
        <v>12</v>
      </c>
      <c r="Q58" s="4">
        <v>4</v>
      </c>
      <c r="R58" s="4">
        <v>0</v>
      </c>
      <c r="S58" s="4">
        <v>3</v>
      </c>
      <c r="T58" s="4">
        <v>9.14</v>
      </c>
      <c r="U58" s="4">
        <v>3.05</v>
      </c>
      <c r="V58" s="4">
        <v>9.48</v>
      </c>
      <c r="W58" s="4">
        <v>3.16</v>
      </c>
      <c r="X58" s="4">
        <v>37.92</v>
      </c>
      <c r="Y58" s="4">
        <v>37.79</v>
      </c>
      <c r="Z58" s="4">
        <v>14.33</v>
      </c>
      <c r="AA58" s="4">
        <v>0.51</v>
      </c>
      <c r="AB58">
        <v>0</v>
      </c>
    </row>
    <row r="59" s="5" customFormat="1" spans="1:28">
      <c r="A59" s="4" t="s">
        <v>166</v>
      </c>
      <c r="B59" s="4" t="s">
        <v>125</v>
      </c>
      <c r="C59" s="4" t="s">
        <v>217</v>
      </c>
      <c r="D59" s="4">
        <v>304</v>
      </c>
      <c r="E59" s="4">
        <v>3</v>
      </c>
      <c r="F59" s="4"/>
      <c r="G59" s="4">
        <v>3</v>
      </c>
      <c r="H59" s="4">
        <v>7</v>
      </c>
      <c r="I59" s="4">
        <v>4</v>
      </c>
      <c r="J59" s="4">
        <v>30.33</v>
      </c>
      <c r="K59" s="4">
        <v>19</v>
      </c>
      <c r="L59" s="4">
        <v>58</v>
      </c>
      <c r="M59" s="4">
        <v>58.33</v>
      </c>
      <c r="N59" s="4">
        <v>84.33</v>
      </c>
      <c r="O59" s="4">
        <v>185</v>
      </c>
      <c r="P59" s="4">
        <v>16</v>
      </c>
      <c r="Q59" s="4">
        <v>5.33</v>
      </c>
      <c r="R59" s="4">
        <v>0</v>
      </c>
      <c r="S59" s="4">
        <v>5</v>
      </c>
      <c r="T59" s="4">
        <v>10.36</v>
      </c>
      <c r="U59" s="4">
        <v>3.45</v>
      </c>
      <c r="V59" s="4">
        <v>11.9</v>
      </c>
      <c r="W59" s="4">
        <v>3.97</v>
      </c>
      <c r="X59" s="4">
        <v>47.6</v>
      </c>
      <c r="Y59" s="4">
        <v>37.13</v>
      </c>
      <c r="Z59" s="4">
        <v>17.67</v>
      </c>
      <c r="AA59" s="4">
        <v>0.53</v>
      </c>
      <c r="AB59">
        <v>0</v>
      </c>
    </row>
    <row r="60" s="5" customFormat="1" spans="1:28">
      <c r="A60" s="4" t="s">
        <v>167</v>
      </c>
      <c r="B60" s="4" t="s">
        <v>125</v>
      </c>
      <c r="C60" s="4" t="s">
        <v>216</v>
      </c>
      <c r="D60" s="4">
        <v>305</v>
      </c>
      <c r="E60" s="4">
        <v>3</v>
      </c>
      <c r="F60" s="4">
        <v>1</v>
      </c>
      <c r="G60" s="4">
        <v>3</v>
      </c>
      <c r="H60" s="4">
        <v>7</v>
      </c>
      <c r="I60" s="4">
        <v>5</v>
      </c>
      <c r="J60" s="4">
        <v>25</v>
      </c>
      <c r="K60" s="4">
        <v>17.67</v>
      </c>
      <c r="L60" s="4">
        <v>60.33</v>
      </c>
      <c r="M60" s="4">
        <v>57.67</v>
      </c>
      <c r="N60" s="4">
        <v>92.33</v>
      </c>
      <c r="O60" s="4">
        <v>196.67</v>
      </c>
      <c r="P60" s="4">
        <v>22</v>
      </c>
      <c r="Q60" s="4">
        <v>7.33</v>
      </c>
      <c r="R60" s="4">
        <v>0</v>
      </c>
      <c r="S60" s="4">
        <v>5</v>
      </c>
      <c r="T60" s="4">
        <v>11.9</v>
      </c>
      <c r="U60" s="4">
        <v>3.97</v>
      </c>
      <c r="V60" s="4">
        <v>14.78</v>
      </c>
      <c r="W60" s="4">
        <v>4.93</v>
      </c>
      <c r="X60" s="4">
        <v>59.12</v>
      </c>
      <c r="Y60" s="4">
        <v>36.64</v>
      </c>
      <c r="Z60" s="4">
        <v>21.66</v>
      </c>
      <c r="AA60" s="4">
        <v>0.55</v>
      </c>
      <c r="AB60">
        <v>0</v>
      </c>
    </row>
    <row r="61" s="5" customFormat="1" spans="1:28">
      <c r="A61" s="4" t="s">
        <v>168</v>
      </c>
      <c r="B61" s="4" t="s">
        <v>125</v>
      </c>
      <c r="C61" s="4" t="s">
        <v>224</v>
      </c>
      <c r="D61" s="4">
        <v>306</v>
      </c>
      <c r="E61" s="4">
        <v>3</v>
      </c>
      <c r="F61" s="4"/>
      <c r="G61" s="4">
        <v>3</v>
      </c>
      <c r="H61" s="4">
        <v>7</v>
      </c>
      <c r="I61" s="4">
        <v>6</v>
      </c>
      <c r="J61" s="4">
        <v>17.67</v>
      </c>
      <c r="K61" s="4">
        <v>19</v>
      </c>
      <c r="L61" s="4">
        <v>56</v>
      </c>
      <c r="M61" s="4">
        <v>63.33</v>
      </c>
      <c r="N61" s="4">
        <v>117</v>
      </c>
      <c r="O61" s="4">
        <v>208.33</v>
      </c>
      <c r="P61" s="4">
        <v>28</v>
      </c>
      <c r="Q61" s="4">
        <v>9.33</v>
      </c>
      <c r="R61" s="4">
        <v>0</v>
      </c>
      <c r="S61" s="4">
        <v>5</v>
      </c>
      <c r="T61" s="4">
        <v>16.42</v>
      </c>
      <c r="U61" s="4">
        <v>5.47</v>
      </c>
      <c r="V61" s="4">
        <v>16.32</v>
      </c>
      <c r="W61" s="4">
        <v>5.44</v>
      </c>
      <c r="X61" s="4">
        <v>65.28</v>
      </c>
      <c r="Y61" s="4">
        <v>35.66</v>
      </c>
      <c r="Z61" s="4">
        <v>23.28</v>
      </c>
      <c r="AA61" s="4">
        <v>0.5</v>
      </c>
      <c r="AB61">
        <v>0</v>
      </c>
    </row>
    <row r="62" s="5" customFormat="1" spans="1:28">
      <c r="A62" s="4" t="s">
        <v>169</v>
      </c>
      <c r="B62" s="4" t="s">
        <v>125</v>
      </c>
      <c r="C62" s="4" t="s">
        <v>223</v>
      </c>
      <c r="D62" s="4">
        <v>307</v>
      </c>
      <c r="E62" s="4">
        <v>3</v>
      </c>
      <c r="F62" s="4"/>
      <c r="G62" s="4">
        <v>3</v>
      </c>
      <c r="H62" s="4">
        <v>7</v>
      </c>
      <c r="I62" s="4">
        <v>7</v>
      </c>
      <c r="J62" s="4">
        <v>13.67</v>
      </c>
      <c r="K62" s="4">
        <v>19</v>
      </c>
      <c r="L62" s="4">
        <v>37.67</v>
      </c>
      <c r="M62" s="4">
        <v>80.67</v>
      </c>
      <c r="N62" s="4">
        <v>83</v>
      </c>
      <c r="O62" s="4">
        <v>185</v>
      </c>
      <c r="P62" s="4">
        <v>28</v>
      </c>
      <c r="Q62" s="4">
        <v>9.33</v>
      </c>
      <c r="R62" s="4">
        <v>0</v>
      </c>
      <c r="S62" s="4">
        <v>5</v>
      </c>
      <c r="T62" s="4">
        <v>11.24</v>
      </c>
      <c r="U62" s="4">
        <v>3.75</v>
      </c>
      <c r="V62" s="4">
        <v>14.66</v>
      </c>
      <c r="W62" s="4">
        <v>4.89</v>
      </c>
      <c r="X62" s="4">
        <v>58.64</v>
      </c>
      <c r="Y62" s="4">
        <v>35.87</v>
      </c>
      <c r="Z62" s="4">
        <v>21.03</v>
      </c>
      <c r="AA62" s="4">
        <v>0.57</v>
      </c>
      <c r="AB62">
        <v>0</v>
      </c>
    </row>
    <row r="63" s="5" customFormat="1" spans="1:28">
      <c r="A63" s="4" t="s">
        <v>170</v>
      </c>
      <c r="B63" s="4" t="s">
        <v>125</v>
      </c>
      <c r="C63" s="4" t="s">
        <v>222</v>
      </c>
      <c r="D63" s="4">
        <v>308</v>
      </c>
      <c r="E63" s="4">
        <v>3</v>
      </c>
      <c r="F63" s="4"/>
      <c r="G63" s="4">
        <v>3</v>
      </c>
      <c r="H63" s="4">
        <v>7</v>
      </c>
      <c r="I63" s="4">
        <v>8</v>
      </c>
      <c r="J63" s="4">
        <v>31.33</v>
      </c>
      <c r="K63" s="4">
        <v>20.33</v>
      </c>
      <c r="L63" s="4">
        <v>80.33</v>
      </c>
      <c r="M63" s="4">
        <v>70.33</v>
      </c>
      <c r="N63" s="4">
        <v>126.33</v>
      </c>
      <c r="O63" s="4">
        <v>178.33</v>
      </c>
      <c r="P63" s="4">
        <v>24</v>
      </c>
      <c r="Q63" s="4">
        <v>8</v>
      </c>
      <c r="R63" s="4">
        <v>0</v>
      </c>
      <c r="S63" s="4">
        <v>5</v>
      </c>
      <c r="T63" s="4">
        <v>11.14</v>
      </c>
      <c r="U63" s="4">
        <v>3.71</v>
      </c>
      <c r="V63" s="4">
        <v>13.88</v>
      </c>
      <c r="W63" s="4">
        <v>4.63</v>
      </c>
      <c r="X63" s="4">
        <v>55.52</v>
      </c>
      <c r="Y63" s="4">
        <v>38.04</v>
      </c>
      <c r="Z63" s="4">
        <v>21.12</v>
      </c>
      <c r="AA63" s="4">
        <v>0.55</v>
      </c>
      <c r="AB63">
        <v>0</v>
      </c>
    </row>
    <row r="64" s="5" customFormat="1" spans="1:28">
      <c r="A64" s="4" t="s">
        <v>171</v>
      </c>
      <c r="B64" s="4" t="s">
        <v>125</v>
      </c>
      <c r="C64" s="4" t="s">
        <v>221</v>
      </c>
      <c r="D64" s="4">
        <v>309</v>
      </c>
      <c r="E64" s="4">
        <v>3</v>
      </c>
      <c r="F64" s="4"/>
      <c r="G64" s="4">
        <v>3</v>
      </c>
      <c r="H64" s="4">
        <v>7</v>
      </c>
      <c r="I64" s="4">
        <v>9</v>
      </c>
      <c r="J64" s="4">
        <v>19.67</v>
      </c>
      <c r="K64" s="4">
        <v>21.33</v>
      </c>
      <c r="L64" s="4">
        <v>40.33</v>
      </c>
      <c r="M64" s="4">
        <v>61</v>
      </c>
      <c r="N64" s="4">
        <v>70</v>
      </c>
      <c r="O64" s="4">
        <v>171.67</v>
      </c>
      <c r="P64" s="4">
        <v>8</v>
      </c>
      <c r="Q64" s="4">
        <v>4</v>
      </c>
      <c r="R64" s="4">
        <v>0</v>
      </c>
      <c r="S64" s="4">
        <v>5</v>
      </c>
      <c r="T64" s="4">
        <v>8.7</v>
      </c>
      <c r="U64" s="4">
        <v>4.35</v>
      </c>
      <c r="V64" s="4">
        <v>11.8</v>
      </c>
      <c r="W64" s="4">
        <v>5.9</v>
      </c>
      <c r="X64" s="4">
        <v>47.2</v>
      </c>
      <c r="Y64" s="4">
        <v>35.72</v>
      </c>
      <c r="Z64" s="4">
        <v>16.86</v>
      </c>
      <c r="AA64" s="4">
        <v>0.58</v>
      </c>
      <c r="AB64">
        <v>0</v>
      </c>
    </row>
    <row r="65" s="5" customFormat="1" spans="1:28">
      <c r="A65" s="4" t="s">
        <v>172</v>
      </c>
      <c r="B65" s="4" t="s">
        <v>112</v>
      </c>
      <c r="C65" s="4" t="s">
        <v>216</v>
      </c>
      <c r="D65" s="4">
        <v>310</v>
      </c>
      <c r="E65" s="4">
        <v>3</v>
      </c>
      <c r="F65" s="4">
        <v>1</v>
      </c>
      <c r="G65" s="4">
        <v>3</v>
      </c>
      <c r="H65" s="4">
        <v>8</v>
      </c>
      <c r="I65" s="4">
        <v>9</v>
      </c>
      <c r="J65" s="4">
        <v>14.67</v>
      </c>
      <c r="K65" s="4">
        <v>17</v>
      </c>
      <c r="L65" s="4">
        <v>33</v>
      </c>
      <c r="M65" s="4">
        <v>57</v>
      </c>
      <c r="N65" s="4">
        <v>80.33</v>
      </c>
      <c r="O65" s="4">
        <v>209.33</v>
      </c>
      <c r="P65" s="4">
        <v>15</v>
      </c>
      <c r="Q65" s="4">
        <v>5</v>
      </c>
      <c r="R65" s="4">
        <v>0</v>
      </c>
      <c r="S65" s="4">
        <v>5</v>
      </c>
      <c r="T65" s="4">
        <v>11.02</v>
      </c>
      <c r="U65" s="4">
        <v>3.67</v>
      </c>
      <c r="V65" s="4">
        <v>11.9</v>
      </c>
      <c r="W65" s="4">
        <v>3.97</v>
      </c>
      <c r="X65" s="4">
        <v>47.6</v>
      </c>
      <c r="Y65" s="4">
        <v>36.21</v>
      </c>
      <c r="Z65" s="4">
        <v>17.24</v>
      </c>
      <c r="AA65" s="4">
        <v>0.52</v>
      </c>
      <c r="AB65">
        <v>0</v>
      </c>
    </row>
    <row r="66" s="5" customFormat="1" spans="1:28">
      <c r="A66" s="4" t="s">
        <v>173</v>
      </c>
      <c r="B66" s="4" t="s">
        <v>112</v>
      </c>
      <c r="C66" s="4" t="s">
        <v>217</v>
      </c>
      <c r="D66" s="4">
        <v>311</v>
      </c>
      <c r="E66" s="4">
        <v>3</v>
      </c>
      <c r="F66" s="4"/>
      <c r="G66" s="4">
        <v>3</v>
      </c>
      <c r="H66" s="4">
        <v>8</v>
      </c>
      <c r="I66" s="4">
        <v>8</v>
      </c>
      <c r="J66" s="4">
        <v>20.33</v>
      </c>
      <c r="K66" s="4">
        <v>20</v>
      </c>
      <c r="L66" s="4">
        <v>39</v>
      </c>
      <c r="M66" s="4">
        <v>54.33</v>
      </c>
      <c r="N66" s="4">
        <v>79</v>
      </c>
      <c r="O66" s="4">
        <v>185</v>
      </c>
      <c r="P66" s="4">
        <v>15</v>
      </c>
      <c r="Q66" s="4">
        <v>7.5</v>
      </c>
      <c r="R66" s="4">
        <v>0</v>
      </c>
      <c r="S66" s="4">
        <v>5</v>
      </c>
      <c r="T66" s="4">
        <v>8.38</v>
      </c>
      <c r="U66" s="4">
        <v>4.19</v>
      </c>
      <c r="V66" s="4">
        <v>11.8</v>
      </c>
      <c r="W66" s="4">
        <v>5.9</v>
      </c>
      <c r="X66" s="4">
        <v>47.2</v>
      </c>
      <c r="Y66" s="4">
        <v>32.83</v>
      </c>
      <c r="Z66" s="4">
        <v>15.5</v>
      </c>
      <c r="AA66" s="4">
        <v>0.58</v>
      </c>
      <c r="AB66">
        <v>0</v>
      </c>
    </row>
    <row r="67" s="5" customFormat="1" spans="1:28">
      <c r="A67" s="4" t="s">
        <v>174</v>
      </c>
      <c r="B67" s="4" t="s">
        <v>112</v>
      </c>
      <c r="C67" s="4" t="s">
        <v>218</v>
      </c>
      <c r="D67" s="4">
        <v>312</v>
      </c>
      <c r="E67" s="4">
        <v>3</v>
      </c>
      <c r="F67" s="4"/>
      <c r="G67" s="4">
        <v>3</v>
      </c>
      <c r="H67" s="4">
        <v>8</v>
      </c>
      <c r="I67" s="4">
        <v>7</v>
      </c>
      <c r="J67" s="4">
        <v>19</v>
      </c>
      <c r="K67" s="4">
        <v>19.67</v>
      </c>
      <c r="L67" s="4">
        <v>40.67</v>
      </c>
      <c r="M67" s="4">
        <v>61</v>
      </c>
      <c r="N67" s="4">
        <v>128</v>
      </c>
      <c r="O67" s="4">
        <v>233.33</v>
      </c>
      <c r="P67" s="4">
        <v>33</v>
      </c>
      <c r="Q67" s="4">
        <v>11</v>
      </c>
      <c r="R67" s="4">
        <v>0</v>
      </c>
      <c r="S67" s="4">
        <v>5</v>
      </c>
      <c r="T67" s="4">
        <v>16.42</v>
      </c>
      <c r="U67" s="4">
        <v>5.47</v>
      </c>
      <c r="V67" s="4">
        <v>19.84</v>
      </c>
      <c r="W67" s="4">
        <v>6.61</v>
      </c>
      <c r="X67" s="4">
        <v>79.36</v>
      </c>
      <c r="Y67" s="4">
        <v>36.54</v>
      </c>
      <c r="Z67" s="4">
        <v>29</v>
      </c>
      <c r="AA67" s="4">
        <v>0.55</v>
      </c>
      <c r="AB67">
        <v>0</v>
      </c>
    </row>
    <row r="68" s="5" customFormat="1" spans="1:28">
      <c r="A68" s="4" t="s">
        <v>175</v>
      </c>
      <c r="B68" s="4" t="s">
        <v>112</v>
      </c>
      <c r="C68" s="4" t="s">
        <v>219</v>
      </c>
      <c r="D68" s="4">
        <v>313</v>
      </c>
      <c r="E68" s="4">
        <v>3</v>
      </c>
      <c r="F68" s="4"/>
      <c r="G68" s="4">
        <v>3</v>
      </c>
      <c r="H68" s="4">
        <v>8</v>
      </c>
      <c r="I68" s="4">
        <v>6</v>
      </c>
      <c r="J68" s="4">
        <v>16</v>
      </c>
      <c r="K68" s="4">
        <v>15.67</v>
      </c>
      <c r="L68" s="4">
        <v>52.67</v>
      </c>
      <c r="M68" s="4">
        <v>75.67</v>
      </c>
      <c r="N68" s="4">
        <v>181</v>
      </c>
      <c r="O68" s="4">
        <v>216.67</v>
      </c>
      <c r="P68" s="4">
        <v>18</v>
      </c>
      <c r="Q68" s="4">
        <v>6</v>
      </c>
      <c r="R68" s="4">
        <v>0</v>
      </c>
      <c r="S68" s="4">
        <v>5</v>
      </c>
      <c r="T68" s="4">
        <v>17.96</v>
      </c>
      <c r="U68" s="4">
        <v>5.99</v>
      </c>
      <c r="V68" s="4">
        <v>16.42</v>
      </c>
      <c r="W68" s="4">
        <v>5.47</v>
      </c>
      <c r="X68" s="4">
        <v>65.68</v>
      </c>
      <c r="Y68" s="4">
        <v>36.96</v>
      </c>
      <c r="Z68" s="4">
        <v>24.28</v>
      </c>
      <c r="AA68" s="4">
        <v>0.48</v>
      </c>
      <c r="AB68">
        <v>0</v>
      </c>
    </row>
    <row r="69" s="5" customFormat="1" spans="1:28">
      <c r="A69" s="4" t="s">
        <v>177</v>
      </c>
      <c r="B69" s="4" t="s">
        <v>112</v>
      </c>
      <c r="C69" s="4" t="s">
        <v>224</v>
      </c>
      <c r="D69" s="4">
        <v>314</v>
      </c>
      <c r="E69" s="4">
        <v>3</v>
      </c>
      <c r="F69" s="4"/>
      <c r="G69" s="4">
        <v>3</v>
      </c>
      <c r="H69" s="4">
        <v>8</v>
      </c>
      <c r="I69" s="4">
        <v>5</v>
      </c>
      <c r="J69" s="4">
        <v>16.33</v>
      </c>
      <c r="K69" s="4">
        <v>19.67</v>
      </c>
      <c r="L69" s="4">
        <v>60.33</v>
      </c>
      <c r="M69" s="4">
        <v>82.67</v>
      </c>
      <c r="N69" s="4">
        <v>131</v>
      </c>
      <c r="O69" s="4">
        <v>230</v>
      </c>
      <c r="P69" s="4">
        <v>15</v>
      </c>
      <c r="Q69" s="4">
        <v>7.5</v>
      </c>
      <c r="R69" s="4">
        <v>0</v>
      </c>
      <c r="S69" s="4">
        <v>5</v>
      </c>
      <c r="T69" s="4">
        <v>12.9</v>
      </c>
      <c r="U69" s="4">
        <v>6.45</v>
      </c>
      <c r="V69" s="4">
        <v>13.78</v>
      </c>
      <c r="W69" s="4">
        <v>6.89</v>
      </c>
      <c r="X69" s="4">
        <v>55.12</v>
      </c>
      <c r="Y69" s="4">
        <v>35.75</v>
      </c>
      <c r="Z69" s="4">
        <v>19.71</v>
      </c>
      <c r="AA69" s="4">
        <v>0.52</v>
      </c>
      <c r="AB69">
        <v>0</v>
      </c>
    </row>
    <row r="70" s="5" customFormat="1" spans="1:28">
      <c r="A70" s="4" t="s">
        <v>179</v>
      </c>
      <c r="B70" s="4" t="s">
        <v>112</v>
      </c>
      <c r="C70" s="4" t="s">
        <v>223</v>
      </c>
      <c r="D70" s="4">
        <v>315</v>
      </c>
      <c r="E70" s="4">
        <v>3</v>
      </c>
      <c r="F70" s="4"/>
      <c r="G70" s="4">
        <v>3</v>
      </c>
      <c r="H70" s="4">
        <v>8</v>
      </c>
      <c r="I70" s="4">
        <v>4</v>
      </c>
      <c r="J70" s="4">
        <v>9.33</v>
      </c>
      <c r="K70" s="4">
        <v>11</v>
      </c>
      <c r="L70" s="4">
        <v>45</v>
      </c>
      <c r="M70" s="4">
        <v>53</v>
      </c>
      <c r="N70" s="4">
        <v>149</v>
      </c>
      <c r="O70" s="4">
        <v>236.67</v>
      </c>
      <c r="P70" s="4">
        <v>35</v>
      </c>
      <c r="Q70" s="4">
        <v>11.67</v>
      </c>
      <c r="R70" s="4">
        <v>0</v>
      </c>
      <c r="S70" s="4">
        <v>7</v>
      </c>
      <c r="T70" s="4">
        <v>21.6</v>
      </c>
      <c r="U70" s="4">
        <v>7.2</v>
      </c>
      <c r="V70" s="4">
        <v>23.26</v>
      </c>
      <c r="W70" s="4">
        <v>7.75</v>
      </c>
      <c r="X70" s="4">
        <v>93.04</v>
      </c>
      <c r="Y70" s="4">
        <v>34.83</v>
      </c>
      <c r="Z70" s="4">
        <v>32.41</v>
      </c>
      <c r="AA70" s="4">
        <v>0.52</v>
      </c>
      <c r="AB70">
        <v>0</v>
      </c>
    </row>
    <row r="71" s="5" customFormat="1" spans="1:28">
      <c r="A71" s="4" t="s">
        <v>182</v>
      </c>
      <c r="B71" s="4" t="s">
        <v>112</v>
      </c>
      <c r="C71" s="4" t="s">
        <v>222</v>
      </c>
      <c r="D71" s="4">
        <v>316</v>
      </c>
      <c r="E71" s="4">
        <v>3</v>
      </c>
      <c r="F71" s="4"/>
      <c r="G71" s="4">
        <v>3</v>
      </c>
      <c r="H71" s="4">
        <v>8</v>
      </c>
      <c r="I71" s="4">
        <v>3</v>
      </c>
      <c r="J71" s="4">
        <v>17.67</v>
      </c>
      <c r="K71" s="4">
        <v>17.67</v>
      </c>
      <c r="L71" s="4">
        <v>38.67</v>
      </c>
      <c r="M71" s="4">
        <v>70</v>
      </c>
      <c r="N71" s="4">
        <v>123.33</v>
      </c>
      <c r="O71" s="4">
        <v>246.67</v>
      </c>
      <c r="P71" s="4">
        <v>25</v>
      </c>
      <c r="Q71" s="4">
        <v>8.33</v>
      </c>
      <c r="R71" s="4">
        <v>0</v>
      </c>
      <c r="S71" s="4">
        <v>5</v>
      </c>
      <c r="T71" s="4">
        <v>18.74</v>
      </c>
      <c r="U71" s="4">
        <v>6.25</v>
      </c>
      <c r="V71" s="4">
        <v>18.74</v>
      </c>
      <c r="W71" s="4">
        <v>6.25</v>
      </c>
      <c r="X71" s="4">
        <v>74.96</v>
      </c>
      <c r="Y71" s="4">
        <v>38.59</v>
      </c>
      <c r="Z71" s="4">
        <v>28.93</v>
      </c>
      <c r="AA71" s="4">
        <v>0.5</v>
      </c>
      <c r="AB71">
        <v>0</v>
      </c>
    </row>
    <row r="72" s="5" customFormat="1" spans="1:28">
      <c r="A72" s="4" t="s">
        <v>185</v>
      </c>
      <c r="B72" s="4" t="s">
        <v>112</v>
      </c>
      <c r="C72" s="4" t="s">
        <v>221</v>
      </c>
      <c r="D72" s="4">
        <v>317</v>
      </c>
      <c r="E72" s="4">
        <v>3</v>
      </c>
      <c r="F72" s="4"/>
      <c r="G72" s="4">
        <v>3</v>
      </c>
      <c r="H72" s="4">
        <v>8</v>
      </c>
      <c r="I72" s="4">
        <v>2</v>
      </c>
      <c r="J72" s="4">
        <v>14.67</v>
      </c>
      <c r="K72" s="4">
        <v>16.33</v>
      </c>
      <c r="L72" s="4">
        <v>32.33</v>
      </c>
      <c r="M72" s="4">
        <v>71.33</v>
      </c>
      <c r="N72" s="4">
        <v>73.33</v>
      </c>
      <c r="O72" s="4">
        <v>218.33</v>
      </c>
      <c r="P72" s="4">
        <v>15</v>
      </c>
      <c r="Q72" s="4">
        <v>5</v>
      </c>
      <c r="R72" s="4">
        <v>1</v>
      </c>
      <c r="S72" s="4">
        <v>3</v>
      </c>
      <c r="T72" s="4">
        <v>8.82</v>
      </c>
      <c r="U72" s="4">
        <v>2.94</v>
      </c>
      <c r="V72" s="4">
        <v>8.48</v>
      </c>
      <c r="W72" s="4">
        <v>2.83</v>
      </c>
      <c r="X72" s="4">
        <v>33.92</v>
      </c>
      <c r="Y72" s="4">
        <v>36.49</v>
      </c>
      <c r="Z72" s="4">
        <v>12.38</v>
      </c>
      <c r="AA72" s="4">
        <v>0.49</v>
      </c>
      <c r="AB72">
        <v>1</v>
      </c>
    </row>
    <row r="73" s="5" customFormat="1" spans="1:28">
      <c r="A73" s="4" t="s">
        <v>186</v>
      </c>
      <c r="B73" s="4" t="s">
        <v>112</v>
      </c>
      <c r="C73" s="4" t="s">
        <v>220</v>
      </c>
      <c r="D73" s="4">
        <v>318</v>
      </c>
      <c r="E73" s="4">
        <v>3</v>
      </c>
      <c r="F73" s="4"/>
      <c r="G73" s="4">
        <v>3</v>
      </c>
      <c r="H73" s="4">
        <v>8</v>
      </c>
      <c r="I73" s="4">
        <v>1</v>
      </c>
      <c r="J73" s="4">
        <v>9.33</v>
      </c>
      <c r="K73" s="4">
        <v>16</v>
      </c>
      <c r="L73" s="4">
        <v>53.33</v>
      </c>
      <c r="M73" s="4">
        <v>81</v>
      </c>
      <c r="N73" s="4">
        <v>91</v>
      </c>
      <c r="O73" s="4">
        <v>207.5</v>
      </c>
      <c r="P73" s="4">
        <v>14</v>
      </c>
      <c r="Q73" s="4">
        <v>7</v>
      </c>
      <c r="R73" s="4">
        <v>0</v>
      </c>
      <c r="S73" s="4">
        <v>3</v>
      </c>
      <c r="T73" s="4">
        <v>10.04</v>
      </c>
      <c r="U73" s="4">
        <v>5.02</v>
      </c>
      <c r="V73" s="4">
        <v>10.48</v>
      </c>
      <c r="W73" s="4">
        <v>5.24</v>
      </c>
      <c r="X73" s="4">
        <v>41.92</v>
      </c>
      <c r="Y73" s="4">
        <v>38.1</v>
      </c>
      <c r="Z73" s="4">
        <v>15.97</v>
      </c>
      <c r="AA73" s="4">
        <v>0.51</v>
      </c>
      <c r="AB73">
        <v>0</v>
      </c>
    </row>
    <row r="74" s="5" customFormat="1" spans="1:28">
      <c r="A74" s="4" t="s">
        <v>187</v>
      </c>
      <c r="B74" s="4" t="s">
        <v>100</v>
      </c>
      <c r="C74" s="4" t="s">
        <v>216</v>
      </c>
      <c r="D74" s="4">
        <v>319</v>
      </c>
      <c r="E74" s="4">
        <v>3</v>
      </c>
      <c r="F74" s="4">
        <v>1</v>
      </c>
      <c r="G74" s="4">
        <v>3</v>
      </c>
      <c r="H74" s="4">
        <v>9</v>
      </c>
      <c r="I74" s="4">
        <v>1</v>
      </c>
      <c r="J74" s="4">
        <v>28</v>
      </c>
      <c r="K74" s="4">
        <v>20</v>
      </c>
      <c r="L74" s="4">
        <v>60.67</v>
      </c>
      <c r="M74" s="4">
        <v>85.33</v>
      </c>
      <c r="N74" s="4">
        <v>65.5</v>
      </c>
      <c r="O74" s="4">
        <v>225</v>
      </c>
      <c r="P74" s="4">
        <v>13</v>
      </c>
      <c r="Q74" s="4">
        <v>6.5</v>
      </c>
      <c r="R74" s="4">
        <v>0</v>
      </c>
      <c r="S74" s="4">
        <v>7</v>
      </c>
      <c r="T74" s="4">
        <v>4.15</v>
      </c>
      <c r="U74" s="4">
        <v>2.08</v>
      </c>
      <c r="V74" s="4">
        <v>13.12</v>
      </c>
      <c r="W74" s="4">
        <v>6.56</v>
      </c>
      <c r="X74" s="4">
        <v>52.48</v>
      </c>
      <c r="Y74" s="4">
        <v>39.29</v>
      </c>
      <c r="Z74" s="4">
        <v>20.62</v>
      </c>
      <c r="AA74" s="4">
        <v>0.76</v>
      </c>
      <c r="AB74">
        <v>0</v>
      </c>
    </row>
    <row r="75" s="5" customFormat="1" spans="1:28">
      <c r="A75" s="4" t="s">
        <v>188</v>
      </c>
      <c r="B75" s="4" t="s">
        <v>100</v>
      </c>
      <c r="C75" s="4" t="s">
        <v>217</v>
      </c>
      <c r="D75" s="4">
        <v>320</v>
      </c>
      <c r="E75" s="4">
        <v>3</v>
      </c>
      <c r="F75" s="4"/>
      <c r="G75" s="4">
        <v>3</v>
      </c>
      <c r="H75" s="4">
        <v>9</v>
      </c>
      <c r="I75" s="4">
        <v>2</v>
      </c>
      <c r="J75" s="4">
        <v>18.67</v>
      </c>
      <c r="K75" s="4">
        <v>19</v>
      </c>
      <c r="L75" s="4">
        <v>35.67</v>
      </c>
      <c r="M75" s="4">
        <v>79.67</v>
      </c>
      <c r="N75" s="4">
        <v>59.67</v>
      </c>
      <c r="O75" s="4">
        <v>215</v>
      </c>
      <c r="P75" s="4">
        <v>18</v>
      </c>
      <c r="Q75" s="4">
        <v>6</v>
      </c>
      <c r="R75" s="4">
        <v>0</v>
      </c>
      <c r="S75" s="4">
        <v>3</v>
      </c>
      <c r="T75" s="4">
        <v>5.05</v>
      </c>
      <c r="U75" s="4">
        <v>1.68</v>
      </c>
      <c r="V75" s="4">
        <v>7.7</v>
      </c>
      <c r="W75" s="4">
        <v>2.57</v>
      </c>
      <c r="X75" s="4">
        <v>30.8</v>
      </c>
      <c r="Y75" s="4">
        <v>38.98</v>
      </c>
      <c r="Z75" s="4">
        <v>12.01</v>
      </c>
      <c r="AA75" s="4">
        <v>0.6</v>
      </c>
      <c r="AB75">
        <v>0</v>
      </c>
    </row>
    <row r="76" s="5" customFormat="1" spans="1:28">
      <c r="A76" s="4" t="s">
        <v>189</v>
      </c>
      <c r="B76" s="4" t="s">
        <v>100</v>
      </c>
      <c r="C76" s="4" t="s">
        <v>218</v>
      </c>
      <c r="D76" s="4">
        <v>321</v>
      </c>
      <c r="E76" s="4">
        <v>3</v>
      </c>
      <c r="F76" s="4"/>
      <c r="G76" s="4">
        <v>3</v>
      </c>
      <c r="H76" s="4">
        <v>9</v>
      </c>
      <c r="I76" s="4">
        <v>3</v>
      </c>
      <c r="J76" s="4">
        <v>17.33</v>
      </c>
      <c r="K76" s="4">
        <v>18.67</v>
      </c>
      <c r="L76" s="4">
        <v>46.67</v>
      </c>
      <c r="M76" s="4">
        <v>56.67</v>
      </c>
      <c r="N76" s="4">
        <v>73.67</v>
      </c>
      <c r="O76" s="4">
        <v>198.33</v>
      </c>
      <c r="P76" s="4">
        <v>16</v>
      </c>
      <c r="Q76" s="4">
        <v>5.33</v>
      </c>
      <c r="R76" s="4">
        <v>0</v>
      </c>
      <c r="S76" s="4">
        <v>3</v>
      </c>
      <c r="T76" s="4">
        <v>5.95</v>
      </c>
      <c r="U76" s="4">
        <v>1.98</v>
      </c>
      <c r="V76" s="4">
        <v>6.35</v>
      </c>
      <c r="W76" s="4">
        <v>2.12</v>
      </c>
      <c r="X76" s="4">
        <v>25.4</v>
      </c>
      <c r="Y76" s="4">
        <v>37.65</v>
      </c>
      <c r="Z76" s="4">
        <v>9.56</v>
      </c>
      <c r="AA76" s="4">
        <v>0.52</v>
      </c>
      <c r="AB76">
        <v>0</v>
      </c>
    </row>
    <row r="77" s="5" customFormat="1" spans="1:28">
      <c r="A77" s="4" t="s">
        <v>190</v>
      </c>
      <c r="B77" s="4" t="s">
        <v>100</v>
      </c>
      <c r="C77" s="4" t="s">
        <v>219</v>
      </c>
      <c r="D77" s="4">
        <v>322</v>
      </c>
      <c r="E77" s="4">
        <v>3</v>
      </c>
      <c r="F77" s="4"/>
      <c r="G77" s="4">
        <v>3</v>
      </c>
      <c r="H77" s="4">
        <v>9</v>
      </c>
      <c r="I77" s="4">
        <v>4</v>
      </c>
      <c r="J77" s="4">
        <v>19</v>
      </c>
      <c r="K77" s="4">
        <v>18.33</v>
      </c>
      <c r="L77" s="4">
        <v>54</v>
      </c>
      <c r="M77" s="4">
        <v>94</v>
      </c>
      <c r="N77" s="4">
        <v>74.67</v>
      </c>
      <c r="O77" s="4">
        <v>240</v>
      </c>
      <c r="P77" s="4">
        <v>22</v>
      </c>
      <c r="Q77" s="4">
        <v>7.33</v>
      </c>
      <c r="R77" s="4">
        <v>0</v>
      </c>
      <c r="S77" s="4">
        <v>3</v>
      </c>
      <c r="T77" s="4">
        <v>6.1</v>
      </c>
      <c r="U77" s="4">
        <v>2.03</v>
      </c>
      <c r="V77" s="4">
        <v>8.7</v>
      </c>
      <c r="W77" s="4">
        <v>2.9</v>
      </c>
      <c r="X77" s="4">
        <v>34.8</v>
      </c>
      <c r="Y77" s="4">
        <v>39.47</v>
      </c>
      <c r="Z77" s="4">
        <v>13.74</v>
      </c>
      <c r="AA77" s="4">
        <v>0.59</v>
      </c>
      <c r="AB77">
        <v>0</v>
      </c>
    </row>
    <row r="78" s="5" customFormat="1" spans="1:28">
      <c r="A78" s="4" t="s">
        <v>191</v>
      </c>
      <c r="B78" s="4" t="s">
        <v>100</v>
      </c>
      <c r="C78" s="4" t="s">
        <v>220</v>
      </c>
      <c r="D78" s="4">
        <v>323</v>
      </c>
      <c r="E78" s="4">
        <v>3</v>
      </c>
      <c r="F78" s="4"/>
      <c r="G78" s="4">
        <v>3</v>
      </c>
      <c r="H78" s="4">
        <v>9</v>
      </c>
      <c r="I78" s="4">
        <v>5</v>
      </c>
      <c r="J78" s="4">
        <v>22</v>
      </c>
      <c r="K78" s="4">
        <v>20.33</v>
      </c>
      <c r="L78" s="4">
        <v>40.67</v>
      </c>
      <c r="M78" s="4">
        <v>63</v>
      </c>
      <c r="N78" s="4">
        <v>47.67</v>
      </c>
      <c r="O78" s="4">
        <v>200</v>
      </c>
      <c r="P78" s="4">
        <v>15</v>
      </c>
      <c r="Q78" s="4">
        <v>7.5</v>
      </c>
      <c r="R78" s="4">
        <v>0</v>
      </c>
      <c r="S78" s="4">
        <v>3</v>
      </c>
      <c r="T78" s="4">
        <v>3.95</v>
      </c>
      <c r="U78" s="4">
        <v>1.98</v>
      </c>
      <c r="V78" s="4">
        <v>6.1</v>
      </c>
      <c r="W78" s="4">
        <v>3.05</v>
      </c>
      <c r="X78" s="4">
        <v>24.4</v>
      </c>
      <c r="Y78" s="4">
        <v>40.39</v>
      </c>
      <c r="Z78" s="4">
        <v>9.86</v>
      </c>
      <c r="AA78" s="4">
        <v>0.61</v>
      </c>
      <c r="AB78">
        <v>0</v>
      </c>
    </row>
    <row r="79" s="5" customFormat="1" spans="1:28">
      <c r="A79" s="4" t="s">
        <v>192</v>
      </c>
      <c r="B79" s="4" t="s">
        <v>100</v>
      </c>
      <c r="C79" s="4" t="s">
        <v>221</v>
      </c>
      <c r="D79" s="4">
        <v>324</v>
      </c>
      <c r="E79" s="4">
        <v>3</v>
      </c>
      <c r="F79" s="4"/>
      <c r="G79" s="4">
        <v>3</v>
      </c>
      <c r="H79" s="4">
        <v>9</v>
      </c>
      <c r="I79" s="4">
        <v>6</v>
      </c>
      <c r="J79" s="4">
        <v>17.33</v>
      </c>
      <c r="K79" s="4">
        <v>21.67</v>
      </c>
      <c r="L79" s="4">
        <v>51</v>
      </c>
      <c r="M79" s="4">
        <v>80.67</v>
      </c>
      <c r="N79" s="4">
        <v>56.67</v>
      </c>
      <c r="O79" s="4">
        <v>216.67</v>
      </c>
      <c r="P79" s="4">
        <v>12</v>
      </c>
      <c r="Q79" s="4">
        <v>4</v>
      </c>
      <c r="R79" s="4">
        <v>0</v>
      </c>
      <c r="S79" s="4">
        <v>3</v>
      </c>
      <c r="T79" s="4">
        <v>5.05</v>
      </c>
      <c r="U79" s="4">
        <v>1.68</v>
      </c>
      <c r="V79" s="4">
        <v>6.6</v>
      </c>
      <c r="W79" s="4">
        <v>2.2</v>
      </c>
      <c r="X79" s="4">
        <v>26.4</v>
      </c>
      <c r="Y79" s="4">
        <v>40.05</v>
      </c>
      <c r="Z79" s="4">
        <v>10.57</v>
      </c>
      <c r="AA79" s="4">
        <v>0.57</v>
      </c>
      <c r="AB79">
        <v>0</v>
      </c>
    </row>
    <row r="80" s="5" customFormat="1" spans="1:28">
      <c r="A80" s="4" t="s">
        <v>193</v>
      </c>
      <c r="B80" s="4" t="s">
        <v>100</v>
      </c>
      <c r="C80" s="4" t="s">
        <v>222</v>
      </c>
      <c r="D80" s="4">
        <v>325</v>
      </c>
      <c r="E80" s="4">
        <v>3</v>
      </c>
      <c r="F80" s="4"/>
      <c r="G80" s="4">
        <v>3</v>
      </c>
      <c r="H80" s="4">
        <v>9</v>
      </c>
      <c r="I80" s="4">
        <v>7</v>
      </c>
      <c r="J80" s="4">
        <v>12</v>
      </c>
      <c r="K80" s="4">
        <v>16.33</v>
      </c>
      <c r="L80" s="4">
        <v>38.33</v>
      </c>
      <c r="M80" s="4">
        <v>76.33</v>
      </c>
      <c r="N80" s="4">
        <v>55.67</v>
      </c>
      <c r="O80" s="4">
        <v>200</v>
      </c>
      <c r="P80" s="4">
        <v>14</v>
      </c>
      <c r="Q80" s="4">
        <v>4.67</v>
      </c>
      <c r="R80" s="4">
        <v>0</v>
      </c>
      <c r="S80" s="4">
        <v>5</v>
      </c>
      <c r="T80" s="4">
        <v>4.6</v>
      </c>
      <c r="U80" s="4">
        <v>1.53</v>
      </c>
      <c r="V80" s="4">
        <v>5.05</v>
      </c>
      <c r="W80" s="4">
        <v>1.68</v>
      </c>
      <c r="X80" s="4">
        <v>20.2</v>
      </c>
      <c r="Y80" s="4">
        <v>39.56</v>
      </c>
      <c r="Z80" s="4">
        <v>7.99</v>
      </c>
      <c r="AA80" s="4">
        <v>0.52</v>
      </c>
      <c r="AB80">
        <v>0</v>
      </c>
    </row>
    <row r="81" s="5" customFormat="1" spans="1:28">
      <c r="A81" s="4" t="s">
        <v>194</v>
      </c>
      <c r="B81" s="4" t="s">
        <v>100</v>
      </c>
      <c r="C81" s="4" t="s">
        <v>223</v>
      </c>
      <c r="D81" s="4">
        <v>326</v>
      </c>
      <c r="E81" s="4">
        <v>3</v>
      </c>
      <c r="F81" s="4"/>
      <c r="G81" s="4">
        <v>3</v>
      </c>
      <c r="H81" s="4">
        <v>9</v>
      </c>
      <c r="I81" s="4">
        <v>8</v>
      </c>
      <c r="J81" s="4">
        <v>15</v>
      </c>
      <c r="K81" s="4">
        <v>20</v>
      </c>
      <c r="L81" s="4">
        <v>43</v>
      </c>
      <c r="M81" s="4">
        <v>70</v>
      </c>
      <c r="N81" s="4">
        <v>72.67</v>
      </c>
      <c r="O81" s="4">
        <v>216.67</v>
      </c>
      <c r="P81" s="4">
        <v>10</v>
      </c>
      <c r="Q81" s="4">
        <v>3.33</v>
      </c>
      <c r="R81" s="4">
        <v>2</v>
      </c>
      <c r="S81" s="4">
        <v>3</v>
      </c>
      <c r="T81" s="4">
        <v>6.15</v>
      </c>
      <c r="U81" s="4">
        <v>2.05</v>
      </c>
      <c r="V81" s="4">
        <v>8</v>
      </c>
      <c r="W81" s="4">
        <v>2.67</v>
      </c>
      <c r="X81" s="4">
        <v>32</v>
      </c>
      <c r="Y81" s="4">
        <v>38.84</v>
      </c>
      <c r="Z81" s="4">
        <v>12.43</v>
      </c>
      <c r="AA81" s="4">
        <v>0.57</v>
      </c>
      <c r="AB81">
        <v>2</v>
      </c>
    </row>
    <row r="82" s="5" customFormat="1" spans="1:28">
      <c r="A82" s="4" t="s">
        <v>195</v>
      </c>
      <c r="B82" s="4" t="s">
        <v>100</v>
      </c>
      <c r="C82" s="4" t="s">
        <v>224</v>
      </c>
      <c r="D82" s="4">
        <v>327</v>
      </c>
      <c r="E82" s="4">
        <v>3</v>
      </c>
      <c r="F82" s="4"/>
      <c r="G82" s="4">
        <v>3</v>
      </c>
      <c r="H82" s="4">
        <v>9</v>
      </c>
      <c r="I82" s="4">
        <v>9</v>
      </c>
      <c r="J82" s="4">
        <v>14.33</v>
      </c>
      <c r="K82" s="4">
        <v>17</v>
      </c>
      <c r="L82" s="4">
        <v>50.67</v>
      </c>
      <c r="M82" s="4">
        <v>72.67</v>
      </c>
      <c r="N82" s="4">
        <v>62</v>
      </c>
      <c r="O82" s="4">
        <v>248.33</v>
      </c>
      <c r="P82" s="4">
        <v>12</v>
      </c>
      <c r="Q82" s="4">
        <v>4</v>
      </c>
      <c r="R82" s="4">
        <v>0</v>
      </c>
      <c r="S82" s="4">
        <v>5</v>
      </c>
      <c r="T82" s="4">
        <v>6.55</v>
      </c>
      <c r="U82" s="4">
        <v>2.18</v>
      </c>
      <c r="V82" s="4">
        <v>9.65</v>
      </c>
      <c r="W82" s="4">
        <v>3.22</v>
      </c>
      <c r="X82" s="4">
        <v>38.6</v>
      </c>
      <c r="Y82" s="4">
        <v>39.62</v>
      </c>
      <c r="Z82" s="4">
        <v>15.29</v>
      </c>
      <c r="AA82" s="4">
        <v>0.6</v>
      </c>
      <c r="AB82">
        <v>0</v>
      </c>
    </row>
  </sheetData>
  <conditionalFormatting sqref="J$1:O$1048576 X$1:X$1048576 Z$1:Z$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2"/>
  <sheetViews>
    <sheetView topLeftCell="G1" workbookViewId="0">
      <selection activeCell="Y1" sqref="Y1"/>
    </sheetView>
  </sheetViews>
  <sheetFormatPr defaultColWidth="9.14285714285714" defaultRowHeight="15"/>
  <cols>
    <col min="1" max="10" width="9.14285714285714" style="4"/>
    <col min="11" max="11" width="9.14285714285714" style="1"/>
    <col min="12" max="13" width="9.14285714285714" style="4"/>
    <col min="14" max="14" width="9.14285714285714" style="1"/>
    <col min="15" max="18" width="9.14285714285714" style="4"/>
    <col min="19" max="21" width="9.14285714285714" style="2"/>
    <col min="22" max="24" width="9.14285714285714" style="4"/>
    <col min="25" max="25" width="10.2857142857143"/>
    <col min="26" max="16384" width="9.14285714285714" style="4"/>
  </cols>
  <sheetData>
    <row r="1" s="3" customFormat="1" spans="1:26">
      <c r="A1" s="4" t="s">
        <v>0</v>
      </c>
      <c r="B1" s="4" t="s">
        <v>1</v>
      </c>
      <c r="C1" s="4" t="s">
        <v>196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225</v>
      </c>
      <c r="K1" s="1" t="s">
        <v>226</v>
      </c>
      <c r="L1" s="4" t="s">
        <v>37</v>
      </c>
      <c r="M1" s="4" t="s">
        <v>38</v>
      </c>
      <c r="N1" s="1" t="s">
        <v>205</v>
      </c>
      <c r="O1" s="4" t="s">
        <v>227</v>
      </c>
      <c r="P1" s="4" t="s">
        <v>48</v>
      </c>
      <c r="Q1" s="4" t="s">
        <v>228</v>
      </c>
      <c r="R1" s="4" t="s">
        <v>229</v>
      </c>
      <c r="S1" s="4" t="s">
        <v>230</v>
      </c>
      <c r="T1" s="2" t="s">
        <v>211</v>
      </c>
      <c r="U1" s="2" t="s">
        <v>50</v>
      </c>
      <c r="V1" s="4" t="s">
        <v>213</v>
      </c>
      <c r="W1" s="4" t="s">
        <v>231</v>
      </c>
      <c r="X1" s="4" t="s">
        <v>214</v>
      </c>
      <c r="Y1" t="s">
        <v>232</v>
      </c>
      <c r="Z1" s="4" t="s">
        <v>71</v>
      </c>
    </row>
    <row r="2" s="3" customFormat="1" spans="1:26">
      <c r="A2" s="4" t="s">
        <v>99</v>
      </c>
      <c r="B2" s="4" t="s">
        <v>100</v>
      </c>
      <c r="C2" s="4" t="s">
        <v>216</v>
      </c>
      <c r="D2" s="4">
        <v>101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2">
        <v>274</v>
      </c>
      <c r="K2" s="1">
        <v>59</v>
      </c>
      <c r="L2" s="4">
        <v>5</v>
      </c>
      <c r="M2" s="4">
        <v>22</v>
      </c>
      <c r="N2" s="1">
        <v>3</v>
      </c>
      <c r="O2" s="2">
        <f t="shared" ref="O2:O45" si="0">(M2/L2)</f>
        <v>4.4</v>
      </c>
      <c r="P2" s="4">
        <v>12.1</v>
      </c>
      <c r="Q2" s="4">
        <f t="shared" ref="Q2:Q45" si="1">(P2/L2)</f>
        <v>2.42</v>
      </c>
      <c r="R2" s="4">
        <v>14</v>
      </c>
      <c r="S2" s="2">
        <f t="shared" ref="S2:S45" si="2">(R2/L2)</f>
        <v>2.8</v>
      </c>
      <c r="T2" s="2">
        <f t="shared" ref="T2:T45" si="3">(S2*10000/0.8/1000)</f>
        <v>35</v>
      </c>
      <c r="U2" s="2">
        <v>39.34</v>
      </c>
      <c r="V2" s="2">
        <f t="shared" ref="V2:V18" si="4">(T2*U2/100)</f>
        <v>13.769</v>
      </c>
      <c r="W2" s="2">
        <f t="shared" ref="W2:W45" si="5">Q2+S2</f>
        <v>5.22</v>
      </c>
      <c r="X2" s="2">
        <f t="shared" ref="X2:X45" si="6">S2/W2</f>
        <v>0.53639846743295</v>
      </c>
      <c r="Y2">
        <v>3</v>
      </c>
      <c r="Z2" s="4" t="s">
        <v>101</v>
      </c>
    </row>
    <row r="3" s="3" customFormat="1" spans="1:26">
      <c r="A3" s="4" t="s">
        <v>102</v>
      </c>
      <c r="B3" s="4" t="s">
        <v>100</v>
      </c>
      <c r="C3" s="4" t="s">
        <v>217</v>
      </c>
      <c r="D3" s="4">
        <v>102</v>
      </c>
      <c r="E3" s="4">
        <v>1</v>
      </c>
      <c r="F3" s="4"/>
      <c r="G3" s="4">
        <v>1</v>
      </c>
      <c r="H3" s="4">
        <v>1</v>
      </c>
      <c r="I3" s="4">
        <v>2</v>
      </c>
      <c r="J3" s="2">
        <v>246.666666666667</v>
      </c>
      <c r="K3" s="1">
        <v>69.6666666666667</v>
      </c>
      <c r="L3" s="4">
        <v>5</v>
      </c>
      <c r="M3" s="4">
        <v>22</v>
      </c>
      <c r="N3" s="1">
        <v>3</v>
      </c>
      <c r="O3" s="2">
        <f t="shared" si="0"/>
        <v>4.4</v>
      </c>
      <c r="P3" s="4">
        <v>10.2</v>
      </c>
      <c r="Q3" s="4">
        <f t="shared" si="1"/>
        <v>2.04</v>
      </c>
      <c r="R3" s="4">
        <v>9.75</v>
      </c>
      <c r="S3" s="2">
        <f t="shared" si="2"/>
        <v>1.95</v>
      </c>
      <c r="T3" s="2">
        <f t="shared" si="3"/>
        <v>24.375</v>
      </c>
      <c r="U3" s="2">
        <v>38.28</v>
      </c>
      <c r="V3" s="2">
        <f t="shared" si="4"/>
        <v>9.33075</v>
      </c>
      <c r="W3" s="2">
        <f t="shared" si="5"/>
        <v>3.99</v>
      </c>
      <c r="X3" s="2">
        <f t="shared" si="6"/>
        <v>0.488721804511278</v>
      </c>
      <c r="Y3">
        <v>3</v>
      </c>
      <c r="Z3" s="4" t="s">
        <v>101</v>
      </c>
    </row>
    <row r="4" s="3" customFormat="1" spans="1:26">
      <c r="A4" s="4" t="s">
        <v>103</v>
      </c>
      <c r="B4" s="4" t="s">
        <v>100</v>
      </c>
      <c r="C4" s="4" t="s">
        <v>218</v>
      </c>
      <c r="D4" s="4">
        <v>103</v>
      </c>
      <c r="E4" s="4">
        <v>1</v>
      </c>
      <c r="F4" s="4"/>
      <c r="G4" s="4">
        <v>1</v>
      </c>
      <c r="H4" s="4">
        <v>1</v>
      </c>
      <c r="I4" s="4">
        <v>3</v>
      </c>
      <c r="J4" s="2">
        <v>276.666666666667</v>
      </c>
      <c r="K4" s="1">
        <v>59</v>
      </c>
      <c r="L4" s="4">
        <v>5</v>
      </c>
      <c r="M4" s="4">
        <v>32</v>
      </c>
      <c r="N4" s="1">
        <v>0</v>
      </c>
      <c r="O4" s="2">
        <f t="shared" si="0"/>
        <v>6.4</v>
      </c>
      <c r="P4" s="4">
        <v>8.5</v>
      </c>
      <c r="Q4" s="4">
        <f t="shared" si="1"/>
        <v>1.7</v>
      </c>
      <c r="R4" s="2">
        <v>13.15</v>
      </c>
      <c r="S4" s="2">
        <f t="shared" si="2"/>
        <v>2.63</v>
      </c>
      <c r="T4" s="2">
        <f t="shared" si="3"/>
        <v>32.875</v>
      </c>
      <c r="U4" s="2">
        <v>38.95</v>
      </c>
      <c r="V4" s="2">
        <f t="shared" si="4"/>
        <v>12.8048125</v>
      </c>
      <c r="W4" s="2">
        <f t="shared" si="5"/>
        <v>4.33</v>
      </c>
      <c r="X4" s="2">
        <f t="shared" si="6"/>
        <v>0.607390300230947</v>
      </c>
      <c r="Y4">
        <v>0</v>
      </c>
      <c r="Z4" s="4" t="s">
        <v>101</v>
      </c>
    </row>
    <row r="5" s="3" customFormat="1" spans="1:26">
      <c r="A5" s="4" t="s">
        <v>104</v>
      </c>
      <c r="B5" s="4" t="s">
        <v>100</v>
      </c>
      <c r="C5" s="4" t="s">
        <v>219</v>
      </c>
      <c r="D5" s="4">
        <v>104</v>
      </c>
      <c r="E5" s="4">
        <v>1</v>
      </c>
      <c r="F5" s="4"/>
      <c r="G5" s="4">
        <v>1</v>
      </c>
      <c r="H5" s="4">
        <v>1</v>
      </c>
      <c r="I5" s="4">
        <v>4</v>
      </c>
      <c r="J5" s="2">
        <v>412.5</v>
      </c>
      <c r="K5" s="1">
        <v>51.5</v>
      </c>
      <c r="L5" s="4">
        <v>4</v>
      </c>
      <c r="M5" s="4">
        <v>38</v>
      </c>
      <c r="N5" s="1">
        <v>0</v>
      </c>
      <c r="O5" s="2">
        <f t="shared" si="0"/>
        <v>9.5</v>
      </c>
      <c r="P5" s="4">
        <v>14.7</v>
      </c>
      <c r="Q5" s="4">
        <f t="shared" si="1"/>
        <v>3.675</v>
      </c>
      <c r="R5" s="4">
        <v>20.35</v>
      </c>
      <c r="S5" s="2">
        <f t="shared" si="2"/>
        <v>5.0875</v>
      </c>
      <c r="T5" s="2">
        <f t="shared" si="3"/>
        <v>63.59375</v>
      </c>
      <c r="U5" s="2">
        <v>41.5</v>
      </c>
      <c r="V5" s="2">
        <f t="shared" si="4"/>
        <v>26.39140625</v>
      </c>
      <c r="W5" s="2">
        <f t="shared" si="5"/>
        <v>8.7625</v>
      </c>
      <c r="X5" s="2">
        <f t="shared" si="6"/>
        <v>0.580599144079886</v>
      </c>
      <c r="Y5">
        <v>0</v>
      </c>
      <c r="Z5" s="4" t="s">
        <v>101</v>
      </c>
    </row>
    <row r="6" s="3" customFormat="1" spans="1:26">
      <c r="A6" s="4" t="s">
        <v>105</v>
      </c>
      <c r="B6" s="4" t="s">
        <v>100</v>
      </c>
      <c r="C6" s="4" t="s">
        <v>220</v>
      </c>
      <c r="D6" s="4">
        <v>105</v>
      </c>
      <c r="E6" s="4">
        <v>1</v>
      </c>
      <c r="F6" s="4"/>
      <c r="G6" s="4">
        <v>1</v>
      </c>
      <c r="H6" s="4">
        <v>1</v>
      </c>
      <c r="I6" s="4">
        <v>5</v>
      </c>
      <c r="J6" s="2">
        <v>320</v>
      </c>
      <c r="K6" s="1">
        <v>33</v>
      </c>
      <c r="L6" s="4">
        <v>4</v>
      </c>
      <c r="M6" s="4">
        <v>26</v>
      </c>
      <c r="N6" s="1">
        <v>0</v>
      </c>
      <c r="O6" s="2">
        <f t="shared" si="0"/>
        <v>6.5</v>
      </c>
      <c r="P6" s="4">
        <v>9.45</v>
      </c>
      <c r="Q6" s="4">
        <f t="shared" si="1"/>
        <v>2.3625</v>
      </c>
      <c r="R6" s="4">
        <v>13.3</v>
      </c>
      <c r="S6" s="2">
        <f t="shared" si="2"/>
        <v>3.325</v>
      </c>
      <c r="T6" s="2">
        <f t="shared" si="3"/>
        <v>41.5625</v>
      </c>
      <c r="U6" s="2">
        <v>41.37</v>
      </c>
      <c r="V6" s="2">
        <f t="shared" si="4"/>
        <v>17.19440625</v>
      </c>
      <c r="W6" s="2">
        <f t="shared" si="5"/>
        <v>5.6875</v>
      </c>
      <c r="X6" s="2">
        <f t="shared" si="6"/>
        <v>0.584615384615385</v>
      </c>
      <c r="Y6">
        <v>0</v>
      </c>
      <c r="Z6" s="4" t="s">
        <v>101</v>
      </c>
    </row>
    <row r="7" s="3" customFormat="1" spans="1:26">
      <c r="A7" s="4" t="s">
        <v>107</v>
      </c>
      <c r="B7" s="4" t="s">
        <v>100</v>
      </c>
      <c r="C7" s="4" t="s">
        <v>221</v>
      </c>
      <c r="D7" s="4">
        <v>106</v>
      </c>
      <c r="E7" s="4">
        <v>1</v>
      </c>
      <c r="F7" s="4"/>
      <c r="G7" s="4">
        <v>1</v>
      </c>
      <c r="H7" s="4">
        <v>1</v>
      </c>
      <c r="I7" s="4">
        <v>6</v>
      </c>
      <c r="J7" s="2">
        <v>286.666666666667</v>
      </c>
      <c r="K7" s="1">
        <v>74.3333333333333</v>
      </c>
      <c r="L7" s="4">
        <v>5</v>
      </c>
      <c r="M7" s="4">
        <v>32</v>
      </c>
      <c r="N7" s="1">
        <v>0</v>
      </c>
      <c r="O7" s="2">
        <f t="shared" si="0"/>
        <v>6.4</v>
      </c>
      <c r="P7" s="4">
        <v>14.15</v>
      </c>
      <c r="Q7" s="4">
        <f t="shared" si="1"/>
        <v>2.83</v>
      </c>
      <c r="R7" s="4">
        <v>14.95</v>
      </c>
      <c r="S7" s="2">
        <f t="shared" si="2"/>
        <v>2.99</v>
      </c>
      <c r="T7" s="2">
        <f t="shared" si="3"/>
        <v>37.375</v>
      </c>
      <c r="U7" s="2">
        <v>38.43</v>
      </c>
      <c r="V7" s="2">
        <f t="shared" si="4"/>
        <v>14.3632125</v>
      </c>
      <c r="W7" s="2">
        <f t="shared" si="5"/>
        <v>5.82</v>
      </c>
      <c r="X7" s="2">
        <f t="shared" si="6"/>
        <v>0.513745704467354</v>
      </c>
      <c r="Y7">
        <v>0</v>
      </c>
      <c r="Z7" s="4" t="s">
        <v>101</v>
      </c>
    </row>
    <row r="8" s="3" customFormat="1" spans="1:26">
      <c r="A8" s="4" t="s">
        <v>108</v>
      </c>
      <c r="B8" s="4" t="s">
        <v>100</v>
      </c>
      <c r="C8" s="4" t="s">
        <v>222</v>
      </c>
      <c r="D8" s="4">
        <v>107</v>
      </c>
      <c r="E8" s="4">
        <v>1</v>
      </c>
      <c r="F8" s="4"/>
      <c r="G8" s="4">
        <v>1</v>
      </c>
      <c r="H8" s="4">
        <v>1</v>
      </c>
      <c r="I8" s="4">
        <v>7</v>
      </c>
      <c r="J8" s="2">
        <v>329</v>
      </c>
      <c r="K8" s="1">
        <v>97</v>
      </c>
      <c r="L8" s="4">
        <v>5</v>
      </c>
      <c r="M8" s="4">
        <v>36</v>
      </c>
      <c r="N8" s="1">
        <v>0</v>
      </c>
      <c r="O8" s="2">
        <f t="shared" si="0"/>
        <v>7.2</v>
      </c>
      <c r="P8" s="4">
        <v>17.4</v>
      </c>
      <c r="Q8" s="4">
        <f t="shared" si="1"/>
        <v>3.48</v>
      </c>
      <c r="R8" s="4">
        <v>16.9</v>
      </c>
      <c r="S8" s="2">
        <f t="shared" si="2"/>
        <v>3.38</v>
      </c>
      <c r="T8" s="2">
        <f t="shared" si="3"/>
        <v>42.25</v>
      </c>
      <c r="U8" s="2">
        <v>40.53</v>
      </c>
      <c r="V8" s="2">
        <f t="shared" si="4"/>
        <v>17.123925</v>
      </c>
      <c r="W8" s="2">
        <f t="shared" si="5"/>
        <v>6.86</v>
      </c>
      <c r="X8" s="2">
        <f t="shared" si="6"/>
        <v>0.492711370262391</v>
      </c>
      <c r="Y8">
        <v>0</v>
      </c>
      <c r="Z8" s="4" t="s">
        <v>101</v>
      </c>
    </row>
    <row r="9" s="3" customFormat="1" spans="1:26">
      <c r="A9" s="4" t="s">
        <v>109</v>
      </c>
      <c r="B9" s="4" t="s">
        <v>100</v>
      </c>
      <c r="C9" s="4" t="s">
        <v>223</v>
      </c>
      <c r="D9" s="4">
        <v>108</v>
      </c>
      <c r="E9" s="4">
        <v>1</v>
      </c>
      <c r="F9" s="4"/>
      <c r="G9" s="4">
        <v>1</v>
      </c>
      <c r="H9" s="4">
        <v>1</v>
      </c>
      <c r="I9" s="4">
        <v>8</v>
      </c>
      <c r="J9" s="2">
        <v>372.666666666667</v>
      </c>
      <c r="K9" s="1">
        <v>83</v>
      </c>
      <c r="L9" s="4">
        <v>5</v>
      </c>
      <c r="M9" s="4">
        <v>42</v>
      </c>
      <c r="N9" s="1">
        <v>0</v>
      </c>
      <c r="O9" s="2">
        <f t="shared" si="0"/>
        <v>8.4</v>
      </c>
      <c r="P9" s="4">
        <v>14</v>
      </c>
      <c r="Q9" s="4">
        <f t="shared" si="1"/>
        <v>2.8</v>
      </c>
      <c r="R9" s="4">
        <v>14.1</v>
      </c>
      <c r="S9" s="2">
        <f t="shared" si="2"/>
        <v>2.82</v>
      </c>
      <c r="T9" s="2">
        <f t="shared" si="3"/>
        <v>35.25</v>
      </c>
      <c r="U9" s="2">
        <v>35.8</v>
      </c>
      <c r="V9" s="2">
        <f t="shared" si="4"/>
        <v>12.6195</v>
      </c>
      <c r="W9" s="2">
        <f t="shared" si="5"/>
        <v>5.62</v>
      </c>
      <c r="X9" s="2">
        <f t="shared" si="6"/>
        <v>0.501779359430605</v>
      </c>
      <c r="Y9">
        <v>0</v>
      </c>
      <c r="Z9" s="4" t="s">
        <v>101</v>
      </c>
    </row>
    <row r="10" s="3" customFormat="1" spans="1:26">
      <c r="A10" s="4" t="s">
        <v>110</v>
      </c>
      <c r="B10" s="4" t="s">
        <v>100</v>
      </c>
      <c r="C10" s="4" t="s">
        <v>224</v>
      </c>
      <c r="D10" s="4">
        <v>109</v>
      </c>
      <c r="E10" s="4">
        <v>1</v>
      </c>
      <c r="F10" s="4"/>
      <c r="G10" s="4">
        <v>1</v>
      </c>
      <c r="H10" s="4">
        <v>1</v>
      </c>
      <c r="I10" s="4">
        <v>9</v>
      </c>
      <c r="J10" s="2">
        <v>301</v>
      </c>
      <c r="K10" s="1">
        <v>45</v>
      </c>
      <c r="L10" s="4">
        <v>3</v>
      </c>
      <c r="M10" s="4">
        <v>23</v>
      </c>
      <c r="N10" s="1">
        <v>0</v>
      </c>
      <c r="O10" s="2">
        <f t="shared" si="0"/>
        <v>7.66666666666667</v>
      </c>
      <c r="P10" s="4">
        <v>15.85</v>
      </c>
      <c r="Q10" s="4">
        <f t="shared" si="1"/>
        <v>5.28333333333333</v>
      </c>
      <c r="R10" s="4">
        <v>14.05</v>
      </c>
      <c r="S10" s="2">
        <f t="shared" si="2"/>
        <v>4.68333333333333</v>
      </c>
      <c r="T10" s="2">
        <f t="shared" si="3"/>
        <v>58.5416666666667</v>
      </c>
      <c r="U10" s="2">
        <v>40.84</v>
      </c>
      <c r="V10" s="2">
        <f t="shared" si="4"/>
        <v>23.9084166666667</v>
      </c>
      <c r="W10" s="2">
        <f t="shared" si="5"/>
        <v>9.96666666666667</v>
      </c>
      <c r="X10" s="2">
        <f t="shared" si="6"/>
        <v>0.469899665551839</v>
      </c>
      <c r="Y10">
        <v>0</v>
      </c>
      <c r="Z10" s="4" t="s">
        <v>101</v>
      </c>
    </row>
    <row r="11" s="3" customFormat="1" spans="1:26">
      <c r="A11" s="4" t="s">
        <v>111</v>
      </c>
      <c r="B11" s="4" t="s">
        <v>112</v>
      </c>
      <c r="C11" s="4" t="s">
        <v>216</v>
      </c>
      <c r="D11" s="4">
        <v>110</v>
      </c>
      <c r="E11" s="4">
        <v>1</v>
      </c>
      <c r="F11" s="4">
        <v>1</v>
      </c>
      <c r="G11" s="4">
        <v>1</v>
      </c>
      <c r="H11" s="4">
        <v>2</v>
      </c>
      <c r="I11" s="4">
        <v>9</v>
      </c>
      <c r="J11" s="2">
        <v>305.5</v>
      </c>
      <c r="K11" s="1">
        <v>183</v>
      </c>
      <c r="L11" s="4">
        <v>5</v>
      </c>
      <c r="M11" s="4">
        <v>31</v>
      </c>
      <c r="N11" s="1">
        <v>0</v>
      </c>
      <c r="O11" s="2">
        <f t="shared" si="0"/>
        <v>6.2</v>
      </c>
      <c r="P11" s="4">
        <v>11.75</v>
      </c>
      <c r="Q11" s="4">
        <f t="shared" si="1"/>
        <v>2.35</v>
      </c>
      <c r="R11" s="4">
        <v>14.7</v>
      </c>
      <c r="S11" s="2">
        <f t="shared" si="2"/>
        <v>2.94</v>
      </c>
      <c r="T11" s="2">
        <f t="shared" si="3"/>
        <v>36.75</v>
      </c>
      <c r="U11" s="2">
        <v>39.35</v>
      </c>
      <c r="V11" s="2">
        <f t="shared" si="4"/>
        <v>14.461125</v>
      </c>
      <c r="W11" s="2">
        <f t="shared" si="5"/>
        <v>5.29</v>
      </c>
      <c r="X11" s="2">
        <f t="shared" si="6"/>
        <v>0.555765595463138</v>
      </c>
      <c r="Y11">
        <v>0</v>
      </c>
      <c r="Z11" s="4" t="s">
        <v>113</v>
      </c>
    </row>
    <row r="12" s="3" customFormat="1" spans="1:26">
      <c r="A12" s="4" t="s">
        <v>114</v>
      </c>
      <c r="B12" s="4" t="s">
        <v>112</v>
      </c>
      <c r="C12" s="4" t="s">
        <v>217</v>
      </c>
      <c r="D12" s="4">
        <v>111</v>
      </c>
      <c r="E12" s="4">
        <v>1</v>
      </c>
      <c r="F12" s="4"/>
      <c r="G12" s="4">
        <v>1</v>
      </c>
      <c r="H12" s="4">
        <v>2</v>
      </c>
      <c r="I12" s="4">
        <v>8</v>
      </c>
      <c r="J12" s="2">
        <v>270</v>
      </c>
      <c r="K12" s="1">
        <v>193</v>
      </c>
      <c r="L12" s="4">
        <v>2</v>
      </c>
      <c r="M12" s="4">
        <v>13</v>
      </c>
      <c r="N12" s="1">
        <v>0</v>
      </c>
      <c r="O12" s="2">
        <f t="shared" si="0"/>
        <v>6.5</v>
      </c>
      <c r="P12" s="4">
        <v>7.5</v>
      </c>
      <c r="Q12" s="4">
        <f t="shared" si="1"/>
        <v>3.75</v>
      </c>
      <c r="R12" s="4">
        <v>7.7</v>
      </c>
      <c r="S12" s="2">
        <f t="shared" si="2"/>
        <v>3.85</v>
      </c>
      <c r="T12" s="2">
        <f t="shared" si="3"/>
        <v>48.125</v>
      </c>
      <c r="U12" s="2">
        <v>38.81</v>
      </c>
      <c r="V12" s="2">
        <f t="shared" si="4"/>
        <v>18.6773125</v>
      </c>
      <c r="W12" s="2">
        <f t="shared" si="5"/>
        <v>7.6</v>
      </c>
      <c r="X12" s="2">
        <f t="shared" si="6"/>
        <v>0.506578947368421</v>
      </c>
      <c r="Y12">
        <v>0</v>
      </c>
      <c r="Z12" s="4" t="s">
        <v>115</v>
      </c>
    </row>
    <row r="13" s="3" customFormat="1" spans="1:26">
      <c r="A13" s="4" t="s">
        <v>116</v>
      </c>
      <c r="B13" s="4" t="s">
        <v>112</v>
      </c>
      <c r="C13" s="4" t="s">
        <v>218</v>
      </c>
      <c r="D13" s="4">
        <v>112</v>
      </c>
      <c r="E13" s="4">
        <v>1</v>
      </c>
      <c r="F13" s="4"/>
      <c r="G13" s="4">
        <v>1</v>
      </c>
      <c r="H13" s="4">
        <v>2</v>
      </c>
      <c r="I13" s="4">
        <v>7</v>
      </c>
      <c r="J13" s="2">
        <v>290</v>
      </c>
      <c r="K13" s="1">
        <v>205</v>
      </c>
      <c r="L13" s="4">
        <v>3</v>
      </c>
      <c r="M13" s="4">
        <v>20</v>
      </c>
      <c r="N13" s="1">
        <v>0</v>
      </c>
      <c r="O13" s="2">
        <f t="shared" si="0"/>
        <v>6.66666666666667</v>
      </c>
      <c r="P13" s="4">
        <v>11.85</v>
      </c>
      <c r="Q13" s="4">
        <f t="shared" si="1"/>
        <v>3.95</v>
      </c>
      <c r="R13" s="4">
        <v>11.55</v>
      </c>
      <c r="S13" s="2">
        <f t="shared" si="2"/>
        <v>3.85</v>
      </c>
      <c r="T13" s="2">
        <f t="shared" si="3"/>
        <v>48.125</v>
      </c>
      <c r="U13" s="2">
        <v>38.31</v>
      </c>
      <c r="V13" s="2">
        <f t="shared" si="4"/>
        <v>18.4366875</v>
      </c>
      <c r="W13" s="2">
        <f t="shared" si="5"/>
        <v>7.8</v>
      </c>
      <c r="X13" s="2">
        <f t="shared" si="6"/>
        <v>0.493589743589744</v>
      </c>
      <c r="Y13">
        <v>0</v>
      </c>
      <c r="Z13" s="4" t="s">
        <v>113</v>
      </c>
    </row>
    <row r="14" s="3" customFormat="1" spans="1:26">
      <c r="A14" s="4" t="s">
        <v>117</v>
      </c>
      <c r="B14" s="4" t="s">
        <v>112</v>
      </c>
      <c r="C14" s="4" t="s">
        <v>219</v>
      </c>
      <c r="D14" s="4">
        <v>113</v>
      </c>
      <c r="E14" s="4">
        <v>1</v>
      </c>
      <c r="F14" s="4"/>
      <c r="G14" s="4">
        <v>1</v>
      </c>
      <c r="H14" s="4">
        <v>2</v>
      </c>
      <c r="I14" s="4">
        <v>6</v>
      </c>
      <c r="J14" s="2">
        <v>293</v>
      </c>
      <c r="K14" s="1">
        <v>182.333333333333</v>
      </c>
      <c r="L14" s="4">
        <v>5</v>
      </c>
      <c r="M14" s="4">
        <v>41</v>
      </c>
      <c r="N14" s="1">
        <v>3</v>
      </c>
      <c r="O14" s="2">
        <f t="shared" si="0"/>
        <v>8.2</v>
      </c>
      <c r="P14" s="4">
        <v>10.95</v>
      </c>
      <c r="Q14" s="4">
        <f t="shared" si="1"/>
        <v>2.19</v>
      </c>
      <c r="R14" s="4">
        <v>15.1</v>
      </c>
      <c r="S14" s="2">
        <f t="shared" si="2"/>
        <v>3.02</v>
      </c>
      <c r="T14" s="2">
        <f t="shared" si="3"/>
        <v>37.75</v>
      </c>
      <c r="U14" s="2">
        <v>39.6</v>
      </c>
      <c r="V14" s="2">
        <f t="shared" si="4"/>
        <v>14.949</v>
      </c>
      <c r="W14" s="2">
        <f t="shared" si="5"/>
        <v>5.21</v>
      </c>
      <c r="X14" s="2">
        <f t="shared" si="6"/>
        <v>0.579654510556622</v>
      </c>
      <c r="Y14">
        <v>3</v>
      </c>
      <c r="Z14" s="4" t="s">
        <v>113</v>
      </c>
    </row>
    <row r="15" s="3" customFormat="1" spans="1:26">
      <c r="A15" s="4" t="s">
        <v>118</v>
      </c>
      <c r="B15" s="4" t="s">
        <v>112</v>
      </c>
      <c r="C15" s="4" t="s">
        <v>224</v>
      </c>
      <c r="D15" s="4">
        <v>114</v>
      </c>
      <c r="E15" s="4">
        <v>1</v>
      </c>
      <c r="F15" s="4"/>
      <c r="G15" s="4">
        <v>1</v>
      </c>
      <c r="H15" s="4">
        <v>2</v>
      </c>
      <c r="I15" s="4">
        <v>5</v>
      </c>
      <c r="J15" s="2">
        <v>310</v>
      </c>
      <c r="K15" s="1">
        <v>240</v>
      </c>
      <c r="L15" s="4">
        <v>5</v>
      </c>
      <c r="M15" s="4">
        <v>50</v>
      </c>
      <c r="N15" s="1">
        <v>0</v>
      </c>
      <c r="O15" s="2">
        <f t="shared" si="0"/>
        <v>10</v>
      </c>
      <c r="P15" s="4">
        <v>24.7</v>
      </c>
      <c r="Q15" s="4">
        <f t="shared" si="1"/>
        <v>4.94</v>
      </c>
      <c r="R15" s="4">
        <v>28.8</v>
      </c>
      <c r="S15" s="2">
        <f t="shared" si="2"/>
        <v>5.76</v>
      </c>
      <c r="T15" s="2">
        <f t="shared" si="3"/>
        <v>72</v>
      </c>
      <c r="U15" s="2">
        <v>38.21</v>
      </c>
      <c r="V15" s="2">
        <f t="shared" si="4"/>
        <v>27.5112</v>
      </c>
      <c r="W15" s="2">
        <f t="shared" si="5"/>
        <v>10.7</v>
      </c>
      <c r="X15" s="2">
        <f t="shared" si="6"/>
        <v>0.538317757009346</v>
      </c>
      <c r="Y15">
        <v>0</v>
      </c>
      <c r="Z15" s="4" t="s">
        <v>119</v>
      </c>
    </row>
    <row r="16" s="3" customFormat="1" spans="1:26">
      <c r="A16" s="4" t="s">
        <v>120</v>
      </c>
      <c r="B16" s="4" t="s">
        <v>112</v>
      </c>
      <c r="C16" s="4" t="s">
        <v>223</v>
      </c>
      <c r="D16" s="4">
        <v>115</v>
      </c>
      <c r="E16" s="4">
        <v>1</v>
      </c>
      <c r="F16" s="4"/>
      <c r="G16" s="4">
        <v>1</v>
      </c>
      <c r="H16" s="4">
        <v>2</v>
      </c>
      <c r="I16" s="4">
        <v>4</v>
      </c>
      <c r="J16" s="2">
        <v>282.5</v>
      </c>
      <c r="K16" s="1">
        <v>72</v>
      </c>
      <c r="L16" s="4">
        <v>3</v>
      </c>
      <c r="M16" s="4">
        <v>18</v>
      </c>
      <c r="N16" s="1">
        <v>0</v>
      </c>
      <c r="O16" s="2">
        <f t="shared" si="0"/>
        <v>6</v>
      </c>
      <c r="P16" s="4">
        <v>5.8</v>
      </c>
      <c r="Q16" s="4">
        <f t="shared" si="1"/>
        <v>1.93333333333333</v>
      </c>
      <c r="R16" s="4">
        <v>5.95</v>
      </c>
      <c r="S16" s="2">
        <f t="shared" si="2"/>
        <v>1.98333333333333</v>
      </c>
      <c r="T16" s="2">
        <f t="shared" si="3"/>
        <v>24.7916666666667</v>
      </c>
      <c r="U16" s="2">
        <v>38.19</v>
      </c>
      <c r="V16" s="2">
        <f t="shared" si="4"/>
        <v>9.4679375</v>
      </c>
      <c r="W16" s="2">
        <f t="shared" si="5"/>
        <v>3.91666666666667</v>
      </c>
      <c r="X16" s="2">
        <f t="shared" si="6"/>
        <v>0.506382978723404</v>
      </c>
      <c r="Y16">
        <v>0</v>
      </c>
      <c r="Z16" s="4" t="s">
        <v>115</v>
      </c>
    </row>
    <row r="17" s="3" customFormat="1" spans="1:26">
      <c r="A17" s="4" t="s">
        <v>121</v>
      </c>
      <c r="B17" s="4" t="s">
        <v>112</v>
      </c>
      <c r="C17" s="4" t="s">
        <v>222</v>
      </c>
      <c r="D17" s="4">
        <v>116</v>
      </c>
      <c r="E17" s="4">
        <v>1</v>
      </c>
      <c r="F17" s="4"/>
      <c r="G17" s="4">
        <v>1</v>
      </c>
      <c r="H17" s="4">
        <v>2</v>
      </c>
      <c r="I17" s="4">
        <v>3</v>
      </c>
      <c r="J17" s="2">
        <v>280</v>
      </c>
      <c r="K17" s="1">
        <v>199.333333333333</v>
      </c>
      <c r="L17" s="4">
        <v>4</v>
      </c>
      <c r="M17" s="4">
        <v>32</v>
      </c>
      <c r="N17" s="1">
        <v>0</v>
      </c>
      <c r="O17" s="2">
        <f t="shared" si="0"/>
        <v>8</v>
      </c>
      <c r="P17" s="4">
        <v>15.35</v>
      </c>
      <c r="Q17" s="4">
        <f t="shared" si="1"/>
        <v>3.8375</v>
      </c>
      <c r="R17" s="4">
        <v>14.6</v>
      </c>
      <c r="S17" s="2">
        <f t="shared" si="2"/>
        <v>3.65</v>
      </c>
      <c r="T17" s="2">
        <f t="shared" si="3"/>
        <v>45.625</v>
      </c>
      <c r="U17" s="2">
        <v>39.48</v>
      </c>
      <c r="V17" s="2">
        <f t="shared" si="4"/>
        <v>18.01275</v>
      </c>
      <c r="W17" s="2">
        <f t="shared" si="5"/>
        <v>7.4875</v>
      </c>
      <c r="X17" s="2">
        <f t="shared" si="6"/>
        <v>0.487479131886477</v>
      </c>
      <c r="Y17">
        <v>0</v>
      </c>
      <c r="Z17" s="4" t="s">
        <v>113</v>
      </c>
    </row>
    <row r="18" s="3" customFormat="1" spans="1:26">
      <c r="A18" s="4" t="s">
        <v>122</v>
      </c>
      <c r="B18" s="4" t="s">
        <v>112</v>
      </c>
      <c r="C18" s="4" t="s">
        <v>220</v>
      </c>
      <c r="D18" s="4">
        <v>117</v>
      </c>
      <c r="E18" s="4">
        <v>1</v>
      </c>
      <c r="F18" s="4"/>
      <c r="G18" s="4">
        <v>1</v>
      </c>
      <c r="H18" s="4">
        <v>2</v>
      </c>
      <c r="I18" s="4">
        <v>2</v>
      </c>
      <c r="J18" s="2">
        <v>276.666666666667</v>
      </c>
      <c r="K18" s="1">
        <v>221.333333333333</v>
      </c>
      <c r="L18" s="4">
        <v>5</v>
      </c>
      <c r="M18" s="4">
        <v>43</v>
      </c>
      <c r="N18" s="1">
        <v>0</v>
      </c>
      <c r="O18" s="2">
        <f t="shared" si="0"/>
        <v>8.6</v>
      </c>
      <c r="P18" s="4">
        <v>15.7</v>
      </c>
      <c r="Q18" s="4">
        <f t="shared" si="1"/>
        <v>3.14</v>
      </c>
      <c r="R18" s="4">
        <v>17.65</v>
      </c>
      <c r="S18" s="2">
        <f t="shared" si="2"/>
        <v>3.53</v>
      </c>
      <c r="T18" s="2">
        <f t="shared" si="3"/>
        <v>44.125</v>
      </c>
      <c r="U18" s="2">
        <v>42.02</v>
      </c>
      <c r="V18" s="2">
        <f t="shared" si="4"/>
        <v>18.541325</v>
      </c>
      <c r="W18" s="2">
        <f t="shared" si="5"/>
        <v>6.67</v>
      </c>
      <c r="X18" s="2">
        <f t="shared" si="6"/>
        <v>0.529235382308846</v>
      </c>
      <c r="Y18">
        <v>0</v>
      </c>
      <c r="Z18" s="4" t="s">
        <v>113</v>
      </c>
    </row>
    <row r="19" s="3" customFormat="1" spans="1:26">
      <c r="A19" s="4" t="s">
        <v>123</v>
      </c>
      <c r="B19" s="4" t="s">
        <v>112</v>
      </c>
      <c r="C19" s="4" t="s">
        <v>221</v>
      </c>
      <c r="D19" s="4">
        <v>118</v>
      </c>
      <c r="E19" s="4">
        <v>1</v>
      </c>
      <c r="F19" s="4"/>
      <c r="G19" s="4">
        <v>1</v>
      </c>
      <c r="H19" s="4">
        <v>2</v>
      </c>
      <c r="I19" s="4">
        <v>1</v>
      </c>
      <c r="J19" s="2">
        <v>230.666666666667</v>
      </c>
      <c r="K19" s="1">
        <v>146.666666666667</v>
      </c>
      <c r="L19" s="4">
        <v>4</v>
      </c>
      <c r="M19" s="4">
        <v>26</v>
      </c>
      <c r="N19" s="1">
        <v>0</v>
      </c>
      <c r="O19" s="2">
        <f t="shared" si="0"/>
        <v>6.5</v>
      </c>
      <c r="P19" s="4">
        <v>13.35</v>
      </c>
      <c r="Q19" s="4">
        <f t="shared" si="1"/>
        <v>3.3375</v>
      </c>
      <c r="R19" s="4">
        <v>14.3</v>
      </c>
      <c r="S19" s="2">
        <f t="shared" si="2"/>
        <v>3.575</v>
      </c>
      <c r="T19" s="2">
        <f t="shared" si="3"/>
        <v>44.6875</v>
      </c>
      <c r="U19" s="2"/>
      <c r="V19" s="2"/>
      <c r="W19" s="2">
        <f t="shared" si="5"/>
        <v>6.9125</v>
      </c>
      <c r="X19" s="2">
        <f t="shared" si="6"/>
        <v>0.517179023508137</v>
      </c>
      <c r="Y19">
        <v>0</v>
      </c>
      <c r="Z19" s="4" t="s">
        <v>113</v>
      </c>
    </row>
    <row r="20" s="3" customFormat="1" spans="1:26">
      <c r="A20" s="4" t="s">
        <v>124</v>
      </c>
      <c r="B20" s="4" t="s">
        <v>125</v>
      </c>
      <c r="C20" s="4" t="s">
        <v>220</v>
      </c>
      <c r="D20" s="4">
        <v>119</v>
      </c>
      <c r="E20" s="4">
        <v>1</v>
      </c>
      <c r="F20" s="4"/>
      <c r="G20" s="4">
        <v>1</v>
      </c>
      <c r="H20" s="4">
        <v>3</v>
      </c>
      <c r="I20" s="4">
        <v>1</v>
      </c>
      <c r="J20" s="2"/>
      <c r="K20" s="1"/>
      <c r="L20" s="4">
        <v>5</v>
      </c>
      <c r="M20" s="4">
        <v>42</v>
      </c>
      <c r="N20" s="1">
        <v>0</v>
      </c>
      <c r="O20" s="2">
        <f t="shared" si="0"/>
        <v>8.4</v>
      </c>
      <c r="P20" s="4">
        <v>14.5</v>
      </c>
      <c r="Q20" s="4">
        <f t="shared" si="1"/>
        <v>2.9</v>
      </c>
      <c r="R20" s="4">
        <v>23.65</v>
      </c>
      <c r="S20" s="2">
        <f t="shared" si="2"/>
        <v>4.73</v>
      </c>
      <c r="T20" s="2">
        <f t="shared" si="3"/>
        <v>59.125</v>
      </c>
      <c r="U20" s="2">
        <v>41.71</v>
      </c>
      <c r="V20" s="2">
        <f t="shared" ref="V20:V45" si="7">(T20*U20/100)</f>
        <v>24.6610375</v>
      </c>
      <c r="W20" s="2">
        <f t="shared" si="5"/>
        <v>7.63</v>
      </c>
      <c r="X20" s="2">
        <f t="shared" si="6"/>
        <v>0.619921363040629</v>
      </c>
      <c r="Y20">
        <v>0</v>
      </c>
      <c r="Z20" s="4" t="s">
        <v>126</v>
      </c>
    </row>
    <row r="21" s="3" customFormat="1" spans="1:26">
      <c r="A21" s="4" t="s">
        <v>127</v>
      </c>
      <c r="B21" s="4" t="s">
        <v>125</v>
      </c>
      <c r="C21" s="4" t="s">
        <v>219</v>
      </c>
      <c r="D21" s="4">
        <v>120</v>
      </c>
      <c r="E21" s="4">
        <v>1</v>
      </c>
      <c r="F21" s="4"/>
      <c r="G21" s="4">
        <v>1</v>
      </c>
      <c r="H21" s="4">
        <v>3</v>
      </c>
      <c r="I21" s="4">
        <v>2</v>
      </c>
      <c r="J21" s="2">
        <v>220.333333333333</v>
      </c>
      <c r="K21" s="1">
        <v>86</v>
      </c>
      <c r="L21" s="4">
        <v>5</v>
      </c>
      <c r="M21" s="4">
        <v>43</v>
      </c>
      <c r="N21" s="1">
        <v>0</v>
      </c>
      <c r="O21" s="2">
        <f t="shared" si="0"/>
        <v>8.6</v>
      </c>
      <c r="P21" s="4">
        <v>13.85</v>
      </c>
      <c r="Q21" s="4">
        <f t="shared" si="1"/>
        <v>2.77</v>
      </c>
      <c r="R21" s="4">
        <v>19.3</v>
      </c>
      <c r="S21" s="2">
        <f t="shared" si="2"/>
        <v>3.86</v>
      </c>
      <c r="T21" s="2">
        <f t="shared" si="3"/>
        <v>48.25</v>
      </c>
      <c r="U21" s="2">
        <v>41.94</v>
      </c>
      <c r="V21" s="2">
        <f t="shared" si="7"/>
        <v>20.23605</v>
      </c>
      <c r="W21" s="2">
        <f t="shared" si="5"/>
        <v>6.63</v>
      </c>
      <c r="X21" s="2">
        <f t="shared" si="6"/>
        <v>0.582202111613876</v>
      </c>
      <c r="Y21">
        <v>0</v>
      </c>
      <c r="Z21" s="4" t="s">
        <v>101</v>
      </c>
    </row>
    <row r="22" s="3" customFormat="1" spans="1:26">
      <c r="A22" s="4" t="s">
        <v>128</v>
      </c>
      <c r="B22" s="4" t="s">
        <v>125</v>
      </c>
      <c r="C22" s="4" t="s">
        <v>218</v>
      </c>
      <c r="D22" s="4">
        <v>121</v>
      </c>
      <c r="E22" s="4">
        <v>1</v>
      </c>
      <c r="F22" s="4"/>
      <c r="G22" s="4">
        <v>1</v>
      </c>
      <c r="H22" s="4">
        <v>3</v>
      </c>
      <c r="I22" s="4">
        <v>3</v>
      </c>
      <c r="J22" s="2">
        <v>241.666666666667</v>
      </c>
      <c r="K22" s="1">
        <v>132.666666666667</v>
      </c>
      <c r="L22" s="4">
        <v>4</v>
      </c>
      <c r="M22" s="4">
        <v>26</v>
      </c>
      <c r="N22" s="1">
        <v>0</v>
      </c>
      <c r="O22" s="2">
        <f t="shared" si="0"/>
        <v>6.5</v>
      </c>
      <c r="P22" s="4">
        <v>7.8</v>
      </c>
      <c r="Q22" s="4">
        <f t="shared" si="1"/>
        <v>1.95</v>
      </c>
      <c r="R22" s="4">
        <v>12.55</v>
      </c>
      <c r="S22" s="2">
        <f t="shared" si="2"/>
        <v>3.1375</v>
      </c>
      <c r="T22" s="2">
        <f t="shared" si="3"/>
        <v>39.21875</v>
      </c>
      <c r="U22" s="2">
        <v>41.64</v>
      </c>
      <c r="V22" s="2">
        <f t="shared" si="7"/>
        <v>16.3306875</v>
      </c>
      <c r="W22" s="2">
        <f t="shared" si="5"/>
        <v>5.0875</v>
      </c>
      <c r="X22" s="2">
        <f t="shared" si="6"/>
        <v>0.616707616707617</v>
      </c>
      <c r="Y22">
        <v>0</v>
      </c>
      <c r="Z22" s="4" t="s">
        <v>101</v>
      </c>
    </row>
    <row r="23" s="3" customFormat="1" spans="1:26">
      <c r="A23" s="4" t="s">
        <v>129</v>
      </c>
      <c r="B23" s="4" t="s">
        <v>125</v>
      </c>
      <c r="C23" s="4" t="s">
        <v>217</v>
      </c>
      <c r="D23" s="4">
        <v>122</v>
      </c>
      <c r="E23" s="4">
        <v>1</v>
      </c>
      <c r="F23" s="4"/>
      <c r="G23" s="4">
        <v>1</v>
      </c>
      <c r="H23" s="4">
        <v>3</v>
      </c>
      <c r="I23" s="4">
        <v>4</v>
      </c>
      <c r="J23" s="2">
        <v>229.333333333333</v>
      </c>
      <c r="K23" s="1">
        <v>73</v>
      </c>
      <c r="L23" s="4">
        <v>5</v>
      </c>
      <c r="M23" s="4">
        <v>30</v>
      </c>
      <c r="N23" s="1">
        <v>0</v>
      </c>
      <c r="O23" s="2">
        <f t="shared" si="0"/>
        <v>6</v>
      </c>
      <c r="P23" s="4">
        <v>10.9</v>
      </c>
      <c r="Q23" s="4">
        <f t="shared" si="1"/>
        <v>2.18</v>
      </c>
      <c r="R23" s="4">
        <v>14.9</v>
      </c>
      <c r="S23" s="2">
        <f t="shared" si="2"/>
        <v>2.98</v>
      </c>
      <c r="T23" s="2">
        <f t="shared" si="3"/>
        <v>37.25</v>
      </c>
      <c r="U23" s="2">
        <v>42.81</v>
      </c>
      <c r="V23" s="2">
        <f t="shared" si="7"/>
        <v>15.946725</v>
      </c>
      <c r="W23" s="2">
        <f t="shared" si="5"/>
        <v>5.16</v>
      </c>
      <c r="X23" s="2">
        <f t="shared" si="6"/>
        <v>0.577519379844961</v>
      </c>
      <c r="Y23">
        <v>0</v>
      </c>
      <c r="Z23" s="4" t="s">
        <v>101</v>
      </c>
    </row>
    <row r="24" s="3" customFormat="1" spans="1:26">
      <c r="A24" s="4" t="s">
        <v>130</v>
      </c>
      <c r="B24" s="4" t="s">
        <v>125</v>
      </c>
      <c r="C24" s="4" t="s">
        <v>216</v>
      </c>
      <c r="D24" s="4">
        <v>123</v>
      </c>
      <c r="E24" s="4">
        <v>1</v>
      </c>
      <c r="F24" s="4">
        <v>1</v>
      </c>
      <c r="G24" s="4">
        <v>1</v>
      </c>
      <c r="H24" s="4">
        <v>3</v>
      </c>
      <c r="I24" s="4">
        <v>5</v>
      </c>
      <c r="J24" s="2">
        <v>250.333333333333</v>
      </c>
      <c r="K24" s="1">
        <v>83</v>
      </c>
      <c r="L24" s="4">
        <v>5</v>
      </c>
      <c r="M24" s="4">
        <v>38</v>
      </c>
      <c r="N24" s="1">
        <v>0</v>
      </c>
      <c r="O24" s="2">
        <f t="shared" si="0"/>
        <v>7.6</v>
      </c>
      <c r="P24" s="4">
        <v>12.65</v>
      </c>
      <c r="Q24" s="4">
        <f t="shared" si="1"/>
        <v>2.53</v>
      </c>
      <c r="R24" s="4">
        <v>17.1</v>
      </c>
      <c r="S24" s="2">
        <f t="shared" si="2"/>
        <v>3.42</v>
      </c>
      <c r="T24" s="2">
        <f t="shared" si="3"/>
        <v>42.75</v>
      </c>
      <c r="U24" s="2">
        <v>42.17</v>
      </c>
      <c r="V24" s="2">
        <f t="shared" si="7"/>
        <v>18.027675</v>
      </c>
      <c r="W24" s="2">
        <f t="shared" si="5"/>
        <v>5.95</v>
      </c>
      <c r="X24" s="2">
        <f t="shared" si="6"/>
        <v>0.574789915966387</v>
      </c>
      <c r="Y24">
        <v>0</v>
      </c>
      <c r="Z24" s="4" t="s">
        <v>101</v>
      </c>
    </row>
    <row r="25" s="3" customFormat="1" spans="1:26">
      <c r="A25" s="4" t="s">
        <v>131</v>
      </c>
      <c r="B25" s="4" t="s">
        <v>125</v>
      </c>
      <c r="C25" s="4" t="s">
        <v>224</v>
      </c>
      <c r="D25" s="4">
        <v>124</v>
      </c>
      <c r="E25" s="4">
        <v>1</v>
      </c>
      <c r="F25" s="4"/>
      <c r="G25" s="4">
        <v>1</v>
      </c>
      <c r="H25" s="4">
        <v>3</v>
      </c>
      <c r="I25" s="4">
        <v>6</v>
      </c>
      <c r="J25" s="2">
        <v>235.666666666667</v>
      </c>
      <c r="K25" s="1">
        <v>103.666666666667</v>
      </c>
      <c r="L25" s="4">
        <v>5</v>
      </c>
      <c r="M25" s="4">
        <v>41</v>
      </c>
      <c r="N25" s="1">
        <v>0</v>
      </c>
      <c r="O25" s="2">
        <f t="shared" si="0"/>
        <v>8.2</v>
      </c>
      <c r="P25" s="4">
        <v>16.35</v>
      </c>
      <c r="Q25" s="4">
        <f t="shared" si="1"/>
        <v>3.27</v>
      </c>
      <c r="R25" s="4">
        <v>23.75</v>
      </c>
      <c r="S25" s="2">
        <f t="shared" si="2"/>
        <v>4.75</v>
      </c>
      <c r="T25" s="2">
        <f t="shared" si="3"/>
        <v>59.375</v>
      </c>
      <c r="U25" s="2">
        <v>42.12</v>
      </c>
      <c r="V25" s="2">
        <f t="shared" si="7"/>
        <v>25.00875</v>
      </c>
      <c r="W25" s="2">
        <f t="shared" si="5"/>
        <v>8.02</v>
      </c>
      <c r="X25" s="2">
        <f t="shared" si="6"/>
        <v>0.592269326683292</v>
      </c>
      <c r="Y25">
        <v>0</v>
      </c>
      <c r="Z25" s="4" t="s">
        <v>101</v>
      </c>
    </row>
    <row r="26" s="3" customFormat="1" spans="1:26">
      <c r="A26" s="4" t="s">
        <v>132</v>
      </c>
      <c r="B26" s="4" t="s">
        <v>125</v>
      </c>
      <c r="C26" s="4" t="s">
        <v>223</v>
      </c>
      <c r="D26" s="4">
        <v>125</v>
      </c>
      <c r="E26" s="4">
        <v>1</v>
      </c>
      <c r="F26" s="4"/>
      <c r="G26" s="4">
        <v>1</v>
      </c>
      <c r="H26" s="4">
        <v>3</v>
      </c>
      <c r="I26" s="4">
        <v>7</v>
      </c>
      <c r="J26" s="2">
        <v>276</v>
      </c>
      <c r="K26" s="1">
        <v>105.333333333333</v>
      </c>
      <c r="L26" s="4">
        <v>5</v>
      </c>
      <c r="M26" s="4">
        <v>34</v>
      </c>
      <c r="N26" s="1">
        <v>0</v>
      </c>
      <c r="O26" s="2">
        <f t="shared" si="0"/>
        <v>6.8</v>
      </c>
      <c r="P26" s="4">
        <v>13.8</v>
      </c>
      <c r="Q26" s="4">
        <f t="shared" si="1"/>
        <v>2.76</v>
      </c>
      <c r="R26" s="4">
        <v>17.3</v>
      </c>
      <c r="S26" s="2">
        <f t="shared" si="2"/>
        <v>3.46</v>
      </c>
      <c r="T26" s="2">
        <f t="shared" si="3"/>
        <v>43.25</v>
      </c>
      <c r="U26" s="2">
        <v>40.19</v>
      </c>
      <c r="V26" s="2">
        <f t="shared" si="7"/>
        <v>17.382175</v>
      </c>
      <c r="W26" s="2">
        <f t="shared" si="5"/>
        <v>6.22</v>
      </c>
      <c r="X26" s="2">
        <f t="shared" si="6"/>
        <v>0.556270096463022</v>
      </c>
      <c r="Y26">
        <v>0</v>
      </c>
      <c r="Z26" s="4" t="s">
        <v>101</v>
      </c>
    </row>
    <row r="27" s="3" customFormat="1" spans="1:26">
      <c r="A27" s="4" t="s">
        <v>133</v>
      </c>
      <c r="B27" s="4" t="s">
        <v>125</v>
      </c>
      <c r="C27" s="4" t="s">
        <v>222</v>
      </c>
      <c r="D27" s="4">
        <v>126</v>
      </c>
      <c r="E27" s="4">
        <v>1</v>
      </c>
      <c r="F27" s="4"/>
      <c r="G27" s="4">
        <v>1</v>
      </c>
      <c r="H27" s="4">
        <v>3</v>
      </c>
      <c r="I27" s="4">
        <v>8</v>
      </c>
      <c r="J27" s="2">
        <v>253.333333333333</v>
      </c>
      <c r="K27" s="1">
        <v>86.3333333333333</v>
      </c>
      <c r="L27" s="4">
        <v>5</v>
      </c>
      <c r="M27" s="4">
        <v>33</v>
      </c>
      <c r="N27" s="1">
        <v>0</v>
      </c>
      <c r="O27" s="2">
        <f t="shared" si="0"/>
        <v>6.6</v>
      </c>
      <c r="P27" s="4">
        <v>12.3</v>
      </c>
      <c r="Q27" s="4">
        <f t="shared" si="1"/>
        <v>2.46</v>
      </c>
      <c r="R27" s="4">
        <v>15.85</v>
      </c>
      <c r="S27" s="2">
        <f t="shared" si="2"/>
        <v>3.17</v>
      </c>
      <c r="T27" s="2">
        <f t="shared" si="3"/>
        <v>39.625</v>
      </c>
      <c r="U27" s="2">
        <v>41.32</v>
      </c>
      <c r="V27" s="2">
        <f t="shared" si="7"/>
        <v>16.37305</v>
      </c>
      <c r="W27" s="2">
        <f t="shared" si="5"/>
        <v>5.63</v>
      </c>
      <c r="X27" s="2">
        <f t="shared" si="6"/>
        <v>0.563055062166963</v>
      </c>
      <c r="Y27">
        <v>0</v>
      </c>
      <c r="Z27" s="4" t="s">
        <v>134</v>
      </c>
    </row>
    <row r="28" s="3" customFormat="1" spans="1:26">
      <c r="A28" s="4" t="s">
        <v>135</v>
      </c>
      <c r="B28" s="4" t="s">
        <v>125</v>
      </c>
      <c r="C28" s="4" t="s">
        <v>221</v>
      </c>
      <c r="D28" s="4">
        <v>127</v>
      </c>
      <c r="E28" s="4">
        <v>1</v>
      </c>
      <c r="F28" s="4"/>
      <c r="G28" s="4">
        <v>1</v>
      </c>
      <c r="H28" s="4">
        <v>3</v>
      </c>
      <c r="I28" s="4">
        <v>9</v>
      </c>
      <c r="J28" s="2">
        <v>255.666666666667</v>
      </c>
      <c r="K28" s="1">
        <v>93</v>
      </c>
      <c r="L28" s="4">
        <v>5</v>
      </c>
      <c r="M28" s="4">
        <v>27</v>
      </c>
      <c r="N28" s="1">
        <v>0</v>
      </c>
      <c r="O28" s="2">
        <f t="shared" si="0"/>
        <v>5.4</v>
      </c>
      <c r="P28" s="4">
        <v>8.95</v>
      </c>
      <c r="Q28" s="4">
        <f t="shared" si="1"/>
        <v>1.79</v>
      </c>
      <c r="R28" s="4">
        <v>15.95</v>
      </c>
      <c r="S28" s="2">
        <f t="shared" si="2"/>
        <v>3.19</v>
      </c>
      <c r="T28" s="2">
        <f t="shared" si="3"/>
        <v>39.875</v>
      </c>
      <c r="U28" s="2">
        <v>42.13</v>
      </c>
      <c r="V28" s="2">
        <f t="shared" si="7"/>
        <v>16.7993375</v>
      </c>
      <c r="W28" s="2">
        <f t="shared" si="5"/>
        <v>4.98</v>
      </c>
      <c r="X28" s="2">
        <f t="shared" si="6"/>
        <v>0.640562248995984</v>
      </c>
      <c r="Y28">
        <v>0</v>
      </c>
      <c r="Z28" s="4" t="s">
        <v>101</v>
      </c>
    </row>
    <row r="29" s="3" customFormat="1" spans="1:26">
      <c r="A29" s="4" t="s">
        <v>136</v>
      </c>
      <c r="B29" s="4" t="s">
        <v>112</v>
      </c>
      <c r="C29" s="4" t="s">
        <v>221</v>
      </c>
      <c r="D29" s="4">
        <v>201</v>
      </c>
      <c r="E29" s="4">
        <v>2</v>
      </c>
      <c r="F29" s="4"/>
      <c r="G29" s="4">
        <v>2</v>
      </c>
      <c r="H29" s="4">
        <v>4</v>
      </c>
      <c r="I29" s="4">
        <v>1</v>
      </c>
      <c r="J29" s="2">
        <v>297</v>
      </c>
      <c r="K29" s="1">
        <v>349</v>
      </c>
      <c r="L29" s="4">
        <v>5</v>
      </c>
      <c r="M29" s="4">
        <v>41</v>
      </c>
      <c r="N29" s="1">
        <v>0</v>
      </c>
      <c r="O29" s="2">
        <f t="shared" si="0"/>
        <v>8.2</v>
      </c>
      <c r="P29" s="4">
        <v>21.5</v>
      </c>
      <c r="Q29" s="4">
        <f t="shared" si="1"/>
        <v>4.3</v>
      </c>
      <c r="R29" s="4">
        <v>15.65</v>
      </c>
      <c r="S29" s="2">
        <f t="shared" si="2"/>
        <v>3.13</v>
      </c>
      <c r="T29" s="2">
        <f t="shared" si="3"/>
        <v>39.125</v>
      </c>
      <c r="U29" s="2">
        <v>37.6</v>
      </c>
      <c r="V29" s="2">
        <f t="shared" si="7"/>
        <v>14.711</v>
      </c>
      <c r="W29" s="2">
        <f t="shared" si="5"/>
        <v>7.43</v>
      </c>
      <c r="X29" s="2">
        <f t="shared" si="6"/>
        <v>0.421265141318977</v>
      </c>
      <c r="Y29">
        <v>0</v>
      </c>
      <c r="Z29" s="4" t="s">
        <v>113</v>
      </c>
    </row>
    <row r="30" s="3" customFormat="1" spans="1:26">
      <c r="A30" s="4" t="s">
        <v>137</v>
      </c>
      <c r="B30" s="4" t="s">
        <v>112</v>
      </c>
      <c r="C30" s="4" t="s">
        <v>220</v>
      </c>
      <c r="D30" s="4">
        <v>202</v>
      </c>
      <c r="E30" s="4">
        <v>2</v>
      </c>
      <c r="F30" s="4"/>
      <c r="G30" s="4">
        <v>2</v>
      </c>
      <c r="H30" s="4">
        <v>4</v>
      </c>
      <c r="I30" s="4">
        <v>2</v>
      </c>
      <c r="J30" s="2">
        <v>350</v>
      </c>
      <c r="K30" s="1">
        <v>316</v>
      </c>
      <c r="L30" s="4">
        <v>5</v>
      </c>
      <c r="M30" s="4">
        <v>45</v>
      </c>
      <c r="N30" s="1">
        <v>0</v>
      </c>
      <c r="O30" s="2">
        <f t="shared" si="0"/>
        <v>9</v>
      </c>
      <c r="P30" s="4">
        <v>23.8</v>
      </c>
      <c r="Q30" s="4">
        <f t="shared" si="1"/>
        <v>4.76</v>
      </c>
      <c r="R30" s="4">
        <v>17.2</v>
      </c>
      <c r="S30" s="2">
        <f t="shared" si="2"/>
        <v>3.44</v>
      </c>
      <c r="T30" s="2">
        <f t="shared" si="3"/>
        <v>43</v>
      </c>
      <c r="U30" s="2">
        <v>37.75</v>
      </c>
      <c r="V30" s="2">
        <f t="shared" si="7"/>
        <v>16.2325</v>
      </c>
      <c r="W30" s="2">
        <f t="shared" si="5"/>
        <v>8.2</v>
      </c>
      <c r="X30" s="2">
        <f t="shared" si="6"/>
        <v>0.419512195121951</v>
      </c>
      <c r="Y30">
        <v>0</v>
      </c>
      <c r="Z30" s="4" t="s">
        <v>113</v>
      </c>
    </row>
    <row r="31" s="3" customFormat="1" spans="1:26">
      <c r="A31" s="4" t="s">
        <v>138</v>
      </c>
      <c r="B31" s="4" t="s">
        <v>112</v>
      </c>
      <c r="C31" s="4" t="s">
        <v>222</v>
      </c>
      <c r="D31" s="4">
        <v>203</v>
      </c>
      <c r="E31" s="4">
        <v>2</v>
      </c>
      <c r="F31" s="4"/>
      <c r="G31" s="4">
        <v>2</v>
      </c>
      <c r="H31" s="4">
        <v>4</v>
      </c>
      <c r="I31" s="4">
        <v>3</v>
      </c>
      <c r="J31" s="2">
        <v>345</v>
      </c>
      <c r="K31" s="1">
        <v>268</v>
      </c>
      <c r="L31" s="4">
        <v>5</v>
      </c>
      <c r="M31" s="4">
        <v>30</v>
      </c>
      <c r="N31" s="1">
        <v>2</v>
      </c>
      <c r="O31" s="2">
        <f t="shared" si="0"/>
        <v>6</v>
      </c>
      <c r="P31" s="4">
        <v>19.4</v>
      </c>
      <c r="Q31" s="4">
        <f t="shared" si="1"/>
        <v>3.88</v>
      </c>
      <c r="R31" s="4">
        <v>8</v>
      </c>
      <c r="S31" s="2">
        <f t="shared" si="2"/>
        <v>1.6</v>
      </c>
      <c r="T31" s="2">
        <f t="shared" si="3"/>
        <v>20</v>
      </c>
      <c r="U31" s="2">
        <v>38.65</v>
      </c>
      <c r="V31" s="2">
        <f t="shared" si="7"/>
        <v>7.73</v>
      </c>
      <c r="W31" s="2">
        <f t="shared" si="5"/>
        <v>5.48</v>
      </c>
      <c r="X31" s="2">
        <f t="shared" si="6"/>
        <v>0.291970802919708</v>
      </c>
      <c r="Y31">
        <v>2</v>
      </c>
      <c r="Z31" s="4" t="s">
        <v>115</v>
      </c>
    </row>
    <row r="32" s="3" customFormat="1" spans="1:26">
      <c r="A32" s="4" t="s">
        <v>139</v>
      </c>
      <c r="B32" s="4" t="s">
        <v>112</v>
      </c>
      <c r="C32" s="4" t="s">
        <v>223</v>
      </c>
      <c r="D32" s="4">
        <v>204</v>
      </c>
      <c r="E32" s="4">
        <v>2</v>
      </c>
      <c r="F32" s="4"/>
      <c r="G32" s="4">
        <v>2</v>
      </c>
      <c r="H32" s="4">
        <v>4</v>
      </c>
      <c r="I32" s="4">
        <v>4</v>
      </c>
      <c r="J32" s="2">
        <v>355</v>
      </c>
      <c r="K32" s="1">
        <v>338</v>
      </c>
      <c r="L32" s="4">
        <v>3</v>
      </c>
      <c r="M32" s="4">
        <v>33</v>
      </c>
      <c r="N32" s="1">
        <v>0</v>
      </c>
      <c r="O32" s="2">
        <f t="shared" si="0"/>
        <v>11</v>
      </c>
      <c r="P32" s="4">
        <v>19.45</v>
      </c>
      <c r="Q32" s="4">
        <f t="shared" si="1"/>
        <v>6.48333333333333</v>
      </c>
      <c r="R32" s="4">
        <v>14.75</v>
      </c>
      <c r="S32" s="2">
        <f t="shared" si="2"/>
        <v>4.91666666666667</v>
      </c>
      <c r="T32" s="2">
        <f t="shared" si="3"/>
        <v>61.4583333333333</v>
      </c>
      <c r="U32" s="2">
        <v>33.49</v>
      </c>
      <c r="V32" s="2">
        <f t="shared" si="7"/>
        <v>20.5823958333333</v>
      </c>
      <c r="W32" s="2">
        <f t="shared" si="5"/>
        <v>11.4</v>
      </c>
      <c r="X32" s="2">
        <f t="shared" si="6"/>
        <v>0.431286549707602</v>
      </c>
      <c r="Y32">
        <v>0</v>
      </c>
      <c r="Z32" s="4" t="s">
        <v>113</v>
      </c>
    </row>
    <row r="33" s="3" customFormat="1" spans="1:26">
      <c r="A33" s="4" t="s">
        <v>140</v>
      </c>
      <c r="B33" s="4" t="s">
        <v>112</v>
      </c>
      <c r="C33" s="4" t="s">
        <v>224</v>
      </c>
      <c r="D33" s="4">
        <v>205</v>
      </c>
      <c r="E33" s="4">
        <v>2</v>
      </c>
      <c r="F33" s="4"/>
      <c r="G33" s="4">
        <v>2</v>
      </c>
      <c r="H33" s="4">
        <v>4</v>
      </c>
      <c r="I33" s="4">
        <v>5</v>
      </c>
      <c r="J33" s="2">
        <v>366</v>
      </c>
      <c r="K33" s="1">
        <v>396</v>
      </c>
      <c r="L33" s="4">
        <v>5</v>
      </c>
      <c r="M33" s="4">
        <v>50</v>
      </c>
      <c r="N33" s="1">
        <v>0</v>
      </c>
      <c r="O33" s="2">
        <f t="shared" si="0"/>
        <v>10</v>
      </c>
      <c r="P33" s="4">
        <v>40.65</v>
      </c>
      <c r="Q33" s="4">
        <f t="shared" si="1"/>
        <v>8.13</v>
      </c>
      <c r="R33" s="4">
        <v>26.55</v>
      </c>
      <c r="S33" s="2">
        <f t="shared" si="2"/>
        <v>5.31</v>
      </c>
      <c r="T33" s="2">
        <f t="shared" si="3"/>
        <v>66.375</v>
      </c>
      <c r="U33" s="2">
        <v>36.21</v>
      </c>
      <c r="V33" s="2">
        <f t="shared" si="7"/>
        <v>24.0343875</v>
      </c>
      <c r="W33" s="2">
        <f t="shared" si="5"/>
        <v>13.44</v>
      </c>
      <c r="X33" s="2">
        <f t="shared" si="6"/>
        <v>0.395089285714286</v>
      </c>
      <c r="Y33">
        <v>0</v>
      </c>
      <c r="Z33" s="4" t="s">
        <v>119</v>
      </c>
    </row>
    <row r="34" s="3" customFormat="1" spans="1:26">
      <c r="A34" s="4" t="s">
        <v>141</v>
      </c>
      <c r="B34" s="4" t="s">
        <v>112</v>
      </c>
      <c r="C34" s="4" t="s">
        <v>219</v>
      </c>
      <c r="D34" s="4">
        <v>206</v>
      </c>
      <c r="E34" s="4">
        <v>2</v>
      </c>
      <c r="F34" s="4"/>
      <c r="G34" s="4">
        <v>2</v>
      </c>
      <c r="H34" s="4">
        <v>4</v>
      </c>
      <c r="I34" s="4">
        <v>6</v>
      </c>
      <c r="J34" s="2">
        <v>345</v>
      </c>
      <c r="K34" s="1">
        <v>435</v>
      </c>
      <c r="L34" s="4">
        <v>4</v>
      </c>
      <c r="M34" s="4">
        <v>35</v>
      </c>
      <c r="N34" s="1">
        <v>0</v>
      </c>
      <c r="O34" s="2">
        <f t="shared" si="0"/>
        <v>8.75</v>
      </c>
      <c r="P34" s="4">
        <v>23.05</v>
      </c>
      <c r="Q34" s="4">
        <f t="shared" si="1"/>
        <v>5.7625</v>
      </c>
      <c r="R34" s="4">
        <v>16.6</v>
      </c>
      <c r="S34" s="2">
        <f t="shared" si="2"/>
        <v>4.15</v>
      </c>
      <c r="T34" s="2">
        <f t="shared" si="3"/>
        <v>51.875</v>
      </c>
      <c r="U34" s="2">
        <v>39.97</v>
      </c>
      <c r="V34" s="2">
        <f t="shared" si="7"/>
        <v>20.7344375</v>
      </c>
      <c r="W34" s="2">
        <f t="shared" si="5"/>
        <v>9.9125</v>
      </c>
      <c r="X34" s="2">
        <f t="shared" si="6"/>
        <v>0.418663303909206</v>
      </c>
      <c r="Y34">
        <v>0</v>
      </c>
      <c r="Z34" s="4" t="s">
        <v>113</v>
      </c>
    </row>
    <row r="35" s="3" customFormat="1" spans="1:26">
      <c r="A35" s="4" t="s">
        <v>142</v>
      </c>
      <c r="B35" s="4" t="s">
        <v>112</v>
      </c>
      <c r="C35" s="4" t="s">
        <v>218</v>
      </c>
      <c r="D35" s="4">
        <v>207</v>
      </c>
      <c r="E35" s="4">
        <v>2</v>
      </c>
      <c r="F35" s="4"/>
      <c r="G35" s="4">
        <v>2</v>
      </c>
      <c r="H35" s="4">
        <v>4</v>
      </c>
      <c r="I35" s="4">
        <v>7</v>
      </c>
      <c r="J35" s="2">
        <v>316.5</v>
      </c>
      <c r="K35" s="1">
        <v>158</v>
      </c>
      <c r="L35" s="4">
        <v>3</v>
      </c>
      <c r="M35" s="4">
        <v>28</v>
      </c>
      <c r="N35" s="1">
        <v>0</v>
      </c>
      <c r="O35" s="2">
        <f t="shared" si="0"/>
        <v>9.33333333333333</v>
      </c>
      <c r="P35" s="4">
        <v>13.15</v>
      </c>
      <c r="Q35" s="4">
        <f t="shared" si="1"/>
        <v>4.38333333333333</v>
      </c>
      <c r="R35" s="4">
        <v>10</v>
      </c>
      <c r="S35" s="2">
        <f t="shared" si="2"/>
        <v>3.33333333333333</v>
      </c>
      <c r="T35" s="2">
        <f t="shared" si="3"/>
        <v>41.6666666666667</v>
      </c>
      <c r="U35" s="2">
        <v>37.32</v>
      </c>
      <c r="V35" s="2">
        <f t="shared" si="7"/>
        <v>15.55</v>
      </c>
      <c r="W35" s="2">
        <f t="shared" si="5"/>
        <v>7.71666666666667</v>
      </c>
      <c r="X35" s="2">
        <f t="shared" si="6"/>
        <v>0.431965442764579</v>
      </c>
      <c r="Y35">
        <v>0</v>
      </c>
      <c r="Z35" s="4" t="s">
        <v>115</v>
      </c>
    </row>
    <row r="36" s="3" customFormat="1" spans="1:26">
      <c r="A36" s="4" t="s">
        <v>143</v>
      </c>
      <c r="B36" s="4" t="s">
        <v>112</v>
      </c>
      <c r="C36" s="4" t="s">
        <v>217</v>
      </c>
      <c r="D36" s="4">
        <v>208</v>
      </c>
      <c r="E36" s="4">
        <v>2</v>
      </c>
      <c r="F36" s="4"/>
      <c r="G36" s="4">
        <v>2</v>
      </c>
      <c r="H36" s="4">
        <v>4</v>
      </c>
      <c r="I36" s="4">
        <v>8</v>
      </c>
      <c r="J36" s="2">
        <v>278.333333333333</v>
      </c>
      <c r="K36" s="1">
        <v>112</v>
      </c>
      <c r="L36" s="4">
        <v>4</v>
      </c>
      <c r="M36" s="4">
        <v>24</v>
      </c>
      <c r="N36" s="1">
        <v>0</v>
      </c>
      <c r="O36" s="2">
        <f t="shared" si="0"/>
        <v>6</v>
      </c>
      <c r="P36" s="4">
        <v>11.05</v>
      </c>
      <c r="Q36" s="4">
        <f t="shared" si="1"/>
        <v>2.7625</v>
      </c>
      <c r="R36" s="4">
        <v>9.5</v>
      </c>
      <c r="S36" s="2">
        <f t="shared" si="2"/>
        <v>2.375</v>
      </c>
      <c r="T36" s="2">
        <f t="shared" si="3"/>
        <v>29.6875</v>
      </c>
      <c r="U36" s="2">
        <v>38.99</v>
      </c>
      <c r="V36" s="2">
        <f t="shared" si="7"/>
        <v>11.57515625</v>
      </c>
      <c r="W36" s="2">
        <f t="shared" si="5"/>
        <v>5.1375</v>
      </c>
      <c r="X36" s="2">
        <f t="shared" si="6"/>
        <v>0.462287104622871</v>
      </c>
      <c r="Y36">
        <v>0</v>
      </c>
      <c r="Z36" s="4" t="s">
        <v>113</v>
      </c>
    </row>
    <row r="37" s="3" customFormat="1" spans="1:26">
      <c r="A37" s="4" t="s">
        <v>144</v>
      </c>
      <c r="B37" s="4" t="s">
        <v>112</v>
      </c>
      <c r="C37" s="4" t="s">
        <v>216</v>
      </c>
      <c r="D37" s="4">
        <v>209</v>
      </c>
      <c r="E37" s="4">
        <v>2</v>
      </c>
      <c r="F37" s="4">
        <v>1</v>
      </c>
      <c r="G37" s="4">
        <v>2</v>
      </c>
      <c r="H37" s="4">
        <v>4</v>
      </c>
      <c r="I37" s="4">
        <v>9</v>
      </c>
      <c r="J37" s="2">
        <v>295</v>
      </c>
      <c r="K37" s="1">
        <v>194</v>
      </c>
      <c r="L37" s="4">
        <v>4</v>
      </c>
      <c r="M37" s="4">
        <v>28</v>
      </c>
      <c r="N37" s="1">
        <v>0</v>
      </c>
      <c r="O37" s="2">
        <f t="shared" si="0"/>
        <v>7</v>
      </c>
      <c r="P37" s="4">
        <v>12.85</v>
      </c>
      <c r="Q37" s="4">
        <f t="shared" si="1"/>
        <v>3.2125</v>
      </c>
      <c r="R37" s="4">
        <v>10.95</v>
      </c>
      <c r="S37" s="2">
        <f t="shared" si="2"/>
        <v>2.7375</v>
      </c>
      <c r="T37" s="2">
        <f t="shared" si="3"/>
        <v>34.21875</v>
      </c>
      <c r="U37" s="2">
        <v>35.83</v>
      </c>
      <c r="V37" s="2">
        <f t="shared" si="7"/>
        <v>12.260578125</v>
      </c>
      <c r="W37" s="2">
        <f t="shared" si="5"/>
        <v>5.95</v>
      </c>
      <c r="X37" s="2">
        <f t="shared" si="6"/>
        <v>0.460084033613445</v>
      </c>
      <c r="Y37">
        <v>0</v>
      </c>
      <c r="Z37" s="4" t="s">
        <v>113</v>
      </c>
    </row>
    <row r="38" s="3" customFormat="1" spans="1:26">
      <c r="A38" s="4" t="s">
        <v>145</v>
      </c>
      <c r="B38" s="4" t="s">
        <v>125</v>
      </c>
      <c r="C38" s="4" t="s">
        <v>221</v>
      </c>
      <c r="D38" s="4">
        <v>210</v>
      </c>
      <c r="E38" s="4">
        <v>2</v>
      </c>
      <c r="F38" s="4"/>
      <c r="G38" s="4">
        <v>2</v>
      </c>
      <c r="H38" s="4">
        <v>5</v>
      </c>
      <c r="I38" s="4">
        <v>9</v>
      </c>
      <c r="J38" s="2">
        <v>240</v>
      </c>
      <c r="K38" s="1">
        <v>60</v>
      </c>
      <c r="L38" s="4">
        <v>4</v>
      </c>
      <c r="M38" s="4">
        <v>29</v>
      </c>
      <c r="N38" s="1">
        <v>0</v>
      </c>
      <c r="O38" s="2">
        <f t="shared" si="0"/>
        <v>7.25</v>
      </c>
      <c r="P38" s="4">
        <v>9.1</v>
      </c>
      <c r="Q38" s="4">
        <f t="shared" si="1"/>
        <v>2.275</v>
      </c>
      <c r="R38" s="4">
        <v>12.95</v>
      </c>
      <c r="S38" s="2">
        <f t="shared" si="2"/>
        <v>3.2375</v>
      </c>
      <c r="T38" s="2">
        <f t="shared" si="3"/>
        <v>40.46875</v>
      </c>
      <c r="U38" s="2">
        <v>36.02</v>
      </c>
      <c r="V38" s="2">
        <f t="shared" si="7"/>
        <v>14.57684375</v>
      </c>
      <c r="W38" s="2">
        <f t="shared" si="5"/>
        <v>5.5125</v>
      </c>
      <c r="X38" s="2">
        <f t="shared" si="6"/>
        <v>0.587301587301587</v>
      </c>
      <c r="Y38">
        <v>0</v>
      </c>
      <c r="Z38" s="4" t="s">
        <v>101</v>
      </c>
    </row>
    <row r="39" s="3" customFormat="1" spans="1:26">
      <c r="A39" s="4" t="s">
        <v>146</v>
      </c>
      <c r="B39" s="4" t="s">
        <v>125</v>
      </c>
      <c r="C39" s="4" t="s">
        <v>222</v>
      </c>
      <c r="D39" s="4">
        <v>211</v>
      </c>
      <c r="E39" s="4">
        <v>2</v>
      </c>
      <c r="F39" s="4"/>
      <c r="G39" s="4">
        <v>2</v>
      </c>
      <c r="H39" s="4">
        <v>5</v>
      </c>
      <c r="I39" s="4">
        <v>8</v>
      </c>
      <c r="J39" s="2">
        <v>245</v>
      </c>
      <c r="K39" s="1">
        <v>97</v>
      </c>
      <c r="L39" s="4">
        <v>3</v>
      </c>
      <c r="M39" s="4">
        <v>22</v>
      </c>
      <c r="N39" s="1">
        <v>0</v>
      </c>
      <c r="O39" s="2">
        <f t="shared" si="0"/>
        <v>7.33333333333333</v>
      </c>
      <c r="P39" s="4">
        <v>9.1</v>
      </c>
      <c r="Q39" s="4">
        <f t="shared" si="1"/>
        <v>3.03333333333333</v>
      </c>
      <c r="R39" s="4">
        <v>13.45</v>
      </c>
      <c r="S39" s="2">
        <f t="shared" si="2"/>
        <v>4.48333333333333</v>
      </c>
      <c r="T39" s="2">
        <f t="shared" si="3"/>
        <v>56.0416666666667</v>
      </c>
      <c r="U39" s="2">
        <v>41.22</v>
      </c>
      <c r="V39" s="2">
        <f t="shared" si="7"/>
        <v>23.100375</v>
      </c>
      <c r="W39" s="2">
        <f t="shared" si="5"/>
        <v>7.51666666666667</v>
      </c>
      <c r="X39" s="2">
        <f t="shared" si="6"/>
        <v>0.596452328159645</v>
      </c>
      <c r="Y39">
        <v>0</v>
      </c>
      <c r="Z39" s="4" t="s">
        <v>101</v>
      </c>
    </row>
    <row r="40" s="3" customFormat="1" spans="1:26">
      <c r="A40" s="4" t="s">
        <v>147</v>
      </c>
      <c r="B40" s="4" t="s">
        <v>125</v>
      </c>
      <c r="C40" s="4" t="s">
        <v>223</v>
      </c>
      <c r="D40" s="4">
        <v>212</v>
      </c>
      <c r="E40" s="4">
        <v>2</v>
      </c>
      <c r="F40" s="4"/>
      <c r="G40" s="4">
        <v>2</v>
      </c>
      <c r="H40" s="4">
        <v>5</v>
      </c>
      <c r="I40" s="4">
        <v>7</v>
      </c>
      <c r="J40" s="2">
        <v>285</v>
      </c>
      <c r="K40" s="1">
        <v>81</v>
      </c>
      <c r="L40" s="4">
        <v>4</v>
      </c>
      <c r="M40" s="4">
        <v>22</v>
      </c>
      <c r="N40" s="1">
        <v>3</v>
      </c>
      <c r="O40" s="2">
        <f t="shared" si="0"/>
        <v>5.5</v>
      </c>
      <c r="P40" s="4">
        <v>10.55</v>
      </c>
      <c r="Q40" s="4">
        <f t="shared" si="1"/>
        <v>2.6375</v>
      </c>
      <c r="R40" s="4">
        <v>10.6</v>
      </c>
      <c r="S40" s="2">
        <f t="shared" si="2"/>
        <v>2.65</v>
      </c>
      <c r="T40" s="2">
        <f t="shared" si="3"/>
        <v>33.125</v>
      </c>
      <c r="U40" s="2">
        <v>41.37</v>
      </c>
      <c r="V40" s="2">
        <f t="shared" si="7"/>
        <v>13.7038125</v>
      </c>
      <c r="W40" s="2">
        <f t="shared" si="5"/>
        <v>5.2875</v>
      </c>
      <c r="X40" s="2">
        <f t="shared" si="6"/>
        <v>0.501182033096927</v>
      </c>
      <c r="Y40">
        <v>3</v>
      </c>
      <c r="Z40" s="4" t="s">
        <v>134</v>
      </c>
    </row>
    <row r="41" s="3" customFormat="1" spans="1:26">
      <c r="A41" s="4" t="s">
        <v>148</v>
      </c>
      <c r="B41" s="4" t="s">
        <v>125</v>
      </c>
      <c r="C41" s="4" t="s">
        <v>224</v>
      </c>
      <c r="D41" s="4">
        <v>213</v>
      </c>
      <c r="E41" s="4">
        <v>2</v>
      </c>
      <c r="F41" s="4"/>
      <c r="G41" s="4">
        <v>2</v>
      </c>
      <c r="H41" s="4">
        <v>5</v>
      </c>
      <c r="I41" s="4">
        <v>6</v>
      </c>
      <c r="J41" s="2">
        <v>273</v>
      </c>
      <c r="K41" s="1">
        <v>87</v>
      </c>
      <c r="L41" s="4">
        <v>4</v>
      </c>
      <c r="M41" s="4">
        <v>32</v>
      </c>
      <c r="N41" s="1">
        <v>0</v>
      </c>
      <c r="O41" s="2">
        <f t="shared" si="0"/>
        <v>8</v>
      </c>
      <c r="P41" s="4">
        <v>8.25</v>
      </c>
      <c r="Q41" s="4">
        <f t="shared" si="1"/>
        <v>2.0625</v>
      </c>
      <c r="R41" s="4">
        <v>13.5</v>
      </c>
      <c r="S41" s="2">
        <f t="shared" si="2"/>
        <v>3.375</v>
      </c>
      <c r="T41" s="2">
        <f t="shared" si="3"/>
        <v>42.1875</v>
      </c>
      <c r="U41" s="2">
        <v>39.04</v>
      </c>
      <c r="V41" s="2">
        <f t="shared" si="7"/>
        <v>16.47</v>
      </c>
      <c r="W41" s="2">
        <f t="shared" si="5"/>
        <v>5.4375</v>
      </c>
      <c r="X41" s="2">
        <f t="shared" si="6"/>
        <v>0.620689655172414</v>
      </c>
      <c r="Y41">
        <v>0</v>
      </c>
      <c r="Z41" s="4" t="s">
        <v>101</v>
      </c>
    </row>
    <row r="42" s="3" customFormat="1" spans="1:26">
      <c r="A42" s="4" t="s">
        <v>149</v>
      </c>
      <c r="B42" s="4" t="s">
        <v>125</v>
      </c>
      <c r="C42" s="4" t="s">
        <v>216</v>
      </c>
      <c r="D42" s="4">
        <v>214</v>
      </c>
      <c r="E42" s="4">
        <v>2</v>
      </c>
      <c r="F42" s="4">
        <v>1</v>
      </c>
      <c r="G42" s="4">
        <v>2</v>
      </c>
      <c r="H42" s="4">
        <v>5</v>
      </c>
      <c r="I42" s="4">
        <v>5</v>
      </c>
      <c r="J42" s="2">
        <v>215</v>
      </c>
      <c r="K42" s="1">
        <v>72</v>
      </c>
      <c r="L42" s="4">
        <v>2</v>
      </c>
      <c r="M42" s="4">
        <v>8</v>
      </c>
      <c r="N42" s="1">
        <v>0</v>
      </c>
      <c r="O42" s="2">
        <f t="shared" si="0"/>
        <v>4</v>
      </c>
      <c r="P42" s="4">
        <v>2.8</v>
      </c>
      <c r="Q42" s="4">
        <f t="shared" si="1"/>
        <v>1.4</v>
      </c>
      <c r="R42" s="4">
        <v>3.4</v>
      </c>
      <c r="S42" s="2">
        <f t="shared" si="2"/>
        <v>1.7</v>
      </c>
      <c r="T42" s="2">
        <f t="shared" si="3"/>
        <v>21.25</v>
      </c>
      <c r="U42" s="2">
        <v>43.07</v>
      </c>
      <c r="V42" s="2">
        <f t="shared" si="7"/>
        <v>9.152375</v>
      </c>
      <c r="W42" s="2">
        <f t="shared" si="5"/>
        <v>3.1</v>
      </c>
      <c r="X42" s="2">
        <f t="shared" si="6"/>
        <v>0.548387096774194</v>
      </c>
      <c r="Y42">
        <v>0</v>
      </c>
      <c r="Z42" s="4" t="s">
        <v>134</v>
      </c>
    </row>
    <row r="43" s="3" customFormat="1" spans="1:26">
      <c r="A43" s="4" t="s">
        <v>150</v>
      </c>
      <c r="B43" s="4" t="s">
        <v>125</v>
      </c>
      <c r="C43" s="4" t="s">
        <v>217</v>
      </c>
      <c r="D43" s="4">
        <v>215</v>
      </c>
      <c r="E43" s="4">
        <v>2</v>
      </c>
      <c r="F43" s="4"/>
      <c r="G43" s="4">
        <v>2</v>
      </c>
      <c r="H43" s="4">
        <v>5</v>
      </c>
      <c r="I43" s="4">
        <v>4</v>
      </c>
      <c r="J43" s="2">
        <v>221.666666666667</v>
      </c>
      <c r="K43" s="1">
        <v>62</v>
      </c>
      <c r="L43" s="4">
        <v>4</v>
      </c>
      <c r="M43" s="4">
        <v>23</v>
      </c>
      <c r="N43" s="1">
        <v>0</v>
      </c>
      <c r="O43" s="2">
        <f t="shared" si="0"/>
        <v>5.75</v>
      </c>
      <c r="P43" s="4">
        <v>8.25</v>
      </c>
      <c r="Q43" s="4">
        <f t="shared" si="1"/>
        <v>2.0625</v>
      </c>
      <c r="R43" s="4">
        <v>8.85</v>
      </c>
      <c r="S43" s="2">
        <f t="shared" si="2"/>
        <v>2.2125</v>
      </c>
      <c r="T43" s="2">
        <f t="shared" si="3"/>
        <v>27.65625</v>
      </c>
      <c r="U43" s="2">
        <v>43.08</v>
      </c>
      <c r="V43" s="2">
        <f t="shared" si="7"/>
        <v>11.9143125</v>
      </c>
      <c r="W43" s="2">
        <f t="shared" si="5"/>
        <v>4.275</v>
      </c>
      <c r="X43" s="2">
        <f t="shared" si="6"/>
        <v>0.517543859649123</v>
      </c>
      <c r="Y43">
        <v>0</v>
      </c>
      <c r="Z43" s="4" t="s">
        <v>134</v>
      </c>
    </row>
    <row r="44" s="3" customFormat="1" spans="1:26">
      <c r="A44" s="4" t="s">
        <v>151</v>
      </c>
      <c r="B44" s="4" t="s">
        <v>125</v>
      </c>
      <c r="C44" s="4" t="s">
        <v>218</v>
      </c>
      <c r="D44" s="4">
        <v>216</v>
      </c>
      <c r="E44" s="4">
        <v>2</v>
      </c>
      <c r="F44" s="4"/>
      <c r="G44" s="4">
        <v>2</v>
      </c>
      <c r="H44" s="4">
        <v>5</v>
      </c>
      <c r="I44" s="4">
        <v>3</v>
      </c>
      <c r="J44" s="2">
        <v>281</v>
      </c>
      <c r="K44" s="1">
        <v>37</v>
      </c>
      <c r="L44" s="4">
        <v>2</v>
      </c>
      <c r="M44" s="4">
        <v>10</v>
      </c>
      <c r="N44" s="1">
        <v>0</v>
      </c>
      <c r="O44" s="2">
        <f t="shared" si="0"/>
        <v>5</v>
      </c>
      <c r="P44" s="4">
        <v>5.1</v>
      </c>
      <c r="Q44" s="4">
        <f t="shared" si="1"/>
        <v>2.55</v>
      </c>
      <c r="R44" s="4">
        <v>5.95</v>
      </c>
      <c r="S44" s="2">
        <f t="shared" si="2"/>
        <v>2.975</v>
      </c>
      <c r="T44" s="2">
        <f t="shared" si="3"/>
        <v>37.1875</v>
      </c>
      <c r="U44" s="2">
        <v>42.55</v>
      </c>
      <c r="V44" s="2">
        <f t="shared" si="7"/>
        <v>15.82328125</v>
      </c>
      <c r="W44" s="2">
        <f t="shared" si="5"/>
        <v>5.525</v>
      </c>
      <c r="X44" s="2">
        <f t="shared" si="6"/>
        <v>0.538461538461538</v>
      </c>
      <c r="Y44">
        <v>0</v>
      </c>
      <c r="Z44" s="4" t="s">
        <v>101</v>
      </c>
    </row>
    <row r="45" s="3" customFormat="1" spans="1:26">
      <c r="A45" s="4" t="s">
        <v>152</v>
      </c>
      <c r="B45" s="4" t="s">
        <v>125</v>
      </c>
      <c r="C45" s="4" t="s">
        <v>219</v>
      </c>
      <c r="D45" s="4">
        <v>217</v>
      </c>
      <c r="E45" s="4">
        <v>2</v>
      </c>
      <c r="F45" s="4"/>
      <c r="G45" s="4">
        <v>2</v>
      </c>
      <c r="H45" s="4">
        <v>5</v>
      </c>
      <c r="I45" s="4">
        <v>2</v>
      </c>
      <c r="J45" s="2">
        <v>285</v>
      </c>
      <c r="K45" s="1">
        <v>90</v>
      </c>
      <c r="L45" s="4">
        <v>3</v>
      </c>
      <c r="M45" s="4">
        <v>20</v>
      </c>
      <c r="N45" s="1">
        <v>0</v>
      </c>
      <c r="O45" s="2">
        <f t="shared" si="0"/>
        <v>6.66666666666667</v>
      </c>
      <c r="P45" s="4">
        <v>5.7</v>
      </c>
      <c r="Q45" s="4">
        <f t="shared" si="1"/>
        <v>1.9</v>
      </c>
      <c r="R45" s="4">
        <v>9</v>
      </c>
      <c r="S45" s="2">
        <f t="shared" si="2"/>
        <v>3</v>
      </c>
      <c r="T45" s="2">
        <f t="shared" si="3"/>
        <v>37.5</v>
      </c>
      <c r="U45" s="2">
        <v>41.34</v>
      </c>
      <c r="V45" s="2">
        <f t="shared" si="7"/>
        <v>15.5025</v>
      </c>
      <c r="W45" s="2">
        <f t="shared" si="5"/>
        <v>4.9</v>
      </c>
      <c r="X45" s="2">
        <f t="shared" si="6"/>
        <v>0.612244897959184</v>
      </c>
      <c r="Y45">
        <v>0</v>
      </c>
      <c r="Z45" s="4" t="s">
        <v>101</v>
      </c>
    </row>
    <row r="46" s="3" customFormat="1" spans="1:25">
      <c r="A46" s="4" t="s">
        <v>153</v>
      </c>
      <c r="B46" s="4" t="s">
        <v>125</v>
      </c>
      <c r="C46" s="4" t="s">
        <v>220</v>
      </c>
      <c r="D46" s="4">
        <v>218</v>
      </c>
      <c r="E46" s="4">
        <v>2</v>
      </c>
      <c r="F46" s="4"/>
      <c r="G46" s="4">
        <v>2</v>
      </c>
      <c r="H46" s="4">
        <v>5</v>
      </c>
      <c r="I46" s="4">
        <v>1</v>
      </c>
      <c r="J46" s="2">
        <v>317.5</v>
      </c>
      <c r="K46" s="1">
        <v>116</v>
      </c>
      <c r="L46" s="4"/>
      <c r="M46" s="4"/>
      <c r="N46" s="1"/>
      <c r="O46" s="2"/>
      <c r="P46" s="4"/>
      <c r="Q46" s="4"/>
      <c r="R46" s="4"/>
      <c r="S46" s="2"/>
      <c r="T46" s="2"/>
      <c r="U46" s="2"/>
      <c r="V46" s="2"/>
      <c r="W46" s="2"/>
      <c r="X46" s="2"/>
      <c r="Y46"/>
    </row>
    <row r="47" s="3" customFormat="1" spans="1:26">
      <c r="A47" s="4" t="s">
        <v>154</v>
      </c>
      <c r="B47" s="4" t="s">
        <v>100</v>
      </c>
      <c r="C47" s="4" t="s">
        <v>216</v>
      </c>
      <c r="D47" s="4">
        <v>219</v>
      </c>
      <c r="E47" s="4">
        <v>2</v>
      </c>
      <c r="F47" s="4">
        <v>1</v>
      </c>
      <c r="G47" s="4">
        <v>2</v>
      </c>
      <c r="H47" s="4">
        <v>6</v>
      </c>
      <c r="I47" s="4">
        <v>1</v>
      </c>
      <c r="J47" s="2">
        <v>236.666666666667</v>
      </c>
      <c r="K47" s="1">
        <v>106</v>
      </c>
      <c r="L47" s="4">
        <v>5</v>
      </c>
      <c r="M47" s="4">
        <v>31</v>
      </c>
      <c r="N47" s="1">
        <v>0</v>
      </c>
      <c r="O47" s="2">
        <f t="shared" ref="O47:O82" si="8">(M47/L47)</f>
        <v>6.2</v>
      </c>
      <c r="P47" s="4">
        <v>11.55</v>
      </c>
      <c r="Q47" s="4">
        <f t="shared" ref="Q47:Q82" si="9">(P47/L47)</f>
        <v>2.31</v>
      </c>
      <c r="R47" s="4">
        <v>12.9</v>
      </c>
      <c r="S47" s="2">
        <f t="shared" ref="S47:S82" si="10">(R47/L47)</f>
        <v>2.58</v>
      </c>
      <c r="T47" s="2">
        <f t="shared" ref="T47:T82" si="11">(S47*10000/0.8/1000)</f>
        <v>32.25</v>
      </c>
      <c r="U47" s="2"/>
      <c r="V47" s="2"/>
      <c r="W47" s="2">
        <f t="shared" ref="W47:W82" si="12">Q47+S47</f>
        <v>4.89</v>
      </c>
      <c r="X47" s="2">
        <f t="shared" ref="X47:X82" si="13">S47/W47</f>
        <v>0.52760736196319</v>
      </c>
      <c r="Y47">
        <v>0</v>
      </c>
      <c r="Z47" s="4" t="s">
        <v>101</v>
      </c>
    </row>
    <row r="48" s="3" customFormat="1" spans="1:26">
      <c r="A48" s="4" t="s">
        <v>155</v>
      </c>
      <c r="B48" s="4" t="s">
        <v>100</v>
      </c>
      <c r="C48" s="4" t="s">
        <v>217</v>
      </c>
      <c r="D48" s="4">
        <v>220</v>
      </c>
      <c r="E48" s="4">
        <v>2</v>
      </c>
      <c r="F48" s="4"/>
      <c r="G48" s="4">
        <v>2</v>
      </c>
      <c r="H48" s="4">
        <v>6</v>
      </c>
      <c r="I48" s="4">
        <v>2</v>
      </c>
      <c r="J48" s="2">
        <v>260</v>
      </c>
      <c r="K48" s="1">
        <v>73</v>
      </c>
      <c r="L48" s="4">
        <v>5</v>
      </c>
      <c r="M48" s="4">
        <v>32</v>
      </c>
      <c r="N48" s="1">
        <v>0</v>
      </c>
      <c r="O48" s="2">
        <f t="shared" si="8"/>
        <v>6.4</v>
      </c>
      <c r="P48" s="4">
        <v>12.5</v>
      </c>
      <c r="Q48" s="4">
        <f t="shared" si="9"/>
        <v>2.5</v>
      </c>
      <c r="R48" s="4">
        <v>15.8</v>
      </c>
      <c r="S48" s="2">
        <f t="shared" si="10"/>
        <v>3.16</v>
      </c>
      <c r="T48" s="2">
        <f t="shared" si="11"/>
        <v>39.5</v>
      </c>
      <c r="U48" s="2">
        <v>40.26</v>
      </c>
      <c r="V48" s="2">
        <f t="shared" ref="V48:V82" si="14">(T48*U48/100)</f>
        <v>15.9027</v>
      </c>
      <c r="W48" s="2">
        <f t="shared" si="12"/>
        <v>5.66</v>
      </c>
      <c r="X48" s="2">
        <f t="shared" si="13"/>
        <v>0.558303886925795</v>
      </c>
      <c r="Y48">
        <v>0</v>
      </c>
      <c r="Z48" s="4" t="s">
        <v>101</v>
      </c>
    </row>
    <row r="49" s="3" customFormat="1" spans="1:26">
      <c r="A49" s="4" t="s">
        <v>156</v>
      </c>
      <c r="B49" s="4" t="s">
        <v>100</v>
      </c>
      <c r="C49" s="4" t="s">
        <v>218</v>
      </c>
      <c r="D49" s="4">
        <v>221</v>
      </c>
      <c r="E49" s="4">
        <v>2</v>
      </c>
      <c r="F49" s="4"/>
      <c r="G49" s="4">
        <v>2</v>
      </c>
      <c r="H49" s="4">
        <v>6</v>
      </c>
      <c r="I49" s="4">
        <v>3</v>
      </c>
      <c r="J49" s="2">
        <v>203.333333333333</v>
      </c>
      <c r="K49" s="1">
        <v>64</v>
      </c>
      <c r="L49" s="4">
        <v>5</v>
      </c>
      <c r="M49" s="4">
        <v>23</v>
      </c>
      <c r="N49" s="1">
        <v>0</v>
      </c>
      <c r="O49" s="2">
        <f t="shared" si="8"/>
        <v>4.6</v>
      </c>
      <c r="P49" s="4">
        <v>7.65</v>
      </c>
      <c r="Q49" s="4">
        <f t="shared" si="9"/>
        <v>1.53</v>
      </c>
      <c r="R49" s="4">
        <v>8.25</v>
      </c>
      <c r="S49" s="2">
        <f t="shared" si="10"/>
        <v>1.65</v>
      </c>
      <c r="T49" s="2">
        <f t="shared" si="11"/>
        <v>20.625</v>
      </c>
      <c r="U49" s="2">
        <v>39.94</v>
      </c>
      <c r="V49" s="2">
        <f t="shared" si="14"/>
        <v>8.237625</v>
      </c>
      <c r="W49" s="2">
        <f t="shared" si="12"/>
        <v>3.18</v>
      </c>
      <c r="X49" s="2">
        <f t="shared" si="13"/>
        <v>0.518867924528302</v>
      </c>
      <c r="Y49">
        <v>0</v>
      </c>
      <c r="Z49" s="4" t="s">
        <v>134</v>
      </c>
    </row>
    <row r="50" s="3" customFormat="1" spans="1:26">
      <c r="A50" s="4" t="s">
        <v>157</v>
      </c>
      <c r="B50" s="4" t="s">
        <v>100</v>
      </c>
      <c r="C50" s="4" t="s">
        <v>219</v>
      </c>
      <c r="D50" s="4">
        <v>222</v>
      </c>
      <c r="E50" s="4">
        <v>2</v>
      </c>
      <c r="F50" s="4"/>
      <c r="G50" s="4">
        <v>2</v>
      </c>
      <c r="H50" s="4">
        <v>6</v>
      </c>
      <c r="I50" s="4">
        <v>4</v>
      </c>
      <c r="J50" s="2">
        <v>275</v>
      </c>
      <c r="K50" s="1">
        <v>65</v>
      </c>
      <c r="L50" s="4">
        <v>5</v>
      </c>
      <c r="M50" s="4">
        <v>30</v>
      </c>
      <c r="N50" s="1">
        <v>0</v>
      </c>
      <c r="O50" s="2">
        <f t="shared" si="8"/>
        <v>6</v>
      </c>
      <c r="P50" s="4">
        <v>14.1</v>
      </c>
      <c r="Q50" s="4">
        <f t="shared" si="9"/>
        <v>2.82</v>
      </c>
      <c r="R50" s="4">
        <v>19.45</v>
      </c>
      <c r="S50" s="2">
        <f t="shared" si="10"/>
        <v>3.89</v>
      </c>
      <c r="T50" s="2">
        <f t="shared" si="11"/>
        <v>48.625</v>
      </c>
      <c r="U50" s="2">
        <v>40.6</v>
      </c>
      <c r="V50" s="2">
        <f t="shared" si="14"/>
        <v>19.74175</v>
      </c>
      <c r="W50" s="2">
        <f t="shared" si="12"/>
        <v>6.71</v>
      </c>
      <c r="X50" s="2">
        <f t="shared" si="13"/>
        <v>0.57973174366617</v>
      </c>
      <c r="Y50">
        <v>0</v>
      </c>
      <c r="Z50" s="4" t="s">
        <v>126</v>
      </c>
    </row>
    <row r="51" s="3" customFormat="1" spans="1:26">
      <c r="A51" s="4" t="s">
        <v>158</v>
      </c>
      <c r="B51" s="4" t="s">
        <v>100</v>
      </c>
      <c r="C51" s="4" t="s">
        <v>220</v>
      </c>
      <c r="D51" s="4">
        <v>223</v>
      </c>
      <c r="E51" s="4">
        <v>2</v>
      </c>
      <c r="F51" s="4"/>
      <c r="G51" s="4">
        <v>2</v>
      </c>
      <c r="H51" s="4">
        <v>6</v>
      </c>
      <c r="I51" s="4">
        <v>5</v>
      </c>
      <c r="J51" s="2">
        <v>205</v>
      </c>
      <c r="K51" s="1">
        <v>78</v>
      </c>
      <c r="L51" s="4">
        <v>5</v>
      </c>
      <c r="M51" s="4">
        <v>32</v>
      </c>
      <c r="N51" s="1">
        <v>1</v>
      </c>
      <c r="O51" s="2">
        <f t="shared" si="8"/>
        <v>6.4</v>
      </c>
      <c r="P51" s="4">
        <v>13.45</v>
      </c>
      <c r="Q51" s="4">
        <f t="shared" si="9"/>
        <v>2.69</v>
      </c>
      <c r="R51" s="4">
        <v>15.5</v>
      </c>
      <c r="S51" s="2">
        <f t="shared" si="10"/>
        <v>3.1</v>
      </c>
      <c r="T51" s="2">
        <f t="shared" si="11"/>
        <v>38.75</v>
      </c>
      <c r="U51" s="2">
        <v>42.1</v>
      </c>
      <c r="V51" s="2">
        <f t="shared" si="14"/>
        <v>16.31375</v>
      </c>
      <c r="W51" s="2">
        <f t="shared" si="12"/>
        <v>5.79</v>
      </c>
      <c r="X51" s="2">
        <f t="shared" si="13"/>
        <v>0.535405872193437</v>
      </c>
      <c r="Y51">
        <v>1</v>
      </c>
      <c r="Z51" s="4" t="s">
        <v>101</v>
      </c>
    </row>
    <row r="52" s="3" customFormat="1" spans="1:26">
      <c r="A52" s="4" t="s">
        <v>159</v>
      </c>
      <c r="B52" s="4" t="s">
        <v>100</v>
      </c>
      <c r="C52" s="4" t="s">
        <v>221</v>
      </c>
      <c r="D52" s="4">
        <v>224</v>
      </c>
      <c r="E52" s="4">
        <v>2</v>
      </c>
      <c r="F52" s="4"/>
      <c r="G52" s="4">
        <v>2</v>
      </c>
      <c r="H52" s="4">
        <v>6</v>
      </c>
      <c r="I52" s="4">
        <v>6</v>
      </c>
      <c r="J52" s="2">
        <v>296.666666666667</v>
      </c>
      <c r="K52" s="1">
        <v>50</v>
      </c>
      <c r="L52" s="4">
        <v>5</v>
      </c>
      <c r="M52" s="4">
        <v>28</v>
      </c>
      <c r="N52" s="1">
        <v>3</v>
      </c>
      <c r="O52" s="2">
        <f t="shared" si="8"/>
        <v>5.6</v>
      </c>
      <c r="P52" s="4">
        <v>12.8</v>
      </c>
      <c r="Q52" s="4">
        <f t="shared" si="9"/>
        <v>2.56</v>
      </c>
      <c r="R52" s="4">
        <v>15.5</v>
      </c>
      <c r="S52" s="2">
        <f t="shared" si="10"/>
        <v>3.1</v>
      </c>
      <c r="T52" s="2">
        <f t="shared" si="11"/>
        <v>38.75</v>
      </c>
      <c r="U52" s="2">
        <v>42.27</v>
      </c>
      <c r="V52" s="2">
        <f t="shared" si="14"/>
        <v>16.379625</v>
      </c>
      <c r="W52" s="2">
        <f t="shared" si="12"/>
        <v>5.66</v>
      </c>
      <c r="X52" s="2">
        <f t="shared" si="13"/>
        <v>0.547703180212014</v>
      </c>
      <c r="Y52">
        <v>3</v>
      </c>
      <c r="Z52" s="4" t="s">
        <v>101</v>
      </c>
    </row>
    <row r="53" s="3" customFormat="1" spans="1:26">
      <c r="A53" s="4" t="s">
        <v>160</v>
      </c>
      <c r="B53" s="4" t="s">
        <v>100</v>
      </c>
      <c r="C53" s="4" t="s">
        <v>222</v>
      </c>
      <c r="D53" s="4">
        <v>225</v>
      </c>
      <c r="E53" s="4">
        <v>2</v>
      </c>
      <c r="F53" s="4"/>
      <c r="G53" s="4">
        <v>2</v>
      </c>
      <c r="H53" s="4">
        <v>6</v>
      </c>
      <c r="I53" s="4">
        <v>7</v>
      </c>
      <c r="J53" s="2">
        <v>270</v>
      </c>
      <c r="K53" s="1">
        <v>50</v>
      </c>
      <c r="L53" s="4">
        <v>5</v>
      </c>
      <c r="M53" s="4">
        <v>32</v>
      </c>
      <c r="N53" s="1">
        <v>1</v>
      </c>
      <c r="O53" s="2">
        <f t="shared" si="8"/>
        <v>6.4</v>
      </c>
      <c r="P53" s="4">
        <v>12.25</v>
      </c>
      <c r="Q53" s="4">
        <f t="shared" si="9"/>
        <v>2.45</v>
      </c>
      <c r="R53" s="4">
        <v>16.05</v>
      </c>
      <c r="S53" s="2">
        <f t="shared" si="10"/>
        <v>3.21</v>
      </c>
      <c r="T53" s="2">
        <f t="shared" si="11"/>
        <v>40.125</v>
      </c>
      <c r="U53" s="2">
        <v>40.01</v>
      </c>
      <c r="V53" s="2">
        <f t="shared" si="14"/>
        <v>16.0540125</v>
      </c>
      <c r="W53" s="2">
        <f t="shared" si="12"/>
        <v>5.66</v>
      </c>
      <c r="X53" s="2">
        <f t="shared" si="13"/>
        <v>0.567137809187279</v>
      </c>
      <c r="Y53">
        <v>1</v>
      </c>
      <c r="Z53" s="4" t="s">
        <v>101</v>
      </c>
    </row>
    <row r="54" s="3" customFormat="1" spans="1:26">
      <c r="A54" s="4" t="s">
        <v>161</v>
      </c>
      <c r="B54" s="4" t="s">
        <v>100</v>
      </c>
      <c r="C54" s="4" t="s">
        <v>223</v>
      </c>
      <c r="D54" s="4">
        <v>226</v>
      </c>
      <c r="E54" s="4">
        <v>2</v>
      </c>
      <c r="F54" s="4"/>
      <c r="G54" s="4">
        <v>2</v>
      </c>
      <c r="H54" s="4">
        <v>6</v>
      </c>
      <c r="I54" s="4">
        <v>8</v>
      </c>
      <c r="J54" s="2">
        <v>276.666666666667</v>
      </c>
      <c r="K54" s="1">
        <v>60</v>
      </c>
      <c r="L54" s="4">
        <v>5</v>
      </c>
      <c r="M54" s="4">
        <v>39</v>
      </c>
      <c r="N54" s="1">
        <v>0</v>
      </c>
      <c r="O54" s="2">
        <f t="shared" si="8"/>
        <v>7.8</v>
      </c>
      <c r="P54" s="4">
        <v>11.6</v>
      </c>
      <c r="Q54" s="4">
        <f t="shared" si="9"/>
        <v>2.32</v>
      </c>
      <c r="R54" s="4">
        <v>17.2</v>
      </c>
      <c r="S54" s="2">
        <f t="shared" si="10"/>
        <v>3.44</v>
      </c>
      <c r="T54" s="2">
        <f t="shared" si="11"/>
        <v>43</v>
      </c>
      <c r="U54" s="2">
        <v>41.1</v>
      </c>
      <c r="V54" s="2">
        <f t="shared" si="14"/>
        <v>17.673</v>
      </c>
      <c r="W54" s="2">
        <f t="shared" si="12"/>
        <v>5.76</v>
      </c>
      <c r="X54" s="2">
        <f t="shared" si="13"/>
        <v>0.597222222222222</v>
      </c>
      <c r="Y54">
        <v>0</v>
      </c>
      <c r="Z54" s="4" t="s">
        <v>101</v>
      </c>
    </row>
    <row r="55" s="3" customFormat="1" spans="1:26">
      <c r="A55" s="4" t="s">
        <v>162</v>
      </c>
      <c r="B55" s="4" t="s">
        <v>100</v>
      </c>
      <c r="C55" s="4" t="s">
        <v>224</v>
      </c>
      <c r="D55" s="4">
        <v>227</v>
      </c>
      <c r="E55" s="4">
        <v>2</v>
      </c>
      <c r="F55" s="4"/>
      <c r="G55" s="4">
        <v>2</v>
      </c>
      <c r="H55" s="4">
        <v>6</v>
      </c>
      <c r="I55" s="4">
        <v>9</v>
      </c>
      <c r="J55" s="2">
        <v>292.5</v>
      </c>
      <c r="K55" s="1">
        <v>104</v>
      </c>
      <c r="L55" s="4">
        <v>4</v>
      </c>
      <c r="M55" s="4">
        <v>39</v>
      </c>
      <c r="N55" s="1">
        <v>0</v>
      </c>
      <c r="O55" s="2">
        <f t="shared" si="8"/>
        <v>9.75</v>
      </c>
      <c r="P55" s="4">
        <v>14.65</v>
      </c>
      <c r="Q55" s="4">
        <f t="shared" si="9"/>
        <v>3.6625</v>
      </c>
      <c r="R55" s="4">
        <v>19.4</v>
      </c>
      <c r="S55" s="2">
        <f t="shared" si="10"/>
        <v>4.85</v>
      </c>
      <c r="T55" s="2">
        <f t="shared" si="11"/>
        <v>60.625</v>
      </c>
      <c r="U55" s="2">
        <v>37.03</v>
      </c>
      <c r="V55" s="2">
        <f t="shared" si="14"/>
        <v>22.4494375</v>
      </c>
      <c r="W55" s="2">
        <f t="shared" si="12"/>
        <v>8.5125</v>
      </c>
      <c r="X55" s="2">
        <f t="shared" si="13"/>
        <v>0.569750367107195</v>
      </c>
      <c r="Y55">
        <v>0</v>
      </c>
      <c r="Z55" s="4" t="s">
        <v>101</v>
      </c>
    </row>
    <row r="56" s="3" customFormat="1" spans="1:26">
      <c r="A56" s="4" t="s">
        <v>163</v>
      </c>
      <c r="B56" s="4" t="s">
        <v>125</v>
      </c>
      <c r="C56" s="4" t="s">
        <v>220</v>
      </c>
      <c r="D56" s="4">
        <v>301</v>
      </c>
      <c r="E56" s="4">
        <v>3</v>
      </c>
      <c r="F56" s="4"/>
      <c r="G56" s="4">
        <v>3</v>
      </c>
      <c r="H56" s="4">
        <v>7</v>
      </c>
      <c r="I56" s="4">
        <v>1</v>
      </c>
      <c r="J56" s="2"/>
      <c r="K56" s="1"/>
      <c r="L56" s="4">
        <v>5</v>
      </c>
      <c r="M56" s="4">
        <v>32</v>
      </c>
      <c r="N56" s="1">
        <v>0</v>
      </c>
      <c r="O56" s="2">
        <f t="shared" si="8"/>
        <v>6.4</v>
      </c>
      <c r="P56" s="4">
        <v>12.85</v>
      </c>
      <c r="Q56" s="4">
        <f t="shared" si="9"/>
        <v>2.57</v>
      </c>
      <c r="R56" s="4">
        <v>12.75</v>
      </c>
      <c r="S56" s="2">
        <f t="shared" si="10"/>
        <v>2.55</v>
      </c>
      <c r="T56" s="2">
        <f t="shared" si="11"/>
        <v>31.875</v>
      </c>
      <c r="U56" s="2">
        <v>38.19</v>
      </c>
      <c r="V56" s="2">
        <f t="shared" si="14"/>
        <v>12.1730625</v>
      </c>
      <c r="W56" s="2">
        <f t="shared" si="12"/>
        <v>5.12</v>
      </c>
      <c r="X56" s="2">
        <f t="shared" si="13"/>
        <v>0.498046875</v>
      </c>
      <c r="Y56">
        <v>0</v>
      </c>
      <c r="Z56" s="4" t="s">
        <v>101</v>
      </c>
    </row>
    <row r="57" s="3" customFormat="1" spans="1:26">
      <c r="A57" s="4" t="s">
        <v>164</v>
      </c>
      <c r="B57" s="4" t="s">
        <v>125</v>
      </c>
      <c r="C57" s="4" t="s">
        <v>219</v>
      </c>
      <c r="D57" s="4">
        <v>302</v>
      </c>
      <c r="E57" s="4">
        <v>3</v>
      </c>
      <c r="F57" s="4"/>
      <c r="G57" s="4">
        <v>3</v>
      </c>
      <c r="H57" s="4">
        <v>7</v>
      </c>
      <c r="I57" s="4">
        <v>2</v>
      </c>
      <c r="J57" s="2"/>
      <c r="K57" s="1"/>
      <c r="L57" s="4">
        <v>5</v>
      </c>
      <c r="M57" s="4">
        <v>39</v>
      </c>
      <c r="N57" s="1">
        <v>0</v>
      </c>
      <c r="O57" s="2">
        <f t="shared" si="8"/>
        <v>7.8</v>
      </c>
      <c r="P57" s="4">
        <v>12</v>
      </c>
      <c r="Q57" s="4">
        <f t="shared" si="9"/>
        <v>2.4</v>
      </c>
      <c r="R57" s="4">
        <v>15.2</v>
      </c>
      <c r="S57" s="2">
        <f t="shared" si="10"/>
        <v>3.04</v>
      </c>
      <c r="T57" s="2">
        <f t="shared" si="11"/>
        <v>38</v>
      </c>
      <c r="U57" s="2">
        <v>41.76</v>
      </c>
      <c r="V57" s="2">
        <f t="shared" si="14"/>
        <v>15.8688</v>
      </c>
      <c r="W57" s="2">
        <f t="shared" si="12"/>
        <v>5.44</v>
      </c>
      <c r="X57" s="2">
        <f t="shared" si="13"/>
        <v>0.558823529411765</v>
      </c>
      <c r="Y57">
        <v>0</v>
      </c>
      <c r="Z57" s="4" t="s">
        <v>101</v>
      </c>
    </row>
    <row r="58" s="3" customFormat="1" spans="1:26">
      <c r="A58" s="4" t="s">
        <v>165</v>
      </c>
      <c r="B58" s="4" t="s">
        <v>125</v>
      </c>
      <c r="C58" s="4" t="s">
        <v>218</v>
      </c>
      <c r="D58" s="4">
        <v>303</v>
      </c>
      <c r="E58" s="4">
        <v>3</v>
      </c>
      <c r="F58" s="4"/>
      <c r="G58" s="4">
        <v>3</v>
      </c>
      <c r="H58" s="4">
        <v>7</v>
      </c>
      <c r="I58" s="4">
        <v>3</v>
      </c>
      <c r="J58" s="2"/>
      <c r="K58" s="1"/>
      <c r="L58" s="4">
        <v>3</v>
      </c>
      <c r="M58" s="4">
        <v>23</v>
      </c>
      <c r="N58" s="1">
        <v>0</v>
      </c>
      <c r="O58" s="2">
        <f t="shared" si="8"/>
        <v>7.66666666666667</v>
      </c>
      <c r="P58" s="4">
        <v>6.45</v>
      </c>
      <c r="Q58" s="4">
        <f t="shared" si="9"/>
        <v>2.15</v>
      </c>
      <c r="R58" s="4">
        <v>9.1</v>
      </c>
      <c r="S58" s="2">
        <f t="shared" si="10"/>
        <v>3.03333333333333</v>
      </c>
      <c r="T58" s="2">
        <f t="shared" si="11"/>
        <v>37.9166666666667</v>
      </c>
      <c r="U58" s="2">
        <v>41.67</v>
      </c>
      <c r="V58" s="2">
        <f t="shared" si="14"/>
        <v>15.799875</v>
      </c>
      <c r="W58" s="2">
        <f t="shared" si="12"/>
        <v>5.18333333333333</v>
      </c>
      <c r="X58" s="2">
        <f t="shared" si="13"/>
        <v>0.585209003215434</v>
      </c>
      <c r="Y58">
        <v>0</v>
      </c>
      <c r="Z58" s="4" t="s">
        <v>134</v>
      </c>
    </row>
    <row r="59" s="3" customFormat="1" spans="1:26">
      <c r="A59" s="4" t="s">
        <v>166</v>
      </c>
      <c r="B59" s="4" t="s">
        <v>125</v>
      </c>
      <c r="C59" s="4" t="s">
        <v>217</v>
      </c>
      <c r="D59" s="4">
        <v>304</v>
      </c>
      <c r="E59" s="4">
        <v>3</v>
      </c>
      <c r="F59" s="4"/>
      <c r="G59" s="4">
        <v>3</v>
      </c>
      <c r="H59" s="4">
        <v>7</v>
      </c>
      <c r="I59" s="4">
        <v>4</v>
      </c>
      <c r="J59" s="2"/>
      <c r="K59" s="1"/>
      <c r="L59" s="4">
        <v>5</v>
      </c>
      <c r="M59" s="4">
        <v>22</v>
      </c>
      <c r="N59" s="1">
        <v>0</v>
      </c>
      <c r="O59" s="2">
        <f t="shared" si="8"/>
        <v>4.4</v>
      </c>
      <c r="P59" s="4">
        <v>10.5</v>
      </c>
      <c r="Q59" s="4">
        <f t="shared" si="9"/>
        <v>2.1</v>
      </c>
      <c r="R59" s="4">
        <v>10.45</v>
      </c>
      <c r="S59" s="2">
        <f t="shared" si="10"/>
        <v>2.09</v>
      </c>
      <c r="T59" s="2">
        <f t="shared" si="11"/>
        <v>26.125</v>
      </c>
      <c r="U59" s="2">
        <v>40.63</v>
      </c>
      <c r="V59" s="2">
        <f t="shared" si="14"/>
        <v>10.6145875</v>
      </c>
      <c r="W59" s="2">
        <f t="shared" si="12"/>
        <v>4.19</v>
      </c>
      <c r="X59" s="2">
        <f t="shared" si="13"/>
        <v>0.498806682577566</v>
      </c>
      <c r="Y59">
        <v>0</v>
      </c>
      <c r="Z59" s="4" t="s">
        <v>134</v>
      </c>
    </row>
    <row r="60" s="3" customFormat="1" spans="1:26">
      <c r="A60" s="4" t="s">
        <v>167</v>
      </c>
      <c r="B60" s="4" t="s">
        <v>125</v>
      </c>
      <c r="C60" s="4" t="s">
        <v>216</v>
      </c>
      <c r="D60" s="4">
        <v>305</v>
      </c>
      <c r="E60" s="4">
        <v>3</v>
      </c>
      <c r="F60" s="4">
        <v>1</v>
      </c>
      <c r="G60" s="4">
        <v>3</v>
      </c>
      <c r="H60" s="4">
        <v>7</v>
      </c>
      <c r="I60" s="4">
        <v>5</v>
      </c>
      <c r="J60" s="2"/>
      <c r="K60" s="1"/>
      <c r="L60" s="4">
        <v>5</v>
      </c>
      <c r="M60" s="4">
        <v>20</v>
      </c>
      <c r="N60" s="1">
        <v>0</v>
      </c>
      <c r="O60" s="2">
        <f t="shared" si="8"/>
        <v>4</v>
      </c>
      <c r="P60" s="4">
        <v>8.05</v>
      </c>
      <c r="Q60" s="4">
        <f t="shared" si="9"/>
        <v>1.61</v>
      </c>
      <c r="R60" s="4">
        <v>9.55</v>
      </c>
      <c r="S60" s="2">
        <f t="shared" si="10"/>
        <v>1.91</v>
      </c>
      <c r="T60" s="2">
        <f t="shared" si="11"/>
        <v>23.875</v>
      </c>
      <c r="U60" s="2">
        <v>40.12</v>
      </c>
      <c r="V60" s="2">
        <f t="shared" si="14"/>
        <v>9.57865</v>
      </c>
      <c r="W60" s="2">
        <f t="shared" si="12"/>
        <v>3.52</v>
      </c>
      <c r="X60" s="2">
        <f t="shared" si="13"/>
        <v>0.542613636363636</v>
      </c>
      <c r="Y60">
        <v>0</v>
      </c>
      <c r="Z60" s="4" t="s">
        <v>134</v>
      </c>
    </row>
    <row r="61" s="3" customFormat="1" spans="1:26">
      <c r="A61" s="4" t="s">
        <v>168</v>
      </c>
      <c r="B61" s="4" t="s">
        <v>125</v>
      </c>
      <c r="C61" s="4" t="s">
        <v>224</v>
      </c>
      <c r="D61" s="4">
        <v>306</v>
      </c>
      <c r="E61" s="4">
        <v>3</v>
      </c>
      <c r="F61" s="4"/>
      <c r="G61" s="4">
        <v>3</v>
      </c>
      <c r="H61" s="4">
        <v>7</v>
      </c>
      <c r="I61" s="4">
        <v>6</v>
      </c>
      <c r="J61" s="2"/>
      <c r="K61" s="1"/>
      <c r="L61" s="4">
        <v>5</v>
      </c>
      <c r="M61" s="4">
        <v>39</v>
      </c>
      <c r="N61" s="1">
        <v>0</v>
      </c>
      <c r="O61" s="2">
        <f t="shared" si="8"/>
        <v>7.8</v>
      </c>
      <c r="P61" s="4">
        <v>16.9</v>
      </c>
      <c r="Q61" s="4">
        <f t="shared" si="9"/>
        <v>3.38</v>
      </c>
      <c r="R61" s="4">
        <v>17.8</v>
      </c>
      <c r="S61" s="2">
        <f t="shared" si="10"/>
        <v>3.56</v>
      </c>
      <c r="T61" s="2">
        <f t="shared" si="11"/>
        <v>44.5</v>
      </c>
      <c r="U61" s="2">
        <v>39.31</v>
      </c>
      <c r="V61" s="2">
        <f t="shared" si="14"/>
        <v>17.49295</v>
      </c>
      <c r="W61" s="2">
        <f t="shared" si="12"/>
        <v>6.94</v>
      </c>
      <c r="X61" s="2">
        <f t="shared" si="13"/>
        <v>0.512968299711816</v>
      </c>
      <c r="Y61">
        <v>0</v>
      </c>
      <c r="Z61" s="4" t="s">
        <v>101</v>
      </c>
    </row>
    <row r="62" s="3" customFormat="1" spans="1:26">
      <c r="A62" s="4" t="s">
        <v>169</v>
      </c>
      <c r="B62" s="4" t="s">
        <v>125</v>
      </c>
      <c r="C62" s="4" t="s">
        <v>223</v>
      </c>
      <c r="D62" s="4">
        <v>307</v>
      </c>
      <c r="E62" s="4">
        <v>3</v>
      </c>
      <c r="F62" s="4"/>
      <c r="G62" s="4">
        <v>3</v>
      </c>
      <c r="H62" s="4">
        <v>7</v>
      </c>
      <c r="I62" s="4">
        <v>7</v>
      </c>
      <c r="J62" s="2"/>
      <c r="K62" s="1"/>
      <c r="L62" s="4">
        <v>5</v>
      </c>
      <c r="M62" s="4">
        <v>36</v>
      </c>
      <c r="N62" s="1">
        <v>0</v>
      </c>
      <c r="O62" s="2">
        <f t="shared" si="8"/>
        <v>7.2</v>
      </c>
      <c r="P62" s="4">
        <v>14.45</v>
      </c>
      <c r="Q62" s="4">
        <f t="shared" si="9"/>
        <v>2.89</v>
      </c>
      <c r="R62" s="4">
        <v>19.8</v>
      </c>
      <c r="S62" s="2">
        <f t="shared" si="10"/>
        <v>3.96</v>
      </c>
      <c r="T62" s="2">
        <f t="shared" si="11"/>
        <v>49.5</v>
      </c>
      <c r="U62" s="2">
        <v>39.65</v>
      </c>
      <c r="V62" s="2">
        <f t="shared" si="14"/>
        <v>19.62675</v>
      </c>
      <c r="W62" s="2">
        <f t="shared" si="12"/>
        <v>6.85</v>
      </c>
      <c r="X62" s="2">
        <f t="shared" si="13"/>
        <v>0.578102189781022</v>
      </c>
      <c r="Y62">
        <v>0</v>
      </c>
      <c r="Z62" s="4" t="s">
        <v>101</v>
      </c>
    </row>
    <row r="63" s="3" customFormat="1" spans="1:26">
      <c r="A63" s="4" t="s">
        <v>170</v>
      </c>
      <c r="B63" s="4" t="s">
        <v>125</v>
      </c>
      <c r="C63" s="4" t="s">
        <v>222</v>
      </c>
      <c r="D63" s="4">
        <v>308</v>
      </c>
      <c r="E63" s="4">
        <v>3</v>
      </c>
      <c r="F63" s="4"/>
      <c r="G63" s="4">
        <v>3</v>
      </c>
      <c r="H63" s="4">
        <v>7</v>
      </c>
      <c r="I63" s="4">
        <v>8</v>
      </c>
      <c r="J63" s="2"/>
      <c r="K63" s="1"/>
      <c r="L63" s="4">
        <v>5</v>
      </c>
      <c r="M63" s="4">
        <v>42</v>
      </c>
      <c r="N63" s="1">
        <v>0</v>
      </c>
      <c r="O63" s="2">
        <f t="shared" si="8"/>
        <v>8.4</v>
      </c>
      <c r="P63" s="4">
        <v>11.25</v>
      </c>
      <c r="Q63" s="4">
        <f t="shared" si="9"/>
        <v>2.25</v>
      </c>
      <c r="R63" s="4">
        <v>24.45</v>
      </c>
      <c r="S63" s="2">
        <f t="shared" si="10"/>
        <v>4.89</v>
      </c>
      <c r="T63" s="2">
        <f t="shared" si="11"/>
        <v>61.125</v>
      </c>
      <c r="U63" s="2">
        <v>40.7</v>
      </c>
      <c r="V63" s="2">
        <f t="shared" si="14"/>
        <v>24.877875</v>
      </c>
      <c r="W63" s="2">
        <f t="shared" si="12"/>
        <v>7.14</v>
      </c>
      <c r="X63" s="2">
        <f t="shared" si="13"/>
        <v>0.684873949579832</v>
      </c>
      <c r="Y63">
        <v>0</v>
      </c>
      <c r="Z63" s="4" t="s">
        <v>126</v>
      </c>
    </row>
    <row r="64" s="3" customFormat="1" spans="1:26">
      <c r="A64" s="4" t="s">
        <v>171</v>
      </c>
      <c r="B64" s="4" t="s">
        <v>125</v>
      </c>
      <c r="C64" s="4" t="s">
        <v>221</v>
      </c>
      <c r="D64" s="4">
        <v>309</v>
      </c>
      <c r="E64" s="4">
        <v>3</v>
      </c>
      <c r="F64" s="4"/>
      <c r="G64" s="4">
        <v>3</v>
      </c>
      <c r="H64" s="4">
        <v>7</v>
      </c>
      <c r="I64" s="4">
        <v>9</v>
      </c>
      <c r="J64" s="2"/>
      <c r="K64" s="1"/>
      <c r="L64" s="4">
        <v>5</v>
      </c>
      <c r="M64" s="4">
        <v>27</v>
      </c>
      <c r="N64" s="1">
        <v>0</v>
      </c>
      <c r="O64" s="2">
        <f t="shared" si="8"/>
        <v>5.4</v>
      </c>
      <c r="P64" s="4">
        <v>10.7</v>
      </c>
      <c r="Q64" s="4">
        <f t="shared" si="9"/>
        <v>2.14</v>
      </c>
      <c r="R64" s="4">
        <v>14</v>
      </c>
      <c r="S64" s="2">
        <f t="shared" si="10"/>
        <v>2.8</v>
      </c>
      <c r="T64" s="2">
        <f t="shared" si="11"/>
        <v>35</v>
      </c>
      <c r="U64" s="2">
        <v>39.87</v>
      </c>
      <c r="V64" s="2">
        <f t="shared" si="14"/>
        <v>13.9545</v>
      </c>
      <c r="W64" s="2">
        <f t="shared" si="12"/>
        <v>4.94</v>
      </c>
      <c r="X64" s="2">
        <f t="shared" si="13"/>
        <v>0.566801619433198</v>
      </c>
      <c r="Y64">
        <v>0</v>
      </c>
      <c r="Z64" s="4" t="s">
        <v>101</v>
      </c>
    </row>
    <row r="65" s="3" customFormat="1" spans="1:26">
      <c r="A65" s="4" t="s">
        <v>172</v>
      </c>
      <c r="B65" s="4"/>
      <c r="C65" s="4" t="s">
        <v>216</v>
      </c>
      <c r="D65" s="4">
        <v>310</v>
      </c>
      <c r="E65" s="4">
        <v>3</v>
      </c>
      <c r="F65" s="4">
        <v>1</v>
      </c>
      <c r="G65" s="4">
        <v>3</v>
      </c>
      <c r="H65" s="4">
        <v>8</v>
      </c>
      <c r="I65" s="4">
        <v>9</v>
      </c>
      <c r="J65" s="2"/>
      <c r="K65" s="1"/>
      <c r="L65" s="4">
        <v>3</v>
      </c>
      <c r="M65" s="4">
        <v>10</v>
      </c>
      <c r="N65" s="1">
        <v>0</v>
      </c>
      <c r="O65" s="2">
        <f t="shared" si="8"/>
        <v>3.33333333333333</v>
      </c>
      <c r="P65" s="4">
        <v>5.9</v>
      </c>
      <c r="Q65" s="4">
        <f t="shared" si="9"/>
        <v>1.96666666666667</v>
      </c>
      <c r="R65" s="4">
        <v>4.55</v>
      </c>
      <c r="S65" s="2">
        <f t="shared" si="10"/>
        <v>1.51666666666667</v>
      </c>
      <c r="T65" s="2">
        <f t="shared" si="11"/>
        <v>18.9583333333333</v>
      </c>
      <c r="U65" s="2">
        <v>39.52</v>
      </c>
      <c r="V65" s="2">
        <f t="shared" si="14"/>
        <v>7.49233333333333</v>
      </c>
      <c r="W65" s="2">
        <f t="shared" si="12"/>
        <v>3.48333333333333</v>
      </c>
      <c r="X65" s="2">
        <f t="shared" si="13"/>
        <v>0.435406698564593</v>
      </c>
      <c r="Y65">
        <v>0</v>
      </c>
      <c r="Z65" s="4" t="s">
        <v>115</v>
      </c>
    </row>
    <row r="66" s="3" customFormat="1" spans="1:26">
      <c r="A66" s="4" t="s">
        <v>173</v>
      </c>
      <c r="B66" s="4" t="s">
        <v>112</v>
      </c>
      <c r="C66" s="4" t="s">
        <v>217</v>
      </c>
      <c r="D66" s="4">
        <v>311</v>
      </c>
      <c r="E66" s="4">
        <v>3</v>
      </c>
      <c r="F66" s="4"/>
      <c r="G66" s="4">
        <v>3</v>
      </c>
      <c r="H66" s="4">
        <v>8</v>
      </c>
      <c r="I66" s="4">
        <v>8</v>
      </c>
      <c r="J66" s="2"/>
      <c r="K66" s="1"/>
      <c r="L66" s="4">
        <v>5</v>
      </c>
      <c r="M66" s="4">
        <v>35</v>
      </c>
      <c r="N66" s="1">
        <v>0</v>
      </c>
      <c r="O66" s="2">
        <f t="shared" si="8"/>
        <v>7</v>
      </c>
      <c r="P66" s="4">
        <v>12.5</v>
      </c>
      <c r="Q66" s="4">
        <f t="shared" si="9"/>
        <v>2.5</v>
      </c>
      <c r="R66" s="4">
        <v>13.9</v>
      </c>
      <c r="S66" s="2">
        <f t="shared" si="10"/>
        <v>2.78</v>
      </c>
      <c r="T66" s="2">
        <f t="shared" si="11"/>
        <v>34.75</v>
      </c>
      <c r="U66" s="2">
        <v>33.73</v>
      </c>
      <c r="V66" s="2">
        <f t="shared" si="14"/>
        <v>11.721175</v>
      </c>
      <c r="W66" s="2">
        <f t="shared" si="12"/>
        <v>5.28</v>
      </c>
      <c r="X66" s="2">
        <f t="shared" si="13"/>
        <v>0.526515151515151</v>
      </c>
      <c r="Y66">
        <v>0</v>
      </c>
      <c r="Z66" s="4" t="s">
        <v>113</v>
      </c>
    </row>
    <row r="67" s="3" customFormat="1" spans="1:26">
      <c r="A67" s="4" t="s">
        <v>174</v>
      </c>
      <c r="B67" s="4" t="s">
        <v>112</v>
      </c>
      <c r="C67" s="4" t="s">
        <v>218</v>
      </c>
      <c r="D67" s="4">
        <v>312</v>
      </c>
      <c r="E67" s="4">
        <v>3</v>
      </c>
      <c r="F67" s="4"/>
      <c r="G67" s="4">
        <v>3</v>
      </c>
      <c r="H67" s="4">
        <v>8</v>
      </c>
      <c r="I67" s="4">
        <v>7</v>
      </c>
      <c r="J67" s="2"/>
      <c r="K67" s="1"/>
      <c r="L67" s="4">
        <v>4</v>
      </c>
      <c r="M67" s="4">
        <v>34</v>
      </c>
      <c r="N67" s="1">
        <v>0</v>
      </c>
      <c r="O67" s="2">
        <f t="shared" si="8"/>
        <v>8.5</v>
      </c>
      <c r="P67" s="4">
        <v>12.6</v>
      </c>
      <c r="Q67" s="4">
        <f t="shared" si="9"/>
        <v>3.15</v>
      </c>
      <c r="R67" s="4">
        <v>15.5</v>
      </c>
      <c r="S67" s="2">
        <f t="shared" si="10"/>
        <v>3.875</v>
      </c>
      <c r="T67" s="2">
        <f t="shared" si="11"/>
        <v>48.4375</v>
      </c>
      <c r="U67" s="2">
        <v>37.25</v>
      </c>
      <c r="V67" s="2">
        <f t="shared" si="14"/>
        <v>18.04296875</v>
      </c>
      <c r="W67" s="2">
        <f t="shared" si="12"/>
        <v>7.025</v>
      </c>
      <c r="X67" s="2">
        <f t="shared" si="13"/>
        <v>0.551601423487544</v>
      </c>
      <c r="Y67">
        <v>0</v>
      </c>
      <c r="Z67" s="4" t="s">
        <v>113</v>
      </c>
    </row>
    <row r="68" s="3" customFormat="1" spans="1:26">
      <c r="A68" s="4" t="s">
        <v>175</v>
      </c>
      <c r="B68" s="4" t="s">
        <v>112</v>
      </c>
      <c r="C68" s="4" t="s">
        <v>219</v>
      </c>
      <c r="D68" s="4">
        <v>313</v>
      </c>
      <c r="E68" s="4">
        <v>3</v>
      </c>
      <c r="F68" s="4"/>
      <c r="G68" s="4">
        <v>3</v>
      </c>
      <c r="H68" s="4">
        <v>8</v>
      </c>
      <c r="I68" s="4">
        <v>6</v>
      </c>
      <c r="J68" s="2"/>
      <c r="K68" s="1"/>
      <c r="L68" s="4">
        <v>3</v>
      </c>
      <c r="M68" s="4">
        <v>22</v>
      </c>
      <c r="N68" s="1">
        <v>0</v>
      </c>
      <c r="O68" s="2">
        <f t="shared" si="8"/>
        <v>7.33333333333333</v>
      </c>
      <c r="P68" s="4">
        <v>14.9</v>
      </c>
      <c r="Q68" s="4">
        <f t="shared" si="9"/>
        <v>4.96666666666667</v>
      </c>
      <c r="R68" s="4">
        <v>14.4</v>
      </c>
      <c r="S68" s="2">
        <f t="shared" si="10"/>
        <v>4.8</v>
      </c>
      <c r="T68" s="2">
        <f t="shared" si="11"/>
        <v>60</v>
      </c>
      <c r="U68" s="2">
        <v>36.95</v>
      </c>
      <c r="V68" s="2">
        <f t="shared" si="14"/>
        <v>22.17</v>
      </c>
      <c r="W68" s="2">
        <f t="shared" si="12"/>
        <v>9.76666666666667</v>
      </c>
      <c r="X68" s="2">
        <f t="shared" si="13"/>
        <v>0.491467576791809</v>
      </c>
      <c r="Y68">
        <v>0</v>
      </c>
      <c r="Z68" s="4" t="s">
        <v>113</v>
      </c>
    </row>
    <row r="69" s="3" customFormat="1" spans="1:26">
      <c r="A69" s="4" t="s">
        <v>177</v>
      </c>
      <c r="B69" s="4" t="s">
        <v>112</v>
      </c>
      <c r="C69" s="4" t="s">
        <v>224</v>
      </c>
      <c r="D69" s="4">
        <v>314</v>
      </c>
      <c r="E69" s="4">
        <v>3</v>
      </c>
      <c r="F69" s="4"/>
      <c r="G69" s="4">
        <v>3</v>
      </c>
      <c r="H69" s="4">
        <v>8</v>
      </c>
      <c r="I69" s="4">
        <v>5</v>
      </c>
      <c r="J69" s="2"/>
      <c r="K69" s="1"/>
      <c r="L69" s="4">
        <v>5</v>
      </c>
      <c r="M69" s="4">
        <v>35</v>
      </c>
      <c r="N69" s="1">
        <v>1</v>
      </c>
      <c r="O69" s="2">
        <f t="shared" si="8"/>
        <v>7</v>
      </c>
      <c r="P69" s="4">
        <v>13.05</v>
      </c>
      <c r="Q69" s="4">
        <f t="shared" si="9"/>
        <v>2.61</v>
      </c>
      <c r="R69" s="4">
        <v>15.15</v>
      </c>
      <c r="S69" s="2">
        <f t="shared" si="10"/>
        <v>3.03</v>
      </c>
      <c r="T69" s="2">
        <f t="shared" si="11"/>
        <v>37.875</v>
      </c>
      <c r="U69" s="2">
        <v>37.5</v>
      </c>
      <c r="V69" s="2">
        <f t="shared" si="14"/>
        <v>14.203125</v>
      </c>
      <c r="W69" s="2">
        <f t="shared" si="12"/>
        <v>5.64</v>
      </c>
      <c r="X69" s="2">
        <f t="shared" si="13"/>
        <v>0.537234042553192</v>
      </c>
      <c r="Y69">
        <v>1</v>
      </c>
      <c r="Z69" s="4" t="s">
        <v>113</v>
      </c>
    </row>
    <row r="70" s="3" customFormat="1" spans="1:26">
      <c r="A70" s="4" t="s">
        <v>179</v>
      </c>
      <c r="B70" s="4" t="s">
        <v>112</v>
      </c>
      <c r="C70" s="4" t="s">
        <v>223</v>
      </c>
      <c r="D70" s="4">
        <v>315</v>
      </c>
      <c r="E70" s="4">
        <v>3</v>
      </c>
      <c r="F70" s="4"/>
      <c r="G70" s="4">
        <v>3</v>
      </c>
      <c r="H70" s="4">
        <v>8</v>
      </c>
      <c r="I70" s="4">
        <v>4</v>
      </c>
      <c r="J70" s="2"/>
      <c r="K70" s="1"/>
      <c r="L70" s="4">
        <v>3</v>
      </c>
      <c r="M70" s="4">
        <v>33</v>
      </c>
      <c r="N70" s="1">
        <v>0</v>
      </c>
      <c r="O70" s="2">
        <f t="shared" si="8"/>
        <v>11</v>
      </c>
      <c r="P70" s="4">
        <v>11.8</v>
      </c>
      <c r="Q70" s="4">
        <f t="shared" si="9"/>
        <v>3.93333333333333</v>
      </c>
      <c r="R70" s="4">
        <v>12.1</v>
      </c>
      <c r="S70" s="2">
        <f t="shared" si="10"/>
        <v>4.03333333333333</v>
      </c>
      <c r="T70" s="2">
        <f t="shared" si="11"/>
        <v>50.4166666666667</v>
      </c>
      <c r="U70" s="2">
        <v>39.48</v>
      </c>
      <c r="V70" s="2">
        <f t="shared" si="14"/>
        <v>19.9045</v>
      </c>
      <c r="W70" s="2">
        <f t="shared" si="12"/>
        <v>7.96666666666667</v>
      </c>
      <c r="X70" s="2">
        <f t="shared" si="13"/>
        <v>0.506276150627615</v>
      </c>
      <c r="Y70">
        <v>0</v>
      </c>
      <c r="Z70" s="4" t="s">
        <v>113</v>
      </c>
    </row>
    <row r="71" s="3" customFormat="1" spans="1:26">
      <c r="A71" s="4" t="s">
        <v>182</v>
      </c>
      <c r="B71" s="4" t="s">
        <v>112</v>
      </c>
      <c r="C71" s="4" t="s">
        <v>222</v>
      </c>
      <c r="D71" s="4">
        <v>316</v>
      </c>
      <c r="E71" s="4">
        <v>3</v>
      </c>
      <c r="F71" s="4"/>
      <c r="G71" s="4">
        <v>3</v>
      </c>
      <c r="H71" s="4">
        <v>8</v>
      </c>
      <c r="I71" s="4">
        <v>3</v>
      </c>
      <c r="J71" s="2"/>
      <c r="K71" s="1"/>
      <c r="L71" s="4">
        <v>4</v>
      </c>
      <c r="M71" s="4">
        <v>36</v>
      </c>
      <c r="N71" s="1">
        <v>0</v>
      </c>
      <c r="O71" s="2">
        <f t="shared" si="8"/>
        <v>9</v>
      </c>
      <c r="P71" s="4">
        <v>12.5</v>
      </c>
      <c r="Q71" s="4">
        <f t="shared" si="9"/>
        <v>3.125</v>
      </c>
      <c r="R71" s="4">
        <v>13.05</v>
      </c>
      <c r="S71" s="2">
        <f t="shared" si="10"/>
        <v>3.2625</v>
      </c>
      <c r="T71" s="2">
        <f t="shared" si="11"/>
        <v>40.78125</v>
      </c>
      <c r="U71" s="2">
        <v>35.52</v>
      </c>
      <c r="V71" s="2">
        <f t="shared" si="14"/>
        <v>14.4855</v>
      </c>
      <c r="W71" s="2">
        <f t="shared" si="12"/>
        <v>6.3875</v>
      </c>
      <c r="X71" s="2">
        <f t="shared" si="13"/>
        <v>0.510763209393346</v>
      </c>
      <c r="Y71">
        <v>0</v>
      </c>
      <c r="Z71" s="4" t="s">
        <v>113</v>
      </c>
    </row>
    <row r="72" s="3" customFormat="1" spans="1:26">
      <c r="A72" s="4" t="s">
        <v>185</v>
      </c>
      <c r="B72" s="4" t="s">
        <v>112</v>
      </c>
      <c r="C72" s="4" t="s">
        <v>221</v>
      </c>
      <c r="D72" s="4">
        <v>317</v>
      </c>
      <c r="E72" s="4">
        <v>3</v>
      </c>
      <c r="F72" s="4"/>
      <c r="G72" s="4">
        <v>3</v>
      </c>
      <c r="H72" s="4">
        <v>8</v>
      </c>
      <c r="I72" s="4">
        <v>2</v>
      </c>
      <c r="J72" s="2"/>
      <c r="K72" s="1"/>
      <c r="L72" s="4">
        <v>4</v>
      </c>
      <c r="M72" s="4">
        <v>23</v>
      </c>
      <c r="N72" s="1">
        <v>0</v>
      </c>
      <c r="O72" s="2">
        <f t="shared" si="8"/>
        <v>5.75</v>
      </c>
      <c r="P72" s="4">
        <v>8.6</v>
      </c>
      <c r="Q72" s="4">
        <f t="shared" si="9"/>
        <v>2.15</v>
      </c>
      <c r="R72" s="4">
        <v>11.65</v>
      </c>
      <c r="S72" s="2">
        <f t="shared" si="10"/>
        <v>2.9125</v>
      </c>
      <c r="T72" s="2">
        <f t="shared" si="11"/>
        <v>36.40625</v>
      </c>
      <c r="U72" s="2">
        <v>39.52</v>
      </c>
      <c r="V72" s="2">
        <f t="shared" si="14"/>
        <v>14.38775</v>
      </c>
      <c r="W72" s="2">
        <f t="shared" si="12"/>
        <v>5.0625</v>
      </c>
      <c r="X72" s="2">
        <f t="shared" si="13"/>
        <v>0.575308641975309</v>
      </c>
      <c r="Y72">
        <v>0</v>
      </c>
      <c r="Z72" s="4" t="s">
        <v>115</v>
      </c>
    </row>
    <row r="73" s="3" customFormat="1" spans="1:26">
      <c r="A73" s="4" t="s">
        <v>186</v>
      </c>
      <c r="B73" s="4" t="s">
        <v>112</v>
      </c>
      <c r="C73" s="4" t="s">
        <v>220</v>
      </c>
      <c r="D73" s="4">
        <v>318</v>
      </c>
      <c r="E73" s="4">
        <v>3</v>
      </c>
      <c r="F73" s="4"/>
      <c r="G73" s="4">
        <v>3</v>
      </c>
      <c r="H73" s="4">
        <v>8</v>
      </c>
      <c r="I73" s="4">
        <v>1</v>
      </c>
      <c r="J73" s="2"/>
      <c r="K73" s="1"/>
      <c r="L73" s="4">
        <v>4</v>
      </c>
      <c r="M73" s="4">
        <v>45</v>
      </c>
      <c r="N73" s="1">
        <v>1</v>
      </c>
      <c r="O73" s="2">
        <f t="shared" si="8"/>
        <v>11.25</v>
      </c>
      <c r="P73" s="4">
        <v>13</v>
      </c>
      <c r="Q73" s="4">
        <f t="shared" si="9"/>
        <v>3.25</v>
      </c>
      <c r="R73" s="4">
        <v>12.35</v>
      </c>
      <c r="S73" s="2">
        <f t="shared" si="10"/>
        <v>3.0875</v>
      </c>
      <c r="T73" s="2">
        <f t="shared" si="11"/>
        <v>38.59375</v>
      </c>
      <c r="U73" s="2">
        <v>40.37</v>
      </c>
      <c r="V73" s="2">
        <f t="shared" si="14"/>
        <v>15.580296875</v>
      </c>
      <c r="W73" s="2">
        <f t="shared" si="12"/>
        <v>6.3375</v>
      </c>
      <c r="X73" s="2">
        <f t="shared" si="13"/>
        <v>0.487179487179487</v>
      </c>
      <c r="Y73">
        <v>1</v>
      </c>
      <c r="Z73" s="4" t="s">
        <v>113</v>
      </c>
    </row>
    <row r="74" s="3" customFormat="1" spans="1:26">
      <c r="A74" s="4" t="s">
        <v>187</v>
      </c>
      <c r="B74" s="4" t="s">
        <v>100</v>
      </c>
      <c r="C74" s="4" t="s">
        <v>216</v>
      </c>
      <c r="D74" s="4">
        <v>319</v>
      </c>
      <c r="E74" s="4">
        <v>3</v>
      </c>
      <c r="F74" s="4">
        <v>1</v>
      </c>
      <c r="G74" s="4">
        <v>3</v>
      </c>
      <c r="H74" s="4">
        <v>9</v>
      </c>
      <c r="I74" s="4">
        <v>1</v>
      </c>
      <c r="J74" s="2"/>
      <c r="K74" s="1"/>
      <c r="L74" s="4">
        <v>3</v>
      </c>
      <c r="M74" s="4">
        <v>18</v>
      </c>
      <c r="N74" s="1">
        <v>3</v>
      </c>
      <c r="O74" s="2">
        <f t="shared" si="8"/>
        <v>6</v>
      </c>
      <c r="P74" s="4">
        <v>9.8</v>
      </c>
      <c r="Q74" s="4">
        <f t="shared" si="9"/>
        <v>3.26666666666667</v>
      </c>
      <c r="R74" s="4">
        <v>8.45</v>
      </c>
      <c r="S74" s="2">
        <f t="shared" si="10"/>
        <v>2.81666666666667</v>
      </c>
      <c r="T74" s="2">
        <f t="shared" si="11"/>
        <v>35.2083333333333</v>
      </c>
      <c r="U74" s="2">
        <v>39.01</v>
      </c>
      <c r="V74" s="2">
        <f t="shared" si="14"/>
        <v>13.7347708333333</v>
      </c>
      <c r="W74" s="2">
        <f t="shared" si="12"/>
        <v>6.08333333333333</v>
      </c>
      <c r="X74" s="2">
        <f t="shared" si="13"/>
        <v>0.463013698630137</v>
      </c>
      <c r="Y74">
        <v>3</v>
      </c>
      <c r="Z74" s="4" t="s">
        <v>134</v>
      </c>
    </row>
    <row r="75" s="3" customFormat="1" spans="1:26">
      <c r="A75" s="4" t="s">
        <v>188</v>
      </c>
      <c r="B75" s="4" t="s">
        <v>100</v>
      </c>
      <c r="C75" s="4" t="s">
        <v>217</v>
      </c>
      <c r="D75" s="4">
        <v>320</v>
      </c>
      <c r="E75" s="4">
        <v>3</v>
      </c>
      <c r="F75" s="4"/>
      <c r="G75" s="4">
        <v>3</v>
      </c>
      <c r="H75" s="4">
        <v>9</v>
      </c>
      <c r="I75" s="4">
        <v>2</v>
      </c>
      <c r="J75" s="2"/>
      <c r="K75" s="1"/>
      <c r="L75" s="4">
        <v>5</v>
      </c>
      <c r="M75" s="4">
        <v>31</v>
      </c>
      <c r="N75" s="1">
        <v>0</v>
      </c>
      <c r="O75" s="2">
        <f t="shared" si="8"/>
        <v>6.2</v>
      </c>
      <c r="P75" s="4">
        <v>10.8</v>
      </c>
      <c r="Q75" s="4">
        <f t="shared" si="9"/>
        <v>2.16</v>
      </c>
      <c r="R75" s="4">
        <v>18.3</v>
      </c>
      <c r="S75" s="2">
        <f t="shared" si="10"/>
        <v>3.66</v>
      </c>
      <c r="T75" s="2">
        <f t="shared" si="11"/>
        <v>45.75</v>
      </c>
      <c r="U75" s="2">
        <v>38.37</v>
      </c>
      <c r="V75" s="2">
        <f t="shared" si="14"/>
        <v>17.554275</v>
      </c>
      <c r="W75" s="2">
        <f t="shared" si="12"/>
        <v>5.82</v>
      </c>
      <c r="X75" s="2">
        <f t="shared" si="13"/>
        <v>0.628865979381443</v>
      </c>
      <c r="Y75">
        <v>0</v>
      </c>
      <c r="Z75" s="4" t="s">
        <v>101</v>
      </c>
    </row>
    <row r="76" s="3" customFormat="1" spans="1:26">
      <c r="A76" s="4" t="s">
        <v>189</v>
      </c>
      <c r="B76" s="4" t="s">
        <v>100</v>
      </c>
      <c r="C76" s="4" t="s">
        <v>218</v>
      </c>
      <c r="D76" s="4">
        <v>321</v>
      </c>
      <c r="E76" s="4">
        <v>3</v>
      </c>
      <c r="F76" s="4"/>
      <c r="G76" s="4">
        <v>3</v>
      </c>
      <c r="H76" s="4">
        <v>9</v>
      </c>
      <c r="I76" s="4">
        <v>3</v>
      </c>
      <c r="J76" s="2"/>
      <c r="K76" s="1"/>
      <c r="L76" s="4">
        <v>4</v>
      </c>
      <c r="M76" s="4">
        <v>15</v>
      </c>
      <c r="N76" s="1">
        <v>3</v>
      </c>
      <c r="O76" s="2">
        <f t="shared" si="8"/>
        <v>3.75</v>
      </c>
      <c r="P76" s="4">
        <v>9.35</v>
      </c>
      <c r="Q76" s="4">
        <f t="shared" si="9"/>
        <v>2.3375</v>
      </c>
      <c r="R76" s="4">
        <v>6.9</v>
      </c>
      <c r="S76" s="2">
        <f t="shared" si="10"/>
        <v>1.725</v>
      </c>
      <c r="T76" s="2">
        <f t="shared" si="11"/>
        <v>21.5625</v>
      </c>
      <c r="U76" s="2">
        <v>38.9</v>
      </c>
      <c r="V76" s="2">
        <f t="shared" si="14"/>
        <v>8.3878125</v>
      </c>
      <c r="W76" s="2">
        <f t="shared" si="12"/>
        <v>4.0625</v>
      </c>
      <c r="X76" s="2">
        <f t="shared" si="13"/>
        <v>0.424615384615385</v>
      </c>
      <c r="Y76">
        <v>3</v>
      </c>
      <c r="Z76" s="4" t="s">
        <v>134</v>
      </c>
    </row>
    <row r="77" s="3" customFormat="1" spans="1:26">
      <c r="A77" s="4" t="s">
        <v>190</v>
      </c>
      <c r="B77" s="4" t="s">
        <v>100</v>
      </c>
      <c r="C77" s="4" t="s">
        <v>219</v>
      </c>
      <c r="D77" s="4">
        <v>322</v>
      </c>
      <c r="E77" s="4">
        <v>3</v>
      </c>
      <c r="F77" s="4"/>
      <c r="G77" s="4">
        <v>3</v>
      </c>
      <c r="H77" s="4">
        <v>9</v>
      </c>
      <c r="I77" s="4">
        <v>4</v>
      </c>
      <c r="J77" s="2"/>
      <c r="K77" s="1"/>
      <c r="L77" s="4">
        <v>4</v>
      </c>
      <c r="M77" s="4">
        <v>32</v>
      </c>
      <c r="N77" s="1">
        <v>3</v>
      </c>
      <c r="O77" s="2">
        <f t="shared" si="8"/>
        <v>8</v>
      </c>
      <c r="P77" s="4">
        <v>14.25</v>
      </c>
      <c r="Q77" s="4">
        <f t="shared" si="9"/>
        <v>3.5625</v>
      </c>
      <c r="R77" s="4">
        <v>19.9</v>
      </c>
      <c r="S77" s="2">
        <f t="shared" si="10"/>
        <v>4.975</v>
      </c>
      <c r="T77" s="2">
        <f t="shared" si="11"/>
        <v>62.1875</v>
      </c>
      <c r="U77" s="2">
        <v>38.53</v>
      </c>
      <c r="V77" s="2">
        <f t="shared" si="14"/>
        <v>23.96084375</v>
      </c>
      <c r="W77" s="2">
        <f t="shared" si="12"/>
        <v>8.5375</v>
      </c>
      <c r="X77" s="2">
        <f t="shared" si="13"/>
        <v>0.582723279648609</v>
      </c>
      <c r="Y77">
        <v>3</v>
      </c>
      <c r="Z77" s="4" t="s">
        <v>101</v>
      </c>
    </row>
    <row r="78" s="3" customFormat="1" spans="1:26">
      <c r="A78" s="4" t="s">
        <v>191</v>
      </c>
      <c r="B78" s="4" t="s">
        <v>100</v>
      </c>
      <c r="C78" s="4" t="s">
        <v>220</v>
      </c>
      <c r="D78" s="4">
        <v>323</v>
      </c>
      <c r="E78" s="4">
        <v>3</v>
      </c>
      <c r="F78" s="4"/>
      <c r="G78" s="4">
        <v>3</v>
      </c>
      <c r="H78" s="4">
        <v>9</v>
      </c>
      <c r="I78" s="4">
        <v>5</v>
      </c>
      <c r="J78" s="2"/>
      <c r="K78" s="1"/>
      <c r="L78" s="4">
        <v>5</v>
      </c>
      <c r="M78" s="4">
        <v>34</v>
      </c>
      <c r="N78" s="1">
        <v>2</v>
      </c>
      <c r="O78" s="2">
        <f t="shared" si="8"/>
        <v>6.8</v>
      </c>
      <c r="P78" s="4">
        <v>12.1</v>
      </c>
      <c r="Q78" s="4">
        <f t="shared" si="9"/>
        <v>2.42</v>
      </c>
      <c r="R78" s="4">
        <v>17.45</v>
      </c>
      <c r="S78" s="2">
        <f t="shared" si="10"/>
        <v>3.49</v>
      </c>
      <c r="T78" s="2">
        <f t="shared" si="11"/>
        <v>43.625</v>
      </c>
      <c r="U78" s="2">
        <v>40.88</v>
      </c>
      <c r="V78" s="2">
        <f t="shared" si="14"/>
        <v>17.8339</v>
      </c>
      <c r="W78" s="2">
        <f t="shared" si="12"/>
        <v>5.91</v>
      </c>
      <c r="X78" s="2">
        <f t="shared" si="13"/>
        <v>0.590524534686971</v>
      </c>
      <c r="Y78">
        <v>2</v>
      </c>
      <c r="Z78" s="4" t="s">
        <v>113</v>
      </c>
    </row>
    <row r="79" s="3" customFormat="1" spans="1:26">
      <c r="A79" s="4" t="s">
        <v>192</v>
      </c>
      <c r="B79" s="4" t="s">
        <v>100</v>
      </c>
      <c r="C79" s="4" t="s">
        <v>221</v>
      </c>
      <c r="D79" s="4">
        <v>324</v>
      </c>
      <c r="E79" s="4">
        <v>3</v>
      </c>
      <c r="F79" s="4"/>
      <c r="G79" s="4">
        <v>3</v>
      </c>
      <c r="H79" s="4">
        <v>9</v>
      </c>
      <c r="I79" s="4">
        <v>6</v>
      </c>
      <c r="J79" s="2"/>
      <c r="K79" s="1"/>
      <c r="L79" s="4">
        <v>3</v>
      </c>
      <c r="M79" s="4">
        <v>23</v>
      </c>
      <c r="N79" s="1">
        <v>3</v>
      </c>
      <c r="O79" s="2">
        <f t="shared" si="8"/>
        <v>7.66666666666667</v>
      </c>
      <c r="P79" s="4">
        <v>9.7</v>
      </c>
      <c r="Q79" s="4">
        <f t="shared" si="9"/>
        <v>3.23333333333333</v>
      </c>
      <c r="R79" s="4">
        <v>15.45</v>
      </c>
      <c r="S79" s="2">
        <f t="shared" si="10"/>
        <v>5.15</v>
      </c>
      <c r="T79" s="2">
        <f t="shared" si="11"/>
        <v>64.375</v>
      </c>
      <c r="U79" s="2">
        <v>42.85</v>
      </c>
      <c r="V79" s="2">
        <f t="shared" si="14"/>
        <v>27.5846875</v>
      </c>
      <c r="W79" s="2">
        <f t="shared" si="12"/>
        <v>8.38333333333333</v>
      </c>
      <c r="X79" s="2">
        <f t="shared" si="13"/>
        <v>0.614314115308151</v>
      </c>
      <c r="Y79">
        <v>3</v>
      </c>
      <c r="Z79" s="4" t="s">
        <v>101</v>
      </c>
    </row>
    <row r="80" s="3" customFormat="1" spans="1:26">
      <c r="A80" s="4" t="s">
        <v>193</v>
      </c>
      <c r="B80" s="4" t="s">
        <v>100</v>
      </c>
      <c r="C80" s="4" t="s">
        <v>222</v>
      </c>
      <c r="D80" s="4">
        <v>325</v>
      </c>
      <c r="E80" s="4">
        <v>3</v>
      </c>
      <c r="F80" s="4"/>
      <c r="G80" s="4">
        <v>3</v>
      </c>
      <c r="H80" s="4">
        <v>9</v>
      </c>
      <c r="I80" s="4">
        <v>7</v>
      </c>
      <c r="J80" s="2"/>
      <c r="K80" s="1"/>
      <c r="L80" s="4">
        <v>5</v>
      </c>
      <c r="M80" s="4">
        <v>37</v>
      </c>
      <c r="N80" s="1">
        <v>0</v>
      </c>
      <c r="O80" s="2">
        <f t="shared" si="8"/>
        <v>7.4</v>
      </c>
      <c r="P80" s="4">
        <v>14.1</v>
      </c>
      <c r="Q80" s="4">
        <f t="shared" si="9"/>
        <v>2.82</v>
      </c>
      <c r="R80" s="4">
        <v>19.85</v>
      </c>
      <c r="S80" s="2">
        <f t="shared" si="10"/>
        <v>3.97</v>
      </c>
      <c r="T80" s="2">
        <f t="shared" si="11"/>
        <v>49.625</v>
      </c>
      <c r="U80" s="2">
        <v>40.28</v>
      </c>
      <c r="V80" s="2">
        <f t="shared" si="14"/>
        <v>19.98895</v>
      </c>
      <c r="W80" s="2">
        <f t="shared" si="12"/>
        <v>6.79</v>
      </c>
      <c r="X80" s="2">
        <f t="shared" si="13"/>
        <v>0.584683357879234</v>
      </c>
      <c r="Y80">
        <v>0</v>
      </c>
      <c r="Z80" s="4" t="s">
        <v>101</v>
      </c>
    </row>
    <row r="81" s="3" customFormat="1" spans="1:26">
      <c r="A81" s="4" t="s">
        <v>194</v>
      </c>
      <c r="B81" s="4" t="s">
        <v>100</v>
      </c>
      <c r="C81" s="4" t="s">
        <v>223</v>
      </c>
      <c r="D81" s="4">
        <v>326</v>
      </c>
      <c r="E81" s="4">
        <v>3</v>
      </c>
      <c r="F81" s="4"/>
      <c r="G81" s="4">
        <v>3</v>
      </c>
      <c r="H81" s="4">
        <v>9</v>
      </c>
      <c r="I81" s="4">
        <v>8</v>
      </c>
      <c r="J81" s="2"/>
      <c r="K81" s="1"/>
      <c r="L81" s="4">
        <v>4</v>
      </c>
      <c r="M81" s="4">
        <v>19</v>
      </c>
      <c r="N81" s="1">
        <v>2</v>
      </c>
      <c r="O81" s="2">
        <f t="shared" si="8"/>
        <v>4.75</v>
      </c>
      <c r="P81" s="4">
        <v>10.35</v>
      </c>
      <c r="Q81" s="4">
        <f t="shared" si="9"/>
        <v>2.5875</v>
      </c>
      <c r="R81" s="4">
        <v>13.25</v>
      </c>
      <c r="S81" s="2">
        <f t="shared" si="10"/>
        <v>3.3125</v>
      </c>
      <c r="T81" s="2">
        <f t="shared" si="11"/>
        <v>41.40625</v>
      </c>
      <c r="U81" s="2">
        <v>39.61</v>
      </c>
      <c r="V81" s="2">
        <f t="shared" si="14"/>
        <v>16.401015625</v>
      </c>
      <c r="W81" s="2">
        <f t="shared" si="12"/>
        <v>5.9</v>
      </c>
      <c r="X81" s="2">
        <f t="shared" si="13"/>
        <v>0.561440677966102</v>
      </c>
      <c r="Y81">
        <v>2</v>
      </c>
      <c r="Z81" s="4" t="s">
        <v>101</v>
      </c>
    </row>
    <row r="82" s="3" customFormat="1" spans="1:26">
      <c r="A82" s="4" t="s">
        <v>195</v>
      </c>
      <c r="B82" s="4" t="s">
        <v>100</v>
      </c>
      <c r="C82" s="4" t="s">
        <v>224</v>
      </c>
      <c r="D82" s="4">
        <v>327</v>
      </c>
      <c r="E82" s="4">
        <v>3</v>
      </c>
      <c r="F82" s="4"/>
      <c r="G82" s="4">
        <v>3</v>
      </c>
      <c r="H82" s="4">
        <v>9</v>
      </c>
      <c r="I82" s="4">
        <v>9</v>
      </c>
      <c r="J82" s="2"/>
      <c r="K82" s="1"/>
      <c r="L82" s="4">
        <v>4</v>
      </c>
      <c r="M82" s="4">
        <v>23</v>
      </c>
      <c r="N82" s="1">
        <v>0</v>
      </c>
      <c r="O82" s="2">
        <f t="shared" si="8"/>
        <v>5.75</v>
      </c>
      <c r="P82" s="4">
        <v>15.35</v>
      </c>
      <c r="Q82" s="4">
        <f t="shared" si="9"/>
        <v>3.8375</v>
      </c>
      <c r="R82" s="4">
        <v>19.65</v>
      </c>
      <c r="S82" s="2">
        <f t="shared" si="10"/>
        <v>4.9125</v>
      </c>
      <c r="T82" s="2">
        <f t="shared" si="11"/>
        <v>61.40625</v>
      </c>
      <c r="U82" s="2">
        <v>41.35</v>
      </c>
      <c r="V82" s="2">
        <f t="shared" si="14"/>
        <v>25.391484375</v>
      </c>
      <c r="W82" s="2">
        <f t="shared" si="12"/>
        <v>8.75</v>
      </c>
      <c r="X82" s="2">
        <f t="shared" si="13"/>
        <v>0.561428571428571</v>
      </c>
      <c r="Y82">
        <v>0</v>
      </c>
      <c r="Z82" s="4" t="s">
        <v>101</v>
      </c>
    </row>
  </sheetData>
  <conditionalFormatting sqref="J$1:K$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$1:K$1048576 T$1:T$1048576 V$1:V$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topLeftCell="A58" workbookViewId="0">
      <selection activeCell="B65" sqref="B65"/>
    </sheetView>
  </sheetViews>
  <sheetFormatPr defaultColWidth="9.14285714285714" defaultRowHeight="15"/>
  <cols>
    <col min="1" max="1" width="55.2857142857143" customWidth="1"/>
    <col min="10" max="10" width="10.2857142857143" style="1"/>
    <col min="11" max="11" width="9.14285714285714" style="2"/>
    <col min="12" max="12" width="9.14285714285714" style="1"/>
    <col min="13" max="13" width="12.8571428571429" style="1"/>
    <col min="14" max="15" width="10.2857142857143" style="1"/>
    <col min="16" max="16" width="10.2857142857143"/>
    <col min="17" max="17" width="10.2857142857143" style="2"/>
    <col min="18" max="18" width="10.2857142857143"/>
    <col min="19" max="19" width="12.8571428571429" style="2"/>
    <col min="20" max="23" width="10.2857142857143" style="2"/>
    <col min="25" max="25" width="10.2857142857143"/>
  </cols>
  <sheetData>
    <row r="1" spans="1:24">
      <c r="A1" t="s">
        <v>0</v>
      </c>
      <c r="B1" t="s">
        <v>1</v>
      </c>
      <c r="C1" t="s">
        <v>196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73</v>
      </c>
      <c r="K1" s="2" t="s">
        <v>233</v>
      </c>
      <c r="L1" s="1" t="s">
        <v>234</v>
      </c>
      <c r="M1" s="1" t="s">
        <v>74</v>
      </c>
      <c r="N1" s="1" t="s">
        <v>235</v>
      </c>
      <c r="O1" s="1" t="s">
        <v>76</v>
      </c>
      <c r="P1" t="s">
        <v>236</v>
      </c>
      <c r="Q1" s="2" t="s">
        <v>79</v>
      </c>
      <c r="R1" t="s">
        <v>237</v>
      </c>
      <c r="S1" s="2" t="s">
        <v>81</v>
      </c>
      <c r="T1" s="2" t="s">
        <v>238</v>
      </c>
      <c r="U1" s="2" t="s">
        <v>214</v>
      </c>
      <c r="V1" s="2" t="s">
        <v>82</v>
      </c>
      <c r="W1" s="2" t="s">
        <v>97</v>
      </c>
      <c r="X1" t="s">
        <v>83</v>
      </c>
    </row>
    <row r="2" spans="1:24">
      <c r="A2" t="s">
        <v>99</v>
      </c>
      <c r="B2" t="s">
        <v>100</v>
      </c>
      <c r="C2" t="s">
        <v>216</v>
      </c>
      <c r="D2">
        <v>101</v>
      </c>
      <c r="E2">
        <v>1</v>
      </c>
      <c r="F2">
        <v>1</v>
      </c>
      <c r="G2">
        <v>1</v>
      </c>
      <c r="H2">
        <v>1</v>
      </c>
      <c r="I2">
        <v>1</v>
      </c>
      <c r="J2" s="1">
        <v>3</v>
      </c>
      <c r="K2" s="2">
        <v>350</v>
      </c>
      <c r="L2" s="1">
        <v>16</v>
      </c>
      <c r="M2" s="1">
        <v>1</v>
      </c>
      <c r="N2" s="1">
        <v>6</v>
      </c>
      <c r="O2" s="1">
        <v>2</v>
      </c>
      <c r="P2">
        <v>4.85</v>
      </c>
      <c r="Q2" s="2">
        <v>1.61666666666667</v>
      </c>
      <c r="R2">
        <v>3.45</v>
      </c>
      <c r="S2" s="2">
        <v>1.15</v>
      </c>
      <c r="T2" s="2">
        <v>5.06666666666667</v>
      </c>
      <c r="U2" s="2">
        <v>22.6973684210526</v>
      </c>
      <c r="V2" s="2">
        <v>14.375</v>
      </c>
      <c r="W2" s="2">
        <v>37.1</v>
      </c>
      <c r="X2" s="2">
        <f>V2*W2/100</f>
        <v>5.333125</v>
      </c>
    </row>
    <row r="3" spans="1:24">
      <c r="A3" t="s">
        <v>102</v>
      </c>
      <c r="B3" t="s">
        <v>100</v>
      </c>
      <c r="C3" t="s">
        <v>217</v>
      </c>
      <c r="D3">
        <v>102</v>
      </c>
      <c r="E3">
        <v>1</v>
      </c>
      <c r="G3">
        <v>1</v>
      </c>
      <c r="H3">
        <v>1</v>
      </c>
      <c r="I3">
        <v>2</v>
      </c>
      <c r="J3" s="1">
        <v>0</v>
      </c>
      <c r="M3" s="1">
        <v>0</v>
      </c>
      <c r="N3" s="1">
        <v>8</v>
      </c>
      <c r="X3" s="2"/>
    </row>
    <row r="4" spans="1:24">
      <c r="A4" t="s">
        <v>103</v>
      </c>
      <c r="B4" t="s">
        <v>100</v>
      </c>
      <c r="C4" t="s">
        <v>218</v>
      </c>
      <c r="D4">
        <v>103</v>
      </c>
      <c r="E4">
        <v>1</v>
      </c>
      <c r="G4">
        <v>1</v>
      </c>
      <c r="H4">
        <v>1</v>
      </c>
      <c r="I4">
        <v>3</v>
      </c>
      <c r="J4" s="1">
        <v>2</v>
      </c>
      <c r="K4" s="2">
        <v>325</v>
      </c>
      <c r="L4" s="1">
        <v>7</v>
      </c>
      <c r="M4" s="1">
        <v>0.666666666666667</v>
      </c>
      <c r="N4" s="1">
        <v>3</v>
      </c>
      <c r="O4" s="1">
        <v>1.5</v>
      </c>
      <c r="P4">
        <v>3.95</v>
      </c>
      <c r="Q4" s="2">
        <v>1.31666666666667</v>
      </c>
      <c r="R4">
        <v>0.7</v>
      </c>
      <c r="S4" s="2">
        <v>0.233333333333333</v>
      </c>
      <c r="T4" s="2">
        <v>2.01666666666667</v>
      </c>
      <c r="U4" s="2">
        <v>11.5702479338843</v>
      </c>
      <c r="V4" s="2">
        <v>2.91666666666667</v>
      </c>
      <c r="X4" s="2"/>
    </row>
    <row r="5" spans="1:24">
      <c r="A5" t="s">
        <v>104</v>
      </c>
      <c r="B5" t="s">
        <v>100</v>
      </c>
      <c r="C5" t="s">
        <v>219</v>
      </c>
      <c r="D5">
        <v>104</v>
      </c>
      <c r="E5">
        <v>1</v>
      </c>
      <c r="G5">
        <v>1</v>
      </c>
      <c r="H5">
        <v>1</v>
      </c>
      <c r="I5">
        <v>4</v>
      </c>
      <c r="J5" s="1">
        <v>15</v>
      </c>
      <c r="K5" s="2">
        <v>340</v>
      </c>
      <c r="L5" s="1">
        <v>62</v>
      </c>
      <c r="M5" s="1">
        <v>5</v>
      </c>
      <c r="N5" s="1">
        <v>9</v>
      </c>
      <c r="O5" s="1">
        <v>0.6</v>
      </c>
      <c r="P5">
        <v>9.65</v>
      </c>
      <c r="Q5" s="2">
        <v>3.21666666666667</v>
      </c>
      <c r="R5">
        <v>7.85</v>
      </c>
      <c r="S5" s="2">
        <v>2.61666666666667</v>
      </c>
      <c r="T5" s="2">
        <v>11.0666666666667</v>
      </c>
      <c r="U5" s="2">
        <v>23.644578313253</v>
      </c>
      <c r="V5" s="2">
        <v>32.7083333333333</v>
      </c>
      <c r="W5" s="2">
        <v>39.02</v>
      </c>
      <c r="X5" s="2">
        <f t="shared" ref="X3:X34" si="0">V5*W5/100</f>
        <v>12.7627916666667</v>
      </c>
    </row>
    <row r="6" spans="1:24">
      <c r="A6" t="s">
        <v>105</v>
      </c>
      <c r="B6" t="s">
        <v>100</v>
      </c>
      <c r="C6" t="s">
        <v>220</v>
      </c>
      <c r="D6">
        <v>105</v>
      </c>
      <c r="E6">
        <v>1</v>
      </c>
      <c r="G6">
        <v>1</v>
      </c>
      <c r="H6">
        <v>1</v>
      </c>
      <c r="I6">
        <v>5</v>
      </c>
      <c r="J6" s="1">
        <v>22</v>
      </c>
      <c r="K6" s="2">
        <v>348.333333333333</v>
      </c>
      <c r="L6" s="1">
        <v>50.3333333333333</v>
      </c>
      <c r="M6" s="1">
        <v>7.33333333333333</v>
      </c>
      <c r="N6" s="1">
        <v>6</v>
      </c>
      <c r="O6" s="1">
        <v>0.272727272727273</v>
      </c>
      <c r="P6">
        <v>9.7</v>
      </c>
      <c r="Q6" s="2">
        <v>3.23333333333333</v>
      </c>
      <c r="R6">
        <v>11.45</v>
      </c>
      <c r="S6" s="2">
        <v>3.81666666666667</v>
      </c>
      <c r="T6" s="2">
        <v>14.6833333333333</v>
      </c>
      <c r="U6" s="2">
        <v>25.9931895573213</v>
      </c>
      <c r="V6" s="2">
        <v>47.7083333333333</v>
      </c>
      <c r="W6" s="2">
        <v>42.63</v>
      </c>
      <c r="X6" s="2">
        <f t="shared" si="0"/>
        <v>20.3380625</v>
      </c>
    </row>
    <row r="7" spans="1:24">
      <c r="A7" t="s">
        <v>107</v>
      </c>
      <c r="B7" t="s">
        <v>100</v>
      </c>
      <c r="C7" t="s">
        <v>221</v>
      </c>
      <c r="D7">
        <v>106</v>
      </c>
      <c r="E7">
        <v>1</v>
      </c>
      <c r="G7">
        <v>1</v>
      </c>
      <c r="H7">
        <v>1</v>
      </c>
      <c r="I7">
        <v>6</v>
      </c>
      <c r="J7" s="1">
        <v>1</v>
      </c>
      <c r="M7" s="1">
        <v>0.5</v>
      </c>
      <c r="N7" s="1">
        <v>6</v>
      </c>
      <c r="O7" s="1">
        <v>6</v>
      </c>
      <c r="X7" s="2"/>
    </row>
    <row r="8" spans="1:24">
      <c r="A8" t="s">
        <v>108</v>
      </c>
      <c r="B8" t="s">
        <v>100</v>
      </c>
      <c r="C8" t="s">
        <v>222</v>
      </c>
      <c r="D8">
        <v>107</v>
      </c>
      <c r="E8">
        <v>1</v>
      </c>
      <c r="G8">
        <v>1</v>
      </c>
      <c r="H8">
        <v>1</v>
      </c>
      <c r="I8">
        <v>7</v>
      </c>
      <c r="J8" s="1">
        <v>3</v>
      </c>
      <c r="K8" s="2">
        <v>365</v>
      </c>
      <c r="L8" s="1">
        <v>40</v>
      </c>
      <c r="M8" s="1">
        <v>3</v>
      </c>
      <c r="N8" s="1">
        <v>3</v>
      </c>
      <c r="O8" s="1">
        <v>1</v>
      </c>
      <c r="P8">
        <v>5.65</v>
      </c>
      <c r="Q8" s="2">
        <v>5.65</v>
      </c>
      <c r="R8">
        <v>2.6</v>
      </c>
      <c r="S8" s="2">
        <v>2.6</v>
      </c>
      <c r="T8" s="2">
        <v>8.25</v>
      </c>
      <c r="U8" s="2">
        <v>31.5151515151515</v>
      </c>
      <c r="V8" s="2">
        <v>32.5</v>
      </c>
      <c r="W8" s="2">
        <v>40.71</v>
      </c>
      <c r="X8" s="2">
        <f t="shared" si="0"/>
        <v>13.23075</v>
      </c>
    </row>
    <row r="9" spans="1:24">
      <c r="A9" t="s">
        <v>109</v>
      </c>
      <c r="B9" t="s">
        <v>100</v>
      </c>
      <c r="C9" t="s">
        <v>223</v>
      </c>
      <c r="D9">
        <v>108</v>
      </c>
      <c r="E9">
        <v>1</v>
      </c>
      <c r="G9">
        <v>1</v>
      </c>
      <c r="H9">
        <v>1</v>
      </c>
      <c r="I9">
        <v>8</v>
      </c>
      <c r="J9" s="1">
        <v>3</v>
      </c>
      <c r="K9" s="2">
        <v>365</v>
      </c>
      <c r="L9" s="1">
        <v>29</v>
      </c>
      <c r="M9" s="1">
        <v>1.5</v>
      </c>
      <c r="N9" s="1">
        <v>6</v>
      </c>
      <c r="O9" s="1">
        <v>2</v>
      </c>
      <c r="P9">
        <v>7.85</v>
      </c>
      <c r="Q9" s="2">
        <v>3.925</v>
      </c>
      <c r="R9">
        <v>3.1</v>
      </c>
      <c r="S9" s="2">
        <v>1.55</v>
      </c>
      <c r="T9" s="2">
        <v>7.025</v>
      </c>
      <c r="U9" s="2">
        <v>22.0640569395018</v>
      </c>
      <c r="V9" s="2">
        <v>19.375</v>
      </c>
      <c r="W9" s="2">
        <v>36.43</v>
      </c>
      <c r="X9" s="2">
        <f t="shared" si="0"/>
        <v>7.0583125</v>
      </c>
    </row>
    <row r="10" spans="1:24">
      <c r="A10" t="s">
        <v>110</v>
      </c>
      <c r="B10" t="s">
        <v>100</v>
      </c>
      <c r="C10" t="s">
        <v>224</v>
      </c>
      <c r="D10">
        <v>109</v>
      </c>
      <c r="E10">
        <v>1</v>
      </c>
      <c r="G10">
        <v>1</v>
      </c>
      <c r="H10">
        <v>1</v>
      </c>
      <c r="I10">
        <v>9</v>
      </c>
      <c r="J10" s="1">
        <v>13</v>
      </c>
      <c r="K10" s="2">
        <v>377.5</v>
      </c>
      <c r="L10" s="1">
        <v>20.5</v>
      </c>
      <c r="M10" s="1">
        <v>6.5</v>
      </c>
      <c r="N10" s="1">
        <v>4</v>
      </c>
      <c r="O10" s="1">
        <v>0.307692307692308</v>
      </c>
      <c r="P10">
        <v>3.45</v>
      </c>
      <c r="Q10" s="2">
        <v>1.725</v>
      </c>
      <c r="R10">
        <v>5.25</v>
      </c>
      <c r="S10" s="2">
        <v>2.625</v>
      </c>
      <c r="T10" s="2">
        <v>6.975</v>
      </c>
      <c r="U10" s="2">
        <v>37.6344086021505</v>
      </c>
      <c r="V10" s="2">
        <v>32.8125</v>
      </c>
      <c r="W10" s="2">
        <v>39.03</v>
      </c>
      <c r="X10" s="2">
        <f t="shared" si="0"/>
        <v>12.80671875</v>
      </c>
    </row>
    <row r="11" spans="1:24">
      <c r="A11" t="s">
        <v>111</v>
      </c>
      <c r="B11" t="s">
        <v>112</v>
      </c>
      <c r="C11" t="s">
        <v>216</v>
      </c>
      <c r="D11">
        <v>110</v>
      </c>
      <c r="E11">
        <v>1</v>
      </c>
      <c r="F11">
        <v>1</v>
      </c>
      <c r="G11">
        <v>1</v>
      </c>
      <c r="H11">
        <v>2</v>
      </c>
      <c r="I11">
        <v>9</v>
      </c>
      <c r="J11" s="1">
        <v>15</v>
      </c>
      <c r="K11" s="2">
        <v>305</v>
      </c>
      <c r="L11" s="1">
        <v>106.666666666667</v>
      </c>
      <c r="M11" s="1">
        <v>5</v>
      </c>
      <c r="N11" s="1">
        <v>0</v>
      </c>
      <c r="O11" s="1">
        <v>0</v>
      </c>
      <c r="P11">
        <v>6.85</v>
      </c>
      <c r="Q11" s="2">
        <v>2.28333333333333</v>
      </c>
      <c r="R11">
        <v>9.9</v>
      </c>
      <c r="S11" s="2">
        <v>3.3</v>
      </c>
      <c r="T11" s="2">
        <v>12.1833333333333</v>
      </c>
      <c r="U11" s="2">
        <v>27.0861833105335</v>
      </c>
      <c r="V11" s="2">
        <v>41.25</v>
      </c>
      <c r="W11" s="2">
        <v>39.29</v>
      </c>
      <c r="X11" s="2">
        <f t="shared" si="0"/>
        <v>16.207125</v>
      </c>
    </row>
    <row r="12" spans="1:24">
      <c r="A12" t="s">
        <v>114</v>
      </c>
      <c r="B12" t="s">
        <v>112</v>
      </c>
      <c r="C12" t="s">
        <v>217</v>
      </c>
      <c r="D12">
        <v>111</v>
      </c>
      <c r="E12">
        <v>1</v>
      </c>
      <c r="G12">
        <v>1</v>
      </c>
      <c r="H12">
        <v>2</v>
      </c>
      <c r="I12">
        <v>8</v>
      </c>
      <c r="J12" s="1">
        <v>17</v>
      </c>
      <c r="K12" s="2">
        <v>347.5</v>
      </c>
      <c r="L12" s="1">
        <v>139</v>
      </c>
      <c r="M12" s="1">
        <v>8.5</v>
      </c>
      <c r="N12" s="1">
        <v>2</v>
      </c>
      <c r="O12" s="1">
        <v>0.117647058823529</v>
      </c>
      <c r="P12">
        <v>5.85</v>
      </c>
      <c r="Q12" s="2">
        <v>2.925</v>
      </c>
      <c r="R12">
        <v>13.85</v>
      </c>
      <c r="S12" s="2">
        <v>6.925</v>
      </c>
      <c r="T12" s="2">
        <v>16.775</v>
      </c>
      <c r="U12" s="2">
        <v>41.2816691505216</v>
      </c>
      <c r="V12" s="2">
        <v>86.5625</v>
      </c>
      <c r="W12" s="2">
        <v>40.29</v>
      </c>
      <c r="X12" s="2">
        <f t="shared" si="0"/>
        <v>34.87603125</v>
      </c>
    </row>
    <row r="13" spans="1:24">
      <c r="A13" t="s">
        <v>116</v>
      </c>
      <c r="B13" t="s">
        <v>112</v>
      </c>
      <c r="C13" t="s">
        <v>218</v>
      </c>
      <c r="D13">
        <v>112</v>
      </c>
      <c r="E13">
        <v>1</v>
      </c>
      <c r="G13">
        <v>1</v>
      </c>
      <c r="H13">
        <v>2</v>
      </c>
      <c r="I13">
        <v>7</v>
      </c>
      <c r="X13" s="2"/>
    </row>
    <row r="14" spans="1:24">
      <c r="A14" t="s">
        <v>117</v>
      </c>
      <c r="B14" t="s">
        <v>112</v>
      </c>
      <c r="C14" t="s">
        <v>219</v>
      </c>
      <c r="D14">
        <v>113</v>
      </c>
      <c r="E14">
        <v>1</v>
      </c>
      <c r="G14">
        <v>1</v>
      </c>
      <c r="H14">
        <v>2</v>
      </c>
      <c r="I14">
        <v>6</v>
      </c>
      <c r="J14" s="1">
        <v>3</v>
      </c>
      <c r="K14" s="2">
        <v>295</v>
      </c>
      <c r="L14" s="1">
        <v>66.5</v>
      </c>
      <c r="M14" s="1">
        <v>1</v>
      </c>
      <c r="N14" s="1">
        <v>8</v>
      </c>
      <c r="O14" s="1">
        <v>2.66666666666667</v>
      </c>
      <c r="P14">
        <v>10.9</v>
      </c>
      <c r="Q14" s="2">
        <v>3.63333333333333</v>
      </c>
      <c r="R14">
        <v>3.5</v>
      </c>
      <c r="S14" s="2">
        <v>1.16666666666667</v>
      </c>
      <c r="T14" s="2">
        <v>7.13333333333333</v>
      </c>
      <c r="U14" s="2">
        <v>16.3551401869159</v>
      </c>
      <c r="V14" s="2">
        <v>14.5833333333333</v>
      </c>
      <c r="W14" s="2">
        <v>37.84</v>
      </c>
      <c r="X14" s="2">
        <f t="shared" si="0"/>
        <v>5.51833333333332</v>
      </c>
    </row>
    <row r="15" spans="1:24">
      <c r="A15" t="s">
        <v>118</v>
      </c>
      <c r="B15" t="s">
        <v>112</v>
      </c>
      <c r="C15" t="s">
        <v>224</v>
      </c>
      <c r="D15">
        <v>114</v>
      </c>
      <c r="E15">
        <v>1</v>
      </c>
      <c r="G15">
        <v>1</v>
      </c>
      <c r="H15">
        <v>2</v>
      </c>
      <c r="I15">
        <v>5</v>
      </c>
      <c r="J15" s="1">
        <v>32</v>
      </c>
      <c r="K15" s="2">
        <v>356.666666666667</v>
      </c>
      <c r="L15" s="1">
        <v>95.6666666666667</v>
      </c>
      <c r="M15" s="1">
        <v>10.6666666666667</v>
      </c>
      <c r="N15" s="1">
        <v>1</v>
      </c>
      <c r="O15" s="1">
        <v>0.03125</v>
      </c>
      <c r="P15">
        <v>13.5</v>
      </c>
      <c r="Q15" s="2">
        <v>4.5</v>
      </c>
      <c r="R15">
        <v>18.1</v>
      </c>
      <c r="S15" s="2">
        <v>6.03333333333333</v>
      </c>
      <c r="T15" s="2">
        <v>22.6</v>
      </c>
      <c r="U15" s="2">
        <v>26.6961651917404</v>
      </c>
      <c r="V15" s="2">
        <v>75.4166666666667</v>
      </c>
      <c r="W15" s="2">
        <v>42.42</v>
      </c>
      <c r="X15" s="2">
        <f t="shared" si="0"/>
        <v>31.99175</v>
      </c>
    </row>
    <row r="16" spans="1:24">
      <c r="A16" t="s">
        <v>120</v>
      </c>
      <c r="B16" t="s">
        <v>112</v>
      </c>
      <c r="C16" t="s">
        <v>223</v>
      </c>
      <c r="D16">
        <v>115</v>
      </c>
      <c r="E16">
        <v>1</v>
      </c>
      <c r="G16">
        <v>1</v>
      </c>
      <c r="H16">
        <v>2</v>
      </c>
      <c r="I16">
        <v>4</v>
      </c>
      <c r="J16" s="1">
        <v>27</v>
      </c>
      <c r="K16" s="2">
        <v>326.666666666667</v>
      </c>
      <c r="L16" s="1">
        <v>99</v>
      </c>
      <c r="M16" s="1">
        <v>9</v>
      </c>
      <c r="N16" s="1">
        <v>0</v>
      </c>
      <c r="O16" s="1">
        <v>0</v>
      </c>
      <c r="P16">
        <v>15.6</v>
      </c>
      <c r="Q16" s="2">
        <v>5.2</v>
      </c>
      <c r="R16">
        <v>19.52</v>
      </c>
      <c r="S16" s="2">
        <v>6.50666666666667</v>
      </c>
      <c r="T16" s="2">
        <v>24.72</v>
      </c>
      <c r="U16" s="2">
        <v>26.3214670981661</v>
      </c>
      <c r="V16" s="2">
        <v>81.3333333333333</v>
      </c>
      <c r="W16" s="2">
        <v>41.74</v>
      </c>
      <c r="X16" s="2">
        <f t="shared" si="0"/>
        <v>33.9485333333333</v>
      </c>
    </row>
    <row r="17" spans="1:24">
      <c r="A17" t="s">
        <v>121</v>
      </c>
      <c r="B17" t="s">
        <v>112</v>
      </c>
      <c r="C17" t="s">
        <v>222</v>
      </c>
      <c r="D17">
        <v>116</v>
      </c>
      <c r="E17">
        <v>1</v>
      </c>
      <c r="G17">
        <v>1</v>
      </c>
      <c r="H17">
        <v>2</v>
      </c>
      <c r="I17">
        <v>3</v>
      </c>
      <c r="J17" s="1">
        <v>16</v>
      </c>
      <c r="K17" s="2">
        <v>265</v>
      </c>
      <c r="L17" s="1">
        <v>107</v>
      </c>
      <c r="M17" s="1">
        <v>5.33333333333333</v>
      </c>
      <c r="N17" s="1">
        <v>6</v>
      </c>
      <c r="O17" s="1">
        <v>0.375</v>
      </c>
      <c r="P17">
        <v>10.82</v>
      </c>
      <c r="Q17" s="2">
        <v>3.60666666666667</v>
      </c>
      <c r="R17">
        <v>8.55</v>
      </c>
      <c r="S17" s="2">
        <v>2.85</v>
      </c>
      <c r="T17" s="2">
        <v>12.1566666666667</v>
      </c>
      <c r="U17" s="2">
        <v>23.4439265149438</v>
      </c>
      <c r="V17" s="2">
        <v>35.625</v>
      </c>
      <c r="W17" s="2">
        <v>43.66</v>
      </c>
      <c r="X17" s="2">
        <f t="shared" si="0"/>
        <v>15.553875</v>
      </c>
    </row>
    <row r="18" spans="1:24">
      <c r="A18" t="s">
        <v>122</v>
      </c>
      <c r="B18" t="s">
        <v>112</v>
      </c>
      <c r="C18" t="s">
        <v>220</v>
      </c>
      <c r="D18">
        <v>117</v>
      </c>
      <c r="E18">
        <v>1</v>
      </c>
      <c r="G18">
        <v>1</v>
      </c>
      <c r="H18">
        <v>2</v>
      </c>
      <c r="I18">
        <v>2</v>
      </c>
      <c r="J18" s="1">
        <v>20</v>
      </c>
      <c r="K18" s="2">
        <v>248.333333333333</v>
      </c>
      <c r="L18" s="1">
        <v>146.333333333333</v>
      </c>
      <c r="M18" s="1">
        <v>6.66666666666667</v>
      </c>
      <c r="N18" s="1">
        <v>3</v>
      </c>
      <c r="O18" s="1">
        <v>0.15</v>
      </c>
      <c r="P18">
        <v>12.15</v>
      </c>
      <c r="Q18" s="2">
        <v>4.05</v>
      </c>
      <c r="R18">
        <v>9.85</v>
      </c>
      <c r="S18" s="2">
        <v>3.28333333333333</v>
      </c>
      <c r="T18" s="2">
        <v>13.9</v>
      </c>
      <c r="U18" s="2">
        <v>23.621103117506</v>
      </c>
      <c r="V18" s="2">
        <v>41.0416666666667</v>
      </c>
      <c r="W18" s="2">
        <v>41.2</v>
      </c>
      <c r="X18" s="2">
        <f t="shared" si="0"/>
        <v>16.9091666666667</v>
      </c>
    </row>
    <row r="19" spans="1:24">
      <c r="A19" t="s">
        <v>123</v>
      </c>
      <c r="B19" t="s">
        <v>112</v>
      </c>
      <c r="C19" t="s">
        <v>221</v>
      </c>
      <c r="D19">
        <v>118</v>
      </c>
      <c r="E19">
        <v>1</v>
      </c>
      <c r="G19">
        <v>1</v>
      </c>
      <c r="H19">
        <v>2</v>
      </c>
      <c r="I19">
        <v>1</v>
      </c>
      <c r="J19" s="1">
        <v>10</v>
      </c>
      <c r="K19" s="2">
        <v>195</v>
      </c>
      <c r="L19" s="1">
        <v>72</v>
      </c>
      <c r="M19" s="1">
        <v>5</v>
      </c>
      <c r="N19" s="1">
        <v>0</v>
      </c>
      <c r="O19" s="1">
        <v>0</v>
      </c>
      <c r="P19">
        <v>1.55</v>
      </c>
      <c r="Q19" s="2">
        <v>0.775</v>
      </c>
      <c r="R19">
        <v>2.25</v>
      </c>
      <c r="S19" s="2">
        <v>1.125</v>
      </c>
      <c r="T19" s="2">
        <v>3.025</v>
      </c>
      <c r="U19" s="2">
        <v>37.1900826446281</v>
      </c>
      <c r="V19" s="2">
        <v>14.0625</v>
      </c>
      <c r="W19" s="2">
        <v>37.4</v>
      </c>
      <c r="X19" s="2">
        <f t="shared" si="0"/>
        <v>5.259375</v>
      </c>
    </row>
    <row r="20" spans="1:24">
      <c r="A20" t="s">
        <v>124</v>
      </c>
      <c r="B20" t="s">
        <v>125</v>
      </c>
      <c r="C20" t="s">
        <v>220</v>
      </c>
      <c r="D20">
        <v>119</v>
      </c>
      <c r="E20">
        <v>1</v>
      </c>
      <c r="G20">
        <v>1</v>
      </c>
      <c r="H20">
        <v>3</v>
      </c>
      <c r="I20">
        <v>1</v>
      </c>
      <c r="J20" s="1">
        <v>19</v>
      </c>
      <c r="K20" s="2">
        <v>265</v>
      </c>
      <c r="L20" s="1">
        <v>63.3333333333333</v>
      </c>
      <c r="M20" s="1">
        <v>6.33333333333333</v>
      </c>
      <c r="N20" s="1">
        <v>0</v>
      </c>
      <c r="O20" s="1">
        <v>0</v>
      </c>
      <c r="P20">
        <v>6.65</v>
      </c>
      <c r="Q20" s="2">
        <v>2.21666666666667</v>
      </c>
      <c r="R20">
        <v>12.55</v>
      </c>
      <c r="S20" s="2">
        <v>4.18333333333333</v>
      </c>
      <c r="T20" s="2">
        <v>14.7666666666667</v>
      </c>
      <c r="U20" s="2">
        <v>28.3295711060948</v>
      </c>
      <c r="V20" s="2">
        <v>52.2916666666667</v>
      </c>
      <c r="W20" s="2">
        <v>42.32</v>
      </c>
      <c r="X20" s="2">
        <f t="shared" si="0"/>
        <v>22.1298333333333</v>
      </c>
    </row>
    <row r="21" spans="1:24">
      <c r="A21" t="s">
        <v>127</v>
      </c>
      <c r="B21" t="s">
        <v>125</v>
      </c>
      <c r="C21" t="s">
        <v>219</v>
      </c>
      <c r="D21">
        <v>120</v>
      </c>
      <c r="E21">
        <v>1</v>
      </c>
      <c r="G21">
        <v>1</v>
      </c>
      <c r="H21">
        <v>3</v>
      </c>
      <c r="I21">
        <v>2</v>
      </c>
      <c r="J21" s="1">
        <v>15</v>
      </c>
      <c r="K21" s="2">
        <v>256.666666666667</v>
      </c>
      <c r="L21" s="1">
        <v>74.3333333333333</v>
      </c>
      <c r="M21" s="1">
        <v>5</v>
      </c>
      <c r="N21" s="1">
        <v>3</v>
      </c>
      <c r="O21" s="1">
        <v>0.2</v>
      </c>
      <c r="P21">
        <v>6.45</v>
      </c>
      <c r="Q21" s="2">
        <v>2.15</v>
      </c>
      <c r="R21">
        <v>10.05</v>
      </c>
      <c r="S21" s="2">
        <v>3.35</v>
      </c>
      <c r="T21" s="2">
        <v>12.2</v>
      </c>
      <c r="U21" s="2">
        <v>27.4590163934426</v>
      </c>
      <c r="V21" s="2">
        <v>41.875</v>
      </c>
      <c r="W21" s="2">
        <v>42.36</v>
      </c>
      <c r="X21" s="2">
        <f t="shared" si="0"/>
        <v>17.73825</v>
      </c>
    </row>
    <row r="22" spans="1:24">
      <c r="A22" t="s">
        <v>128</v>
      </c>
      <c r="B22" t="s">
        <v>125</v>
      </c>
      <c r="C22" t="s">
        <v>218</v>
      </c>
      <c r="D22">
        <v>121</v>
      </c>
      <c r="E22">
        <v>1</v>
      </c>
      <c r="G22">
        <v>1</v>
      </c>
      <c r="H22">
        <v>3</v>
      </c>
      <c r="I22">
        <v>3</v>
      </c>
      <c r="J22" s="1">
        <v>21</v>
      </c>
      <c r="K22" s="2">
        <v>291.666666666667</v>
      </c>
      <c r="L22" s="1">
        <v>62</v>
      </c>
      <c r="M22" s="1">
        <v>7</v>
      </c>
      <c r="N22" s="1">
        <v>0</v>
      </c>
      <c r="O22" s="1">
        <v>0</v>
      </c>
      <c r="P22">
        <v>6.45</v>
      </c>
      <c r="Q22" s="2">
        <v>2.15</v>
      </c>
      <c r="R22">
        <v>14.35</v>
      </c>
      <c r="S22" s="2">
        <v>4.78333333333333</v>
      </c>
      <c r="T22" s="2">
        <v>16.5</v>
      </c>
      <c r="U22" s="2">
        <v>28.989898989899</v>
      </c>
      <c r="V22" s="2">
        <v>59.7916666666667</v>
      </c>
      <c r="W22" s="2">
        <v>42.4</v>
      </c>
      <c r="X22" s="2">
        <f t="shared" si="0"/>
        <v>25.3516666666667</v>
      </c>
    </row>
    <row r="23" spans="1:24">
      <c r="A23" t="s">
        <v>129</v>
      </c>
      <c r="B23" t="s">
        <v>125</v>
      </c>
      <c r="C23" t="s">
        <v>217</v>
      </c>
      <c r="D23">
        <v>122</v>
      </c>
      <c r="E23">
        <v>1</v>
      </c>
      <c r="G23">
        <v>1</v>
      </c>
      <c r="H23">
        <v>3</v>
      </c>
      <c r="I23">
        <v>4</v>
      </c>
      <c r="J23" s="1">
        <v>20</v>
      </c>
      <c r="K23" s="2">
        <v>260</v>
      </c>
      <c r="L23" s="1">
        <v>66</v>
      </c>
      <c r="M23" s="1">
        <v>6.66666666666667</v>
      </c>
      <c r="N23" s="1">
        <v>0</v>
      </c>
      <c r="O23" s="1">
        <v>0</v>
      </c>
      <c r="P23">
        <v>5.2</v>
      </c>
      <c r="Q23" s="2">
        <v>1.73333333333333</v>
      </c>
      <c r="R23">
        <v>11.4</v>
      </c>
      <c r="S23" s="2">
        <v>3.8</v>
      </c>
      <c r="T23" s="2">
        <v>13.1333333333333</v>
      </c>
      <c r="U23" s="2">
        <v>28.9340101522843</v>
      </c>
      <c r="V23" s="2">
        <v>47.5</v>
      </c>
      <c r="W23" s="2">
        <v>40.71</v>
      </c>
      <c r="X23" s="2">
        <f t="shared" si="0"/>
        <v>19.33725</v>
      </c>
    </row>
    <row r="24" spans="1:24">
      <c r="A24" t="s">
        <v>130</v>
      </c>
      <c r="B24" t="s">
        <v>125</v>
      </c>
      <c r="C24" t="s">
        <v>216</v>
      </c>
      <c r="D24">
        <v>123</v>
      </c>
      <c r="E24">
        <v>1</v>
      </c>
      <c r="F24">
        <v>1</v>
      </c>
      <c r="G24">
        <v>1</v>
      </c>
      <c r="H24">
        <v>3</v>
      </c>
      <c r="I24">
        <v>5</v>
      </c>
      <c r="J24" s="1">
        <v>17</v>
      </c>
      <c r="K24" s="2">
        <v>278.333333333333</v>
      </c>
      <c r="L24" s="1">
        <v>50</v>
      </c>
      <c r="M24" s="1">
        <v>5.66666666666667</v>
      </c>
      <c r="N24" s="1">
        <v>4</v>
      </c>
      <c r="O24" s="1">
        <v>0.235294117647059</v>
      </c>
      <c r="P24">
        <v>7.2</v>
      </c>
      <c r="Q24" s="2">
        <v>2.4</v>
      </c>
      <c r="R24">
        <v>9.95</v>
      </c>
      <c r="S24" s="2">
        <v>3.31666666666667</v>
      </c>
      <c r="T24" s="2">
        <v>12.35</v>
      </c>
      <c r="U24" s="2">
        <v>26.8556005398111</v>
      </c>
      <c r="V24" s="2">
        <v>41.4583333333333</v>
      </c>
      <c r="W24" s="2">
        <v>41.75</v>
      </c>
      <c r="X24" s="2">
        <f t="shared" si="0"/>
        <v>17.3088541666667</v>
      </c>
    </row>
    <row r="25" spans="1:24">
      <c r="A25" t="s">
        <v>131</v>
      </c>
      <c r="B25" t="s">
        <v>125</v>
      </c>
      <c r="C25" t="s">
        <v>224</v>
      </c>
      <c r="D25">
        <v>124</v>
      </c>
      <c r="E25">
        <v>1</v>
      </c>
      <c r="G25">
        <v>1</v>
      </c>
      <c r="H25">
        <v>3</v>
      </c>
      <c r="I25">
        <v>6</v>
      </c>
      <c r="J25" s="1">
        <v>8</v>
      </c>
      <c r="K25" s="2">
        <v>310</v>
      </c>
      <c r="L25" s="1">
        <v>51.3333333333333</v>
      </c>
      <c r="M25" s="1">
        <v>2.66666666666667</v>
      </c>
      <c r="N25" s="1">
        <v>3</v>
      </c>
      <c r="O25" s="1">
        <v>0.375</v>
      </c>
      <c r="P25">
        <v>7.55</v>
      </c>
      <c r="Q25" s="2">
        <v>2.51666666666667</v>
      </c>
      <c r="R25">
        <v>7.9</v>
      </c>
      <c r="S25" s="2">
        <v>2.63333333333333</v>
      </c>
      <c r="T25" s="2">
        <v>10.4166666666667</v>
      </c>
      <c r="U25" s="2">
        <v>25.28</v>
      </c>
      <c r="V25" s="2">
        <v>32.9166666666667</v>
      </c>
      <c r="W25" s="2">
        <v>40.42</v>
      </c>
      <c r="X25" s="2">
        <f t="shared" si="0"/>
        <v>13.3049166666667</v>
      </c>
    </row>
    <row r="26" spans="1:24">
      <c r="A26" t="s">
        <v>132</v>
      </c>
      <c r="B26" t="s">
        <v>125</v>
      </c>
      <c r="C26" t="s">
        <v>223</v>
      </c>
      <c r="D26">
        <v>125</v>
      </c>
      <c r="E26">
        <v>1</v>
      </c>
      <c r="G26">
        <v>1</v>
      </c>
      <c r="H26">
        <v>3</v>
      </c>
      <c r="I26">
        <v>7</v>
      </c>
      <c r="J26" s="1">
        <v>21</v>
      </c>
      <c r="K26" s="2">
        <v>338.333333333333</v>
      </c>
      <c r="L26" s="1">
        <v>64.6666666666667</v>
      </c>
      <c r="M26" s="1">
        <v>7</v>
      </c>
      <c r="N26" s="1">
        <v>10</v>
      </c>
      <c r="O26" s="1">
        <v>0.476190476190476</v>
      </c>
      <c r="P26">
        <v>12.75</v>
      </c>
      <c r="Q26" s="2">
        <v>4.25</v>
      </c>
      <c r="R26">
        <v>12.2</v>
      </c>
      <c r="S26" s="2">
        <v>4.06666666666667</v>
      </c>
      <c r="T26" s="2">
        <v>16.45</v>
      </c>
      <c r="U26" s="2">
        <v>24.7213779128673</v>
      </c>
      <c r="V26" s="2">
        <v>50.8333333333333</v>
      </c>
      <c r="W26" s="2">
        <v>40.26</v>
      </c>
      <c r="X26" s="2">
        <f t="shared" si="0"/>
        <v>20.4655</v>
      </c>
    </row>
    <row r="27" spans="1:24">
      <c r="A27" t="s">
        <v>133</v>
      </c>
      <c r="B27" t="s">
        <v>125</v>
      </c>
      <c r="C27" t="s">
        <v>222</v>
      </c>
      <c r="D27">
        <v>126</v>
      </c>
      <c r="E27">
        <v>1</v>
      </c>
      <c r="G27">
        <v>1</v>
      </c>
      <c r="H27">
        <v>3</v>
      </c>
      <c r="I27">
        <v>8</v>
      </c>
      <c r="J27" s="1">
        <v>24</v>
      </c>
      <c r="K27" s="2">
        <v>326.666666666667</v>
      </c>
      <c r="L27" s="1">
        <v>53.3333333333333</v>
      </c>
      <c r="M27" s="1">
        <v>8</v>
      </c>
      <c r="N27" s="1">
        <v>0</v>
      </c>
      <c r="O27" s="1">
        <v>0</v>
      </c>
      <c r="P27">
        <v>7.85</v>
      </c>
      <c r="Q27" s="2">
        <v>2.61666666666667</v>
      </c>
      <c r="R27">
        <v>14.6</v>
      </c>
      <c r="S27" s="2">
        <v>4.86666666666667</v>
      </c>
      <c r="T27" s="2">
        <v>17.2166666666667</v>
      </c>
      <c r="U27" s="2">
        <v>28.2671829622459</v>
      </c>
      <c r="V27" s="2">
        <v>60.8333333333333</v>
      </c>
      <c r="W27" s="2">
        <v>36.01</v>
      </c>
      <c r="X27" s="2">
        <f t="shared" si="0"/>
        <v>21.9060833333333</v>
      </c>
    </row>
    <row r="28" spans="1:24">
      <c r="A28" t="s">
        <v>135</v>
      </c>
      <c r="B28" t="s">
        <v>125</v>
      </c>
      <c r="C28" t="s">
        <v>221</v>
      </c>
      <c r="D28">
        <v>127</v>
      </c>
      <c r="E28">
        <v>1</v>
      </c>
      <c r="G28">
        <v>1</v>
      </c>
      <c r="H28">
        <v>3</v>
      </c>
      <c r="I28">
        <v>9</v>
      </c>
      <c r="J28" s="1">
        <v>23</v>
      </c>
      <c r="K28" s="2">
        <v>335</v>
      </c>
      <c r="L28" s="1">
        <v>51</v>
      </c>
      <c r="M28" s="1">
        <v>7.66666666666667</v>
      </c>
      <c r="N28" s="1">
        <v>1</v>
      </c>
      <c r="O28" s="1">
        <v>0.0434782608695652</v>
      </c>
      <c r="P28">
        <v>7.1</v>
      </c>
      <c r="Q28" s="2">
        <v>2.36666666666667</v>
      </c>
      <c r="R28">
        <v>13.9</v>
      </c>
      <c r="S28" s="2">
        <v>4.63333333333333</v>
      </c>
      <c r="T28" s="2">
        <v>16.2666666666667</v>
      </c>
      <c r="U28" s="2">
        <v>28.483606557377</v>
      </c>
      <c r="V28" s="2">
        <v>57.9166666666667</v>
      </c>
      <c r="W28" s="2">
        <v>39.12</v>
      </c>
      <c r="X28" s="2">
        <f t="shared" si="0"/>
        <v>22.657</v>
      </c>
    </row>
    <row r="29" spans="1:24">
      <c r="A29" t="s">
        <v>136</v>
      </c>
      <c r="B29" t="s">
        <v>112</v>
      </c>
      <c r="C29" t="s">
        <v>221</v>
      </c>
      <c r="D29">
        <v>201</v>
      </c>
      <c r="E29">
        <v>2</v>
      </c>
      <c r="G29">
        <v>2</v>
      </c>
      <c r="H29">
        <v>4</v>
      </c>
      <c r="I29">
        <v>1</v>
      </c>
      <c r="J29" s="1">
        <v>22</v>
      </c>
      <c r="K29" s="2">
        <v>381.666666666667</v>
      </c>
      <c r="L29" s="1">
        <v>113.666666666667</v>
      </c>
      <c r="M29" s="1">
        <v>7.33333333333333</v>
      </c>
      <c r="N29" s="1">
        <v>0</v>
      </c>
      <c r="O29" s="1">
        <v>0</v>
      </c>
      <c r="P29">
        <v>8.45</v>
      </c>
      <c r="Q29" s="2">
        <v>2.81666666666667</v>
      </c>
      <c r="R29">
        <v>12.7</v>
      </c>
      <c r="S29" s="2">
        <v>4.23333333333333</v>
      </c>
      <c r="T29" s="2">
        <v>15.5166666666667</v>
      </c>
      <c r="U29" s="2">
        <v>27.2824919441461</v>
      </c>
      <c r="V29" s="2">
        <v>52.9166666666667</v>
      </c>
      <c r="W29" s="2">
        <v>40.93</v>
      </c>
      <c r="X29" s="2">
        <f t="shared" si="0"/>
        <v>21.6587916666667</v>
      </c>
    </row>
    <row r="30" spans="1:24">
      <c r="A30" t="s">
        <v>137</v>
      </c>
      <c r="B30" t="s">
        <v>112</v>
      </c>
      <c r="C30" t="s">
        <v>220</v>
      </c>
      <c r="D30">
        <v>202</v>
      </c>
      <c r="E30">
        <v>2</v>
      </c>
      <c r="G30">
        <v>2</v>
      </c>
      <c r="H30">
        <v>4</v>
      </c>
      <c r="I30">
        <v>2</v>
      </c>
      <c r="J30" s="1">
        <v>18</v>
      </c>
      <c r="K30" s="2">
        <v>322.5</v>
      </c>
      <c r="L30" s="1">
        <v>146</v>
      </c>
      <c r="M30" s="1">
        <v>9</v>
      </c>
      <c r="N30" s="1">
        <v>0</v>
      </c>
      <c r="O30" s="1">
        <v>0</v>
      </c>
      <c r="P30">
        <v>10.25</v>
      </c>
      <c r="Q30" s="2">
        <v>5.125</v>
      </c>
      <c r="R30">
        <v>11.25</v>
      </c>
      <c r="S30" s="2">
        <v>5.625</v>
      </c>
      <c r="T30" s="2">
        <v>16.375</v>
      </c>
      <c r="U30" s="2">
        <v>34.3511450381679</v>
      </c>
      <c r="V30" s="2">
        <v>70.3125</v>
      </c>
      <c r="W30" s="2">
        <v>43.22</v>
      </c>
      <c r="X30" s="2">
        <f t="shared" si="0"/>
        <v>30.3890625</v>
      </c>
    </row>
    <row r="31" spans="1:24">
      <c r="A31" t="s">
        <v>138</v>
      </c>
      <c r="B31" t="s">
        <v>112</v>
      </c>
      <c r="C31" t="s">
        <v>222</v>
      </c>
      <c r="D31">
        <v>203</v>
      </c>
      <c r="E31">
        <v>2</v>
      </c>
      <c r="G31">
        <v>2</v>
      </c>
      <c r="H31">
        <v>4</v>
      </c>
      <c r="I31">
        <v>3</v>
      </c>
      <c r="J31" s="1">
        <v>28</v>
      </c>
      <c r="K31" s="2">
        <v>293.333333333333</v>
      </c>
      <c r="L31" s="1">
        <v>128.333333333333</v>
      </c>
      <c r="M31" s="1">
        <v>9.33333333333333</v>
      </c>
      <c r="N31" s="1">
        <v>0</v>
      </c>
      <c r="O31" s="1">
        <v>0</v>
      </c>
      <c r="P31">
        <v>11.4</v>
      </c>
      <c r="Q31" s="2">
        <v>3.8</v>
      </c>
      <c r="R31">
        <v>12.85</v>
      </c>
      <c r="S31" s="2">
        <v>4.28333333333333</v>
      </c>
      <c r="T31" s="2">
        <v>16.65</v>
      </c>
      <c r="U31" s="2">
        <v>25.7257257257257</v>
      </c>
      <c r="V31" s="2">
        <v>53.5416666666667</v>
      </c>
      <c r="W31" s="2">
        <v>41.15</v>
      </c>
      <c r="X31" s="2">
        <f t="shared" si="0"/>
        <v>22.0323958333334</v>
      </c>
    </row>
    <row r="32" spans="1:24">
      <c r="A32" t="s">
        <v>139</v>
      </c>
      <c r="B32" t="s">
        <v>112</v>
      </c>
      <c r="C32" t="s">
        <v>223</v>
      </c>
      <c r="D32">
        <v>204</v>
      </c>
      <c r="E32">
        <v>2</v>
      </c>
      <c r="G32">
        <v>2</v>
      </c>
      <c r="H32">
        <v>4</v>
      </c>
      <c r="I32">
        <v>4</v>
      </c>
      <c r="J32" s="1">
        <v>29</v>
      </c>
      <c r="K32" s="2">
        <v>365</v>
      </c>
      <c r="L32" s="1">
        <v>141</v>
      </c>
      <c r="M32" s="1">
        <v>9.66666666666667</v>
      </c>
      <c r="N32" s="1">
        <v>1</v>
      </c>
      <c r="O32" s="1">
        <v>0.0344827586206897</v>
      </c>
      <c r="P32">
        <v>11.65</v>
      </c>
      <c r="Q32" s="2">
        <v>3.88333333333333</v>
      </c>
      <c r="R32">
        <v>13.3</v>
      </c>
      <c r="S32" s="2">
        <v>4.43333333333333</v>
      </c>
      <c r="T32" s="2">
        <v>17.1833333333333</v>
      </c>
      <c r="U32" s="2">
        <v>25.8001939864209</v>
      </c>
      <c r="V32" s="2">
        <v>55.4166666666667</v>
      </c>
      <c r="W32" s="2">
        <v>40.63</v>
      </c>
      <c r="X32" s="2">
        <f t="shared" si="0"/>
        <v>22.5157916666667</v>
      </c>
    </row>
    <row r="33" spans="1:24">
      <c r="A33" t="s">
        <v>140</v>
      </c>
      <c r="B33" t="s">
        <v>112</v>
      </c>
      <c r="C33" t="s">
        <v>224</v>
      </c>
      <c r="D33">
        <v>205</v>
      </c>
      <c r="E33">
        <v>2</v>
      </c>
      <c r="G33">
        <v>2</v>
      </c>
      <c r="H33">
        <v>4</v>
      </c>
      <c r="I33">
        <v>5</v>
      </c>
      <c r="J33" s="1">
        <v>14</v>
      </c>
      <c r="K33" s="2">
        <v>265</v>
      </c>
      <c r="L33" s="1">
        <v>107.666666666667</v>
      </c>
      <c r="M33" s="1">
        <v>7</v>
      </c>
      <c r="N33" s="1">
        <v>2</v>
      </c>
      <c r="O33" s="1">
        <v>0.142857142857143</v>
      </c>
      <c r="P33">
        <v>5.68</v>
      </c>
      <c r="Q33" s="2">
        <v>2.84</v>
      </c>
      <c r="R33">
        <v>6.65</v>
      </c>
      <c r="S33" s="2">
        <v>3.325</v>
      </c>
      <c r="T33" s="2">
        <v>9.49</v>
      </c>
      <c r="U33" s="2">
        <v>35.0368809272919</v>
      </c>
      <c r="V33" s="2">
        <v>41.5625</v>
      </c>
      <c r="W33" s="2">
        <v>35.84</v>
      </c>
      <c r="X33" s="2">
        <f t="shared" si="0"/>
        <v>14.896</v>
      </c>
    </row>
    <row r="34" spans="1:24">
      <c r="A34" t="s">
        <v>141</v>
      </c>
      <c r="B34" t="s">
        <v>112</v>
      </c>
      <c r="C34" t="s">
        <v>219</v>
      </c>
      <c r="D34">
        <v>206</v>
      </c>
      <c r="E34">
        <v>2</v>
      </c>
      <c r="G34">
        <v>2</v>
      </c>
      <c r="H34">
        <v>4</v>
      </c>
      <c r="I34">
        <v>6</v>
      </c>
      <c r="J34" s="1">
        <v>14</v>
      </c>
      <c r="K34" s="2">
        <v>340</v>
      </c>
      <c r="L34" s="1">
        <v>135.333333333333</v>
      </c>
      <c r="M34" s="1">
        <v>7</v>
      </c>
      <c r="N34" s="1">
        <v>2</v>
      </c>
      <c r="O34" s="1">
        <v>0.142857142857143</v>
      </c>
      <c r="P34">
        <v>10.25</v>
      </c>
      <c r="Q34" s="2">
        <v>5.125</v>
      </c>
      <c r="R34">
        <v>10.7</v>
      </c>
      <c r="S34" s="2">
        <v>5.35</v>
      </c>
      <c r="T34" s="2">
        <v>15.825</v>
      </c>
      <c r="U34" s="2">
        <v>33.8072669826224</v>
      </c>
      <c r="V34" s="2">
        <v>66.875</v>
      </c>
      <c r="W34" s="2">
        <v>42.26</v>
      </c>
      <c r="X34" s="2">
        <f t="shared" si="0"/>
        <v>28.261375</v>
      </c>
    </row>
    <row r="35" spans="1:24">
      <c r="A35" t="s">
        <v>142</v>
      </c>
      <c r="B35" t="s">
        <v>112</v>
      </c>
      <c r="C35" t="s">
        <v>218</v>
      </c>
      <c r="D35">
        <v>207</v>
      </c>
      <c r="E35">
        <v>2</v>
      </c>
      <c r="G35">
        <v>2</v>
      </c>
      <c r="H35">
        <v>4</v>
      </c>
      <c r="I35">
        <v>7</v>
      </c>
      <c r="J35" s="1">
        <v>14</v>
      </c>
      <c r="K35" s="2">
        <v>335</v>
      </c>
      <c r="L35" s="1">
        <v>116</v>
      </c>
      <c r="M35" s="1">
        <v>7</v>
      </c>
      <c r="N35" s="1">
        <v>3</v>
      </c>
      <c r="O35" s="1">
        <v>0.214285714285714</v>
      </c>
      <c r="P35">
        <v>6.7</v>
      </c>
      <c r="Q35" s="2">
        <v>3.35</v>
      </c>
      <c r="R35">
        <v>6.05</v>
      </c>
      <c r="S35" s="2">
        <v>3.025</v>
      </c>
      <c r="T35" s="2">
        <v>9.4</v>
      </c>
      <c r="U35" s="2">
        <v>32.1808510638298</v>
      </c>
      <c r="V35" s="2">
        <v>37.8125</v>
      </c>
      <c r="W35" s="2">
        <v>40.01</v>
      </c>
      <c r="X35" s="2">
        <f t="shared" ref="X35:X66" si="1">V35*W35/100</f>
        <v>15.12878125</v>
      </c>
    </row>
    <row r="36" spans="1:24">
      <c r="A36" t="s">
        <v>143</v>
      </c>
      <c r="B36" t="s">
        <v>112</v>
      </c>
      <c r="C36" t="s">
        <v>217</v>
      </c>
      <c r="D36">
        <v>208</v>
      </c>
      <c r="E36">
        <v>2</v>
      </c>
      <c r="G36">
        <v>2</v>
      </c>
      <c r="H36">
        <v>4</v>
      </c>
      <c r="I36">
        <v>8</v>
      </c>
      <c r="J36" s="1">
        <v>14</v>
      </c>
      <c r="K36" s="2">
        <v>345</v>
      </c>
      <c r="L36" s="1">
        <v>101</v>
      </c>
      <c r="M36" s="1">
        <v>7</v>
      </c>
      <c r="N36" s="1">
        <v>3</v>
      </c>
      <c r="O36" s="1">
        <v>0.214285714285714</v>
      </c>
      <c r="P36">
        <v>5.68</v>
      </c>
      <c r="Q36" s="2">
        <v>2.84</v>
      </c>
      <c r="R36">
        <v>8.75</v>
      </c>
      <c r="S36" s="2">
        <v>4.375</v>
      </c>
      <c r="T36" s="2">
        <v>11.59</v>
      </c>
      <c r="U36" s="2">
        <v>37.7480586712683</v>
      </c>
      <c r="V36" s="2">
        <v>54.6875</v>
      </c>
      <c r="W36" s="2">
        <v>42.18</v>
      </c>
      <c r="X36" s="2">
        <f t="shared" si="1"/>
        <v>23.0671875</v>
      </c>
    </row>
    <row r="37" spans="1:24">
      <c r="A37" t="s">
        <v>144</v>
      </c>
      <c r="B37" t="s">
        <v>112</v>
      </c>
      <c r="C37" t="s">
        <v>216</v>
      </c>
      <c r="D37">
        <v>209</v>
      </c>
      <c r="E37">
        <v>2</v>
      </c>
      <c r="F37">
        <v>1</v>
      </c>
      <c r="G37">
        <v>2</v>
      </c>
      <c r="H37">
        <v>4</v>
      </c>
      <c r="I37">
        <v>9</v>
      </c>
      <c r="J37" s="1">
        <v>14</v>
      </c>
      <c r="K37" s="2">
        <v>330</v>
      </c>
      <c r="L37" s="1">
        <v>74</v>
      </c>
      <c r="M37" s="1">
        <v>4.66666666666667</v>
      </c>
      <c r="N37" s="1">
        <v>5</v>
      </c>
      <c r="O37" s="1">
        <v>0.357142857142857</v>
      </c>
      <c r="P37">
        <v>3.35</v>
      </c>
      <c r="Q37" s="2">
        <v>1.11666666666667</v>
      </c>
      <c r="R37">
        <v>6.15</v>
      </c>
      <c r="S37" s="2">
        <v>2.05</v>
      </c>
      <c r="T37" s="2">
        <v>7.26666666666667</v>
      </c>
      <c r="U37" s="2">
        <v>28.2110091743119</v>
      </c>
      <c r="V37" s="2">
        <v>25.625</v>
      </c>
      <c r="W37" s="2">
        <v>38.37</v>
      </c>
      <c r="X37" s="2">
        <f t="shared" si="1"/>
        <v>9.8323125</v>
      </c>
    </row>
    <row r="38" spans="1:24">
      <c r="A38" t="s">
        <v>145</v>
      </c>
      <c r="B38" t="s">
        <v>125</v>
      </c>
      <c r="C38" t="s">
        <v>221</v>
      </c>
      <c r="D38">
        <v>210</v>
      </c>
      <c r="E38">
        <v>2</v>
      </c>
      <c r="G38">
        <v>2</v>
      </c>
      <c r="H38">
        <v>5</v>
      </c>
      <c r="I38">
        <v>9</v>
      </c>
      <c r="J38" s="1">
        <v>15</v>
      </c>
      <c r="K38" s="2">
        <v>308.333333333333</v>
      </c>
      <c r="L38" s="1">
        <v>44.3333333333333</v>
      </c>
      <c r="M38" s="1">
        <v>5</v>
      </c>
      <c r="N38" s="1">
        <v>0</v>
      </c>
      <c r="O38" s="1">
        <v>0</v>
      </c>
      <c r="P38">
        <v>6.15</v>
      </c>
      <c r="Q38" s="2">
        <v>2.05</v>
      </c>
      <c r="R38">
        <v>10.82</v>
      </c>
      <c r="S38" s="2">
        <v>3.60666666666667</v>
      </c>
      <c r="T38" s="2">
        <v>12.87</v>
      </c>
      <c r="U38" s="2">
        <v>28.023828023828</v>
      </c>
      <c r="V38" s="2">
        <v>45.0833333333333</v>
      </c>
      <c r="W38" s="2">
        <v>43.93</v>
      </c>
      <c r="X38" s="2">
        <f t="shared" si="1"/>
        <v>19.8051083333333</v>
      </c>
    </row>
    <row r="39" spans="1:24">
      <c r="A39" t="s">
        <v>146</v>
      </c>
      <c r="B39" t="s">
        <v>125</v>
      </c>
      <c r="C39" t="s">
        <v>222</v>
      </c>
      <c r="D39">
        <v>211</v>
      </c>
      <c r="E39">
        <v>2</v>
      </c>
      <c r="G39">
        <v>2</v>
      </c>
      <c r="H39">
        <v>5</v>
      </c>
      <c r="I39">
        <v>8</v>
      </c>
      <c r="J39" s="1">
        <v>18</v>
      </c>
      <c r="K39" s="2">
        <v>281.666666666667</v>
      </c>
      <c r="L39" s="1">
        <v>69</v>
      </c>
      <c r="M39" s="1">
        <v>9</v>
      </c>
      <c r="N39" s="1">
        <v>0</v>
      </c>
      <c r="O39" s="1">
        <v>0</v>
      </c>
      <c r="P39">
        <v>2.9</v>
      </c>
      <c r="Q39" s="2">
        <v>1.45</v>
      </c>
      <c r="R39">
        <v>6.2</v>
      </c>
      <c r="S39" s="2">
        <v>3.1</v>
      </c>
      <c r="T39" s="2">
        <v>7.65</v>
      </c>
      <c r="U39" s="2">
        <v>40.5228758169935</v>
      </c>
      <c r="V39" s="2">
        <v>38.75</v>
      </c>
      <c r="W39" s="2">
        <v>43.74</v>
      </c>
      <c r="X39" s="2">
        <f t="shared" si="1"/>
        <v>16.94925</v>
      </c>
    </row>
    <row r="40" spans="1:24">
      <c r="A40" t="s">
        <v>147</v>
      </c>
      <c r="B40" t="s">
        <v>125</v>
      </c>
      <c r="C40" t="s">
        <v>223</v>
      </c>
      <c r="D40">
        <v>212</v>
      </c>
      <c r="E40">
        <v>2</v>
      </c>
      <c r="G40">
        <v>2</v>
      </c>
      <c r="H40">
        <v>5</v>
      </c>
      <c r="I40">
        <v>7</v>
      </c>
      <c r="J40" s="1">
        <v>3</v>
      </c>
      <c r="K40" s="2">
        <v>256.666666666667</v>
      </c>
      <c r="L40" s="1">
        <v>43.3333333333333</v>
      </c>
      <c r="M40" s="1">
        <v>1.5</v>
      </c>
      <c r="N40" s="1">
        <v>3</v>
      </c>
      <c r="O40" s="1">
        <v>1</v>
      </c>
      <c r="P40">
        <v>2.15</v>
      </c>
      <c r="Q40" s="2">
        <v>1.075</v>
      </c>
      <c r="R40">
        <v>2.25</v>
      </c>
      <c r="S40" s="2">
        <v>1.125</v>
      </c>
      <c r="T40" s="2">
        <v>3.325</v>
      </c>
      <c r="U40" s="2">
        <v>33.8345864661654</v>
      </c>
      <c r="V40" s="2">
        <v>14.0625</v>
      </c>
      <c r="W40" s="2">
        <v>40.65</v>
      </c>
      <c r="X40" s="2">
        <f t="shared" si="1"/>
        <v>5.71640625</v>
      </c>
    </row>
    <row r="41" spans="1:24">
      <c r="A41" t="s">
        <v>148</v>
      </c>
      <c r="B41" t="s">
        <v>125</v>
      </c>
      <c r="C41" t="s">
        <v>224</v>
      </c>
      <c r="D41">
        <v>213</v>
      </c>
      <c r="E41">
        <v>2</v>
      </c>
      <c r="G41">
        <v>2</v>
      </c>
      <c r="H41">
        <v>5</v>
      </c>
      <c r="I41">
        <v>6</v>
      </c>
      <c r="J41" s="1">
        <v>8</v>
      </c>
      <c r="K41" s="2">
        <v>292.5</v>
      </c>
      <c r="L41" s="1">
        <v>87</v>
      </c>
      <c r="M41" s="1">
        <v>4</v>
      </c>
      <c r="N41" s="1">
        <v>4</v>
      </c>
      <c r="O41" s="1">
        <v>0.5</v>
      </c>
      <c r="P41">
        <v>2.55</v>
      </c>
      <c r="Q41" s="2">
        <v>1.275</v>
      </c>
      <c r="R41">
        <v>5.35</v>
      </c>
      <c r="S41" s="2">
        <v>2.675</v>
      </c>
      <c r="T41" s="2">
        <v>6.625</v>
      </c>
      <c r="U41" s="2">
        <v>40.377358490566</v>
      </c>
      <c r="V41" s="2">
        <v>33.4375</v>
      </c>
      <c r="W41" s="2">
        <v>37.11</v>
      </c>
      <c r="X41" s="2">
        <f t="shared" si="1"/>
        <v>12.40865625</v>
      </c>
    </row>
    <row r="42" spans="1:24">
      <c r="A42" t="s">
        <v>149</v>
      </c>
      <c r="B42" t="s">
        <v>125</v>
      </c>
      <c r="C42" t="s">
        <v>216</v>
      </c>
      <c r="D42">
        <v>214</v>
      </c>
      <c r="E42">
        <v>2</v>
      </c>
      <c r="F42">
        <v>1</v>
      </c>
      <c r="G42">
        <v>2</v>
      </c>
      <c r="H42">
        <v>5</v>
      </c>
      <c r="I42">
        <v>5</v>
      </c>
      <c r="J42" s="1">
        <v>4</v>
      </c>
      <c r="K42" s="2">
        <v>333.333333333333</v>
      </c>
      <c r="L42" s="1">
        <v>66</v>
      </c>
      <c r="M42" s="1">
        <v>4</v>
      </c>
      <c r="N42" s="1">
        <v>0</v>
      </c>
      <c r="O42" s="1">
        <v>0</v>
      </c>
      <c r="P42">
        <v>1.85</v>
      </c>
      <c r="Q42" s="2">
        <v>1.85</v>
      </c>
      <c r="R42">
        <v>4.25</v>
      </c>
      <c r="S42" s="2">
        <v>4.25</v>
      </c>
      <c r="T42" s="2">
        <v>6.1</v>
      </c>
      <c r="U42" s="2">
        <v>69.672131147541</v>
      </c>
      <c r="V42" s="2">
        <v>53.125</v>
      </c>
      <c r="W42" s="2">
        <v>41.39</v>
      </c>
      <c r="X42" s="2">
        <f t="shared" si="1"/>
        <v>21.9884375</v>
      </c>
    </row>
    <row r="43" spans="1:24">
      <c r="A43" t="s">
        <v>150</v>
      </c>
      <c r="B43" t="s">
        <v>125</v>
      </c>
      <c r="C43" t="s">
        <v>217</v>
      </c>
      <c r="D43">
        <v>215</v>
      </c>
      <c r="E43">
        <v>2</v>
      </c>
      <c r="G43">
        <v>2</v>
      </c>
      <c r="H43">
        <v>5</v>
      </c>
      <c r="I43">
        <v>4</v>
      </c>
      <c r="J43" s="1">
        <v>13</v>
      </c>
      <c r="K43" s="2">
        <v>263.333333333333</v>
      </c>
      <c r="L43" s="1">
        <v>33.3333333333333</v>
      </c>
      <c r="M43" s="1">
        <v>6.5</v>
      </c>
      <c r="N43" s="1">
        <v>0</v>
      </c>
      <c r="O43" s="1">
        <v>0</v>
      </c>
      <c r="P43">
        <v>4.85</v>
      </c>
      <c r="Q43" s="2">
        <v>2.425</v>
      </c>
      <c r="R43">
        <v>10.5</v>
      </c>
      <c r="S43" s="2">
        <v>5.25</v>
      </c>
      <c r="T43" s="2">
        <v>12.925</v>
      </c>
      <c r="U43" s="2">
        <v>40.6189555125725</v>
      </c>
      <c r="V43" s="2">
        <v>65.625</v>
      </c>
      <c r="W43" s="2">
        <v>41.6</v>
      </c>
      <c r="X43" s="2">
        <f t="shared" si="1"/>
        <v>27.3</v>
      </c>
    </row>
    <row r="44" spans="1:24">
      <c r="A44" t="s">
        <v>151</v>
      </c>
      <c r="B44" t="s">
        <v>125</v>
      </c>
      <c r="C44" t="s">
        <v>218</v>
      </c>
      <c r="D44">
        <v>216</v>
      </c>
      <c r="E44">
        <v>2</v>
      </c>
      <c r="G44">
        <v>2</v>
      </c>
      <c r="H44">
        <v>5</v>
      </c>
      <c r="I44">
        <v>3</v>
      </c>
      <c r="J44" s="1">
        <v>6</v>
      </c>
      <c r="K44" s="2">
        <v>270</v>
      </c>
      <c r="L44" s="1">
        <v>63</v>
      </c>
      <c r="M44" s="1">
        <v>3</v>
      </c>
      <c r="N44" s="1">
        <v>0</v>
      </c>
      <c r="O44" s="1">
        <v>0</v>
      </c>
      <c r="P44">
        <v>4.5</v>
      </c>
      <c r="Q44" s="2">
        <v>2.25</v>
      </c>
      <c r="R44">
        <v>6</v>
      </c>
      <c r="S44" s="2">
        <v>3</v>
      </c>
      <c r="T44" s="2">
        <v>8.25</v>
      </c>
      <c r="U44" s="2">
        <v>36.3636363636364</v>
      </c>
      <c r="V44" s="2">
        <v>37.5</v>
      </c>
      <c r="W44" s="2">
        <v>39.69</v>
      </c>
      <c r="X44" s="2">
        <f t="shared" si="1"/>
        <v>14.88375</v>
      </c>
    </row>
    <row r="45" spans="1:24">
      <c r="A45" t="s">
        <v>152</v>
      </c>
      <c r="B45" t="s">
        <v>125</v>
      </c>
      <c r="C45" t="s">
        <v>219</v>
      </c>
      <c r="D45">
        <v>217</v>
      </c>
      <c r="E45">
        <v>2</v>
      </c>
      <c r="G45">
        <v>2</v>
      </c>
      <c r="H45">
        <v>5</v>
      </c>
      <c r="I45">
        <v>2</v>
      </c>
      <c r="J45" s="1">
        <v>17</v>
      </c>
      <c r="K45" s="2">
        <v>346.666666666667</v>
      </c>
      <c r="L45" s="1">
        <v>35</v>
      </c>
      <c r="M45" s="1">
        <v>5.66666666666667</v>
      </c>
      <c r="N45" s="1">
        <v>6</v>
      </c>
      <c r="O45" s="1">
        <v>0.352941176470588</v>
      </c>
      <c r="P45">
        <v>8.05</v>
      </c>
      <c r="Q45" s="2">
        <v>2.68333333333333</v>
      </c>
      <c r="R45">
        <v>12.85</v>
      </c>
      <c r="S45" s="2">
        <v>4.28333333333333</v>
      </c>
      <c r="T45" s="2">
        <v>15.5333333333333</v>
      </c>
      <c r="U45" s="2">
        <v>27.5751072961373</v>
      </c>
      <c r="V45" s="2">
        <v>53.5416666666667</v>
      </c>
      <c r="W45" s="2">
        <v>43.11</v>
      </c>
      <c r="X45" s="2">
        <f t="shared" si="1"/>
        <v>23.0818125</v>
      </c>
    </row>
    <row r="46" spans="1:24">
      <c r="A46" t="s">
        <v>153</v>
      </c>
      <c r="B46" t="s">
        <v>125</v>
      </c>
      <c r="C46" t="s">
        <v>220</v>
      </c>
      <c r="D46">
        <v>218</v>
      </c>
      <c r="E46">
        <v>2</v>
      </c>
      <c r="G46">
        <v>2</v>
      </c>
      <c r="H46">
        <v>5</v>
      </c>
      <c r="I46">
        <v>1</v>
      </c>
      <c r="J46" s="1">
        <v>18</v>
      </c>
      <c r="K46" s="2">
        <v>348.333333333333</v>
      </c>
      <c r="L46" s="1">
        <v>85.6666666666667</v>
      </c>
      <c r="M46" s="1">
        <v>9</v>
      </c>
      <c r="N46" s="1">
        <v>2</v>
      </c>
      <c r="O46" s="1">
        <v>0.111111111111111</v>
      </c>
      <c r="P46">
        <v>5.25</v>
      </c>
      <c r="Q46" s="2">
        <v>2.625</v>
      </c>
      <c r="R46">
        <v>13.1</v>
      </c>
      <c r="S46" s="2">
        <v>6.55</v>
      </c>
      <c r="T46" s="2">
        <v>15.725</v>
      </c>
      <c r="U46" s="2">
        <v>41.6534181240064</v>
      </c>
      <c r="V46" s="2">
        <v>81.875</v>
      </c>
      <c r="W46" s="2">
        <v>43.05</v>
      </c>
      <c r="X46" s="2">
        <f t="shared" si="1"/>
        <v>35.2471875</v>
      </c>
    </row>
    <row r="47" spans="1:24">
      <c r="A47" t="s">
        <v>154</v>
      </c>
      <c r="B47" t="s">
        <v>100</v>
      </c>
      <c r="C47" t="s">
        <v>216</v>
      </c>
      <c r="D47">
        <v>219</v>
      </c>
      <c r="E47">
        <v>2</v>
      </c>
      <c r="F47">
        <v>1</v>
      </c>
      <c r="G47">
        <v>2</v>
      </c>
      <c r="H47">
        <v>6</v>
      </c>
      <c r="I47">
        <v>1</v>
      </c>
      <c r="J47" s="1">
        <v>5</v>
      </c>
      <c r="K47" s="2">
        <v>270</v>
      </c>
      <c r="L47" s="1">
        <v>15</v>
      </c>
      <c r="M47" s="1">
        <v>5</v>
      </c>
      <c r="N47" s="1">
        <v>4</v>
      </c>
      <c r="O47" s="1">
        <v>0.8</v>
      </c>
      <c r="P47">
        <v>4.3</v>
      </c>
      <c r="Q47" s="2">
        <v>4.3</v>
      </c>
      <c r="R47">
        <v>1.85</v>
      </c>
      <c r="S47" s="2">
        <v>1.85</v>
      </c>
      <c r="T47" s="2">
        <v>6.15</v>
      </c>
      <c r="U47" s="2">
        <v>30.0813008130081</v>
      </c>
      <c r="V47" s="2">
        <v>23.125</v>
      </c>
      <c r="X47" s="2"/>
    </row>
    <row r="48" spans="1:24">
      <c r="A48" t="s">
        <v>155</v>
      </c>
      <c r="B48" t="s">
        <v>100</v>
      </c>
      <c r="C48" t="s">
        <v>217</v>
      </c>
      <c r="D48">
        <v>220</v>
      </c>
      <c r="E48">
        <v>2</v>
      </c>
      <c r="G48">
        <v>2</v>
      </c>
      <c r="H48">
        <v>6</v>
      </c>
      <c r="I48">
        <v>2</v>
      </c>
      <c r="J48" s="1">
        <v>17</v>
      </c>
      <c r="K48" s="2">
        <v>238.333333333333</v>
      </c>
      <c r="L48" s="1">
        <v>10</v>
      </c>
      <c r="M48" s="1">
        <v>8.5</v>
      </c>
      <c r="N48" s="1">
        <v>0</v>
      </c>
      <c r="O48" s="1">
        <v>0</v>
      </c>
      <c r="P48">
        <v>3.82</v>
      </c>
      <c r="Q48" s="2">
        <v>1.91</v>
      </c>
      <c r="R48">
        <v>7.5</v>
      </c>
      <c r="S48" s="2">
        <v>3.75</v>
      </c>
      <c r="T48" s="2">
        <v>9.41</v>
      </c>
      <c r="U48" s="2">
        <v>39.8512221041445</v>
      </c>
      <c r="V48" s="2">
        <v>46.875</v>
      </c>
      <c r="W48" s="2">
        <v>39.98</v>
      </c>
      <c r="X48" s="2">
        <f t="shared" si="1"/>
        <v>18.740625</v>
      </c>
    </row>
    <row r="49" spans="1:24">
      <c r="A49" t="s">
        <v>156</v>
      </c>
      <c r="B49" t="s">
        <v>100</v>
      </c>
      <c r="C49" t="s">
        <v>218</v>
      </c>
      <c r="D49">
        <v>221</v>
      </c>
      <c r="E49">
        <v>2</v>
      </c>
      <c r="G49">
        <v>2</v>
      </c>
      <c r="H49">
        <v>6</v>
      </c>
      <c r="I49">
        <v>3</v>
      </c>
      <c r="J49" s="1">
        <v>17</v>
      </c>
      <c r="K49" s="2">
        <v>331.666666666667</v>
      </c>
      <c r="L49" s="1">
        <v>25.3333333333333</v>
      </c>
      <c r="M49" s="1">
        <v>5.66666666666667</v>
      </c>
      <c r="N49" s="1">
        <v>5</v>
      </c>
      <c r="O49" s="1">
        <v>0.294117647058824</v>
      </c>
      <c r="P49">
        <v>7.85</v>
      </c>
      <c r="Q49" s="2">
        <v>2.61666666666667</v>
      </c>
      <c r="R49">
        <v>7.55</v>
      </c>
      <c r="S49" s="2">
        <v>2.51666666666667</v>
      </c>
      <c r="T49" s="2">
        <v>10.1666666666667</v>
      </c>
      <c r="U49" s="2">
        <v>24.7540983606558</v>
      </c>
      <c r="V49" s="2">
        <v>31.4583333333333</v>
      </c>
      <c r="W49" s="2">
        <v>41.26</v>
      </c>
      <c r="X49" s="2">
        <f t="shared" si="1"/>
        <v>12.9797083333333</v>
      </c>
    </row>
    <row r="50" spans="1:24">
      <c r="A50" t="s">
        <v>157</v>
      </c>
      <c r="B50" t="s">
        <v>100</v>
      </c>
      <c r="C50" t="s">
        <v>219</v>
      </c>
      <c r="D50">
        <v>222</v>
      </c>
      <c r="E50">
        <v>2</v>
      </c>
      <c r="G50">
        <v>2</v>
      </c>
      <c r="H50">
        <v>6</v>
      </c>
      <c r="I50">
        <v>4</v>
      </c>
      <c r="J50" s="1">
        <v>16</v>
      </c>
      <c r="K50" s="2">
        <v>341.666666666667</v>
      </c>
      <c r="L50" s="1">
        <v>36.3333333333333</v>
      </c>
      <c r="M50" s="1">
        <v>8</v>
      </c>
      <c r="N50" s="1">
        <v>2</v>
      </c>
      <c r="O50" s="1">
        <v>0.125</v>
      </c>
      <c r="P50">
        <v>4.05</v>
      </c>
      <c r="Q50" s="2">
        <v>2.025</v>
      </c>
      <c r="R50">
        <v>13.2</v>
      </c>
      <c r="S50" s="2">
        <v>6.6</v>
      </c>
      <c r="T50" s="2">
        <v>15.225</v>
      </c>
      <c r="U50" s="2">
        <v>43.3497536945813</v>
      </c>
      <c r="V50" s="2">
        <v>82.5</v>
      </c>
      <c r="W50" s="2">
        <v>43.02</v>
      </c>
      <c r="X50" s="2">
        <f t="shared" si="1"/>
        <v>35.4915</v>
      </c>
    </row>
    <row r="51" spans="1:24">
      <c r="A51" t="s">
        <v>158</v>
      </c>
      <c r="B51" t="s">
        <v>100</v>
      </c>
      <c r="C51" t="s">
        <v>220</v>
      </c>
      <c r="D51">
        <v>223</v>
      </c>
      <c r="E51">
        <v>2</v>
      </c>
      <c r="G51">
        <v>2</v>
      </c>
      <c r="H51">
        <v>6</v>
      </c>
      <c r="I51">
        <v>5</v>
      </c>
      <c r="J51" s="1">
        <v>4</v>
      </c>
      <c r="K51" s="2">
        <v>296.666666666667</v>
      </c>
      <c r="L51" s="1">
        <v>29.3333333333333</v>
      </c>
      <c r="M51" s="1">
        <v>2</v>
      </c>
      <c r="N51" s="1">
        <v>10</v>
      </c>
      <c r="O51" s="1">
        <v>2.5</v>
      </c>
      <c r="P51">
        <v>5</v>
      </c>
      <c r="Q51" s="2">
        <v>2.5</v>
      </c>
      <c r="S51" s="2">
        <v>0</v>
      </c>
      <c r="T51" s="2">
        <v>2.5</v>
      </c>
      <c r="U51" s="2">
        <v>0</v>
      </c>
      <c r="X51" s="2"/>
    </row>
    <row r="52" spans="1:24">
      <c r="A52" t="s">
        <v>159</v>
      </c>
      <c r="B52" t="s">
        <v>100</v>
      </c>
      <c r="C52" t="s">
        <v>221</v>
      </c>
      <c r="D52">
        <v>224</v>
      </c>
      <c r="E52">
        <v>2</v>
      </c>
      <c r="G52">
        <v>2</v>
      </c>
      <c r="H52">
        <v>6</v>
      </c>
      <c r="I52">
        <v>6</v>
      </c>
      <c r="J52" s="1">
        <v>8</v>
      </c>
      <c r="K52" s="2">
        <v>236.333333333333</v>
      </c>
      <c r="L52" s="1">
        <v>23.6666666666667</v>
      </c>
      <c r="M52" s="1">
        <v>2.66666666666667</v>
      </c>
      <c r="N52" s="1">
        <v>8</v>
      </c>
      <c r="O52" s="1">
        <v>1</v>
      </c>
      <c r="P52">
        <v>5.9</v>
      </c>
      <c r="Q52" s="2">
        <v>1.96666666666667</v>
      </c>
      <c r="R52">
        <v>5.4</v>
      </c>
      <c r="S52" s="2">
        <v>1.8</v>
      </c>
      <c r="T52" s="2">
        <v>7.36666666666667</v>
      </c>
      <c r="U52" s="2">
        <v>24.4343891402715</v>
      </c>
      <c r="V52" s="2">
        <v>22.5</v>
      </c>
      <c r="W52" s="2">
        <v>42.79</v>
      </c>
      <c r="X52" s="2">
        <f t="shared" si="1"/>
        <v>9.62775</v>
      </c>
    </row>
    <row r="53" spans="1:24">
      <c r="A53" t="s">
        <v>160</v>
      </c>
      <c r="B53" t="s">
        <v>100</v>
      </c>
      <c r="C53" t="s">
        <v>222</v>
      </c>
      <c r="D53">
        <v>225</v>
      </c>
      <c r="E53">
        <v>2</v>
      </c>
      <c r="G53">
        <v>2</v>
      </c>
      <c r="H53">
        <v>6</v>
      </c>
      <c r="I53">
        <v>7</v>
      </c>
      <c r="J53" s="1">
        <v>16</v>
      </c>
      <c r="K53" s="2">
        <v>308.333333333333</v>
      </c>
      <c r="L53" s="1">
        <v>20.6666666666667</v>
      </c>
      <c r="M53" s="1">
        <v>5.33333333333333</v>
      </c>
      <c r="N53" s="1">
        <v>4</v>
      </c>
      <c r="O53" s="1">
        <v>0.25</v>
      </c>
      <c r="P53">
        <v>8.55</v>
      </c>
      <c r="Q53" s="2">
        <v>2.85</v>
      </c>
      <c r="R53">
        <v>11.05</v>
      </c>
      <c r="S53" s="2">
        <v>3.68333333333333</v>
      </c>
      <c r="T53" s="2">
        <v>13.9</v>
      </c>
      <c r="U53" s="2">
        <v>26.4988009592326</v>
      </c>
      <c r="V53" s="2">
        <v>46.0416666666667</v>
      </c>
      <c r="W53" s="2">
        <v>41.86</v>
      </c>
      <c r="X53" s="2">
        <f t="shared" si="1"/>
        <v>19.2730416666667</v>
      </c>
    </row>
    <row r="54" spans="1:24">
      <c r="A54" t="s">
        <v>161</v>
      </c>
      <c r="B54" t="s">
        <v>100</v>
      </c>
      <c r="C54" t="s">
        <v>223</v>
      </c>
      <c r="D54">
        <v>226</v>
      </c>
      <c r="E54">
        <v>2</v>
      </c>
      <c r="G54">
        <v>2</v>
      </c>
      <c r="H54">
        <v>6</v>
      </c>
      <c r="I54">
        <v>8</v>
      </c>
      <c r="J54" s="1">
        <v>1</v>
      </c>
      <c r="K54" s="2">
        <v>308.333333333333</v>
      </c>
      <c r="L54" s="1">
        <v>26</v>
      </c>
      <c r="M54" s="1">
        <v>0.5</v>
      </c>
      <c r="N54" s="1">
        <v>15</v>
      </c>
      <c r="O54" s="1">
        <v>15</v>
      </c>
      <c r="P54">
        <v>1.85</v>
      </c>
      <c r="Q54" s="2">
        <v>0.925</v>
      </c>
      <c r="R54">
        <v>0</v>
      </c>
      <c r="T54" s="2">
        <v>0.925</v>
      </c>
      <c r="W54" s="2">
        <v>38.49</v>
      </c>
      <c r="X54" s="2"/>
    </row>
    <row r="55" spans="1:24">
      <c r="A55" t="s">
        <v>162</v>
      </c>
      <c r="B55" t="s">
        <v>100</v>
      </c>
      <c r="C55" t="s">
        <v>224</v>
      </c>
      <c r="D55">
        <v>227</v>
      </c>
      <c r="E55">
        <v>2</v>
      </c>
      <c r="G55">
        <v>2</v>
      </c>
      <c r="H55">
        <v>6</v>
      </c>
      <c r="I55">
        <v>9</v>
      </c>
      <c r="J55" s="1">
        <v>5</v>
      </c>
      <c r="K55" s="2">
        <v>296.666666666667</v>
      </c>
      <c r="L55" s="1">
        <v>17</v>
      </c>
      <c r="M55" s="1">
        <v>2.5</v>
      </c>
      <c r="N55" s="1">
        <v>8</v>
      </c>
      <c r="O55" s="1">
        <v>1.6</v>
      </c>
      <c r="P55">
        <v>6</v>
      </c>
      <c r="Q55" s="2">
        <v>3</v>
      </c>
      <c r="R55">
        <v>3.9</v>
      </c>
      <c r="S55" s="2">
        <v>1.95</v>
      </c>
      <c r="T55" s="2">
        <v>6.9</v>
      </c>
      <c r="U55" s="2">
        <v>28.2608695652174</v>
      </c>
      <c r="V55" s="2">
        <v>24.375</v>
      </c>
      <c r="W55" s="2">
        <v>40.2</v>
      </c>
      <c r="X55" s="2">
        <f t="shared" si="1"/>
        <v>9.79875</v>
      </c>
    </row>
    <row r="56" spans="1:24">
      <c r="A56" t="s">
        <v>163</v>
      </c>
      <c r="B56" t="s">
        <v>125</v>
      </c>
      <c r="C56" t="s">
        <v>220</v>
      </c>
      <c r="D56">
        <v>301</v>
      </c>
      <c r="E56">
        <v>3</v>
      </c>
      <c r="G56">
        <v>3</v>
      </c>
      <c r="H56">
        <v>7</v>
      </c>
      <c r="I56">
        <v>1</v>
      </c>
      <c r="J56" s="1">
        <v>14</v>
      </c>
      <c r="K56" s="2">
        <v>336.666666666667</v>
      </c>
      <c r="L56" s="1">
        <v>30.6666666666667</v>
      </c>
      <c r="M56" s="1">
        <v>4.66666666666667</v>
      </c>
      <c r="N56" s="1">
        <v>0</v>
      </c>
      <c r="O56" s="1">
        <v>0</v>
      </c>
      <c r="P56">
        <v>6.55</v>
      </c>
      <c r="Q56" s="2">
        <v>2.18333333333333</v>
      </c>
      <c r="R56">
        <v>11</v>
      </c>
      <c r="S56" s="2">
        <v>3.66666666666667</v>
      </c>
      <c r="T56" s="2">
        <v>13.1833333333333</v>
      </c>
      <c r="U56" s="2">
        <v>27.8128950695323</v>
      </c>
      <c r="V56" s="2">
        <v>45.8333333333333</v>
      </c>
      <c r="W56" s="2">
        <v>41.97</v>
      </c>
      <c r="X56" s="2">
        <f t="shared" si="1"/>
        <v>19.23625</v>
      </c>
    </row>
    <row r="57" spans="1:24">
      <c r="A57" t="s">
        <v>164</v>
      </c>
      <c r="B57" t="s">
        <v>125</v>
      </c>
      <c r="C57" t="s">
        <v>219</v>
      </c>
      <c r="D57">
        <v>302</v>
      </c>
      <c r="E57">
        <v>3</v>
      </c>
      <c r="G57">
        <v>3</v>
      </c>
      <c r="H57">
        <v>7</v>
      </c>
      <c r="I57">
        <v>2</v>
      </c>
      <c r="J57" s="1">
        <v>16</v>
      </c>
      <c r="K57" s="2">
        <v>285</v>
      </c>
      <c r="L57" s="1">
        <v>23.6666666666667</v>
      </c>
      <c r="M57" s="1">
        <v>5.33333333333333</v>
      </c>
      <c r="N57" s="1">
        <v>5</v>
      </c>
      <c r="O57" s="1">
        <v>0.3125</v>
      </c>
      <c r="P57">
        <v>4.95</v>
      </c>
      <c r="Q57" s="2">
        <v>1.65</v>
      </c>
      <c r="R57">
        <v>5.35</v>
      </c>
      <c r="S57" s="2">
        <v>1.78333333333333</v>
      </c>
      <c r="T57" s="2">
        <v>7</v>
      </c>
      <c r="U57" s="2">
        <v>25.4761904761904</v>
      </c>
      <c r="V57" s="2">
        <v>22.2916666666667</v>
      </c>
      <c r="W57" s="2">
        <v>42.54</v>
      </c>
      <c r="X57" s="2">
        <f t="shared" si="1"/>
        <v>9.48287500000001</v>
      </c>
    </row>
    <row r="58" spans="1:24">
      <c r="A58" t="s">
        <v>165</v>
      </c>
      <c r="B58" t="s">
        <v>125</v>
      </c>
      <c r="C58" t="s">
        <v>218</v>
      </c>
      <c r="D58">
        <v>303</v>
      </c>
      <c r="E58">
        <v>3</v>
      </c>
      <c r="G58">
        <v>3</v>
      </c>
      <c r="H58">
        <v>7</v>
      </c>
      <c r="I58">
        <v>3</v>
      </c>
      <c r="J58" s="1">
        <v>9</v>
      </c>
      <c r="K58" s="2">
        <v>238.333333333333</v>
      </c>
      <c r="L58" s="1">
        <v>19.6666666666667</v>
      </c>
      <c r="M58" s="1">
        <v>3</v>
      </c>
      <c r="N58" s="1">
        <v>0</v>
      </c>
      <c r="O58" s="1">
        <v>0</v>
      </c>
      <c r="P58">
        <v>2.05</v>
      </c>
      <c r="Q58" s="2">
        <v>0.683333333333333</v>
      </c>
      <c r="R58">
        <v>3.05</v>
      </c>
      <c r="S58" s="2">
        <v>1.01666666666667</v>
      </c>
      <c r="T58" s="2">
        <v>3.73333333333333</v>
      </c>
      <c r="U58" s="2">
        <v>27.232142857143</v>
      </c>
      <c r="V58" s="2">
        <v>12.7083333333333</v>
      </c>
      <c r="W58" s="2">
        <v>42.03</v>
      </c>
      <c r="X58" s="2">
        <f t="shared" si="1"/>
        <v>5.34131249999999</v>
      </c>
    </row>
    <row r="59" spans="1:24">
      <c r="A59" t="s">
        <v>166</v>
      </c>
      <c r="B59" t="s">
        <v>125</v>
      </c>
      <c r="C59" t="s">
        <v>217</v>
      </c>
      <c r="D59">
        <v>304</v>
      </c>
      <c r="E59">
        <v>3</v>
      </c>
      <c r="G59">
        <v>3</v>
      </c>
      <c r="H59">
        <v>7</v>
      </c>
      <c r="I59">
        <v>4</v>
      </c>
      <c r="J59" s="1">
        <v>12</v>
      </c>
      <c r="K59" s="2">
        <v>273.333333333333</v>
      </c>
      <c r="L59" s="1">
        <v>19.3333333333333</v>
      </c>
      <c r="M59" s="1">
        <v>4</v>
      </c>
      <c r="N59" s="1">
        <v>2</v>
      </c>
      <c r="O59" s="1">
        <v>0.166666666666667</v>
      </c>
      <c r="P59">
        <v>3.25</v>
      </c>
      <c r="Q59" s="2">
        <v>1.08333333333333</v>
      </c>
      <c r="R59">
        <v>5.25</v>
      </c>
      <c r="S59" s="2">
        <v>1.75</v>
      </c>
      <c r="T59" s="2">
        <v>6.33333333333333</v>
      </c>
      <c r="U59" s="2">
        <v>27.6315789473684</v>
      </c>
      <c r="V59" s="2">
        <v>21.875</v>
      </c>
      <c r="W59" s="2">
        <v>43.07</v>
      </c>
      <c r="X59" s="2">
        <f t="shared" si="1"/>
        <v>9.4215625</v>
      </c>
    </row>
    <row r="60" spans="1:24">
      <c r="A60" t="s">
        <v>167</v>
      </c>
      <c r="B60" t="s">
        <v>125</v>
      </c>
      <c r="C60" t="s">
        <v>216</v>
      </c>
      <c r="D60">
        <v>305</v>
      </c>
      <c r="E60">
        <v>3</v>
      </c>
      <c r="F60">
        <v>1</v>
      </c>
      <c r="G60">
        <v>3</v>
      </c>
      <c r="H60">
        <v>7</v>
      </c>
      <c r="I60">
        <v>5</v>
      </c>
      <c r="J60" s="1">
        <v>13</v>
      </c>
      <c r="K60" s="2">
        <v>284.666666666667</v>
      </c>
      <c r="L60" s="1">
        <v>32</v>
      </c>
      <c r="M60" s="1">
        <v>4.33333333333333</v>
      </c>
      <c r="N60" s="1">
        <v>1</v>
      </c>
      <c r="O60" s="1">
        <v>0.0769230769230769</v>
      </c>
      <c r="P60">
        <v>4.1</v>
      </c>
      <c r="Q60" s="2">
        <v>1.36666666666667</v>
      </c>
      <c r="R60">
        <v>6.1</v>
      </c>
      <c r="S60" s="2">
        <v>2.03333333333333</v>
      </c>
      <c r="T60" s="2">
        <v>7.46666666666667</v>
      </c>
      <c r="U60" s="2">
        <v>27.2321428571428</v>
      </c>
      <c r="V60" s="2">
        <v>25.4166666666667</v>
      </c>
      <c r="W60" s="2">
        <v>43.41</v>
      </c>
      <c r="X60" s="2">
        <f t="shared" si="1"/>
        <v>11.033375</v>
      </c>
    </row>
    <row r="61" spans="1:24">
      <c r="A61" t="s">
        <v>168</v>
      </c>
      <c r="B61" t="s">
        <v>125</v>
      </c>
      <c r="C61" t="s">
        <v>224</v>
      </c>
      <c r="D61">
        <v>306</v>
      </c>
      <c r="E61">
        <v>3</v>
      </c>
      <c r="G61">
        <v>3</v>
      </c>
      <c r="H61">
        <v>7</v>
      </c>
      <c r="I61">
        <v>6</v>
      </c>
      <c r="J61" s="1">
        <v>29</v>
      </c>
      <c r="K61" s="2">
        <v>355</v>
      </c>
      <c r="L61" s="1">
        <v>45.6666666666667</v>
      </c>
      <c r="M61" s="1">
        <v>9.66666666666667</v>
      </c>
      <c r="N61" s="1">
        <v>0</v>
      </c>
      <c r="O61" s="1">
        <v>0</v>
      </c>
      <c r="P61">
        <v>16.2</v>
      </c>
      <c r="Q61" s="2">
        <v>5.4</v>
      </c>
      <c r="R61">
        <v>16.6</v>
      </c>
      <c r="S61" s="2">
        <v>5.53333333333333</v>
      </c>
      <c r="T61" s="2">
        <v>22</v>
      </c>
      <c r="U61" s="2">
        <v>25.1515151515151</v>
      </c>
      <c r="V61" s="2">
        <v>69.1666666666667</v>
      </c>
      <c r="W61" s="2">
        <v>44.23</v>
      </c>
      <c r="X61" s="2">
        <f t="shared" si="1"/>
        <v>30.5924166666667</v>
      </c>
    </row>
    <row r="62" spans="1:24">
      <c r="A62" t="s">
        <v>169</v>
      </c>
      <c r="B62" t="s">
        <v>125</v>
      </c>
      <c r="C62" t="s">
        <v>223</v>
      </c>
      <c r="D62">
        <v>307</v>
      </c>
      <c r="E62">
        <v>3</v>
      </c>
      <c r="G62">
        <v>3</v>
      </c>
      <c r="H62">
        <v>7</v>
      </c>
      <c r="I62">
        <v>7</v>
      </c>
      <c r="J62" s="1">
        <v>16</v>
      </c>
      <c r="K62" s="2">
        <v>323.333333333333</v>
      </c>
      <c r="L62" s="1">
        <v>39.5</v>
      </c>
      <c r="M62" s="1">
        <v>5.33333333333333</v>
      </c>
      <c r="N62" s="1">
        <v>6</v>
      </c>
      <c r="O62" s="1">
        <v>0.375</v>
      </c>
      <c r="P62">
        <v>8.4</v>
      </c>
      <c r="Q62" s="2">
        <v>2.8</v>
      </c>
      <c r="R62">
        <v>12.55</v>
      </c>
      <c r="S62" s="2">
        <v>4.18333333333333</v>
      </c>
      <c r="T62" s="2">
        <v>15.35</v>
      </c>
      <c r="U62" s="2">
        <v>27.2529858849077</v>
      </c>
      <c r="V62" s="2">
        <v>52.2916666666667</v>
      </c>
      <c r="W62" s="2">
        <v>43.75</v>
      </c>
      <c r="X62" s="2">
        <f t="shared" si="1"/>
        <v>22.8776041666667</v>
      </c>
    </row>
    <row r="63" spans="1:24">
      <c r="A63" t="s">
        <v>170</v>
      </c>
      <c r="B63" t="s">
        <v>125</v>
      </c>
      <c r="C63" t="s">
        <v>222</v>
      </c>
      <c r="D63">
        <v>308</v>
      </c>
      <c r="E63">
        <v>3</v>
      </c>
      <c r="G63">
        <v>3</v>
      </c>
      <c r="H63">
        <v>7</v>
      </c>
      <c r="I63">
        <v>8</v>
      </c>
      <c r="J63" s="1">
        <v>21</v>
      </c>
      <c r="K63" s="2">
        <v>311.666666666667</v>
      </c>
      <c r="L63" s="1">
        <v>37.3333333333333</v>
      </c>
      <c r="M63" s="1">
        <v>7</v>
      </c>
      <c r="N63" s="1">
        <v>0</v>
      </c>
      <c r="O63" s="1">
        <v>0</v>
      </c>
      <c r="P63">
        <v>6.35</v>
      </c>
      <c r="Q63" s="2">
        <v>2.11666666666667</v>
      </c>
      <c r="R63">
        <v>13.15</v>
      </c>
      <c r="S63" s="2">
        <v>4.38333333333333</v>
      </c>
      <c r="T63" s="2">
        <v>15.2666666666667</v>
      </c>
      <c r="U63" s="2">
        <v>28.7117903930131</v>
      </c>
      <c r="V63" s="2">
        <v>54.7916666666667</v>
      </c>
      <c r="W63" s="2">
        <v>44.55</v>
      </c>
      <c r="X63" s="2">
        <f t="shared" si="1"/>
        <v>24.4096875</v>
      </c>
    </row>
    <row r="64" spans="1:24">
      <c r="A64" t="s">
        <v>171</v>
      </c>
      <c r="B64" t="s">
        <v>125</v>
      </c>
      <c r="C64" t="s">
        <v>221</v>
      </c>
      <c r="D64">
        <v>309</v>
      </c>
      <c r="E64">
        <v>3</v>
      </c>
      <c r="G64">
        <v>3</v>
      </c>
      <c r="H64">
        <v>7</v>
      </c>
      <c r="I64">
        <v>9</v>
      </c>
      <c r="J64" s="1">
        <v>19</v>
      </c>
      <c r="K64" s="2">
        <v>328.333333333333</v>
      </c>
      <c r="L64" s="1">
        <v>25.5</v>
      </c>
      <c r="M64" s="1">
        <v>6.33333333333333</v>
      </c>
      <c r="N64" s="1">
        <v>0</v>
      </c>
      <c r="O64" s="1">
        <v>0</v>
      </c>
      <c r="P64">
        <v>6.25</v>
      </c>
      <c r="Q64" s="2">
        <v>2.08333333333333</v>
      </c>
      <c r="R64">
        <v>14.97</v>
      </c>
      <c r="S64" s="2">
        <v>4.99</v>
      </c>
      <c r="T64" s="2">
        <v>17.0533333333333</v>
      </c>
      <c r="U64" s="2">
        <v>29.26114151681</v>
      </c>
      <c r="V64" s="2">
        <v>62.375</v>
      </c>
      <c r="W64" s="2">
        <v>43.7</v>
      </c>
      <c r="X64" s="2">
        <f t="shared" si="1"/>
        <v>27.257875</v>
      </c>
    </row>
    <row r="65" spans="1:24">
      <c r="A65" t="s">
        <v>172</v>
      </c>
      <c r="B65" t="s">
        <v>112</v>
      </c>
      <c r="C65" t="s">
        <v>216</v>
      </c>
      <c r="D65">
        <v>310</v>
      </c>
      <c r="E65">
        <v>3</v>
      </c>
      <c r="F65">
        <v>1</v>
      </c>
      <c r="G65">
        <v>3</v>
      </c>
      <c r="H65">
        <v>8</v>
      </c>
      <c r="I65">
        <v>9</v>
      </c>
      <c r="J65" s="1">
        <v>15</v>
      </c>
      <c r="K65" s="2">
        <v>330</v>
      </c>
      <c r="L65" s="1">
        <v>73.5</v>
      </c>
      <c r="M65" s="1">
        <v>7.5</v>
      </c>
      <c r="N65" s="1">
        <v>2</v>
      </c>
      <c r="O65" s="1">
        <v>0.133333333333333</v>
      </c>
      <c r="P65">
        <v>9.85</v>
      </c>
      <c r="Q65" s="2">
        <v>4.925</v>
      </c>
      <c r="R65">
        <v>13.85</v>
      </c>
      <c r="S65" s="2">
        <v>6.925</v>
      </c>
      <c r="T65" s="2">
        <v>18.775</v>
      </c>
      <c r="U65" s="2">
        <v>36.884154460719</v>
      </c>
      <c r="V65" s="2">
        <v>86.5625</v>
      </c>
      <c r="X65" s="2"/>
    </row>
    <row r="66" spans="1:24">
      <c r="A66" t="s">
        <v>173</v>
      </c>
      <c r="B66" t="s">
        <v>112</v>
      </c>
      <c r="C66" t="s">
        <v>217</v>
      </c>
      <c r="D66">
        <v>311</v>
      </c>
      <c r="E66">
        <v>3</v>
      </c>
      <c r="G66">
        <v>3</v>
      </c>
      <c r="H66">
        <v>8</v>
      </c>
      <c r="I66">
        <v>8</v>
      </c>
      <c r="J66" s="1">
        <v>7</v>
      </c>
      <c r="K66" s="2">
        <v>278.333333333333</v>
      </c>
      <c r="L66" s="1">
        <v>25.3333333333333</v>
      </c>
      <c r="M66" s="1">
        <v>3.5</v>
      </c>
      <c r="N66" s="1">
        <v>5</v>
      </c>
      <c r="O66" s="1">
        <v>0.714285714285714</v>
      </c>
      <c r="P66">
        <v>4.85</v>
      </c>
      <c r="Q66" s="2">
        <v>2.425</v>
      </c>
      <c r="R66">
        <v>3.7</v>
      </c>
      <c r="S66" s="2">
        <v>1.85</v>
      </c>
      <c r="T66" s="2">
        <v>6.125</v>
      </c>
      <c r="U66" s="2">
        <v>30.2040816326531</v>
      </c>
      <c r="V66" s="2">
        <v>23.125</v>
      </c>
      <c r="W66" s="2">
        <v>42.07</v>
      </c>
      <c r="X66" s="2">
        <f t="shared" si="1"/>
        <v>9.7286875</v>
      </c>
    </row>
    <row r="67" spans="1:24">
      <c r="A67" t="s">
        <v>174</v>
      </c>
      <c r="B67" t="s">
        <v>112</v>
      </c>
      <c r="C67" t="s">
        <v>218</v>
      </c>
      <c r="D67">
        <v>312</v>
      </c>
      <c r="E67">
        <v>3</v>
      </c>
      <c r="G67">
        <v>3</v>
      </c>
      <c r="H67">
        <v>8</v>
      </c>
      <c r="I67">
        <v>7</v>
      </c>
      <c r="J67" s="1">
        <v>15</v>
      </c>
      <c r="K67" s="2">
        <v>290</v>
      </c>
      <c r="L67" s="1">
        <v>59.3333333333333</v>
      </c>
      <c r="M67" s="1">
        <v>5</v>
      </c>
      <c r="N67" s="1">
        <v>0</v>
      </c>
      <c r="O67" s="1">
        <v>0</v>
      </c>
      <c r="P67">
        <v>6.25</v>
      </c>
      <c r="Q67" s="2">
        <v>2.08333333333333</v>
      </c>
      <c r="R67">
        <v>9.45</v>
      </c>
      <c r="S67" s="2">
        <v>3.15</v>
      </c>
      <c r="T67" s="2">
        <v>11.5333333333333</v>
      </c>
      <c r="U67" s="2">
        <v>27.3121387283237</v>
      </c>
      <c r="V67" s="2">
        <v>39.375</v>
      </c>
      <c r="W67" s="2">
        <v>41.076</v>
      </c>
      <c r="X67" s="2">
        <f t="shared" ref="X67:X82" si="2">V67*W67/100</f>
        <v>16.173675</v>
      </c>
    </row>
    <row r="68" spans="1:24">
      <c r="A68" t="s">
        <v>175</v>
      </c>
      <c r="B68" t="s">
        <v>112</v>
      </c>
      <c r="C68" t="s">
        <v>219</v>
      </c>
      <c r="D68">
        <v>313</v>
      </c>
      <c r="E68">
        <v>3</v>
      </c>
      <c r="G68">
        <v>3</v>
      </c>
      <c r="H68">
        <v>8</v>
      </c>
      <c r="I68">
        <v>6</v>
      </c>
      <c r="J68" s="1">
        <v>27</v>
      </c>
      <c r="K68" s="2">
        <v>273.333333333333</v>
      </c>
      <c r="L68" s="1">
        <v>49</v>
      </c>
      <c r="M68" s="1">
        <v>9</v>
      </c>
      <c r="N68" s="1">
        <v>0</v>
      </c>
      <c r="O68" s="1">
        <v>0</v>
      </c>
      <c r="P68">
        <v>4.3</v>
      </c>
      <c r="Q68" s="2">
        <v>1.43333333333333</v>
      </c>
      <c r="R68">
        <v>15.5</v>
      </c>
      <c r="S68" s="2">
        <v>5.16666666666667</v>
      </c>
      <c r="T68" s="2">
        <v>16.9333333333333</v>
      </c>
      <c r="U68" s="2">
        <v>30.5118110236221</v>
      </c>
      <c r="V68" s="2">
        <v>64.5833333333333</v>
      </c>
      <c r="W68" s="2">
        <v>42.07</v>
      </c>
      <c r="X68" s="2">
        <f t="shared" si="2"/>
        <v>27.1702083333333</v>
      </c>
    </row>
    <row r="69" spans="1:24">
      <c r="A69" t="s">
        <v>177</v>
      </c>
      <c r="B69" t="s">
        <v>112</v>
      </c>
      <c r="C69" t="s">
        <v>224</v>
      </c>
      <c r="D69">
        <v>314</v>
      </c>
      <c r="E69">
        <v>3</v>
      </c>
      <c r="G69">
        <v>3</v>
      </c>
      <c r="H69">
        <v>8</v>
      </c>
      <c r="I69">
        <v>5</v>
      </c>
      <c r="J69" s="1">
        <v>27</v>
      </c>
      <c r="K69" s="2">
        <v>291.666666666667</v>
      </c>
      <c r="L69" s="1">
        <v>61.6666666666667</v>
      </c>
      <c r="M69" s="1">
        <v>9</v>
      </c>
      <c r="N69" s="1">
        <v>1</v>
      </c>
      <c r="O69" s="1">
        <v>0.037037037037037</v>
      </c>
      <c r="P69">
        <v>12.5</v>
      </c>
      <c r="Q69" s="2">
        <v>4.16666666666667</v>
      </c>
      <c r="R69">
        <v>17.35</v>
      </c>
      <c r="S69" s="2">
        <v>5.78333333333333</v>
      </c>
      <c r="T69" s="2">
        <v>21.5166666666667</v>
      </c>
      <c r="U69" s="2">
        <v>26.8783888458559</v>
      </c>
      <c r="V69" s="2">
        <v>72.2916666666667</v>
      </c>
      <c r="W69" s="2">
        <v>43.32</v>
      </c>
      <c r="X69" s="2">
        <f t="shared" si="2"/>
        <v>31.31675</v>
      </c>
    </row>
    <row r="70" spans="1:24">
      <c r="A70" t="s">
        <v>179</v>
      </c>
      <c r="B70" t="s">
        <v>112</v>
      </c>
      <c r="C70" t="s">
        <v>223</v>
      </c>
      <c r="D70">
        <v>315</v>
      </c>
      <c r="E70">
        <v>3</v>
      </c>
      <c r="G70">
        <v>3</v>
      </c>
      <c r="H70">
        <v>8</v>
      </c>
      <c r="I70">
        <v>4</v>
      </c>
      <c r="J70" s="1">
        <v>27</v>
      </c>
      <c r="K70" s="2">
        <v>326.666666666667</v>
      </c>
      <c r="L70" s="1">
        <v>61</v>
      </c>
      <c r="M70" s="1">
        <v>9</v>
      </c>
      <c r="N70" s="1">
        <v>1</v>
      </c>
      <c r="O70" s="1">
        <v>0.037037037037037</v>
      </c>
      <c r="P70">
        <v>7.65</v>
      </c>
      <c r="Q70" s="2">
        <v>2.55</v>
      </c>
      <c r="R70">
        <v>14.5</v>
      </c>
      <c r="S70" s="2">
        <v>4.83333333333333</v>
      </c>
      <c r="T70" s="2">
        <v>17.05</v>
      </c>
      <c r="U70" s="2">
        <v>28.3479960899316</v>
      </c>
      <c r="V70" s="2">
        <v>60.4166666666667</v>
      </c>
      <c r="W70" s="2">
        <v>43.41</v>
      </c>
      <c r="X70" s="2">
        <f t="shared" si="2"/>
        <v>26.226875</v>
      </c>
    </row>
    <row r="71" spans="1:24">
      <c r="A71" t="s">
        <v>182</v>
      </c>
      <c r="B71" t="s">
        <v>112</v>
      </c>
      <c r="C71" t="s">
        <v>222</v>
      </c>
      <c r="D71">
        <v>316</v>
      </c>
      <c r="E71">
        <v>3</v>
      </c>
      <c r="G71">
        <v>3</v>
      </c>
      <c r="H71">
        <v>8</v>
      </c>
      <c r="I71">
        <v>3</v>
      </c>
      <c r="J71" s="1">
        <v>26</v>
      </c>
      <c r="K71" s="2">
        <v>310</v>
      </c>
      <c r="L71" s="1">
        <v>51.6666666666667</v>
      </c>
      <c r="M71" s="1">
        <v>8.66666666666667</v>
      </c>
      <c r="N71" s="1">
        <v>1</v>
      </c>
      <c r="O71" s="1">
        <v>0.0384615384615385</v>
      </c>
      <c r="P71">
        <v>5.4</v>
      </c>
      <c r="Q71" s="2">
        <v>1.8</v>
      </c>
      <c r="R71">
        <v>14.1</v>
      </c>
      <c r="S71" s="2">
        <v>4.7</v>
      </c>
      <c r="T71" s="2">
        <v>15.9</v>
      </c>
      <c r="U71" s="2">
        <v>29.559748427673</v>
      </c>
      <c r="V71" s="2">
        <v>58.75</v>
      </c>
      <c r="W71" s="2">
        <v>38.49</v>
      </c>
      <c r="X71" s="2">
        <f t="shared" si="2"/>
        <v>22.612875</v>
      </c>
    </row>
    <row r="72" spans="1:24">
      <c r="A72" t="s">
        <v>185</v>
      </c>
      <c r="B72" t="s">
        <v>112</v>
      </c>
      <c r="C72" t="s">
        <v>221</v>
      </c>
      <c r="D72">
        <v>317</v>
      </c>
      <c r="E72">
        <v>3</v>
      </c>
      <c r="G72">
        <v>3</v>
      </c>
      <c r="H72">
        <v>8</v>
      </c>
      <c r="I72">
        <v>2</v>
      </c>
      <c r="J72" s="1">
        <v>27</v>
      </c>
      <c r="K72" s="2">
        <v>326.666666666667</v>
      </c>
      <c r="L72" s="1">
        <v>92.6666666666667</v>
      </c>
      <c r="M72" s="1">
        <v>9</v>
      </c>
      <c r="N72" s="1">
        <v>0</v>
      </c>
      <c r="O72" s="1">
        <v>0</v>
      </c>
      <c r="P72">
        <v>8.8</v>
      </c>
      <c r="Q72" s="2">
        <v>2.93333333333333</v>
      </c>
      <c r="R72">
        <v>15.5</v>
      </c>
      <c r="S72" s="2">
        <v>5.16666666666667</v>
      </c>
      <c r="T72" s="2">
        <v>18.4333333333333</v>
      </c>
      <c r="U72" s="2">
        <v>28.0289330922242</v>
      </c>
      <c r="V72" s="2">
        <v>64.5833333333333</v>
      </c>
      <c r="W72" s="2">
        <v>42.76</v>
      </c>
      <c r="X72" s="2">
        <f t="shared" si="2"/>
        <v>27.6158333333333</v>
      </c>
    </row>
    <row r="73" spans="1:24">
      <c r="A73" t="s">
        <v>186</v>
      </c>
      <c r="B73" t="s">
        <v>112</v>
      </c>
      <c r="C73" t="s">
        <v>220</v>
      </c>
      <c r="D73">
        <v>318</v>
      </c>
      <c r="E73">
        <v>3</v>
      </c>
      <c r="G73">
        <v>3</v>
      </c>
      <c r="H73">
        <v>8</v>
      </c>
      <c r="I73">
        <v>1</v>
      </c>
      <c r="J73" s="1">
        <v>25</v>
      </c>
      <c r="K73" s="2">
        <v>336.666666666667</v>
      </c>
      <c r="L73" s="1">
        <v>72</v>
      </c>
      <c r="M73" s="1">
        <v>8.33333333333333</v>
      </c>
      <c r="N73" s="1">
        <v>3</v>
      </c>
      <c r="O73" s="1">
        <v>0.12</v>
      </c>
      <c r="P73">
        <v>12.55</v>
      </c>
      <c r="Q73" s="2">
        <v>4.18333333333333</v>
      </c>
      <c r="R73">
        <v>15.25</v>
      </c>
      <c r="S73" s="2">
        <v>5.08333333333333</v>
      </c>
      <c r="T73" s="2">
        <v>19.4333333333333</v>
      </c>
      <c r="U73" s="2">
        <v>26.1578044596912</v>
      </c>
      <c r="V73" s="2">
        <v>63.5416666666667</v>
      </c>
      <c r="W73" s="2">
        <v>42.4</v>
      </c>
      <c r="X73" s="2">
        <f t="shared" si="2"/>
        <v>26.9416666666667</v>
      </c>
    </row>
    <row r="74" spans="1:24">
      <c r="A74" t="s">
        <v>187</v>
      </c>
      <c r="B74" t="s">
        <v>100</v>
      </c>
      <c r="C74" t="s">
        <v>216</v>
      </c>
      <c r="D74">
        <v>319</v>
      </c>
      <c r="E74">
        <v>3</v>
      </c>
      <c r="F74">
        <v>1</v>
      </c>
      <c r="G74">
        <v>3</v>
      </c>
      <c r="H74">
        <v>9</v>
      </c>
      <c r="I74">
        <v>1</v>
      </c>
      <c r="J74" s="1">
        <v>2</v>
      </c>
      <c r="K74" s="2">
        <v>392.5</v>
      </c>
      <c r="L74" s="1">
        <v>52.5</v>
      </c>
      <c r="M74" s="1">
        <v>1</v>
      </c>
      <c r="N74" s="1">
        <v>15</v>
      </c>
      <c r="O74" s="1">
        <v>7.5</v>
      </c>
      <c r="P74">
        <v>5.45</v>
      </c>
      <c r="Q74" s="2">
        <v>2.725</v>
      </c>
      <c r="R74">
        <v>2.75</v>
      </c>
      <c r="S74" s="2">
        <v>1.375</v>
      </c>
      <c r="T74" s="2">
        <v>5.475</v>
      </c>
      <c r="U74" s="2">
        <v>25.1141552511416</v>
      </c>
      <c r="V74" s="2">
        <v>17.1875</v>
      </c>
      <c r="W74" s="2">
        <v>44.1</v>
      </c>
      <c r="X74" s="2">
        <f t="shared" si="2"/>
        <v>7.5796875</v>
      </c>
    </row>
    <row r="75" spans="1:24">
      <c r="A75" t="s">
        <v>188</v>
      </c>
      <c r="B75" t="s">
        <v>100</v>
      </c>
      <c r="C75" t="s">
        <v>217</v>
      </c>
      <c r="D75">
        <v>320</v>
      </c>
      <c r="E75">
        <v>3</v>
      </c>
      <c r="G75">
        <v>3</v>
      </c>
      <c r="H75">
        <v>9</v>
      </c>
      <c r="I75">
        <v>2</v>
      </c>
      <c r="J75" s="1">
        <v>3</v>
      </c>
      <c r="K75" s="2">
        <v>302.5</v>
      </c>
      <c r="L75" s="1">
        <v>14</v>
      </c>
      <c r="M75" s="1">
        <v>1</v>
      </c>
      <c r="N75" s="1">
        <v>10</v>
      </c>
      <c r="O75" s="1">
        <v>3.33333333333333</v>
      </c>
      <c r="P75">
        <v>3.75</v>
      </c>
      <c r="Q75" s="2">
        <v>1.25</v>
      </c>
      <c r="R75">
        <v>2.95</v>
      </c>
      <c r="S75" s="2">
        <v>0.983333333333333</v>
      </c>
      <c r="T75" s="2">
        <v>4.2</v>
      </c>
      <c r="U75" s="2">
        <v>23.4126984126984</v>
      </c>
      <c r="V75" s="2">
        <v>12.2916666666667</v>
      </c>
      <c r="W75" s="2">
        <v>43.99</v>
      </c>
      <c r="X75" s="2">
        <f t="shared" si="2"/>
        <v>5.40710416666668</v>
      </c>
    </row>
    <row r="76" spans="1:24">
      <c r="A76" t="s">
        <v>189</v>
      </c>
      <c r="B76" t="s">
        <v>100</v>
      </c>
      <c r="C76" t="s">
        <v>218</v>
      </c>
      <c r="D76">
        <v>321</v>
      </c>
      <c r="E76">
        <v>3</v>
      </c>
      <c r="G76">
        <v>3</v>
      </c>
      <c r="H76">
        <v>9</v>
      </c>
      <c r="I76">
        <v>3</v>
      </c>
      <c r="J76" s="1">
        <v>1</v>
      </c>
      <c r="M76" s="1">
        <v>0.5</v>
      </c>
      <c r="N76" s="1">
        <v>8</v>
      </c>
      <c r="O76" s="1">
        <v>8</v>
      </c>
      <c r="X76" s="2"/>
    </row>
    <row r="77" spans="1:24">
      <c r="A77" t="s">
        <v>190</v>
      </c>
      <c r="B77" t="s">
        <v>100</v>
      </c>
      <c r="C77" t="s">
        <v>219</v>
      </c>
      <c r="D77">
        <v>322</v>
      </c>
      <c r="E77">
        <v>3</v>
      </c>
      <c r="G77">
        <v>3</v>
      </c>
      <c r="H77">
        <v>9</v>
      </c>
      <c r="I77">
        <v>4</v>
      </c>
      <c r="J77" s="1">
        <v>1</v>
      </c>
      <c r="K77" s="2">
        <v>343.333333333333</v>
      </c>
      <c r="L77" s="1">
        <v>15</v>
      </c>
      <c r="M77" s="1">
        <v>0.5</v>
      </c>
      <c r="N77" s="1">
        <v>8</v>
      </c>
      <c r="O77" s="1">
        <v>8</v>
      </c>
      <c r="P77">
        <v>6.55</v>
      </c>
      <c r="Q77" s="2">
        <v>3.275</v>
      </c>
      <c r="R77">
        <v>3</v>
      </c>
      <c r="S77" s="2">
        <v>1.5</v>
      </c>
      <c r="T77" s="2">
        <v>6.275</v>
      </c>
      <c r="U77" s="2">
        <v>23.9043824701195</v>
      </c>
      <c r="V77" s="2">
        <v>18.75</v>
      </c>
      <c r="W77" s="2">
        <v>38.92</v>
      </c>
      <c r="X77" s="2">
        <f t="shared" si="2"/>
        <v>7.2975</v>
      </c>
    </row>
    <row r="78" spans="1:24">
      <c r="A78" t="s">
        <v>191</v>
      </c>
      <c r="B78" t="s">
        <v>100</v>
      </c>
      <c r="C78" t="s">
        <v>220</v>
      </c>
      <c r="D78">
        <v>323</v>
      </c>
      <c r="E78">
        <v>3</v>
      </c>
      <c r="G78">
        <v>3</v>
      </c>
      <c r="H78">
        <v>9</v>
      </c>
      <c r="I78">
        <v>5</v>
      </c>
      <c r="J78" s="1">
        <v>3</v>
      </c>
      <c r="K78" s="2">
        <v>260</v>
      </c>
      <c r="L78" s="1">
        <v>6.66666666666667</v>
      </c>
      <c r="M78" s="1">
        <v>1.5</v>
      </c>
      <c r="N78" s="1">
        <v>15</v>
      </c>
      <c r="O78" s="1">
        <v>5</v>
      </c>
      <c r="P78">
        <v>2.85</v>
      </c>
      <c r="Q78" s="2">
        <v>1.425</v>
      </c>
      <c r="R78">
        <v>1.82</v>
      </c>
      <c r="S78" s="2">
        <v>0.91</v>
      </c>
      <c r="T78" s="2">
        <v>3.245</v>
      </c>
      <c r="U78" s="2">
        <v>28.0431432973806</v>
      </c>
      <c r="V78" s="2">
        <v>11.375</v>
      </c>
      <c r="W78" s="2">
        <v>37.16</v>
      </c>
      <c r="X78" s="2">
        <f t="shared" si="2"/>
        <v>4.22695</v>
      </c>
    </row>
    <row r="79" spans="1:24">
      <c r="A79" t="s">
        <v>192</v>
      </c>
      <c r="B79" t="s">
        <v>100</v>
      </c>
      <c r="C79" t="s">
        <v>221</v>
      </c>
      <c r="D79">
        <v>324</v>
      </c>
      <c r="E79">
        <v>3</v>
      </c>
      <c r="G79">
        <v>3</v>
      </c>
      <c r="H79">
        <v>9</v>
      </c>
      <c r="I79">
        <v>6</v>
      </c>
      <c r="J79" s="1">
        <v>8</v>
      </c>
      <c r="K79" s="2">
        <v>275</v>
      </c>
      <c r="L79" s="1">
        <v>10.3333333333333</v>
      </c>
      <c r="M79" s="1">
        <v>2.66666666666667</v>
      </c>
      <c r="N79" s="1">
        <v>12</v>
      </c>
      <c r="O79" s="1">
        <v>1.5</v>
      </c>
      <c r="P79">
        <v>7.85</v>
      </c>
      <c r="Q79" s="2">
        <v>2.61666666666667</v>
      </c>
      <c r="R79">
        <v>5.7</v>
      </c>
      <c r="S79" s="2">
        <v>1.9</v>
      </c>
      <c r="T79" s="2">
        <v>8.31666666666667</v>
      </c>
      <c r="U79" s="2">
        <v>22.8456913827655</v>
      </c>
      <c r="V79" s="2">
        <v>23.75</v>
      </c>
      <c r="W79" s="2">
        <v>38.53</v>
      </c>
      <c r="X79" s="2">
        <f t="shared" si="2"/>
        <v>9.150875</v>
      </c>
    </row>
    <row r="80" spans="1:24">
      <c r="A80" t="s">
        <v>193</v>
      </c>
      <c r="B80" t="s">
        <v>100</v>
      </c>
      <c r="C80" t="s">
        <v>222</v>
      </c>
      <c r="D80">
        <v>325</v>
      </c>
      <c r="E80">
        <v>3</v>
      </c>
      <c r="G80">
        <v>3</v>
      </c>
      <c r="H80">
        <v>9</v>
      </c>
      <c r="I80">
        <v>7</v>
      </c>
      <c r="J80" s="1">
        <v>1</v>
      </c>
      <c r="K80" s="2">
        <v>252.5</v>
      </c>
      <c r="L80" s="1">
        <v>8</v>
      </c>
      <c r="M80" s="1">
        <v>0.333333333333333</v>
      </c>
      <c r="N80" s="1">
        <v>15</v>
      </c>
      <c r="O80" s="1">
        <v>15</v>
      </c>
      <c r="P80">
        <v>7.55</v>
      </c>
      <c r="Q80" s="2">
        <v>2.51666666666667</v>
      </c>
      <c r="R80">
        <v>1</v>
      </c>
      <c r="S80" s="2">
        <v>0.333333333333333</v>
      </c>
      <c r="T80" s="2">
        <v>3.51666666666667</v>
      </c>
      <c r="U80" s="2">
        <v>9.47867298578197</v>
      </c>
      <c r="V80" s="2">
        <v>4.16666666666667</v>
      </c>
      <c r="X80" s="2"/>
    </row>
    <row r="81" spans="1:24">
      <c r="A81" t="s">
        <v>194</v>
      </c>
      <c r="B81" t="s">
        <v>100</v>
      </c>
      <c r="C81" t="s">
        <v>223</v>
      </c>
      <c r="D81">
        <v>326</v>
      </c>
      <c r="E81">
        <v>3</v>
      </c>
      <c r="G81">
        <v>3</v>
      </c>
      <c r="H81">
        <v>9</v>
      </c>
      <c r="I81">
        <v>8</v>
      </c>
      <c r="J81" s="1">
        <v>1</v>
      </c>
      <c r="K81" s="2">
        <v>250</v>
      </c>
      <c r="L81" s="1">
        <v>3</v>
      </c>
      <c r="M81" s="1">
        <v>0.5</v>
      </c>
      <c r="N81" s="1">
        <v>15</v>
      </c>
      <c r="O81" s="1">
        <v>15</v>
      </c>
      <c r="P81">
        <v>4.57</v>
      </c>
      <c r="Q81" s="2">
        <v>2.285</v>
      </c>
      <c r="R81">
        <v>0.35</v>
      </c>
      <c r="S81" s="2">
        <v>0.175</v>
      </c>
      <c r="T81" s="2">
        <v>2.635</v>
      </c>
      <c r="U81" s="2">
        <v>6.64136622390892</v>
      </c>
      <c r="V81" s="2">
        <v>2.1875</v>
      </c>
      <c r="X81" s="2"/>
    </row>
    <row r="82" spans="1:24">
      <c r="A82" t="s">
        <v>195</v>
      </c>
      <c r="B82" t="s">
        <v>100</v>
      </c>
      <c r="C82" t="s">
        <v>224</v>
      </c>
      <c r="D82">
        <v>327</v>
      </c>
      <c r="E82">
        <v>3</v>
      </c>
      <c r="G82">
        <v>3</v>
      </c>
      <c r="H82">
        <v>9</v>
      </c>
      <c r="I82">
        <v>9</v>
      </c>
      <c r="J82" s="1">
        <v>3</v>
      </c>
      <c r="K82" s="2">
        <v>311.666666666667</v>
      </c>
      <c r="L82" s="1">
        <v>15.3333333333333</v>
      </c>
      <c r="M82" s="1">
        <v>1.5</v>
      </c>
      <c r="N82" s="1">
        <v>13</v>
      </c>
      <c r="O82" s="1">
        <v>4.33333333333333</v>
      </c>
      <c r="P82">
        <v>5.2</v>
      </c>
      <c r="Q82" s="2">
        <v>2.6</v>
      </c>
      <c r="R82">
        <v>2.45</v>
      </c>
      <c r="S82" s="2">
        <v>1.225</v>
      </c>
      <c r="T82" s="2">
        <v>5.05</v>
      </c>
      <c r="U82" s="2">
        <v>24.2574257425743</v>
      </c>
      <c r="V82" s="2">
        <v>15.3125</v>
      </c>
      <c r="X82" s="2"/>
    </row>
  </sheetData>
  <conditionalFormatting sqref="V$1:V$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$1:X$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$1:L$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22.STUDENT3 FERT EXPERIMENT.IB_</vt:lpstr>
      <vt:lpstr>1-6MAP</vt:lpstr>
      <vt:lpstr>9MAP</vt:lpstr>
      <vt:lpstr>12MAP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2023-10-07T09:06:00Z</dcterms:created>
  <dcterms:modified xsi:type="dcterms:W3CDTF">2023-11-20T16:28:28Z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0F6213ABFBB34041A25309E77E3C9345_13</vt:lpwstr>
  </property>
  <property fmtid="{D5CDD505-2E9C-101B-9397-08002B2CF9AE}" pid="3" name="KSOProductBuildVer">
    <vt:lpwstr>1033-12.2.0.13215</vt:lpwstr>
  </property>
</Properties>
</file>