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nshu\Downloads\"/>
    </mc:Choice>
  </mc:AlternateContent>
  <xr:revisionPtr revIDLastSave="0" documentId="8_{EC27458F-A6E5-41D6-98FA-F17AA0ED860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onthly_Payables_Forecasting" sheetId="2" r:id="rId1"/>
    <sheet name="Monthly_Payables 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C58" i="2"/>
  <c r="C51" i="2"/>
  <c r="C55" i="2"/>
  <c r="C59" i="2"/>
  <c r="C52" i="2"/>
  <c r="C56" i="2"/>
  <c r="C53" i="2"/>
  <c r="C57" i="2"/>
  <c r="C61" i="2"/>
  <c r="C50" i="2"/>
  <c r="C54" i="2"/>
  <c r="C60" i="2"/>
  <c r="B40" i="1" l="1"/>
  <c r="D60" i="2"/>
  <c r="D50" i="2"/>
  <c r="D57" i="2"/>
  <c r="D56" i="2"/>
  <c r="D59" i="2"/>
  <c r="D51" i="2"/>
  <c r="E60" i="2"/>
  <c r="E50" i="2"/>
  <c r="E57" i="2"/>
  <c r="E56" i="2"/>
  <c r="E59" i="2"/>
  <c r="E51" i="2"/>
  <c r="D54" i="2"/>
  <c r="D61" i="2"/>
  <c r="D53" i="2"/>
  <c r="D52" i="2"/>
  <c r="D55" i="2"/>
  <c r="D58" i="2"/>
  <c r="E54" i="2"/>
  <c r="E61" i="2"/>
  <c r="E53" i="2"/>
  <c r="E52" i="2"/>
  <c r="E55" i="2"/>
  <c r="E58" i="2"/>
  <c r="B41" i="1" l="1"/>
  <c r="B42" i="1" s="1"/>
  <c r="B43" i="1" l="1"/>
  <c r="B44" i="1" l="1"/>
  <c r="B45" i="1" s="1"/>
  <c r="B46" i="1" l="1"/>
  <c r="B47" i="1" l="1"/>
  <c r="B48" i="1" s="1"/>
  <c r="B49" i="1" s="1"/>
  <c r="B50" i="1" s="1"/>
</calcChain>
</file>

<file path=xl/sharedStrings.xml><?xml version="1.0" encoding="utf-8"?>
<sst xmlns="http://schemas.openxmlformats.org/spreadsheetml/2006/main" count="20" uniqueCount="7">
  <si>
    <t>Month</t>
  </si>
  <si>
    <t>Monthly_Charges</t>
  </si>
  <si>
    <t>Forecast Value</t>
  </si>
  <si>
    <t>Forecast(Monthly_Charges)</t>
  </si>
  <si>
    <t>Lower Confidence Bound(Monthly_Charges)</t>
  </si>
  <si>
    <t>Upper Confidence Bound(Monthly_Charges)</t>
  </si>
  <si>
    <t xml:space="preserve">Monthly_Payables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</si>
</sst>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66" formatCode="dd\-mm\-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Monthly_Payables_Forecasting!$B$1</c:f>
              <c:strCache>
                <c:ptCount val="1"/>
                <c:pt idx="0">
                  <c:v>Monthly_Charges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Monthly_Payables_Forecasting!$B$2:$B$61</c:f>
              <c:numCache>
                <c:formatCode>General</c:formatCode>
                <c:ptCount val="60"/>
                <c:pt idx="0">
                  <c:v>1044.8599999999999</c:v>
                </c:pt>
                <c:pt idx="1">
                  <c:v>1116.6400000000001</c:v>
                </c:pt>
                <c:pt idx="2">
                  <c:v>1144.3</c:v>
                </c:pt>
                <c:pt idx="3">
                  <c:v>979.79</c:v>
                </c:pt>
                <c:pt idx="4">
                  <c:v>1044.97</c:v>
                </c:pt>
                <c:pt idx="5">
                  <c:v>1191.2</c:v>
                </c:pt>
                <c:pt idx="6">
                  <c:v>1221.0999999999999</c:v>
                </c:pt>
                <c:pt idx="7">
                  <c:v>1251.2</c:v>
                </c:pt>
                <c:pt idx="8">
                  <c:v>1548.22</c:v>
                </c:pt>
                <c:pt idx="9">
                  <c:v>1315.67</c:v>
                </c:pt>
                <c:pt idx="10">
                  <c:v>1390.85</c:v>
                </c:pt>
                <c:pt idx="11">
                  <c:v>1406.32</c:v>
                </c:pt>
                <c:pt idx="12">
                  <c:v>1412.11</c:v>
                </c:pt>
                <c:pt idx="13">
                  <c:v>1364.78</c:v>
                </c:pt>
                <c:pt idx="14">
                  <c:v>1480.72</c:v>
                </c:pt>
                <c:pt idx="15">
                  <c:v>1388.17</c:v>
                </c:pt>
                <c:pt idx="16">
                  <c:v>1461.05</c:v>
                </c:pt>
                <c:pt idx="17">
                  <c:v>1471.17</c:v>
                </c:pt>
                <c:pt idx="18">
                  <c:v>1546.55</c:v>
                </c:pt>
                <c:pt idx="19">
                  <c:v>1755.17</c:v>
                </c:pt>
                <c:pt idx="20">
                  <c:v>1450.62</c:v>
                </c:pt>
                <c:pt idx="21">
                  <c:v>1684.9</c:v>
                </c:pt>
                <c:pt idx="22">
                  <c:v>1530.98</c:v>
                </c:pt>
                <c:pt idx="23">
                  <c:v>1652.25</c:v>
                </c:pt>
                <c:pt idx="24">
                  <c:v>1807.12</c:v>
                </c:pt>
                <c:pt idx="25">
                  <c:v>1755.14</c:v>
                </c:pt>
                <c:pt idx="26">
                  <c:v>1693.78</c:v>
                </c:pt>
                <c:pt idx="27">
                  <c:v>1752.78</c:v>
                </c:pt>
                <c:pt idx="28">
                  <c:v>1894.37</c:v>
                </c:pt>
                <c:pt idx="29">
                  <c:v>1811.57</c:v>
                </c:pt>
                <c:pt idx="30">
                  <c:v>1917.32</c:v>
                </c:pt>
                <c:pt idx="31">
                  <c:v>1933.65</c:v>
                </c:pt>
                <c:pt idx="32">
                  <c:v>1907.87</c:v>
                </c:pt>
                <c:pt idx="33">
                  <c:v>2161.52</c:v>
                </c:pt>
                <c:pt idx="34">
                  <c:v>2070.71</c:v>
                </c:pt>
                <c:pt idx="35">
                  <c:v>1887.99</c:v>
                </c:pt>
                <c:pt idx="36">
                  <c:v>2056.5477757213594</c:v>
                </c:pt>
                <c:pt idx="37">
                  <c:v>2084.3926498239307</c:v>
                </c:pt>
                <c:pt idx="38">
                  <c:v>2111.9958396711663</c:v>
                </c:pt>
                <c:pt idx="39">
                  <c:v>2142.8712514537183</c:v>
                </c:pt>
                <c:pt idx="40">
                  <c:v>2161.6651255147299</c:v>
                </c:pt>
                <c:pt idx="41">
                  <c:v>2181.8908512826165</c:v>
                </c:pt>
                <c:pt idx="42">
                  <c:v>2206.8925935954248</c:v>
                </c:pt>
                <c:pt idx="43">
                  <c:v>2232.7001648820005</c:v>
                </c:pt>
                <c:pt idx="44">
                  <c:v>2258.4106964347011</c:v>
                </c:pt>
                <c:pt idx="45">
                  <c:v>2299.2400087064598</c:v>
                </c:pt>
                <c:pt idx="46">
                  <c:v>2328.1817854064866</c:v>
                </c:pt>
                <c:pt idx="47">
                  <c:v>2359.1848560714207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D-4EC5-9529-B2F7812BCBBD}"/>
            </c:ext>
          </c:extLst>
        </c:ser>
        <c:ser>
          <c:idx val="1"/>
          <c:order val="1"/>
          <c:tx>
            <c:strRef>
              <c:f>Monthly_Payables_Forecasting!$C$1</c:f>
              <c:strCache>
                <c:ptCount val="1"/>
                <c:pt idx="0">
                  <c:v>Forecast(Monthly_Charges)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Monthly_Payables_Forecasting!$A$2:$A$61</c:f>
              <c:numCache>
                <c:formatCode>dd\-mm\-yyyy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</c:numCache>
            </c:numRef>
          </c:cat>
          <c:val>
            <c:numRef>
              <c:f>Monthly_Payables_Forecasting!$C$2:$C$61</c:f>
              <c:numCache>
                <c:formatCode>General</c:formatCode>
                <c:ptCount val="60"/>
                <c:pt idx="47">
                  <c:v>2359.1848560714207</c:v>
                </c:pt>
                <c:pt idx="48">
                  <c:v>2384.0168679775707</c:v>
                </c:pt>
                <c:pt idx="49">
                  <c:v>2412.0116380783265</c:v>
                </c:pt>
                <c:pt idx="50">
                  <c:v>2440.006408179082</c:v>
                </c:pt>
                <c:pt idx="51">
                  <c:v>2468.0011782798379</c:v>
                </c:pt>
                <c:pt idx="52">
                  <c:v>2495.9959483805933</c:v>
                </c:pt>
                <c:pt idx="53">
                  <c:v>2523.9907184813492</c:v>
                </c:pt>
                <c:pt idx="54">
                  <c:v>2551.9854885821046</c:v>
                </c:pt>
                <c:pt idx="55">
                  <c:v>2579.98025868286</c:v>
                </c:pt>
                <c:pt idx="56">
                  <c:v>2607.9750287836159</c:v>
                </c:pt>
                <c:pt idx="57">
                  <c:v>2635.9697988843714</c:v>
                </c:pt>
                <c:pt idx="58">
                  <c:v>2663.9645689851272</c:v>
                </c:pt>
                <c:pt idx="59">
                  <c:v>2691.9593390858827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D-4EC5-9529-B2F7812BCBBD}"/>
            </c:ext>
          </c:extLst>
        </c:ser>
        <c:ser>
          <c:idx val="2"/>
          <c:order val="2"/>
          <c:tx>
            <c:strRef>
              <c:f>Monthly_Payables_Forecasting!$D$1</c:f>
              <c:strCache>
                <c:ptCount val="1"/>
                <c:pt idx="0">
                  <c:v>Lower Confidence Bound(Monthly_Charges)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Monthly_Payables_Forecasting!$A$2:$A$61</c:f>
              <c:numCache>
                <c:formatCode>dd\-mm\-yyyy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</c:numCache>
            </c:numRef>
          </c:cat>
          <c:val>
            <c:numRef>
              <c:f>Monthly_Payables_Forecasting!$D$2:$D$61</c:f>
              <c:numCache>
                <c:formatCode>General</c:formatCode>
                <c:ptCount val="60"/>
                <c:pt idx="47" formatCode="0.00">
                  <c:v>2359.1848560714207</c:v>
                </c:pt>
                <c:pt idx="48" formatCode="0.00">
                  <c:v>2227.4817650081109</c:v>
                </c:pt>
                <c:pt idx="49" formatCode="0.00">
                  <c:v>2255.4758307024886</c:v>
                </c:pt>
                <c:pt idx="50" formatCode="0.00">
                  <c:v>2283.4693485330645</c:v>
                </c:pt>
                <c:pt idx="51" formatCode="0.00">
                  <c:v>2311.4621619817199</c:v>
                </c:pt>
                <c:pt idx="52" formatCode="0.00">
                  <c:v>2339.4541145464163</c:v>
                </c:pt>
                <c:pt idx="53" formatCode="0.00">
                  <c:v>2367.4450497490216</c:v>
                </c:pt>
                <c:pt idx="54" formatCode="0.00">
                  <c:v>2395.4348111446907</c:v>
                </c:pt>
                <c:pt idx="55" formatCode="0.00">
                  <c:v>2423.423242332814</c:v>
                </c:pt>
                <c:pt idx="56" formatCode="0.00">
                  <c:v>2451.4101869695137</c:v>
                </c:pt>
                <c:pt idx="57" formatCode="0.00">
                  <c:v>2479.3954887816963</c:v>
                </c:pt>
                <c:pt idx="58" formatCode="0.00">
                  <c:v>2507.3789915826501</c:v>
                </c:pt>
                <c:pt idx="59" formatCode="0.00">
                  <c:v>2535.3605392891818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D-4EC5-9529-B2F7812BCBBD}"/>
            </c:ext>
          </c:extLst>
        </c:ser>
        <c:ser>
          <c:idx val="3"/>
          <c:order val="3"/>
          <c:tx>
            <c:strRef>
              <c:f>Monthly_Payables_Forecasting!$E$1</c:f>
              <c:strCache>
                <c:ptCount val="1"/>
                <c:pt idx="0">
                  <c:v>Upper Confidence Bound(Monthly_Charges)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Monthly_Payables_Forecasting!$A$2:$A$61</c:f>
              <c:numCache>
                <c:formatCode>dd\-mm\-yyyy</c:formatCode>
                <c:ptCount val="60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  <c:pt idx="24">
                  <c:v>45292</c:v>
                </c:pt>
                <c:pt idx="25">
                  <c:v>45323</c:v>
                </c:pt>
                <c:pt idx="26">
                  <c:v>45352</c:v>
                </c:pt>
                <c:pt idx="27">
                  <c:v>45383</c:v>
                </c:pt>
                <c:pt idx="28">
                  <c:v>45413</c:v>
                </c:pt>
                <c:pt idx="29">
                  <c:v>45444</c:v>
                </c:pt>
                <c:pt idx="30">
                  <c:v>45474</c:v>
                </c:pt>
                <c:pt idx="31">
                  <c:v>45505</c:v>
                </c:pt>
                <c:pt idx="32">
                  <c:v>45536</c:v>
                </c:pt>
                <c:pt idx="33">
                  <c:v>45566</c:v>
                </c:pt>
                <c:pt idx="34">
                  <c:v>45597</c:v>
                </c:pt>
                <c:pt idx="35">
                  <c:v>45627</c:v>
                </c:pt>
                <c:pt idx="36">
                  <c:v>45658</c:v>
                </c:pt>
                <c:pt idx="37">
                  <c:v>45689</c:v>
                </c:pt>
                <c:pt idx="38">
                  <c:v>45717</c:v>
                </c:pt>
                <c:pt idx="39">
                  <c:v>45748</c:v>
                </c:pt>
                <c:pt idx="40">
                  <c:v>45778</c:v>
                </c:pt>
                <c:pt idx="41">
                  <c:v>45809</c:v>
                </c:pt>
                <c:pt idx="42">
                  <c:v>45839</c:v>
                </c:pt>
                <c:pt idx="43">
                  <c:v>45870</c:v>
                </c:pt>
                <c:pt idx="44">
                  <c:v>45901</c:v>
                </c:pt>
                <c:pt idx="45">
                  <c:v>45931</c:v>
                </c:pt>
                <c:pt idx="46">
                  <c:v>45962</c:v>
                </c:pt>
                <c:pt idx="47">
                  <c:v>45992</c:v>
                </c:pt>
                <c:pt idx="48">
                  <c:v>46023</c:v>
                </c:pt>
                <c:pt idx="49">
                  <c:v>46054</c:v>
                </c:pt>
                <c:pt idx="50">
                  <c:v>46082</c:v>
                </c:pt>
                <c:pt idx="51">
                  <c:v>46113</c:v>
                </c:pt>
                <c:pt idx="52">
                  <c:v>46143</c:v>
                </c:pt>
                <c:pt idx="53">
                  <c:v>46174</c:v>
                </c:pt>
                <c:pt idx="54">
                  <c:v>46204</c:v>
                </c:pt>
                <c:pt idx="55">
                  <c:v>46235</c:v>
                </c:pt>
                <c:pt idx="56">
                  <c:v>46266</c:v>
                </c:pt>
                <c:pt idx="57">
                  <c:v>46296</c:v>
                </c:pt>
                <c:pt idx="58">
                  <c:v>46327</c:v>
                </c:pt>
                <c:pt idx="59">
                  <c:v>46357</c:v>
                </c:pt>
              </c:numCache>
            </c:numRef>
          </c:cat>
          <c:val>
            <c:numRef>
              <c:f>Monthly_Payables_Forecasting!$E$2:$E$61</c:f>
              <c:numCache>
                <c:formatCode>General</c:formatCode>
                <c:ptCount val="60"/>
                <c:pt idx="47" formatCode="0.00">
                  <c:v>2359.1848560714207</c:v>
                </c:pt>
                <c:pt idx="48" formatCode="0.00">
                  <c:v>2540.5519709470304</c:v>
                </c:pt>
                <c:pt idx="49" formatCode="0.00">
                  <c:v>2568.5474454541645</c:v>
                </c:pt>
                <c:pt idx="50" formatCode="0.00">
                  <c:v>2596.5434678250995</c:v>
                </c:pt>
                <c:pt idx="51" formatCode="0.00">
                  <c:v>2624.5401945779558</c:v>
                </c:pt>
                <c:pt idx="52" formatCode="0.00">
                  <c:v>2652.5377822147702</c:v>
                </c:pt>
                <c:pt idx="53" formatCode="0.00">
                  <c:v>2680.5363872136768</c:v>
                </c:pt>
                <c:pt idx="54" formatCode="0.00">
                  <c:v>2708.5361660195185</c:v>
                </c:pt>
                <c:pt idx="55" formatCode="0.00">
                  <c:v>2736.5372750329061</c:v>
                </c:pt>
                <c:pt idx="56" formatCode="0.00">
                  <c:v>2764.5398705977182</c:v>
                </c:pt>
                <c:pt idx="57" formatCode="0.00">
                  <c:v>2792.5441089870465</c:v>
                </c:pt>
                <c:pt idx="58" formatCode="0.00">
                  <c:v>2820.5501463876044</c:v>
                </c:pt>
                <c:pt idx="59" formatCode="0.00">
                  <c:v>2848.5581388825835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D-4EC5-9529-B2F7812BC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856912"/>
        <c:axId val="1701863632"/>
      </c:lineChart>
      <c:catAx>
        <c:axId val="170185691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63632"/>
        <c:crosses val="autoZero"/>
        <c:auto val="1"/>
        <c:lblAlgn val="ctr"/>
        <c:lblOffset val="100"/>
        <c:noMultiLvlLbl val="0"/>
      </c:catAx>
      <c:valAx>
        <c:axId val="17018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28</xdr:row>
      <xdr:rowOff>100012</xdr:rowOff>
    </xdr:from>
    <xdr:to>
      <xdr:col>4</xdr:col>
      <xdr:colOff>1714500</xdr:colOff>
      <xdr:row>43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3DBC0-912C-DB12-7876-827E0AD0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B75482-B593-4790-9926-3ADE8477D357}" name="Table1" displayName="Table1" ref="A1:E61" totalsRowShown="0">
  <autoFilter ref="A1:E61" xr:uid="{69B75482-B593-4790-9926-3ADE8477D357}"/>
  <tableColumns count="5">
    <tableColumn id="1" xr3:uid="{43480D0A-4DD3-49A2-917E-DE81C1CD37C2}" name="Month" dataDxfId="2"/>
    <tableColumn id="2" xr3:uid="{B43286BF-1284-4848-8686-ED1D9308BA29}" name="Monthly_Charges"/>
    <tableColumn id="3" xr3:uid="{50939378-DC3C-4C2E-B2F1-894CE7994AC9}" name="Forecast(Monthly_Charges)">
      <calculatedColumnFormula>_xlfn.FORECAST.ETS(A2,$B$2:$B$49,$A$2:$A$49,1,1)</calculatedColumnFormula>
    </tableColumn>
    <tableColumn id="4" xr3:uid="{69488003-A307-46AB-9542-7D19C8F5CEC1}" name="Lower Confidence Bound(Monthly_Charges)" dataDxfId="1">
      <calculatedColumnFormula>C2-_xlfn.FORECAST.ETS.CONFINT(A2,$B$2:$B$49,$A$2:$A$49,0.95,1,1)</calculatedColumnFormula>
    </tableColumn>
    <tableColumn id="5" xr3:uid="{E8557542-030E-4666-A565-CF3F9D4CA25C}" name="Upper Confidence Bound(Monthly_Charges)" dataDxfId="0">
      <calculatedColumnFormula>C2+_xlfn.FORECAST.ETS.CONFINT(A2,$B$2:$B$49,$A$2:$A$49,0.95,1,1)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B8F7-11E9-42ED-95E0-8EFCE7009D7A}">
  <dimension ref="A1:E61"/>
  <sheetViews>
    <sheetView topLeftCell="A28" zoomScaleNormal="100" workbookViewId="0">
      <selection activeCell="G45" sqref="G45"/>
    </sheetView>
  </sheetViews>
  <sheetFormatPr defaultRowHeight="15" x14ac:dyDescent="0.25"/>
  <cols>
    <col min="1" max="1" width="10.42578125" bestFit="1" customWidth="1"/>
    <col min="2" max="2" width="18.7109375" customWidth="1"/>
    <col min="3" max="3" width="27.5703125" customWidth="1"/>
    <col min="4" max="4" width="42.28515625" customWidth="1"/>
    <col min="5" max="5" width="42.4257812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25">
      <c r="A2" s="2">
        <v>44562</v>
      </c>
      <c r="B2">
        <v>1044.8599999999999</v>
      </c>
    </row>
    <row r="3" spans="1:5" x14ac:dyDescent="0.25">
      <c r="A3" s="2">
        <v>44593</v>
      </c>
      <c r="B3">
        <v>1116.6400000000001</v>
      </c>
    </row>
    <row r="4" spans="1:5" x14ac:dyDescent="0.25">
      <c r="A4" s="2">
        <v>44621</v>
      </c>
      <c r="B4">
        <v>1144.3</v>
      </c>
    </row>
    <row r="5" spans="1:5" x14ac:dyDescent="0.25">
      <c r="A5" s="2">
        <v>44652</v>
      </c>
      <c r="B5">
        <v>979.79</v>
      </c>
    </row>
    <row r="6" spans="1:5" x14ac:dyDescent="0.25">
      <c r="A6" s="2">
        <v>44682</v>
      </c>
      <c r="B6">
        <v>1044.97</v>
      </c>
    </row>
    <row r="7" spans="1:5" x14ac:dyDescent="0.25">
      <c r="A7" s="2">
        <v>44713</v>
      </c>
      <c r="B7">
        <v>1191.2</v>
      </c>
    </row>
    <row r="8" spans="1:5" x14ac:dyDescent="0.25">
      <c r="A8" s="2">
        <v>44743</v>
      </c>
      <c r="B8">
        <v>1221.0999999999999</v>
      </c>
    </row>
    <row r="9" spans="1:5" x14ac:dyDescent="0.25">
      <c r="A9" s="2">
        <v>44774</v>
      </c>
      <c r="B9">
        <v>1251.2</v>
      </c>
    </row>
    <row r="10" spans="1:5" x14ac:dyDescent="0.25">
      <c r="A10" s="2">
        <v>44805</v>
      </c>
      <c r="B10">
        <v>1548.22</v>
      </c>
    </row>
    <row r="11" spans="1:5" x14ac:dyDescent="0.25">
      <c r="A11" s="2">
        <v>44835</v>
      </c>
      <c r="B11">
        <v>1315.67</v>
      </c>
    </row>
    <row r="12" spans="1:5" x14ac:dyDescent="0.25">
      <c r="A12" s="2">
        <v>44866</v>
      </c>
      <c r="B12">
        <v>1390.85</v>
      </c>
    </row>
    <row r="13" spans="1:5" x14ac:dyDescent="0.25">
      <c r="A13" s="2">
        <v>44896</v>
      </c>
      <c r="B13">
        <v>1406.32</v>
      </c>
    </row>
    <row r="14" spans="1:5" x14ac:dyDescent="0.25">
      <c r="A14" s="2">
        <v>44927</v>
      </c>
      <c r="B14">
        <v>1412.11</v>
      </c>
    </row>
    <row r="15" spans="1:5" x14ac:dyDescent="0.25">
      <c r="A15" s="2">
        <v>44958</v>
      </c>
      <c r="B15">
        <v>1364.78</v>
      </c>
    </row>
    <row r="16" spans="1:5" x14ac:dyDescent="0.25">
      <c r="A16" s="2">
        <v>44986</v>
      </c>
      <c r="B16">
        <v>1480.72</v>
      </c>
    </row>
    <row r="17" spans="1:2" x14ac:dyDescent="0.25">
      <c r="A17" s="2">
        <v>45017</v>
      </c>
      <c r="B17">
        <v>1388.17</v>
      </c>
    </row>
    <row r="18" spans="1:2" x14ac:dyDescent="0.25">
      <c r="A18" s="2">
        <v>45047</v>
      </c>
      <c r="B18">
        <v>1461.05</v>
      </c>
    </row>
    <row r="19" spans="1:2" x14ac:dyDescent="0.25">
      <c r="A19" s="2">
        <v>45078</v>
      </c>
      <c r="B19">
        <v>1471.17</v>
      </c>
    </row>
    <row r="20" spans="1:2" x14ac:dyDescent="0.25">
      <c r="A20" s="2">
        <v>45108</v>
      </c>
      <c r="B20">
        <v>1546.55</v>
      </c>
    </row>
    <row r="21" spans="1:2" x14ac:dyDescent="0.25">
      <c r="A21" s="2">
        <v>45139</v>
      </c>
      <c r="B21">
        <v>1755.17</v>
      </c>
    </row>
    <row r="22" spans="1:2" x14ac:dyDescent="0.25">
      <c r="A22" s="2">
        <v>45170</v>
      </c>
      <c r="B22">
        <v>1450.62</v>
      </c>
    </row>
    <row r="23" spans="1:2" x14ac:dyDescent="0.25">
      <c r="A23" s="2">
        <v>45200</v>
      </c>
      <c r="B23">
        <v>1684.9</v>
      </c>
    </row>
    <row r="24" spans="1:2" x14ac:dyDescent="0.25">
      <c r="A24" s="2">
        <v>45231</v>
      </c>
      <c r="B24">
        <v>1530.98</v>
      </c>
    </row>
    <row r="25" spans="1:2" x14ac:dyDescent="0.25">
      <c r="A25" s="2">
        <v>45261</v>
      </c>
      <c r="B25">
        <v>1652.25</v>
      </c>
    </row>
    <row r="26" spans="1:2" x14ac:dyDescent="0.25">
      <c r="A26" s="2">
        <v>45292</v>
      </c>
      <c r="B26">
        <v>1807.12</v>
      </c>
    </row>
    <row r="27" spans="1:2" x14ac:dyDescent="0.25">
      <c r="A27" s="2">
        <v>45323</v>
      </c>
      <c r="B27">
        <v>1755.14</v>
      </c>
    </row>
    <row r="28" spans="1:2" x14ac:dyDescent="0.25">
      <c r="A28" s="2">
        <v>45352</v>
      </c>
      <c r="B28">
        <v>1693.78</v>
      </c>
    </row>
    <row r="29" spans="1:2" x14ac:dyDescent="0.25">
      <c r="A29" s="2">
        <v>45383</v>
      </c>
      <c r="B29">
        <v>1752.78</v>
      </c>
    </row>
    <row r="30" spans="1:2" x14ac:dyDescent="0.25">
      <c r="A30" s="2">
        <v>45413</v>
      </c>
      <c r="B30">
        <v>1894.37</v>
      </c>
    </row>
    <row r="31" spans="1:2" x14ac:dyDescent="0.25">
      <c r="A31" s="2">
        <v>45444</v>
      </c>
      <c r="B31">
        <v>1811.57</v>
      </c>
    </row>
    <row r="32" spans="1:2" x14ac:dyDescent="0.25">
      <c r="A32" s="2">
        <v>45474</v>
      </c>
      <c r="B32">
        <v>1917.32</v>
      </c>
    </row>
    <row r="33" spans="1:2" x14ac:dyDescent="0.25">
      <c r="A33" s="2">
        <v>45505</v>
      </c>
      <c r="B33">
        <v>1933.65</v>
      </c>
    </row>
    <row r="34" spans="1:2" x14ac:dyDescent="0.25">
      <c r="A34" s="2">
        <v>45536</v>
      </c>
      <c r="B34">
        <v>1907.87</v>
      </c>
    </row>
    <row r="35" spans="1:2" x14ac:dyDescent="0.25">
      <c r="A35" s="2">
        <v>45566</v>
      </c>
      <c r="B35">
        <v>2161.52</v>
      </c>
    </row>
    <row r="36" spans="1:2" x14ac:dyDescent="0.25">
      <c r="A36" s="2">
        <v>45597</v>
      </c>
      <c r="B36">
        <v>2070.71</v>
      </c>
    </row>
    <row r="37" spans="1:2" x14ac:dyDescent="0.25">
      <c r="A37" s="2">
        <v>45627</v>
      </c>
      <c r="B37">
        <v>1887.99</v>
      </c>
    </row>
    <row r="38" spans="1:2" x14ac:dyDescent="0.25">
      <c r="A38" s="2">
        <v>45658</v>
      </c>
      <c r="B38">
        <v>2056.5477757213594</v>
      </c>
    </row>
    <row r="39" spans="1:2" x14ac:dyDescent="0.25">
      <c r="A39" s="2">
        <v>45689</v>
      </c>
      <c r="B39">
        <v>2084.3926498239307</v>
      </c>
    </row>
    <row r="40" spans="1:2" x14ac:dyDescent="0.25">
      <c r="A40" s="2">
        <v>45717</v>
      </c>
      <c r="B40">
        <v>2111.9958396711663</v>
      </c>
    </row>
    <row r="41" spans="1:2" x14ac:dyDescent="0.25">
      <c r="A41" s="2">
        <v>45748</v>
      </c>
      <c r="B41">
        <v>2142.8712514537183</v>
      </c>
    </row>
    <row r="42" spans="1:2" x14ac:dyDescent="0.25">
      <c r="A42" s="2">
        <v>45778</v>
      </c>
      <c r="B42">
        <v>2161.6651255147299</v>
      </c>
    </row>
    <row r="43" spans="1:2" x14ac:dyDescent="0.25">
      <c r="A43" s="2">
        <v>45809</v>
      </c>
      <c r="B43">
        <v>2181.8908512826165</v>
      </c>
    </row>
    <row r="44" spans="1:2" x14ac:dyDescent="0.25">
      <c r="A44" s="2">
        <v>45839</v>
      </c>
      <c r="B44">
        <v>2206.8925935954248</v>
      </c>
    </row>
    <row r="45" spans="1:2" x14ac:dyDescent="0.25">
      <c r="A45" s="2">
        <v>45870</v>
      </c>
      <c r="B45">
        <v>2232.7001648820005</v>
      </c>
    </row>
    <row r="46" spans="1:2" x14ac:dyDescent="0.25">
      <c r="A46" s="2">
        <v>45901</v>
      </c>
      <c r="B46">
        <v>2258.4106964347011</v>
      </c>
    </row>
    <row r="47" spans="1:2" x14ac:dyDescent="0.25">
      <c r="A47" s="2">
        <v>45931</v>
      </c>
      <c r="B47">
        <v>2299.2400087064598</v>
      </c>
    </row>
    <row r="48" spans="1:2" x14ac:dyDescent="0.25">
      <c r="A48" s="2">
        <v>45962</v>
      </c>
      <c r="B48">
        <v>2328.1817854064866</v>
      </c>
    </row>
    <row r="49" spans="1:5" x14ac:dyDescent="0.25">
      <c r="A49" s="2">
        <v>45992</v>
      </c>
      <c r="B49">
        <v>2359.1848560714207</v>
      </c>
      <c r="C49">
        <v>2359.1848560714207</v>
      </c>
      <c r="D49" s="3">
        <v>2359.1848560714207</v>
      </c>
      <c r="E49" s="3">
        <v>2359.1848560714207</v>
      </c>
    </row>
    <row r="50" spans="1:5" x14ac:dyDescent="0.25">
      <c r="A50" s="2">
        <v>46023</v>
      </c>
      <c r="C50">
        <f>_xlfn.FORECAST.ETS(A50,$B$2:$B$49,$A$2:$A$49,1,1)</f>
        <v>2384.0168679775707</v>
      </c>
      <c r="D50" s="3">
        <f>C50-_xlfn.FORECAST.ETS.CONFINT(A50,$B$2:$B$49,$A$2:$A$49,0.95,1,1)</f>
        <v>2227.4817650081109</v>
      </c>
      <c r="E50" s="3">
        <f>C50+_xlfn.FORECAST.ETS.CONFINT(A50,$B$2:$B$49,$A$2:$A$49,0.95,1,1)</f>
        <v>2540.5519709470304</v>
      </c>
    </row>
    <row r="51" spans="1:5" x14ac:dyDescent="0.25">
      <c r="A51" s="2">
        <v>46054</v>
      </c>
      <c r="C51">
        <f>_xlfn.FORECAST.ETS(A51,$B$2:$B$49,$A$2:$A$49,1,1)</f>
        <v>2412.0116380783265</v>
      </c>
      <c r="D51" s="3">
        <f>C51-_xlfn.FORECAST.ETS.CONFINT(A51,$B$2:$B$49,$A$2:$A$49,0.95,1,1)</f>
        <v>2255.4758307024886</v>
      </c>
      <c r="E51" s="3">
        <f>C51+_xlfn.FORECAST.ETS.CONFINT(A51,$B$2:$B$49,$A$2:$A$49,0.95,1,1)</f>
        <v>2568.5474454541645</v>
      </c>
    </row>
    <row r="52" spans="1:5" x14ac:dyDescent="0.25">
      <c r="A52" s="2">
        <v>46082</v>
      </c>
      <c r="C52">
        <f>_xlfn.FORECAST.ETS(A52,$B$2:$B$49,$A$2:$A$49,1,1)</f>
        <v>2440.006408179082</v>
      </c>
      <c r="D52" s="3">
        <f>C52-_xlfn.FORECAST.ETS.CONFINT(A52,$B$2:$B$49,$A$2:$A$49,0.95,1,1)</f>
        <v>2283.4693485330645</v>
      </c>
      <c r="E52" s="3">
        <f>C52+_xlfn.FORECAST.ETS.CONFINT(A52,$B$2:$B$49,$A$2:$A$49,0.95,1,1)</f>
        <v>2596.5434678250995</v>
      </c>
    </row>
    <row r="53" spans="1:5" x14ac:dyDescent="0.25">
      <c r="A53" s="2">
        <v>46113</v>
      </c>
      <c r="C53">
        <f>_xlfn.FORECAST.ETS(A53,$B$2:$B$49,$A$2:$A$49,1,1)</f>
        <v>2468.0011782798379</v>
      </c>
      <c r="D53" s="3">
        <f>C53-_xlfn.FORECAST.ETS.CONFINT(A53,$B$2:$B$49,$A$2:$A$49,0.95,1,1)</f>
        <v>2311.4621619817199</v>
      </c>
      <c r="E53" s="3">
        <f>C53+_xlfn.FORECAST.ETS.CONFINT(A53,$B$2:$B$49,$A$2:$A$49,0.95,1,1)</f>
        <v>2624.5401945779558</v>
      </c>
    </row>
    <row r="54" spans="1:5" x14ac:dyDescent="0.25">
      <c r="A54" s="2">
        <v>46143</v>
      </c>
      <c r="C54">
        <f>_xlfn.FORECAST.ETS(A54,$B$2:$B$49,$A$2:$A$49,1,1)</f>
        <v>2495.9959483805933</v>
      </c>
      <c r="D54" s="3">
        <f>C54-_xlfn.FORECAST.ETS.CONFINT(A54,$B$2:$B$49,$A$2:$A$49,0.95,1,1)</f>
        <v>2339.4541145464163</v>
      </c>
      <c r="E54" s="3">
        <f>C54+_xlfn.FORECAST.ETS.CONFINT(A54,$B$2:$B$49,$A$2:$A$49,0.95,1,1)</f>
        <v>2652.5377822147702</v>
      </c>
    </row>
    <row r="55" spans="1:5" x14ac:dyDescent="0.25">
      <c r="A55" s="2">
        <v>46174</v>
      </c>
      <c r="C55">
        <f>_xlfn.FORECAST.ETS(A55,$B$2:$B$49,$A$2:$A$49,1,1)</f>
        <v>2523.9907184813492</v>
      </c>
      <c r="D55" s="3">
        <f>C55-_xlfn.FORECAST.ETS.CONFINT(A55,$B$2:$B$49,$A$2:$A$49,0.95,1,1)</f>
        <v>2367.4450497490216</v>
      </c>
      <c r="E55" s="3">
        <f>C55+_xlfn.FORECAST.ETS.CONFINT(A55,$B$2:$B$49,$A$2:$A$49,0.95,1,1)</f>
        <v>2680.5363872136768</v>
      </c>
    </row>
    <row r="56" spans="1:5" x14ac:dyDescent="0.25">
      <c r="A56" s="2">
        <v>46204</v>
      </c>
      <c r="C56">
        <f>_xlfn.FORECAST.ETS(A56,$B$2:$B$49,$A$2:$A$49,1,1)</f>
        <v>2551.9854885821046</v>
      </c>
      <c r="D56" s="3">
        <f>C56-_xlfn.FORECAST.ETS.CONFINT(A56,$B$2:$B$49,$A$2:$A$49,0.95,1,1)</f>
        <v>2395.4348111446907</v>
      </c>
      <c r="E56" s="3">
        <f>C56+_xlfn.FORECAST.ETS.CONFINT(A56,$B$2:$B$49,$A$2:$A$49,0.95,1,1)</f>
        <v>2708.5361660195185</v>
      </c>
    </row>
    <row r="57" spans="1:5" x14ac:dyDescent="0.25">
      <c r="A57" s="2">
        <v>46235</v>
      </c>
      <c r="C57">
        <f>_xlfn.FORECAST.ETS(A57,$B$2:$B$49,$A$2:$A$49,1,1)</f>
        <v>2579.98025868286</v>
      </c>
      <c r="D57" s="3">
        <f>C57-_xlfn.FORECAST.ETS.CONFINT(A57,$B$2:$B$49,$A$2:$A$49,0.95,1,1)</f>
        <v>2423.423242332814</v>
      </c>
      <c r="E57" s="3">
        <f>C57+_xlfn.FORECAST.ETS.CONFINT(A57,$B$2:$B$49,$A$2:$A$49,0.95,1,1)</f>
        <v>2736.5372750329061</v>
      </c>
    </row>
    <row r="58" spans="1:5" x14ac:dyDescent="0.25">
      <c r="A58" s="2">
        <v>46266</v>
      </c>
      <c r="C58">
        <f>_xlfn.FORECAST.ETS(A58,$B$2:$B$49,$A$2:$A$49,1,1)</f>
        <v>2607.9750287836159</v>
      </c>
      <c r="D58" s="3">
        <f>C58-_xlfn.FORECAST.ETS.CONFINT(A58,$B$2:$B$49,$A$2:$A$49,0.95,1,1)</f>
        <v>2451.4101869695137</v>
      </c>
      <c r="E58" s="3">
        <f>C58+_xlfn.FORECAST.ETS.CONFINT(A58,$B$2:$B$49,$A$2:$A$49,0.95,1,1)</f>
        <v>2764.5398705977182</v>
      </c>
    </row>
    <row r="59" spans="1:5" x14ac:dyDescent="0.25">
      <c r="A59" s="2">
        <v>46296</v>
      </c>
      <c r="C59">
        <f>_xlfn.FORECAST.ETS(A59,$B$2:$B$49,$A$2:$A$49,1,1)</f>
        <v>2635.9697988843714</v>
      </c>
      <c r="D59" s="3">
        <f>C59-_xlfn.FORECAST.ETS.CONFINT(A59,$B$2:$B$49,$A$2:$A$49,0.95,1,1)</f>
        <v>2479.3954887816963</v>
      </c>
      <c r="E59" s="3">
        <f>C59+_xlfn.FORECAST.ETS.CONFINT(A59,$B$2:$B$49,$A$2:$A$49,0.95,1,1)</f>
        <v>2792.5441089870465</v>
      </c>
    </row>
    <row r="60" spans="1:5" x14ac:dyDescent="0.25">
      <c r="A60" s="2">
        <v>46327</v>
      </c>
      <c r="C60">
        <f>_xlfn.FORECAST.ETS(A60,$B$2:$B$49,$A$2:$A$49,1,1)</f>
        <v>2663.9645689851272</v>
      </c>
      <c r="D60" s="3">
        <f>C60-_xlfn.FORECAST.ETS.CONFINT(A60,$B$2:$B$49,$A$2:$A$49,0.95,1,1)</f>
        <v>2507.3789915826501</v>
      </c>
      <c r="E60" s="3">
        <f>C60+_xlfn.FORECAST.ETS.CONFINT(A60,$B$2:$B$49,$A$2:$A$49,0.95,1,1)</f>
        <v>2820.5501463876044</v>
      </c>
    </row>
    <row r="61" spans="1:5" x14ac:dyDescent="0.25">
      <c r="A61" s="2">
        <v>46357</v>
      </c>
      <c r="C61">
        <f>_xlfn.FORECAST.ETS(A61,$B$2:$B$49,$A$2:$A$49,1,1)</f>
        <v>2691.9593390858827</v>
      </c>
      <c r="D61" s="3">
        <f>C61-_xlfn.FORECAST.ETS.CONFINT(A61,$B$2:$B$49,$A$2:$A$49,0.95,1,1)</f>
        <v>2535.3605392891818</v>
      </c>
      <c r="E61" s="3">
        <f>C61+_xlfn.FORECAST.ETS.CONFINT(A61,$B$2:$B$49,$A$2:$A$49,0.95,1,1)</f>
        <v>2848.5581388825835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16.7109375" bestFit="1" customWidth="1"/>
    <col min="3" max="3" width="14.140625" bestFit="1" customWidth="1"/>
  </cols>
  <sheetData>
    <row r="1" spans="1:3" ht="18.75" x14ac:dyDescent="0.3">
      <c r="A1" s="4" t="s">
        <v>6</v>
      </c>
      <c r="B1" s="4"/>
      <c r="C1" s="4"/>
    </row>
    <row r="2" spans="1:3" x14ac:dyDescent="0.25">
      <c r="A2" s="1" t="s">
        <v>0</v>
      </c>
      <c r="B2" s="1" t="s">
        <v>1</v>
      </c>
      <c r="C2" s="5"/>
    </row>
    <row r="3" spans="1:3" x14ac:dyDescent="0.25">
      <c r="A3" s="6">
        <v>44562</v>
      </c>
      <c r="B3" s="5">
        <v>1044.8599999999999</v>
      </c>
      <c r="C3" s="5"/>
    </row>
    <row r="4" spans="1:3" x14ac:dyDescent="0.25">
      <c r="A4" s="6">
        <v>44593</v>
      </c>
      <c r="B4" s="5">
        <v>1116.6400000000001</v>
      </c>
      <c r="C4" s="5"/>
    </row>
    <row r="5" spans="1:3" x14ac:dyDescent="0.25">
      <c r="A5" s="6">
        <v>44621</v>
      </c>
      <c r="B5" s="5">
        <v>1144.3</v>
      </c>
      <c r="C5" s="5"/>
    </row>
    <row r="6" spans="1:3" x14ac:dyDescent="0.25">
      <c r="A6" s="6">
        <v>44652</v>
      </c>
      <c r="B6" s="5">
        <v>979.79</v>
      </c>
      <c r="C6" s="5"/>
    </row>
    <row r="7" spans="1:3" x14ac:dyDescent="0.25">
      <c r="A7" s="6">
        <v>44682</v>
      </c>
      <c r="B7" s="5">
        <v>1044.97</v>
      </c>
      <c r="C7" s="5"/>
    </row>
    <row r="8" spans="1:3" x14ac:dyDescent="0.25">
      <c r="A8" s="6">
        <v>44713</v>
      </c>
      <c r="B8" s="5">
        <v>1191.2</v>
      </c>
      <c r="C8" s="5"/>
    </row>
    <row r="9" spans="1:3" x14ac:dyDescent="0.25">
      <c r="A9" s="6">
        <v>44743</v>
      </c>
      <c r="B9" s="5">
        <v>1221.0999999999999</v>
      </c>
      <c r="C9" s="5"/>
    </row>
    <row r="10" spans="1:3" x14ac:dyDescent="0.25">
      <c r="A10" s="6">
        <v>44774</v>
      </c>
      <c r="B10" s="5">
        <v>1251.2</v>
      </c>
      <c r="C10" s="5"/>
    </row>
    <row r="11" spans="1:3" x14ac:dyDescent="0.25">
      <c r="A11" s="6">
        <v>44805</v>
      </c>
      <c r="B11" s="5">
        <v>1548.22</v>
      </c>
      <c r="C11" s="5"/>
    </row>
    <row r="12" spans="1:3" x14ac:dyDescent="0.25">
      <c r="A12" s="6">
        <v>44835</v>
      </c>
      <c r="B12" s="5">
        <v>1315.67</v>
      </c>
      <c r="C12" s="5"/>
    </row>
    <row r="13" spans="1:3" x14ac:dyDescent="0.25">
      <c r="A13" s="6">
        <v>44866</v>
      </c>
      <c r="B13" s="5">
        <v>1390.85</v>
      </c>
      <c r="C13" s="5"/>
    </row>
    <row r="14" spans="1:3" x14ac:dyDescent="0.25">
      <c r="A14" s="6">
        <v>44896</v>
      </c>
      <c r="B14" s="5">
        <v>1406.32</v>
      </c>
      <c r="C14" s="5"/>
    </row>
    <row r="15" spans="1:3" x14ac:dyDescent="0.25">
      <c r="A15" s="6">
        <v>44927</v>
      </c>
      <c r="B15" s="5">
        <v>1412.11</v>
      </c>
      <c r="C15" s="5"/>
    </row>
    <row r="16" spans="1:3" x14ac:dyDescent="0.25">
      <c r="A16" s="6">
        <v>44958</v>
      </c>
      <c r="B16" s="5">
        <v>1364.78</v>
      </c>
      <c r="C16" s="5"/>
    </row>
    <row r="17" spans="1:3" x14ac:dyDescent="0.25">
      <c r="A17" s="6">
        <v>44986</v>
      </c>
      <c r="B17" s="5">
        <v>1480.72</v>
      </c>
      <c r="C17" s="5"/>
    </row>
    <row r="18" spans="1:3" x14ac:dyDescent="0.25">
      <c r="A18" s="6">
        <v>45017</v>
      </c>
      <c r="B18" s="5">
        <v>1388.17</v>
      </c>
      <c r="C18" s="5"/>
    </row>
    <row r="19" spans="1:3" x14ac:dyDescent="0.25">
      <c r="A19" s="6">
        <v>45047</v>
      </c>
      <c r="B19" s="5">
        <v>1461.05</v>
      </c>
      <c r="C19" s="5"/>
    </row>
    <row r="20" spans="1:3" x14ac:dyDescent="0.25">
      <c r="A20" s="6">
        <v>45078</v>
      </c>
      <c r="B20" s="5">
        <v>1471.17</v>
      </c>
      <c r="C20" s="5"/>
    </row>
    <row r="21" spans="1:3" x14ac:dyDescent="0.25">
      <c r="A21" s="6">
        <v>45108</v>
      </c>
      <c r="B21" s="5">
        <v>1546.55</v>
      </c>
      <c r="C21" s="5"/>
    </row>
    <row r="22" spans="1:3" x14ac:dyDescent="0.25">
      <c r="A22" s="6">
        <v>45139</v>
      </c>
      <c r="B22" s="5">
        <v>1755.17</v>
      </c>
      <c r="C22" s="5"/>
    </row>
    <row r="23" spans="1:3" x14ac:dyDescent="0.25">
      <c r="A23" s="6">
        <v>45170</v>
      </c>
      <c r="B23" s="5">
        <v>1450.62</v>
      </c>
      <c r="C23" s="5"/>
    </row>
    <row r="24" spans="1:3" x14ac:dyDescent="0.25">
      <c r="A24" s="6">
        <v>45200</v>
      </c>
      <c r="B24" s="5">
        <v>1684.9</v>
      </c>
      <c r="C24" s="5"/>
    </row>
    <row r="25" spans="1:3" x14ac:dyDescent="0.25">
      <c r="A25" s="6">
        <v>45231</v>
      </c>
      <c r="B25" s="5">
        <v>1530.98</v>
      </c>
      <c r="C25" s="5"/>
    </row>
    <row r="26" spans="1:3" x14ac:dyDescent="0.25">
      <c r="A26" s="6">
        <v>45261</v>
      </c>
      <c r="B26" s="5">
        <v>1652.25</v>
      </c>
      <c r="C26" s="5"/>
    </row>
    <row r="27" spans="1:3" x14ac:dyDescent="0.25">
      <c r="A27" s="6">
        <v>45292</v>
      </c>
      <c r="B27" s="5">
        <v>1807.12</v>
      </c>
      <c r="C27" s="5"/>
    </row>
    <row r="28" spans="1:3" x14ac:dyDescent="0.25">
      <c r="A28" s="6">
        <v>45323</v>
      </c>
      <c r="B28" s="5">
        <v>1755.14</v>
      </c>
      <c r="C28" s="5"/>
    </row>
    <row r="29" spans="1:3" x14ac:dyDescent="0.25">
      <c r="A29" s="6">
        <v>45352</v>
      </c>
      <c r="B29" s="5">
        <v>1693.78</v>
      </c>
      <c r="C29" s="5"/>
    </row>
    <row r="30" spans="1:3" x14ac:dyDescent="0.25">
      <c r="A30" s="6">
        <v>45383</v>
      </c>
      <c r="B30" s="5">
        <v>1752.78</v>
      </c>
      <c r="C30" s="5"/>
    </row>
    <row r="31" spans="1:3" x14ac:dyDescent="0.25">
      <c r="A31" s="6">
        <v>45413</v>
      </c>
      <c r="B31" s="5">
        <v>1894.37</v>
      </c>
      <c r="C31" s="5"/>
    </row>
    <row r="32" spans="1:3" x14ac:dyDescent="0.25">
      <c r="A32" s="6">
        <v>45444</v>
      </c>
      <c r="B32" s="5">
        <v>1811.57</v>
      </c>
      <c r="C32" s="5"/>
    </row>
    <row r="33" spans="1:3" x14ac:dyDescent="0.25">
      <c r="A33" s="6">
        <v>45474</v>
      </c>
      <c r="B33" s="5">
        <v>1917.32</v>
      </c>
      <c r="C33" s="5"/>
    </row>
    <row r="34" spans="1:3" x14ac:dyDescent="0.25">
      <c r="A34" s="6">
        <v>45505</v>
      </c>
      <c r="B34" s="5">
        <v>1933.65</v>
      </c>
      <c r="C34" s="5"/>
    </row>
    <row r="35" spans="1:3" x14ac:dyDescent="0.25">
      <c r="A35" s="6">
        <v>45536</v>
      </c>
      <c r="B35" s="5">
        <v>1907.87</v>
      </c>
      <c r="C35" s="5"/>
    </row>
    <row r="36" spans="1:3" x14ac:dyDescent="0.25">
      <c r="A36" s="6">
        <v>45566</v>
      </c>
      <c r="B36" s="5">
        <v>2161.52</v>
      </c>
      <c r="C36" s="5"/>
    </row>
    <row r="37" spans="1:3" x14ac:dyDescent="0.25">
      <c r="A37" s="6">
        <v>45597</v>
      </c>
      <c r="B37" s="5">
        <v>2070.71</v>
      </c>
      <c r="C37" s="5"/>
    </row>
    <row r="38" spans="1:3" x14ac:dyDescent="0.25">
      <c r="A38" s="6">
        <v>45627</v>
      </c>
      <c r="B38" s="5">
        <v>1887.99</v>
      </c>
      <c r="C38" s="5"/>
    </row>
    <row r="39" spans="1:3" x14ac:dyDescent="0.25">
      <c r="A39" s="6">
        <v>45658</v>
      </c>
      <c r="B39" s="7">
        <f>FORECAST(A39,B3:B38,A3:A38)</f>
        <v>2056.5477757213594</v>
      </c>
      <c r="C39" s="5" t="s">
        <v>2</v>
      </c>
    </row>
    <row r="40" spans="1:3" x14ac:dyDescent="0.25">
      <c r="A40" s="6">
        <v>45689</v>
      </c>
      <c r="B40" s="7">
        <f t="shared" ref="B40:B50" si="0">FORECAST(A40,B4:B39,A4:A39)</f>
        <v>2084.3926498239307</v>
      </c>
      <c r="C40" s="5" t="s">
        <v>2</v>
      </c>
    </row>
    <row r="41" spans="1:3" x14ac:dyDescent="0.25">
      <c r="A41" s="6">
        <v>45717</v>
      </c>
      <c r="B41" s="7">
        <f t="shared" si="0"/>
        <v>2111.9958396711663</v>
      </c>
      <c r="C41" s="5" t="s">
        <v>2</v>
      </c>
    </row>
    <row r="42" spans="1:3" x14ac:dyDescent="0.25">
      <c r="A42" s="6">
        <v>45748</v>
      </c>
      <c r="B42" s="7">
        <f t="shared" si="0"/>
        <v>2142.8712514537183</v>
      </c>
      <c r="C42" s="5" t="s">
        <v>2</v>
      </c>
    </row>
    <row r="43" spans="1:3" x14ac:dyDescent="0.25">
      <c r="A43" s="6">
        <v>45778</v>
      </c>
      <c r="B43" s="7">
        <f t="shared" si="0"/>
        <v>2161.6651255147299</v>
      </c>
      <c r="C43" s="5" t="s">
        <v>2</v>
      </c>
    </row>
    <row r="44" spans="1:3" x14ac:dyDescent="0.25">
      <c r="A44" s="6">
        <v>45809</v>
      </c>
      <c r="B44" s="7">
        <f t="shared" si="0"/>
        <v>2181.8908512826165</v>
      </c>
      <c r="C44" s="5" t="s">
        <v>2</v>
      </c>
    </row>
    <row r="45" spans="1:3" x14ac:dyDescent="0.25">
      <c r="A45" s="6">
        <v>45839</v>
      </c>
      <c r="B45" s="7">
        <f t="shared" si="0"/>
        <v>2206.8925935954248</v>
      </c>
      <c r="C45" s="5" t="s">
        <v>2</v>
      </c>
    </row>
    <row r="46" spans="1:3" x14ac:dyDescent="0.25">
      <c r="A46" s="6">
        <v>45870</v>
      </c>
      <c r="B46" s="7">
        <f t="shared" si="0"/>
        <v>2232.7001648820005</v>
      </c>
      <c r="C46" s="5" t="s">
        <v>2</v>
      </c>
    </row>
    <row r="47" spans="1:3" x14ac:dyDescent="0.25">
      <c r="A47" s="6">
        <v>45901</v>
      </c>
      <c r="B47" s="7">
        <f t="shared" si="0"/>
        <v>2258.4106964347011</v>
      </c>
      <c r="C47" s="5" t="s">
        <v>2</v>
      </c>
    </row>
    <row r="48" spans="1:3" x14ac:dyDescent="0.25">
      <c r="A48" s="6">
        <v>45931</v>
      </c>
      <c r="B48" s="7">
        <f t="shared" si="0"/>
        <v>2299.2400087064598</v>
      </c>
      <c r="C48" s="5" t="s">
        <v>2</v>
      </c>
    </row>
    <row r="49" spans="1:3" x14ac:dyDescent="0.25">
      <c r="A49" s="6">
        <v>45962</v>
      </c>
      <c r="B49" s="7">
        <f t="shared" si="0"/>
        <v>2328.1817854064866</v>
      </c>
      <c r="C49" s="5" t="s">
        <v>2</v>
      </c>
    </row>
    <row r="50" spans="1:3" x14ac:dyDescent="0.25">
      <c r="A50" s="6">
        <v>45992</v>
      </c>
      <c r="B50" s="7">
        <f t="shared" si="0"/>
        <v>2359.1848560714207</v>
      </c>
      <c r="C50" s="5" t="s">
        <v>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Monthly_Payables_Forecasting</vt:lpstr>
      <vt:lpstr>Monthly_Payables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Priyanshu</dc:creator>
  <cp:lastModifiedBy>Priyanshu Shrivastava</cp:lastModifiedBy>
  <dcterms:created xsi:type="dcterms:W3CDTF">2025-07-30T04:02:41Z</dcterms:created>
  <dcterms:modified xsi:type="dcterms:W3CDTF">2025-07-30T04:43:54Z</dcterms:modified>
</cp:coreProperties>
</file>